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megan/Downloads/"/>
    </mc:Choice>
  </mc:AlternateContent>
  <xr:revisionPtr revIDLastSave="0" documentId="8_{4B7B5F69-FFF1-AD47-B209-CCE064CED9B2}" xr6:coauthVersionLast="47" xr6:coauthVersionMax="47" xr10:uidLastSave="{00000000-0000-0000-0000-000000000000}"/>
  <bookViews>
    <workbookView xWindow="2820" yWindow="500" windowWidth="25160" windowHeight="16140" activeTab="3" xr2:uid="{8110ACB6-E130-4ADB-AE98-4C071E29E0DC}"/>
  </bookViews>
  <sheets>
    <sheet name="Overview" sheetId="8" r:id="rId1"/>
    <sheet name="Directions" sheetId="5" r:id="rId2"/>
    <sheet name="Insights and QA" sheetId="7" r:id="rId3"/>
    <sheet name="Ad Server - PRIMARY" sheetId="4" r:id="rId4"/>
    <sheet name="Video Ad Server - SECONDARY" sheetId="2" r:id="rId5"/>
    <sheet name="Lookup Table" sheetId="1" r:id="rId6"/>
    <sheet name=" Combined Data" sheetId="9" r:id="rId7"/>
    <sheet name="Pivot CPCV" sheetId="10" r:id="rId8"/>
    <sheet name="Pivot CPM" sheetId="11" r:id="rId9"/>
    <sheet name="Video Tactic Raw" sheetId="12" r:id="rId10"/>
    <sheet name="Video Tactic Summary" sheetId="14" r:id="rId11"/>
    <sheet name="Display Summary" sheetId="15" r:id="rId12"/>
  </sheets>
  <definedNames>
    <definedName name="_xlnm._FilterDatabase" localSheetId="6" hidden="1">' Combined Data'!$A$1:$N$2444</definedName>
    <definedName name="_xlnm._FilterDatabase" localSheetId="3" hidden="1">'Ad Server - PRIMARY'!$A$1:$E$2447</definedName>
    <definedName name="_xlnm._FilterDatabase" localSheetId="5" hidden="1">'Lookup Table'!$A$1:$B$134</definedName>
    <definedName name="_xlnm._FilterDatabase" localSheetId="7" hidden="1">'Pivot CPCV'!$A$3:$I$104</definedName>
    <definedName name="_xlnm._FilterDatabase" localSheetId="4" hidden="1">'Video Ad Server - SECONDARY'!$A$1:$E$960</definedName>
    <definedName name="_xlnm._FilterDatabase" localSheetId="9" hidden="1">'Video Tactic Raw'!$A$1:$P$959</definedName>
    <definedName name="_xlnm._FilterDatabase" localSheetId="10" hidden="1">'Video Tactic Summary'!$A$77:$H$111</definedName>
  </definedNames>
  <calcPr calcId="191029"/>
  <pivotCaches>
    <pivotCache cacheId="66" r:id="rId13"/>
    <pivotCache cacheId="67"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4" i="15" l="1"/>
  <c r="I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2" i="15"/>
  <c r="A90" i="14"/>
  <c r="A100" i="14"/>
  <c r="A95" i="14"/>
  <c r="A93" i="14"/>
  <c r="A83" i="14"/>
  <c r="A105" i="14"/>
  <c r="A87" i="14"/>
  <c r="A102" i="14"/>
  <c r="A108" i="14"/>
  <c r="A104" i="14"/>
  <c r="A97" i="14"/>
  <c r="A103" i="14"/>
  <c r="A79" i="14"/>
  <c r="A98" i="14"/>
  <c r="A101" i="14"/>
  <c r="A84" i="14"/>
  <c r="A91" i="14"/>
  <c r="A82" i="14"/>
  <c r="A96" i="14"/>
  <c r="A88" i="14"/>
  <c r="A109" i="14"/>
  <c r="A99" i="14"/>
  <c r="A81" i="14"/>
  <c r="A85" i="14"/>
  <c r="A107" i="14"/>
  <c r="A110" i="14"/>
  <c r="A94" i="14"/>
  <c r="A106" i="14"/>
  <c r="A80" i="14"/>
  <c r="A78" i="14"/>
  <c r="A92" i="14"/>
  <c r="A86" i="14"/>
  <c r="A111" i="14"/>
  <c r="A89" i="14"/>
  <c r="A62" i="14"/>
  <c r="A46" i="14"/>
  <c r="A52" i="14"/>
  <c r="A57" i="14"/>
  <c r="A70" i="14"/>
  <c r="A59" i="14"/>
  <c r="A51" i="14"/>
  <c r="A43" i="14"/>
  <c r="A68" i="14"/>
  <c r="A55" i="14"/>
  <c r="A41" i="14"/>
  <c r="A74" i="14"/>
  <c r="A58" i="14"/>
  <c r="A44" i="14"/>
  <c r="A71" i="14"/>
  <c r="A48" i="14"/>
  <c r="A72" i="14"/>
  <c r="A56" i="14"/>
  <c r="A64" i="14"/>
  <c r="A61" i="14"/>
  <c r="A53" i="14"/>
  <c r="A73" i="14"/>
  <c r="A60" i="14"/>
  <c r="A67" i="14"/>
  <c r="A63" i="14"/>
  <c r="A65" i="14"/>
  <c r="A69" i="14"/>
  <c r="A47" i="14"/>
  <c r="A50" i="14"/>
  <c r="A66" i="14"/>
  <c r="A54" i="14"/>
  <c r="A49" i="14"/>
  <c r="A42" i="14"/>
  <c r="A45" i="14"/>
  <c r="F259" i="12"/>
  <c r="E259" i="12"/>
  <c r="P3" i="12"/>
  <c r="P6" i="12"/>
  <c r="P7" i="12"/>
  <c r="P8" i="12"/>
  <c r="P9" i="12"/>
  <c r="P10" i="12"/>
  <c r="P11" i="12"/>
  <c r="P12" i="12"/>
  <c r="P13" i="12"/>
  <c r="P14" i="12"/>
  <c r="P15" i="12"/>
  <c r="P17" i="12"/>
  <c r="P18" i="12"/>
  <c r="P19" i="12"/>
  <c r="P20" i="12"/>
  <c r="P23" i="12"/>
  <c r="P24" i="12"/>
  <c r="P25" i="12"/>
  <c r="P26" i="12"/>
  <c r="P27" i="12"/>
  <c r="P28" i="12"/>
  <c r="P29" i="12"/>
  <c r="P30" i="12"/>
  <c r="P31" i="12"/>
  <c r="P32" i="12"/>
  <c r="P33" i="12"/>
  <c r="P34" i="12"/>
  <c r="P35" i="12"/>
  <c r="P36" i="12"/>
  <c r="P38" i="12"/>
  <c r="P39" i="12"/>
  <c r="P40" i="12"/>
  <c r="P41" i="12"/>
  <c r="P43" i="12"/>
  <c r="P44" i="12"/>
  <c r="P45" i="12"/>
  <c r="P46" i="12"/>
  <c r="P48" i="12"/>
  <c r="P49" i="12"/>
  <c r="P50" i="12"/>
  <c r="P51" i="12"/>
  <c r="P52" i="12"/>
  <c r="P53" i="12"/>
  <c r="P54" i="12"/>
  <c r="P56" i="12"/>
  <c r="P57" i="12"/>
  <c r="P58" i="12"/>
  <c r="P59" i="12"/>
  <c r="P60" i="12"/>
  <c r="P61" i="12"/>
  <c r="P62" i="12"/>
  <c r="P63" i="12"/>
  <c r="P64" i="12"/>
  <c r="P65" i="12"/>
  <c r="P66" i="12"/>
  <c r="P67" i="12"/>
  <c r="P69" i="12"/>
  <c r="P70" i="12"/>
  <c r="P71" i="12"/>
  <c r="P72" i="12"/>
  <c r="P74" i="12"/>
  <c r="P75" i="12"/>
  <c r="P76" i="12"/>
  <c r="P77" i="12"/>
  <c r="P78" i="12"/>
  <c r="P79" i="12"/>
  <c r="P80" i="12"/>
  <c r="P81" i="12"/>
  <c r="P82" i="12"/>
  <c r="P83" i="12"/>
  <c r="P84" i="12"/>
  <c r="P85" i="12"/>
  <c r="P86" i="12"/>
  <c r="P88" i="12"/>
  <c r="P89" i="12"/>
  <c r="P91" i="12"/>
  <c r="P92" i="12"/>
  <c r="P94" i="12"/>
  <c r="P95" i="12"/>
  <c r="P96" i="12"/>
  <c r="P97" i="12"/>
  <c r="P98" i="12"/>
  <c r="P99" i="12"/>
  <c r="P100" i="12"/>
  <c r="P101" i="12"/>
  <c r="P102" i="12"/>
  <c r="P104" i="12"/>
  <c r="P105" i="12"/>
  <c r="P106" i="12"/>
  <c r="P107" i="12"/>
  <c r="P108" i="12"/>
  <c r="P109" i="12"/>
  <c r="P110" i="12"/>
  <c r="P111" i="12"/>
  <c r="P113" i="12"/>
  <c r="P114"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6" i="12"/>
  <c r="P147" i="12"/>
  <c r="P148" i="12"/>
  <c r="P149" i="12"/>
  <c r="P150" i="12"/>
  <c r="P151" i="12"/>
  <c r="P152" i="12"/>
  <c r="P153" i="12"/>
  <c r="P154" i="12"/>
  <c r="P155" i="12"/>
  <c r="P156" i="12"/>
  <c r="P157" i="12"/>
  <c r="P158" i="12"/>
  <c r="P159" i="12"/>
  <c r="P160" i="12"/>
  <c r="P161" i="12"/>
  <c r="P162" i="12"/>
  <c r="P163" i="12"/>
  <c r="P164" i="12"/>
  <c r="P165" i="12"/>
  <c r="P166" i="12"/>
  <c r="P167" i="12"/>
  <c r="P168" i="12"/>
  <c r="P169" i="12"/>
  <c r="P170" i="12"/>
  <c r="P171" i="12"/>
  <c r="P172" i="12"/>
  <c r="P174" i="12"/>
  <c r="P175" i="12"/>
  <c r="P177" i="12"/>
  <c r="P178" i="12"/>
  <c r="P179" i="12"/>
  <c r="P181" i="12"/>
  <c r="P182" i="12"/>
  <c r="P183" i="12"/>
  <c r="P185" i="12"/>
  <c r="P186" i="12"/>
  <c r="P187" i="12"/>
  <c r="P188" i="12"/>
  <c r="P190" i="12"/>
  <c r="P192" i="12"/>
  <c r="P193" i="12"/>
  <c r="P194" i="12"/>
  <c r="P195" i="12"/>
  <c r="P196" i="12"/>
  <c r="P197" i="12"/>
  <c r="P198" i="12"/>
  <c r="P199" i="12"/>
  <c r="P200" i="12"/>
  <c r="P201" i="12"/>
  <c r="P202" i="12"/>
  <c r="P203" i="12"/>
  <c r="P204" i="12"/>
  <c r="P205" i="12"/>
  <c r="P206" i="12"/>
  <c r="P207" i="12"/>
  <c r="P208" i="12"/>
  <c r="P209" i="12"/>
  <c r="P210" i="12"/>
  <c r="P211" i="12"/>
  <c r="P212" i="12"/>
  <c r="P213" i="12"/>
  <c r="P214" i="12"/>
  <c r="P215" i="12"/>
  <c r="P216" i="12"/>
  <c r="P217" i="12"/>
  <c r="P218" i="12"/>
  <c r="P219" i="12"/>
  <c r="P220" i="12"/>
  <c r="P221" i="12"/>
  <c r="P222" i="12"/>
  <c r="P223" i="12"/>
  <c r="P224" i="12"/>
  <c r="P225" i="12"/>
  <c r="P226" i="12"/>
  <c r="P227" i="12"/>
  <c r="P228" i="12"/>
  <c r="P229" i="12"/>
  <c r="P230" i="12"/>
  <c r="P232" i="12"/>
  <c r="P233" i="12"/>
  <c r="P234" i="12"/>
  <c r="P235" i="12"/>
  <c r="P238" i="12"/>
  <c r="P240" i="12"/>
  <c r="P241" i="12"/>
  <c r="P242" i="12"/>
  <c r="P243" i="12"/>
  <c r="P246" i="12"/>
  <c r="P247" i="12"/>
  <c r="P248" i="12"/>
  <c r="P249" i="12"/>
  <c r="P250" i="12"/>
  <c r="P251" i="12"/>
  <c r="P252" i="12"/>
  <c r="P253" i="12"/>
  <c r="P255" i="12"/>
  <c r="P256" i="12"/>
  <c r="P258" i="12"/>
  <c r="P259" i="12"/>
  <c r="P260" i="12"/>
  <c r="P261" i="12"/>
  <c r="P262" i="12"/>
  <c r="P263" i="12"/>
  <c r="P264" i="12"/>
  <c r="P265" i="12"/>
  <c r="P266" i="12"/>
  <c r="P267" i="12"/>
  <c r="P268" i="12"/>
  <c r="P269" i="12"/>
  <c r="P270" i="12"/>
  <c r="P271" i="12"/>
  <c r="P272" i="12"/>
  <c r="P273" i="12"/>
  <c r="P274" i="12"/>
  <c r="P275" i="12"/>
  <c r="P276" i="12"/>
  <c r="P277" i="12"/>
  <c r="P278" i="12"/>
  <c r="P279" i="12"/>
  <c r="P280" i="12"/>
  <c r="P281" i="12"/>
  <c r="P282" i="12"/>
  <c r="P283" i="12"/>
  <c r="P284" i="12"/>
  <c r="P285" i="12"/>
  <c r="P286" i="12"/>
  <c r="P287" i="12"/>
  <c r="P288" i="12"/>
  <c r="P289" i="12"/>
  <c r="P290" i="12"/>
  <c r="P291" i="12"/>
  <c r="P292" i="12"/>
  <c r="P293" i="12"/>
  <c r="P294" i="12"/>
  <c r="P295" i="12"/>
  <c r="P296" i="12"/>
  <c r="P297" i="12"/>
  <c r="P298" i="12"/>
  <c r="P300" i="12"/>
  <c r="P301" i="12"/>
  <c r="P302" i="12"/>
  <c r="P303" i="12"/>
  <c r="P304" i="12"/>
  <c r="P305" i="12"/>
  <c r="P306" i="12"/>
  <c r="P307" i="12"/>
  <c r="P308" i="12"/>
  <c r="P309" i="12"/>
  <c r="P311" i="12"/>
  <c r="P312" i="12"/>
  <c r="P313" i="12"/>
  <c r="P314" i="12"/>
  <c r="P315" i="12"/>
  <c r="P316" i="12"/>
  <c r="P317" i="12"/>
  <c r="P318" i="12"/>
  <c r="P320" i="12"/>
  <c r="P321" i="12"/>
  <c r="P322" i="12"/>
  <c r="P323" i="12"/>
  <c r="P324" i="12"/>
  <c r="P325" i="12"/>
  <c r="P326" i="12"/>
  <c r="P328" i="12"/>
  <c r="P329" i="12"/>
  <c r="P331" i="12"/>
  <c r="P332" i="12"/>
  <c r="P333" i="12"/>
  <c r="P334" i="12"/>
  <c r="P335" i="12"/>
  <c r="P336" i="12"/>
  <c r="P338" i="12"/>
  <c r="P339" i="12"/>
  <c r="P340" i="12"/>
  <c r="P341" i="12"/>
  <c r="P342" i="12"/>
  <c r="P343" i="12"/>
  <c r="P344" i="12"/>
  <c r="P345" i="12"/>
  <c r="P346" i="12"/>
  <c r="P347" i="12"/>
  <c r="P348" i="12"/>
  <c r="P349" i="12"/>
  <c r="P350" i="12"/>
  <c r="P351" i="12"/>
  <c r="P352" i="12"/>
  <c r="P353" i="12"/>
  <c r="P354" i="12"/>
  <c r="P355" i="12"/>
  <c r="P356" i="12"/>
  <c r="P357" i="12"/>
  <c r="P358" i="12"/>
  <c r="P359" i="12"/>
  <c r="P361" i="12"/>
  <c r="P362" i="12"/>
  <c r="P363" i="12"/>
  <c r="P364" i="12"/>
  <c r="P365" i="12"/>
  <c r="P366" i="12"/>
  <c r="P367" i="12"/>
  <c r="P368" i="12"/>
  <c r="P369" i="12"/>
  <c r="P370" i="12"/>
  <c r="P371" i="12"/>
  <c r="P373" i="12"/>
  <c r="P374" i="12"/>
  <c r="P375" i="12"/>
  <c r="P376" i="12"/>
  <c r="P377" i="12"/>
  <c r="P378" i="12"/>
  <c r="P379" i="12"/>
  <c r="P380" i="12"/>
  <c r="P381" i="12"/>
  <c r="P382" i="12"/>
  <c r="P383" i="12"/>
  <c r="P384" i="12"/>
  <c r="P385" i="12"/>
  <c r="P386" i="12"/>
  <c r="P388" i="12"/>
  <c r="P389" i="12"/>
  <c r="P391" i="12"/>
  <c r="P392" i="12"/>
  <c r="P393" i="12"/>
  <c r="P394" i="12"/>
  <c r="P395" i="12"/>
  <c r="P396" i="12"/>
  <c r="P397" i="12"/>
  <c r="P399" i="12"/>
  <c r="P400" i="12"/>
  <c r="P401" i="12"/>
  <c r="P402" i="12"/>
  <c r="P404" i="12"/>
  <c r="P405" i="12"/>
  <c r="P406" i="12"/>
  <c r="P407" i="12"/>
  <c r="P409" i="12"/>
  <c r="P410" i="12"/>
  <c r="P411" i="12"/>
  <c r="P412" i="12"/>
  <c r="P413" i="12"/>
  <c r="P414" i="12"/>
  <c r="P415" i="12"/>
  <c r="P416" i="12"/>
  <c r="P417" i="12"/>
  <c r="P419" i="12"/>
  <c r="P420" i="12"/>
  <c r="P421" i="12"/>
  <c r="P422" i="12"/>
  <c r="P424" i="12"/>
  <c r="P425" i="12"/>
  <c r="P426" i="12"/>
  <c r="P427" i="12"/>
  <c r="P428" i="12"/>
  <c r="P429" i="12"/>
  <c r="P430" i="12"/>
  <c r="P431" i="12"/>
  <c r="P432" i="12"/>
  <c r="P433" i="12"/>
  <c r="P434" i="12"/>
  <c r="P435" i="12"/>
  <c r="P436" i="12"/>
  <c r="P437" i="12"/>
  <c r="P438" i="12"/>
  <c r="P439" i="12"/>
  <c r="P440" i="12"/>
  <c r="P441" i="12"/>
  <c r="P442" i="12"/>
  <c r="P443" i="12"/>
  <c r="P444" i="12"/>
  <c r="P445" i="12"/>
  <c r="P446" i="12"/>
  <c r="P447" i="12"/>
  <c r="P448" i="12"/>
  <c r="P449" i="12"/>
  <c r="P450" i="12"/>
  <c r="P451" i="12"/>
  <c r="P452" i="12"/>
  <c r="P453" i="12"/>
  <c r="P454" i="12"/>
  <c r="P456" i="12"/>
  <c r="P457" i="12"/>
  <c r="P458" i="12"/>
  <c r="P459" i="12"/>
  <c r="P460" i="12"/>
  <c r="P461" i="12"/>
  <c r="P463" i="12"/>
  <c r="P464" i="12"/>
  <c r="P465" i="12"/>
  <c r="P466" i="12"/>
  <c r="P467" i="12"/>
  <c r="P468" i="12"/>
  <c r="P469" i="12"/>
  <c r="P472" i="12"/>
  <c r="P473" i="12"/>
  <c r="P474" i="12"/>
  <c r="P477" i="12"/>
  <c r="P478" i="12"/>
  <c r="P479" i="12"/>
  <c r="P484" i="12"/>
  <c r="P485" i="12"/>
  <c r="P486" i="12"/>
  <c r="P487" i="12"/>
  <c r="P488" i="12"/>
  <c r="P489" i="12"/>
  <c r="P490" i="12"/>
  <c r="P491" i="12"/>
  <c r="P492" i="12"/>
  <c r="P493" i="12"/>
  <c r="P494" i="12"/>
  <c r="P495" i="12"/>
  <c r="P496" i="12"/>
  <c r="P497" i="12"/>
  <c r="P498" i="12"/>
  <c r="P500" i="12"/>
  <c r="P501" i="12"/>
  <c r="P502" i="12"/>
  <c r="P503" i="12"/>
  <c r="P504" i="12"/>
  <c r="P505" i="12"/>
  <c r="P506" i="12"/>
  <c r="P508" i="12"/>
  <c r="P509" i="12"/>
  <c r="P510" i="12"/>
  <c r="P511" i="12"/>
  <c r="P512" i="12"/>
  <c r="P513" i="12"/>
  <c r="P514" i="12"/>
  <c r="P515" i="12"/>
  <c r="P516" i="12"/>
  <c r="P517" i="12"/>
  <c r="P519" i="12"/>
  <c r="P520" i="12"/>
  <c r="P521" i="12"/>
  <c r="P522" i="12"/>
  <c r="P523" i="12"/>
  <c r="P524" i="12"/>
  <c r="P525" i="12"/>
  <c r="P526" i="12"/>
  <c r="P527" i="12"/>
  <c r="P528" i="12"/>
  <c r="P529" i="12"/>
  <c r="P530" i="12"/>
  <c r="P531" i="12"/>
  <c r="P532" i="12"/>
  <c r="P533" i="12"/>
  <c r="P534" i="12"/>
  <c r="P535" i="12"/>
  <c r="P536" i="12"/>
  <c r="P537" i="12"/>
  <c r="P538" i="12"/>
  <c r="P539" i="12"/>
  <c r="P540" i="12"/>
  <c r="P541" i="12"/>
  <c r="P542" i="12"/>
  <c r="P543" i="12"/>
  <c r="P544" i="12"/>
  <c r="P545" i="12"/>
  <c r="P548" i="12"/>
  <c r="P549" i="12"/>
  <c r="P550" i="12"/>
  <c r="P551" i="12"/>
  <c r="P552" i="12"/>
  <c r="P553" i="12"/>
  <c r="P554" i="12"/>
  <c r="P555" i="12"/>
  <c r="P556" i="12"/>
  <c r="P557" i="12"/>
  <c r="P559" i="12"/>
  <c r="P560" i="12"/>
  <c r="P561" i="12"/>
  <c r="P562" i="12"/>
  <c r="P563" i="12"/>
  <c r="P564" i="12"/>
  <c r="P565" i="12"/>
  <c r="P566" i="12"/>
  <c r="P567" i="12"/>
  <c r="P568" i="12"/>
  <c r="P569" i="12"/>
  <c r="P570" i="12"/>
  <c r="P572" i="12"/>
  <c r="P573" i="12"/>
  <c r="P574" i="12"/>
  <c r="P575" i="12"/>
  <c r="P576" i="12"/>
  <c r="P577" i="12"/>
  <c r="P579" i="12"/>
  <c r="P580" i="12"/>
  <c r="P582" i="12"/>
  <c r="P583" i="12"/>
  <c r="P584" i="12"/>
  <c r="P585" i="12"/>
  <c r="P586" i="12"/>
  <c r="P587" i="12"/>
  <c r="P588" i="12"/>
  <c r="P589" i="12"/>
  <c r="P590" i="12"/>
  <c r="P591" i="12"/>
  <c r="P592" i="12"/>
  <c r="P593" i="12"/>
  <c r="P594" i="12"/>
  <c r="P595" i="12"/>
  <c r="P596" i="12"/>
  <c r="P597" i="12"/>
  <c r="P599" i="12"/>
  <c r="P600" i="12"/>
  <c r="P601" i="12"/>
  <c r="P602" i="12"/>
  <c r="P604" i="12"/>
  <c r="P605" i="12"/>
  <c r="P606" i="12"/>
  <c r="P607" i="12"/>
  <c r="P608" i="12"/>
  <c r="P609" i="12"/>
  <c r="P610" i="12"/>
  <c r="P611" i="12"/>
  <c r="P612" i="12"/>
  <c r="P613" i="12"/>
  <c r="P615" i="12"/>
  <c r="P616" i="12"/>
  <c r="P618" i="12"/>
  <c r="P619" i="12"/>
  <c r="P620" i="12"/>
  <c r="P622" i="12"/>
  <c r="P623" i="12"/>
  <c r="P624" i="12"/>
  <c r="P625" i="12"/>
  <c r="P627" i="12"/>
  <c r="P628" i="12"/>
  <c r="P629" i="12"/>
  <c r="P630" i="12"/>
  <c r="P631" i="12"/>
  <c r="P632" i="12"/>
  <c r="P633" i="12"/>
  <c r="P634" i="12"/>
  <c r="P635" i="12"/>
  <c r="P636" i="12"/>
  <c r="P637" i="12"/>
  <c r="P638" i="12"/>
  <c r="P639" i="12"/>
  <c r="P640" i="12"/>
  <c r="P641" i="12"/>
  <c r="P642" i="12"/>
  <c r="P643" i="12"/>
  <c r="P644" i="12"/>
  <c r="P646" i="12"/>
  <c r="P647" i="12"/>
  <c r="P648" i="12"/>
  <c r="P649" i="12"/>
  <c r="P650" i="12"/>
  <c r="P651" i="12"/>
  <c r="P652" i="12"/>
  <c r="P653" i="12"/>
  <c r="P654" i="12"/>
  <c r="P655" i="12"/>
  <c r="P656" i="12"/>
  <c r="P657" i="12"/>
  <c r="P659" i="12"/>
  <c r="P660" i="12"/>
  <c r="P661" i="12"/>
  <c r="P662" i="12"/>
  <c r="P663" i="12"/>
  <c r="P664" i="12"/>
  <c r="P665" i="12"/>
  <c r="P667" i="12"/>
  <c r="P668" i="12"/>
  <c r="P670" i="12"/>
  <c r="P671" i="12"/>
  <c r="P672" i="12"/>
  <c r="P673" i="12"/>
  <c r="P674" i="12"/>
  <c r="P675" i="12"/>
  <c r="P677" i="12"/>
  <c r="P678" i="12"/>
  <c r="P679" i="12"/>
  <c r="P680" i="12"/>
  <c r="P681" i="12"/>
  <c r="P682" i="12"/>
  <c r="P683" i="12"/>
  <c r="P684" i="12"/>
  <c r="P685" i="12"/>
  <c r="P686" i="12"/>
  <c r="P687" i="12"/>
  <c r="P688" i="12"/>
  <c r="P689" i="12"/>
  <c r="P691" i="12"/>
  <c r="P694" i="12"/>
  <c r="P695" i="12"/>
  <c r="P696" i="12"/>
  <c r="P697" i="12"/>
  <c r="P698" i="12"/>
  <c r="P699" i="12"/>
  <c r="P700" i="12"/>
  <c r="P701" i="12"/>
  <c r="P702" i="12"/>
  <c r="P703" i="12"/>
  <c r="P704" i="12"/>
  <c r="P705" i="12"/>
  <c r="P706" i="12"/>
  <c r="P707" i="12"/>
  <c r="P708" i="12"/>
  <c r="P709" i="12"/>
  <c r="P710" i="12"/>
  <c r="P711" i="12"/>
  <c r="P712" i="12"/>
  <c r="P713" i="12"/>
  <c r="P714" i="12"/>
  <c r="P715" i="12"/>
  <c r="P716" i="12"/>
  <c r="P717" i="12"/>
  <c r="P718" i="12"/>
  <c r="P719" i="12"/>
  <c r="P720" i="12"/>
  <c r="P721" i="12"/>
  <c r="P722" i="12"/>
  <c r="P723" i="12"/>
  <c r="P724" i="12"/>
  <c r="P726" i="12"/>
  <c r="P727" i="12"/>
  <c r="P728" i="12"/>
  <c r="P729" i="12"/>
  <c r="P731" i="12"/>
  <c r="P732" i="12"/>
  <c r="P733" i="12"/>
  <c r="P734" i="12"/>
  <c r="P735" i="12"/>
  <c r="P736" i="12"/>
  <c r="P737" i="12"/>
  <c r="P738" i="12"/>
  <c r="P739" i="12"/>
  <c r="P740" i="12"/>
  <c r="P741" i="12"/>
  <c r="P742" i="12"/>
  <c r="P743" i="12"/>
  <c r="P744" i="12"/>
  <c r="P746" i="12"/>
  <c r="P747" i="12"/>
  <c r="P748" i="12"/>
  <c r="P749" i="12"/>
  <c r="P750" i="12"/>
  <c r="P751" i="12"/>
  <c r="P752" i="12"/>
  <c r="P753" i="12"/>
  <c r="P754" i="12"/>
  <c r="P755" i="12"/>
  <c r="P756" i="12"/>
  <c r="P757" i="12"/>
  <c r="P758" i="12"/>
  <c r="P759" i="12"/>
  <c r="P760" i="12"/>
  <c r="P761" i="12"/>
  <c r="P762" i="12"/>
  <c r="P763" i="12"/>
  <c r="P764" i="12"/>
  <c r="P765" i="12"/>
  <c r="P766" i="12"/>
  <c r="P767" i="12"/>
  <c r="P768" i="12"/>
  <c r="P769" i="12"/>
  <c r="P770" i="12"/>
  <c r="P771" i="12"/>
  <c r="P772" i="12"/>
  <c r="P773" i="12"/>
  <c r="P774" i="12"/>
  <c r="P775" i="12"/>
  <c r="P776" i="12"/>
  <c r="P777" i="12"/>
  <c r="P778" i="12"/>
  <c r="P779" i="12"/>
  <c r="P780" i="12"/>
  <c r="P781" i="12"/>
  <c r="P782" i="12"/>
  <c r="P783" i="12"/>
  <c r="P784" i="12"/>
  <c r="P785" i="12"/>
  <c r="P786" i="12"/>
  <c r="P787" i="12"/>
  <c r="P788" i="12"/>
  <c r="P789" i="12"/>
  <c r="P790" i="12"/>
  <c r="P791" i="12"/>
  <c r="P792" i="12"/>
  <c r="P793" i="12"/>
  <c r="P795" i="12"/>
  <c r="P796" i="12"/>
  <c r="P797" i="12"/>
  <c r="P798" i="12"/>
  <c r="P799" i="12"/>
  <c r="P800" i="12"/>
  <c r="P801" i="12"/>
  <c r="P802" i="12"/>
  <c r="P803" i="12"/>
  <c r="P804" i="12"/>
  <c r="P805" i="12"/>
  <c r="P806" i="12"/>
  <c r="P807" i="12"/>
  <c r="P808" i="12"/>
  <c r="P809" i="12"/>
  <c r="P810" i="12"/>
  <c r="P811" i="12"/>
  <c r="P812" i="12"/>
  <c r="P813" i="12"/>
  <c r="P814" i="12"/>
  <c r="P815" i="12"/>
  <c r="P816" i="12"/>
  <c r="P817" i="12"/>
  <c r="P818" i="12"/>
  <c r="P819" i="12"/>
  <c r="P820" i="12"/>
  <c r="P821" i="12"/>
  <c r="P822" i="12"/>
  <c r="P823" i="12"/>
  <c r="P824" i="12"/>
  <c r="P825" i="12"/>
  <c r="P826" i="12"/>
  <c r="P827" i="12"/>
  <c r="P828" i="12"/>
  <c r="P829" i="12"/>
  <c r="P830" i="12"/>
  <c r="P831" i="12"/>
  <c r="P832" i="12"/>
  <c r="P833" i="12"/>
  <c r="P834" i="12"/>
  <c r="P835" i="12"/>
  <c r="P836" i="12"/>
  <c r="P837" i="12"/>
  <c r="P838" i="12"/>
  <c r="P839" i="12"/>
  <c r="P840" i="12"/>
  <c r="P841" i="12"/>
  <c r="P842" i="12"/>
  <c r="P843" i="12"/>
  <c r="P844" i="12"/>
  <c r="P845" i="12"/>
  <c r="P846" i="12"/>
  <c r="P847" i="12"/>
  <c r="P848" i="12"/>
  <c r="P849" i="12"/>
  <c r="P850" i="12"/>
  <c r="P851" i="12"/>
  <c r="P852" i="12"/>
  <c r="P853" i="12"/>
  <c r="P854" i="12"/>
  <c r="P855" i="12"/>
  <c r="P856" i="12"/>
  <c r="P857" i="12"/>
  <c r="P858" i="12"/>
  <c r="P859" i="12"/>
  <c r="P860" i="12"/>
  <c r="P861" i="12"/>
  <c r="P862" i="12"/>
  <c r="P863" i="12"/>
  <c r="P864" i="12"/>
  <c r="P865" i="12"/>
  <c r="P866" i="12"/>
  <c r="P867" i="12"/>
  <c r="P868" i="12"/>
  <c r="P869" i="12"/>
  <c r="P870" i="12"/>
  <c r="P871" i="12"/>
  <c r="P872" i="12"/>
  <c r="P873" i="12"/>
  <c r="P874" i="12"/>
  <c r="P875" i="12"/>
  <c r="P876" i="12"/>
  <c r="P877" i="12"/>
  <c r="P878" i="12"/>
  <c r="P879" i="12"/>
  <c r="P880" i="12"/>
  <c r="P881" i="12"/>
  <c r="P882" i="12"/>
  <c r="P883" i="12"/>
  <c r="P884" i="12"/>
  <c r="P885" i="12"/>
  <c r="P886" i="12"/>
  <c r="P887" i="12"/>
  <c r="P888" i="12"/>
  <c r="P889" i="12"/>
  <c r="P890" i="12"/>
  <c r="P891" i="12"/>
  <c r="P892" i="12"/>
  <c r="P893" i="12"/>
  <c r="P894" i="12"/>
  <c r="P895" i="12"/>
  <c r="P896" i="12"/>
  <c r="P897" i="12"/>
  <c r="P898" i="12"/>
  <c r="P899" i="12"/>
  <c r="P900" i="12"/>
  <c r="P901" i="12"/>
  <c r="P902" i="12"/>
  <c r="P903" i="12"/>
  <c r="P904" i="12"/>
  <c r="P905" i="12"/>
  <c r="P906" i="12"/>
  <c r="P907" i="12"/>
  <c r="P908" i="12"/>
  <c r="P909" i="12"/>
  <c r="P910" i="12"/>
  <c r="P911" i="12"/>
  <c r="P912" i="12"/>
  <c r="P913" i="12"/>
  <c r="P914" i="12"/>
  <c r="P915" i="12"/>
  <c r="P916" i="12"/>
  <c r="P917" i="12"/>
  <c r="P918" i="12"/>
  <c r="P919" i="12"/>
  <c r="P920" i="12"/>
  <c r="P921" i="12"/>
  <c r="P922" i="12"/>
  <c r="P923" i="12"/>
  <c r="P924" i="12"/>
  <c r="P925" i="12"/>
  <c r="P926" i="12"/>
  <c r="P927" i="12"/>
  <c r="P928" i="12"/>
  <c r="P929" i="12"/>
  <c r="P930" i="12"/>
  <c r="P931" i="12"/>
  <c r="P932" i="12"/>
  <c r="P933" i="12"/>
  <c r="P934" i="12"/>
  <c r="P935" i="12"/>
  <c r="P936" i="12"/>
  <c r="P937" i="12"/>
  <c r="P938" i="12"/>
  <c r="P939" i="12"/>
  <c r="P940" i="12"/>
  <c r="P941" i="12"/>
  <c r="P942" i="12"/>
  <c r="P943" i="12"/>
  <c r="P944" i="12"/>
  <c r="P945" i="12"/>
  <c r="P946" i="12"/>
  <c r="P947" i="12"/>
  <c r="P948" i="12"/>
  <c r="P949" i="12"/>
  <c r="P950" i="12"/>
  <c r="P951" i="12"/>
  <c r="P952" i="12"/>
  <c r="P953" i="12"/>
  <c r="P954" i="12"/>
  <c r="P955" i="12"/>
  <c r="P956" i="12"/>
  <c r="P957" i="12"/>
  <c r="P958" i="12"/>
  <c r="P959" i="12"/>
  <c r="P2" i="12"/>
  <c r="O3" i="12"/>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60" i="12"/>
  <c r="O261" i="12"/>
  <c r="O262" i="12"/>
  <c r="O263" i="12"/>
  <c r="O264" i="12"/>
  <c r="O265" i="12"/>
  <c r="O266" i="12"/>
  <c r="O267" i="12"/>
  <c r="O268" i="12"/>
  <c r="O269" i="12"/>
  <c r="O271" i="12"/>
  <c r="O272" i="12"/>
  <c r="O273" i="12"/>
  <c r="O274" i="12"/>
  <c r="O275" i="12"/>
  <c r="O277" i="12"/>
  <c r="O278" i="12"/>
  <c r="O279" i="12"/>
  <c r="O280" i="12"/>
  <c r="O281" i="12"/>
  <c r="O282" i="12"/>
  <c r="O283" i="12"/>
  <c r="O284" i="12"/>
  <c r="O285" i="12"/>
  <c r="O286" i="12"/>
  <c r="O287" i="12"/>
  <c r="O288" i="12"/>
  <c r="O289" i="12"/>
  <c r="O290" i="12"/>
  <c r="O291" i="12"/>
  <c r="O292" i="12"/>
  <c r="O293" i="12"/>
  <c r="O294" i="12"/>
  <c r="O295" i="12"/>
  <c r="O296" i="12"/>
  <c r="O297" i="12"/>
  <c r="O298"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6" i="12"/>
  <c r="O327" i="12"/>
  <c r="O328" i="12"/>
  <c r="O329" i="12"/>
  <c r="O330" i="12"/>
  <c r="O331"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2" i="12"/>
  <c r="O363" i="12"/>
  <c r="O365" i="12"/>
  <c r="O366" i="12"/>
  <c r="O367" i="12"/>
  <c r="O368" i="12"/>
  <c r="O370" i="12"/>
  <c r="O371" i="12"/>
  <c r="O372" i="12"/>
  <c r="O373" i="12"/>
  <c r="O374" i="12"/>
  <c r="O375" i="12"/>
  <c r="O376" i="12"/>
  <c r="O377" i="12"/>
  <c r="O378" i="12"/>
  <c r="O379" i="12"/>
  <c r="O380" i="12"/>
  <c r="O381" i="12"/>
  <c r="O382" i="12"/>
  <c r="O383" i="12"/>
  <c r="O384" i="12"/>
  <c r="O385" i="12"/>
  <c r="O386" i="12"/>
  <c r="O387" i="12"/>
  <c r="O388" i="12"/>
  <c r="O389" i="12"/>
  <c r="O390" i="12"/>
  <c r="O391" i="12"/>
  <c r="O392" i="12"/>
  <c r="O393" i="12"/>
  <c r="O394" i="12"/>
  <c r="O395" i="12"/>
  <c r="O397" i="12"/>
  <c r="O398" i="12"/>
  <c r="O399" i="12"/>
  <c r="O400" i="12"/>
  <c r="O401" i="12"/>
  <c r="O402" i="12"/>
  <c r="O403" i="12"/>
  <c r="O404" i="12"/>
  <c r="O406" i="12"/>
  <c r="O407" i="12"/>
  <c r="O408" i="12"/>
  <c r="O409" i="12"/>
  <c r="O410" i="12"/>
  <c r="O411" i="12"/>
  <c r="O412" i="12"/>
  <c r="O413" i="12"/>
  <c r="O414" i="12"/>
  <c r="O415" i="12"/>
  <c r="O416" i="12"/>
  <c r="O417" i="12"/>
  <c r="O418" i="12"/>
  <c r="O419" i="12"/>
  <c r="O420" i="12"/>
  <c r="O421" i="12"/>
  <c r="O422" i="12"/>
  <c r="O423" i="12"/>
  <c r="O424" i="12"/>
  <c r="O425" i="12"/>
  <c r="O426" i="12"/>
  <c r="O427" i="12"/>
  <c r="O429" i="12"/>
  <c r="O430" i="12"/>
  <c r="O431" i="12"/>
  <c r="O432" i="12"/>
  <c r="O433" i="12"/>
  <c r="O434" i="12"/>
  <c r="O435" i="12"/>
  <c r="O436" i="12"/>
  <c r="O437" i="12"/>
  <c r="O438" i="12"/>
  <c r="O439" i="12"/>
  <c r="O440" i="12"/>
  <c r="O441" i="12"/>
  <c r="O442" i="12"/>
  <c r="O443" i="12"/>
  <c r="O444" i="12"/>
  <c r="O445" i="12"/>
  <c r="O446" i="12"/>
  <c r="O447" i="12"/>
  <c r="O448" i="12"/>
  <c r="O449" i="12"/>
  <c r="O450" i="12"/>
  <c r="O451" i="12"/>
  <c r="O452" i="12"/>
  <c r="O453" i="12"/>
  <c r="O454" i="12"/>
  <c r="O455" i="12"/>
  <c r="O456" i="12"/>
  <c r="O457" i="12"/>
  <c r="O458" i="12"/>
  <c r="O459" i="12"/>
  <c r="O460" i="12"/>
  <c r="O461" i="12"/>
  <c r="O462" i="12"/>
  <c r="O463" i="12"/>
  <c r="O464" i="12"/>
  <c r="O465" i="12"/>
  <c r="O466" i="12"/>
  <c r="O467" i="12"/>
  <c r="O468" i="12"/>
  <c r="O469" i="12"/>
  <c r="O470" i="12"/>
  <c r="O473" i="12"/>
  <c r="O474" i="12"/>
  <c r="O475" i="12"/>
  <c r="O476" i="12"/>
  <c r="O477" i="12"/>
  <c r="O478" i="12"/>
  <c r="O479" i="12"/>
  <c r="O480" i="12"/>
  <c r="O481" i="12"/>
  <c r="O482" i="12"/>
  <c r="O483" i="12"/>
  <c r="O484" i="12"/>
  <c r="O486" i="12"/>
  <c r="O487" i="12"/>
  <c r="O488" i="12"/>
  <c r="O489" i="12"/>
  <c r="O490" i="12"/>
  <c r="O491" i="12"/>
  <c r="O492" i="12"/>
  <c r="O493" i="12"/>
  <c r="O494" i="12"/>
  <c r="O495" i="12"/>
  <c r="O496" i="12"/>
  <c r="O497" i="12"/>
  <c r="O498" i="12"/>
  <c r="O499" i="12"/>
  <c r="O500" i="12"/>
  <c r="O501" i="12"/>
  <c r="O502" i="12"/>
  <c r="O503" i="12"/>
  <c r="O504" i="12"/>
  <c r="O505" i="12"/>
  <c r="O506" i="12"/>
  <c r="O507" i="12"/>
  <c r="O508" i="12"/>
  <c r="O509" i="12"/>
  <c r="O510" i="12"/>
  <c r="O511" i="12"/>
  <c r="O512" i="12"/>
  <c r="O513" i="12"/>
  <c r="O514" i="12"/>
  <c r="O517" i="12"/>
  <c r="O518" i="12"/>
  <c r="O519" i="12"/>
  <c r="O520" i="12"/>
  <c r="O521" i="12"/>
  <c r="O522" i="12"/>
  <c r="O523" i="12"/>
  <c r="O524" i="12"/>
  <c r="O525" i="12"/>
  <c r="O526" i="12"/>
  <c r="O527" i="12"/>
  <c r="O528" i="12"/>
  <c r="O529" i="12"/>
  <c r="O530" i="12"/>
  <c r="O531" i="12"/>
  <c r="O532" i="12"/>
  <c r="O533" i="12"/>
  <c r="O534" i="12"/>
  <c r="O535" i="12"/>
  <c r="O536" i="12"/>
  <c r="O537" i="12"/>
  <c r="O538" i="12"/>
  <c r="O539" i="12"/>
  <c r="O540" i="12"/>
  <c r="O541" i="12"/>
  <c r="O542" i="12"/>
  <c r="O543" i="12"/>
  <c r="O544" i="12"/>
  <c r="O545" i="12"/>
  <c r="O546" i="12"/>
  <c r="O547" i="12"/>
  <c r="O548" i="12"/>
  <c r="O549" i="12"/>
  <c r="O550" i="12"/>
  <c r="O551" i="12"/>
  <c r="O552" i="12"/>
  <c r="O553" i="12"/>
  <c r="O554" i="12"/>
  <c r="O555" i="12"/>
  <c r="O556" i="12"/>
  <c r="O557" i="12"/>
  <c r="O558" i="12"/>
  <c r="O559" i="12"/>
  <c r="O560" i="12"/>
  <c r="O561" i="12"/>
  <c r="O562" i="12"/>
  <c r="O563" i="12"/>
  <c r="O565" i="12"/>
  <c r="O566" i="12"/>
  <c r="O567" i="12"/>
  <c r="O568" i="12"/>
  <c r="O569" i="12"/>
  <c r="O570" i="12"/>
  <c r="O571" i="12"/>
  <c r="O572" i="12"/>
  <c r="O573" i="12"/>
  <c r="O574" i="12"/>
  <c r="O575" i="12"/>
  <c r="O576" i="12"/>
  <c r="O577" i="12"/>
  <c r="O578" i="12"/>
  <c r="O579" i="12"/>
  <c r="O580" i="12"/>
  <c r="O581" i="12"/>
  <c r="O582" i="12"/>
  <c r="O583" i="12"/>
  <c r="O584" i="12"/>
  <c r="O585" i="12"/>
  <c r="O586" i="12"/>
  <c r="O587" i="12"/>
  <c r="O588" i="12"/>
  <c r="O589" i="12"/>
  <c r="O590" i="12"/>
  <c r="O591" i="12"/>
  <c r="O592" i="12"/>
  <c r="O593" i="12"/>
  <c r="O594" i="12"/>
  <c r="O595" i="12"/>
  <c r="O596" i="12"/>
  <c r="O597" i="12"/>
  <c r="O598" i="12"/>
  <c r="O599" i="12"/>
  <c r="O601" i="12"/>
  <c r="O602" i="12"/>
  <c r="O603" i="12"/>
  <c r="O604" i="12"/>
  <c r="O605" i="12"/>
  <c r="O606" i="12"/>
  <c r="O607" i="12"/>
  <c r="O608" i="12"/>
  <c r="O609" i="12"/>
  <c r="O610" i="12"/>
  <c r="O611" i="12"/>
  <c r="O612" i="12"/>
  <c r="O613" i="12"/>
  <c r="O614" i="12"/>
  <c r="O615" i="12"/>
  <c r="O616" i="12"/>
  <c r="O617" i="12"/>
  <c r="O618" i="12"/>
  <c r="O619" i="12"/>
  <c r="O620" i="12"/>
  <c r="O621" i="12"/>
  <c r="O622" i="12"/>
  <c r="O623" i="12"/>
  <c r="O624" i="12"/>
  <c r="O625" i="12"/>
  <c r="O626" i="12"/>
  <c r="O627" i="12"/>
  <c r="O628" i="12"/>
  <c r="O629" i="12"/>
  <c r="O630" i="12"/>
  <c r="O631" i="12"/>
  <c r="O632" i="12"/>
  <c r="O633" i="12"/>
  <c r="O634" i="12"/>
  <c r="O635" i="12"/>
  <c r="O636" i="12"/>
  <c r="O637" i="12"/>
  <c r="O638" i="12"/>
  <c r="O639" i="12"/>
  <c r="O640" i="12"/>
  <c r="O641" i="12"/>
  <c r="O642" i="12"/>
  <c r="O643" i="12"/>
  <c r="O644" i="12"/>
  <c r="O645" i="12"/>
  <c r="O646" i="12"/>
  <c r="O647" i="12"/>
  <c r="O648" i="12"/>
  <c r="O649" i="12"/>
  <c r="O650" i="12"/>
  <c r="O651" i="12"/>
  <c r="O652" i="12"/>
  <c r="O653" i="12"/>
  <c r="O654" i="12"/>
  <c r="O655" i="12"/>
  <c r="O656" i="12"/>
  <c r="O657" i="12"/>
  <c r="O658" i="12"/>
  <c r="O659" i="12"/>
  <c r="O660" i="12"/>
  <c r="O661" i="12"/>
  <c r="O662" i="12"/>
  <c r="O663" i="12"/>
  <c r="O664" i="12"/>
  <c r="O665" i="12"/>
  <c r="O666" i="12"/>
  <c r="O667" i="12"/>
  <c r="O668" i="12"/>
  <c r="O669" i="12"/>
  <c r="O670" i="12"/>
  <c r="O671" i="12"/>
  <c r="O672" i="12"/>
  <c r="O673" i="12"/>
  <c r="O674" i="12"/>
  <c r="O675" i="12"/>
  <c r="O676" i="12"/>
  <c r="O677" i="12"/>
  <c r="O678" i="12"/>
  <c r="O679" i="12"/>
  <c r="O680" i="12"/>
  <c r="O681" i="12"/>
  <c r="O682" i="12"/>
  <c r="O683" i="12"/>
  <c r="O685" i="12"/>
  <c r="O686" i="12"/>
  <c r="O687" i="12"/>
  <c r="O688" i="12"/>
  <c r="O689" i="12"/>
  <c r="O690" i="12"/>
  <c r="O691" i="12"/>
  <c r="O692" i="12"/>
  <c r="O693" i="12"/>
  <c r="O694" i="12"/>
  <c r="O695" i="12"/>
  <c r="O696" i="12"/>
  <c r="O697" i="12"/>
  <c r="O698" i="12"/>
  <c r="O699" i="12"/>
  <c r="O700" i="12"/>
  <c r="O701" i="12"/>
  <c r="O702" i="12"/>
  <c r="O703" i="12"/>
  <c r="O704" i="12"/>
  <c r="O705" i="12"/>
  <c r="O706" i="12"/>
  <c r="O707" i="12"/>
  <c r="O708" i="12"/>
  <c r="O709" i="12"/>
  <c r="O710" i="12"/>
  <c r="O711" i="12"/>
  <c r="O712" i="12"/>
  <c r="O713" i="12"/>
  <c r="O714" i="12"/>
  <c r="O715" i="12"/>
  <c r="O716" i="12"/>
  <c r="O717" i="12"/>
  <c r="O718" i="12"/>
  <c r="O719" i="12"/>
  <c r="O720" i="12"/>
  <c r="O721" i="12"/>
  <c r="O722" i="12"/>
  <c r="O723" i="12"/>
  <c r="O724" i="12"/>
  <c r="O725" i="12"/>
  <c r="O726" i="12"/>
  <c r="O727" i="12"/>
  <c r="O728" i="12"/>
  <c r="O729" i="12"/>
  <c r="O730" i="12"/>
  <c r="O731" i="12"/>
  <c r="O732" i="12"/>
  <c r="O733" i="12"/>
  <c r="O734" i="12"/>
  <c r="O735" i="12"/>
  <c r="O736" i="12"/>
  <c r="O737" i="12"/>
  <c r="O738" i="12"/>
  <c r="O739" i="12"/>
  <c r="O740" i="12"/>
  <c r="O741" i="12"/>
  <c r="O742" i="12"/>
  <c r="O743" i="12"/>
  <c r="O744" i="12"/>
  <c r="O745" i="12"/>
  <c r="O746" i="12"/>
  <c r="O747" i="12"/>
  <c r="O748" i="12"/>
  <c r="O749" i="12"/>
  <c r="O750" i="12"/>
  <c r="O751" i="12"/>
  <c r="O752" i="12"/>
  <c r="O753" i="12"/>
  <c r="O754" i="12"/>
  <c r="O755" i="12"/>
  <c r="O756" i="12"/>
  <c r="O757" i="12"/>
  <c r="O758" i="12"/>
  <c r="O759" i="12"/>
  <c r="O760" i="12"/>
  <c r="O761" i="12"/>
  <c r="O762" i="12"/>
  <c r="O763" i="12"/>
  <c r="O764" i="12"/>
  <c r="O765" i="12"/>
  <c r="O766" i="12"/>
  <c r="O767" i="12"/>
  <c r="O768" i="12"/>
  <c r="O769" i="12"/>
  <c r="O770" i="12"/>
  <c r="O771" i="12"/>
  <c r="O772" i="12"/>
  <c r="O773" i="12"/>
  <c r="O774" i="12"/>
  <c r="O775" i="12"/>
  <c r="O776" i="12"/>
  <c r="O777" i="12"/>
  <c r="O778" i="12"/>
  <c r="O779" i="12"/>
  <c r="O780" i="12"/>
  <c r="O781" i="12"/>
  <c r="O782" i="12"/>
  <c r="O783" i="12"/>
  <c r="O784" i="12"/>
  <c r="O785" i="12"/>
  <c r="O786" i="12"/>
  <c r="O787" i="12"/>
  <c r="O788" i="12"/>
  <c r="O789" i="12"/>
  <c r="O790" i="12"/>
  <c r="O791" i="12"/>
  <c r="O792" i="12"/>
  <c r="O793" i="12"/>
  <c r="O794" i="12"/>
  <c r="O795" i="12"/>
  <c r="O796" i="12"/>
  <c r="O797" i="12"/>
  <c r="O798" i="12"/>
  <c r="O799" i="12"/>
  <c r="O800" i="12"/>
  <c r="O801" i="12"/>
  <c r="O802" i="12"/>
  <c r="O803" i="12"/>
  <c r="O804" i="12"/>
  <c r="O805" i="12"/>
  <c r="O806" i="12"/>
  <c r="O807" i="12"/>
  <c r="O808" i="12"/>
  <c r="O809" i="12"/>
  <c r="O810" i="12"/>
  <c r="O811" i="12"/>
  <c r="O812" i="12"/>
  <c r="O813" i="12"/>
  <c r="O814" i="12"/>
  <c r="O815" i="12"/>
  <c r="O816" i="12"/>
  <c r="O817" i="12"/>
  <c r="O818" i="12"/>
  <c r="O819" i="12"/>
  <c r="O820" i="12"/>
  <c r="O821" i="12"/>
  <c r="O822" i="12"/>
  <c r="O823" i="12"/>
  <c r="O824" i="12"/>
  <c r="O825" i="12"/>
  <c r="O826" i="12"/>
  <c r="O827" i="12"/>
  <c r="O828" i="12"/>
  <c r="O829" i="12"/>
  <c r="O830" i="12"/>
  <c r="O831" i="12"/>
  <c r="O832" i="12"/>
  <c r="O833" i="12"/>
  <c r="O834" i="12"/>
  <c r="O835" i="12"/>
  <c r="O836" i="12"/>
  <c r="O837" i="12"/>
  <c r="O838" i="12"/>
  <c r="O839" i="12"/>
  <c r="O840" i="12"/>
  <c r="O841" i="12"/>
  <c r="O842" i="12"/>
  <c r="O843" i="12"/>
  <c r="O844" i="12"/>
  <c r="O845" i="12"/>
  <c r="O846" i="12"/>
  <c r="O847" i="12"/>
  <c r="O848" i="12"/>
  <c r="O849" i="12"/>
  <c r="O850" i="12"/>
  <c r="O851" i="12"/>
  <c r="O852" i="12"/>
  <c r="O853" i="12"/>
  <c r="O854" i="12"/>
  <c r="O855" i="12"/>
  <c r="O856" i="12"/>
  <c r="O857" i="12"/>
  <c r="O858" i="12"/>
  <c r="O859" i="12"/>
  <c r="O860" i="12"/>
  <c r="O861" i="12"/>
  <c r="O862" i="12"/>
  <c r="O863" i="12"/>
  <c r="O864" i="12"/>
  <c r="O865" i="12"/>
  <c r="O866" i="12"/>
  <c r="O867" i="12"/>
  <c r="O868" i="12"/>
  <c r="O869" i="12"/>
  <c r="O870" i="12"/>
  <c r="O871" i="12"/>
  <c r="O872" i="12"/>
  <c r="O873" i="12"/>
  <c r="O874" i="12"/>
  <c r="O875" i="12"/>
  <c r="O876" i="12"/>
  <c r="O877" i="12"/>
  <c r="O878" i="12"/>
  <c r="O879" i="12"/>
  <c r="O880" i="12"/>
  <c r="O881" i="12"/>
  <c r="O882" i="12"/>
  <c r="O883" i="12"/>
  <c r="O884" i="12"/>
  <c r="O885" i="12"/>
  <c r="O886" i="12"/>
  <c r="O887" i="12"/>
  <c r="O888" i="12"/>
  <c r="O889" i="12"/>
  <c r="O890" i="12"/>
  <c r="O891" i="12"/>
  <c r="O892" i="12"/>
  <c r="O893" i="12"/>
  <c r="O894" i="12"/>
  <c r="O895" i="12"/>
  <c r="O896" i="12"/>
  <c r="O897" i="12"/>
  <c r="O898" i="12"/>
  <c r="O899" i="12"/>
  <c r="O900" i="12"/>
  <c r="O901" i="12"/>
  <c r="O902" i="12"/>
  <c r="O903" i="12"/>
  <c r="O904" i="12"/>
  <c r="O905" i="12"/>
  <c r="O906" i="12"/>
  <c r="O907" i="12"/>
  <c r="O908" i="12"/>
  <c r="O909" i="12"/>
  <c r="O910" i="12"/>
  <c r="O911" i="12"/>
  <c r="O912" i="12"/>
  <c r="O913" i="12"/>
  <c r="O914" i="12"/>
  <c r="O915" i="12"/>
  <c r="O916" i="12"/>
  <c r="O917" i="12"/>
  <c r="O918" i="12"/>
  <c r="O919" i="12"/>
  <c r="O920" i="12"/>
  <c r="O921" i="12"/>
  <c r="O922" i="12"/>
  <c r="O923" i="12"/>
  <c r="O924" i="12"/>
  <c r="O925" i="12"/>
  <c r="O926" i="12"/>
  <c r="O927" i="12"/>
  <c r="O928" i="12"/>
  <c r="O929" i="12"/>
  <c r="O930" i="12"/>
  <c r="O931" i="12"/>
  <c r="O932" i="12"/>
  <c r="O933" i="12"/>
  <c r="O934" i="12"/>
  <c r="O935" i="12"/>
  <c r="O936" i="12"/>
  <c r="O937" i="12"/>
  <c r="O938" i="12"/>
  <c r="O939" i="12"/>
  <c r="O940" i="12"/>
  <c r="O941" i="12"/>
  <c r="O942" i="12"/>
  <c r="O943" i="12"/>
  <c r="O944" i="12"/>
  <c r="O945" i="12"/>
  <c r="O947" i="12"/>
  <c r="O948" i="12"/>
  <c r="O949" i="12"/>
  <c r="O950" i="12"/>
  <c r="O951" i="12"/>
  <c r="O952" i="12"/>
  <c r="O953" i="12"/>
  <c r="O954" i="12"/>
  <c r="O955" i="12"/>
  <c r="O956" i="12"/>
  <c r="O957" i="12"/>
  <c r="O958" i="12"/>
  <c r="O959" i="12"/>
  <c r="O2" i="12"/>
  <c r="I3" i="9"/>
  <c r="J3" i="9"/>
  <c r="K3" i="9"/>
  <c r="L3" i="9"/>
  <c r="M3" i="9"/>
  <c r="I4" i="9"/>
  <c r="J4" i="9"/>
  <c r="K4" i="9"/>
  <c r="L4" i="9"/>
  <c r="M4" i="9"/>
  <c r="I5" i="9"/>
  <c r="J5" i="9"/>
  <c r="K5" i="9"/>
  <c r="L5" i="9"/>
  <c r="M5" i="9"/>
  <c r="I6" i="9"/>
  <c r="J6" i="9"/>
  <c r="K6" i="9"/>
  <c r="L6" i="9"/>
  <c r="M6" i="9"/>
  <c r="I7" i="9"/>
  <c r="J7" i="9"/>
  <c r="K7" i="9"/>
  <c r="L7" i="9"/>
  <c r="M7" i="9"/>
  <c r="I8" i="9"/>
  <c r="J8" i="9"/>
  <c r="K8" i="9"/>
  <c r="L8" i="9"/>
  <c r="M8" i="9"/>
  <c r="I9" i="9"/>
  <c r="J9" i="9"/>
  <c r="K9" i="9"/>
  <c r="L9" i="9"/>
  <c r="M9" i="9"/>
  <c r="I10" i="9"/>
  <c r="J10" i="9"/>
  <c r="K10" i="9"/>
  <c r="L10" i="9"/>
  <c r="M10" i="9"/>
  <c r="I11" i="9"/>
  <c r="J11" i="9"/>
  <c r="K11" i="9"/>
  <c r="L11" i="9"/>
  <c r="M11" i="9"/>
  <c r="I12" i="9"/>
  <c r="J12" i="9"/>
  <c r="K12" i="9"/>
  <c r="L12" i="9"/>
  <c r="M12" i="9"/>
  <c r="I13" i="9"/>
  <c r="J13" i="9"/>
  <c r="K13" i="9"/>
  <c r="L13" i="9"/>
  <c r="M13" i="9"/>
  <c r="I14" i="9"/>
  <c r="J14" i="9"/>
  <c r="K14" i="9"/>
  <c r="L14" i="9"/>
  <c r="M14" i="9"/>
  <c r="I15" i="9"/>
  <c r="J15" i="9"/>
  <c r="K15" i="9"/>
  <c r="L15" i="9"/>
  <c r="M15" i="9"/>
  <c r="I16" i="9"/>
  <c r="J16" i="9"/>
  <c r="K16" i="9"/>
  <c r="L16" i="9"/>
  <c r="M16" i="9"/>
  <c r="I17" i="9"/>
  <c r="J17" i="9"/>
  <c r="K17" i="9"/>
  <c r="L17" i="9"/>
  <c r="M17" i="9"/>
  <c r="I18" i="9"/>
  <c r="J18" i="9"/>
  <c r="K18" i="9"/>
  <c r="L18" i="9"/>
  <c r="M18" i="9"/>
  <c r="I19" i="9"/>
  <c r="J19" i="9"/>
  <c r="K19" i="9"/>
  <c r="L19" i="9"/>
  <c r="M19" i="9"/>
  <c r="I20" i="9"/>
  <c r="J20" i="9"/>
  <c r="K20" i="9"/>
  <c r="L20" i="9"/>
  <c r="M20" i="9"/>
  <c r="I21" i="9"/>
  <c r="J21" i="9"/>
  <c r="K21" i="9"/>
  <c r="L21" i="9"/>
  <c r="M21" i="9"/>
  <c r="I22" i="9"/>
  <c r="J22" i="9"/>
  <c r="K22" i="9"/>
  <c r="L22" i="9"/>
  <c r="M22" i="9"/>
  <c r="I23" i="9"/>
  <c r="J23" i="9"/>
  <c r="K23" i="9"/>
  <c r="L23" i="9"/>
  <c r="M23" i="9"/>
  <c r="I24" i="9"/>
  <c r="J24" i="9"/>
  <c r="K24" i="9"/>
  <c r="L24" i="9"/>
  <c r="M24" i="9"/>
  <c r="I25" i="9"/>
  <c r="J25" i="9"/>
  <c r="K25" i="9"/>
  <c r="L25" i="9"/>
  <c r="M25" i="9"/>
  <c r="I26" i="9"/>
  <c r="J26" i="9"/>
  <c r="K26" i="9"/>
  <c r="L26" i="9"/>
  <c r="M26" i="9"/>
  <c r="I27" i="9"/>
  <c r="J27" i="9"/>
  <c r="K27" i="9"/>
  <c r="L27" i="9"/>
  <c r="M27" i="9"/>
  <c r="I28" i="9"/>
  <c r="J28" i="9"/>
  <c r="K28" i="9"/>
  <c r="L28" i="9"/>
  <c r="M28" i="9"/>
  <c r="I29" i="9"/>
  <c r="J29" i="9"/>
  <c r="K29" i="9"/>
  <c r="L29" i="9"/>
  <c r="M29" i="9"/>
  <c r="I30" i="9"/>
  <c r="J30" i="9"/>
  <c r="K30" i="9"/>
  <c r="L30" i="9"/>
  <c r="M30" i="9"/>
  <c r="I31" i="9"/>
  <c r="J31" i="9"/>
  <c r="K31" i="9"/>
  <c r="L31" i="9"/>
  <c r="M31" i="9"/>
  <c r="I32" i="9"/>
  <c r="J32" i="9"/>
  <c r="K32" i="9"/>
  <c r="L32" i="9"/>
  <c r="M32" i="9"/>
  <c r="I33" i="9"/>
  <c r="J33" i="9"/>
  <c r="K33" i="9"/>
  <c r="L33" i="9"/>
  <c r="M33" i="9"/>
  <c r="I34" i="9"/>
  <c r="J34" i="9"/>
  <c r="K34" i="9"/>
  <c r="L34" i="9"/>
  <c r="M34" i="9"/>
  <c r="I35" i="9"/>
  <c r="J35" i="9"/>
  <c r="K35" i="9"/>
  <c r="L35" i="9"/>
  <c r="M35" i="9"/>
  <c r="I36" i="9"/>
  <c r="J36" i="9"/>
  <c r="K36" i="9"/>
  <c r="L36" i="9"/>
  <c r="M36" i="9"/>
  <c r="I37" i="9"/>
  <c r="J37" i="9"/>
  <c r="K37" i="9"/>
  <c r="L37" i="9"/>
  <c r="M37" i="9"/>
  <c r="I38" i="9"/>
  <c r="J38" i="9"/>
  <c r="K38" i="9"/>
  <c r="L38" i="9"/>
  <c r="M38" i="9"/>
  <c r="I39" i="9"/>
  <c r="J39" i="9"/>
  <c r="K39" i="9"/>
  <c r="L39" i="9"/>
  <c r="M39" i="9"/>
  <c r="I40" i="9"/>
  <c r="J40" i="9"/>
  <c r="K40" i="9"/>
  <c r="L40" i="9"/>
  <c r="M40" i="9"/>
  <c r="I41" i="9"/>
  <c r="J41" i="9"/>
  <c r="K41" i="9"/>
  <c r="L41" i="9"/>
  <c r="M41" i="9"/>
  <c r="I42" i="9"/>
  <c r="J42" i="9"/>
  <c r="K42" i="9"/>
  <c r="L42" i="9"/>
  <c r="M42" i="9"/>
  <c r="I43" i="9"/>
  <c r="J43" i="9"/>
  <c r="K43" i="9"/>
  <c r="L43" i="9"/>
  <c r="M43" i="9"/>
  <c r="I44" i="9"/>
  <c r="J44" i="9"/>
  <c r="K44" i="9"/>
  <c r="L44" i="9"/>
  <c r="M44" i="9"/>
  <c r="I45" i="9"/>
  <c r="J45" i="9"/>
  <c r="K45" i="9"/>
  <c r="L45" i="9"/>
  <c r="M45" i="9"/>
  <c r="I46" i="9"/>
  <c r="J46" i="9"/>
  <c r="K46" i="9"/>
  <c r="L46" i="9"/>
  <c r="M46" i="9"/>
  <c r="I47" i="9"/>
  <c r="J47" i="9"/>
  <c r="K47" i="9"/>
  <c r="L47" i="9"/>
  <c r="M47" i="9"/>
  <c r="I48" i="9"/>
  <c r="J48" i="9"/>
  <c r="K48" i="9"/>
  <c r="L48" i="9"/>
  <c r="M48" i="9"/>
  <c r="I49" i="9"/>
  <c r="J49" i="9"/>
  <c r="K49" i="9"/>
  <c r="L49" i="9"/>
  <c r="M49" i="9"/>
  <c r="I50" i="9"/>
  <c r="J50" i="9"/>
  <c r="K50" i="9"/>
  <c r="L50" i="9"/>
  <c r="M50" i="9"/>
  <c r="I51" i="9"/>
  <c r="J51" i="9"/>
  <c r="K51" i="9"/>
  <c r="L51" i="9"/>
  <c r="M51" i="9"/>
  <c r="I52" i="9"/>
  <c r="J52" i="9"/>
  <c r="K52" i="9"/>
  <c r="L52" i="9"/>
  <c r="M52" i="9"/>
  <c r="I53" i="9"/>
  <c r="J53" i="9"/>
  <c r="K53" i="9"/>
  <c r="L53" i="9"/>
  <c r="M53" i="9"/>
  <c r="I54" i="9"/>
  <c r="J54" i="9"/>
  <c r="K54" i="9"/>
  <c r="L54" i="9"/>
  <c r="M54" i="9"/>
  <c r="I55" i="9"/>
  <c r="J55" i="9"/>
  <c r="K55" i="9"/>
  <c r="L55" i="9"/>
  <c r="M55" i="9"/>
  <c r="I56" i="9"/>
  <c r="J56" i="9"/>
  <c r="K56" i="9"/>
  <c r="L56" i="9"/>
  <c r="M56" i="9"/>
  <c r="I57" i="9"/>
  <c r="J57" i="9"/>
  <c r="K57" i="9"/>
  <c r="L57" i="9"/>
  <c r="M57" i="9"/>
  <c r="I58" i="9"/>
  <c r="J58" i="9"/>
  <c r="K58" i="9"/>
  <c r="L58" i="9"/>
  <c r="M58" i="9"/>
  <c r="I59" i="9"/>
  <c r="J59" i="9"/>
  <c r="K59" i="9"/>
  <c r="L59" i="9"/>
  <c r="M59" i="9"/>
  <c r="I60" i="9"/>
  <c r="J60" i="9"/>
  <c r="K60" i="9"/>
  <c r="L60" i="9"/>
  <c r="M60" i="9"/>
  <c r="I61" i="9"/>
  <c r="J61" i="9"/>
  <c r="K61" i="9"/>
  <c r="L61" i="9"/>
  <c r="M61" i="9"/>
  <c r="I62" i="9"/>
  <c r="J62" i="9"/>
  <c r="K62" i="9"/>
  <c r="L62" i="9"/>
  <c r="M62" i="9"/>
  <c r="I63" i="9"/>
  <c r="J63" i="9"/>
  <c r="K63" i="9"/>
  <c r="L63" i="9"/>
  <c r="M63" i="9"/>
  <c r="I64" i="9"/>
  <c r="J64" i="9"/>
  <c r="K64" i="9"/>
  <c r="L64" i="9"/>
  <c r="M64" i="9"/>
  <c r="I65" i="9"/>
  <c r="J65" i="9"/>
  <c r="K65" i="9"/>
  <c r="L65" i="9"/>
  <c r="M65" i="9"/>
  <c r="I66" i="9"/>
  <c r="J66" i="9"/>
  <c r="K66" i="9"/>
  <c r="L66" i="9"/>
  <c r="M66" i="9"/>
  <c r="I67" i="9"/>
  <c r="J67" i="9"/>
  <c r="K67" i="9"/>
  <c r="L67" i="9"/>
  <c r="M67" i="9"/>
  <c r="I68" i="9"/>
  <c r="J68" i="9"/>
  <c r="K68" i="9"/>
  <c r="L68" i="9"/>
  <c r="M68" i="9"/>
  <c r="I69" i="9"/>
  <c r="J69" i="9"/>
  <c r="K69" i="9"/>
  <c r="L69" i="9"/>
  <c r="M69" i="9"/>
  <c r="I70" i="9"/>
  <c r="J70" i="9"/>
  <c r="K70" i="9"/>
  <c r="L70" i="9"/>
  <c r="M70" i="9"/>
  <c r="I71" i="9"/>
  <c r="J71" i="9"/>
  <c r="K71" i="9"/>
  <c r="L71" i="9"/>
  <c r="M71" i="9"/>
  <c r="I72" i="9"/>
  <c r="J72" i="9"/>
  <c r="K72" i="9"/>
  <c r="L72" i="9"/>
  <c r="M72" i="9"/>
  <c r="I73" i="9"/>
  <c r="J73" i="9"/>
  <c r="K73" i="9"/>
  <c r="L73" i="9"/>
  <c r="M73" i="9"/>
  <c r="I74" i="9"/>
  <c r="J74" i="9"/>
  <c r="K74" i="9"/>
  <c r="L74" i="9"/>
  <c r="M74" i="9"/>
  <c r="I75" i="9"/>
  <c r="J75" i="9"/>
  <c r="K75" i="9"/>
  <c r="L75" i="9"/>
  <c r="M75" i="9"/>
  <c r="I76" i="9"/>
  <c r="J76" i="9"/>
  <c r="K76" i="9"/>
  <c r="L76" i="9"/>
  <c r="M76" i="9"/>
  <c r="I77" i="9"/>
  <c r="J77" i="9"/>
  <c r="K77" i="9"/>
  <c r="L77" i="9"/>
  <c r="M77" i="9"/>
  <c r="I78" i="9"/>
  <c r="J78" i="9"/>
  <c r="K78" i="9"/>
  <c r="L78" i="9"/>
  <c r="M78" i="9"/>
  <c r="I79" i="9"/>
  <c r="J79" i="9"/>
  <c r="K79" i="9"/>
  <c r="L79" i="9"/>
  <c r="M79" i="9"/>
  <c r="I80" i="9"/>
  <c r="J80" i="9"/>
  <c r="K80" i="9"/>
  <c r="L80" i="9"/>
  <c r="M80" i="9"/>
  <c r="I81" i="9"/>
  <c r="J81" i="9"/>
  <c r="K81" i="9"/>
  <c r="L81" i="9"/>
  <c r="M81" i="9"/>
  <c r="I82" i="9"/>
  <c r="J82" i="9"/>
  <c r="K82" i="9"/>
  <c r="L82" i="9"/>
  <c r="M82" i="9"/>
  <c r="I83" i="9"/>
  <c r="J83" i="9"/>
  <c r="K83" i="9"/>
  <c r="L83" i="9"/>
  <c r="M83" i="9"/>
  <c r="I84" i="9"/>
  <c r="J84" i="9"/>
  <c r="K84" i="9"/>
  <c r="L84" i="9"/>
  <c r="M84" i="9"/>
  <c r="I85" i="9"/>
  <c r="J85" i="9"/>
  <c r="K85" i="9"/>
  <c r="L85" i="9"/>
  <c r="M85" i="9"/>
  <c r="I86" i="9"/>
  <c r="J86" i="9"/>
  <c r="K86" i="9"/>
  <c r="L86" i="9"/>
  <c r="M86" i="9"/>
  <c r="I87" i="9"/>
  <c r="J87" i="9"/>
  <c r="K87" i="9"/>
  <c r="L87" i="9"/>
  <c r="M87" i="9"/>
  <c r="I88" i="9"/>
  <c r="J88" i="9"/>
  <c r="K88" i="9"/>
  <c r="L88" i="9"/>
  <c r="M88" i="9"/>
  <c r="I89" i="9"/>
  <c r="J89" i="9"/>
  <c r="K89" i="9"/>
  <c r="L89" i="9"/>
  <c r="M89" i="9"/>
  <c r="I90" i="9"/>
  <c r="J90" i="9"/>
  <c r="K90" i="9"/>
  <c r="L90" i="9"/>
  <c r="M90" i="9"/>
  <c r="I91" i="9"/>
  <c r="J91" i="9"/>
  <c r="K91" i="9"/>
  <c r="L91" i="9"/>
  <c r="M91" i="9"/>
  <c r="I92" i="9"/>
  <c r="J92" i="9"/>
  <c r="K92" i="9"/>
  <c r="L92" i="9"/>
  <c r="M92" i="9"/>
  <c r="I93" i="9"/>
  <c r="J93" i="9"/>
  <c r="K93" i="9"/>
  <c r="L93" i="9"/>
  <c r="M93" i="9"/>
  <c r="I94" i="9"/>
  <c r="J94" i="9"/>
  <c r="K94" i="9"/>
  <c r="L94" i="9"/>
  <c r="M94" i="9"/>
  <c r="I95" i="9"/>
  <c r="J95" i="9"/>
  <c r="K95" i="9"/>
  <c r="L95" i="9"/>
  <c r="M95" i="9"/>
  <c r="I96" i="9"/>
  <c r="J96" i="9"/>
  <c r="K96" i="9"/>
  <c r="L96" i="9"/>
  <c r="M96" i="9"/>
  <c r="I97" i="9"/>
  <c r="J97" i="9"/>
  <c r="K97" i="9"/>
  <c r="L97" i="9"/>
  <c r="M97" i="9"/>
  <c r="I98" i="9"/>
  <c r="J98" i="9"/>
  <c r="K98" i="9"/>
  <c r="L98" i="9"/>
  <c r="M98" i="9"/>
  <c r="I99" i="9"/>
  <c r="J99" i="9"/>
  <c r="K99" i="9"/>
  <c r="L99" i="9"/>
  <c r="M99" i="9"/>
  <c r="I100" i="9"/>
  <c r="J100" i="9"/>
  <c r="K100" i="9"/>
  <c r="L100" i="9"/>
  <c r="M100" i="9"/>
  <c r="I101" i="9"/>
  <c r="J101" i="9"/>
  <c r="K101" i="9"/>
  <c r="L101" i="9"/>
  <c r="M101" i="9"/>
  <c r="I102" i="9"/>
  <c r="J102" i="9"/>
  <c r="K102" i="9"/>
  <c r="L102" i="9"/>
  <c r="M102" i="9"/>
  <c r="I103" i="9"/>
  <c r="J103" i="9"/>
  <c r="K103" i="9"/>
  <c r="L103" i="9"/>
  <c r="M103" i="9"/>
  <c r="I104" i="9"/>
  <c r="J104" i="9"/>
  <c r="K104" i="9"/>
  <c r="L104" i="9"/>
  <c r="M104" i="9"/>
  <c r="I105" i="9"/>
  <c r="J105" i="9"/>
  <c r="K105" i="9"/>
  <c r="L105" i="9"/>
  <c r="M105" i="9"/>
  <c r="I106" i="9"/>
  <c r="J106" i="9"/>
  <c r="K106" i="9"/>
  <c r="L106" i="9"/>
  <c r="M106" i="9"/>
  <c r="I107" i="9"/>
  <c r="J107" i="9"/>
  <c r="K107" i="9"/>
  <c r="L107" i="9"/>
  <c r="M107" i="9"/>
  <c r="I108" i="9"/>
  <c r="J108" i="9"/>
  <c r="K108" i="9"/>
  <c r="L108" i="9"/>
  <c r="M108" i="9"/>
  <c r="I109" i="9"/>
  <c r="J109" i="9"/>
  <c r="K109" i="9"/>
  <c r="L109" i="9"/>
  <c r="M109" i="9"/>
  <c r="I110" i="9"/>
  <c r="J110" i="9"/>
  <c r="K110" i="9"/>
  <c r="L110" i="9"/>
  <c r="M110" i="9"/>
  <c r="I111" i="9"/>
  <c r="J111" i="9"/>
  <c r="K111" i="9"/>
  <c r="L111" i="9"/>
  <c r="M111" i="9"/>
  <c r="I112" i="9"/>
  <c r="J112" i="9"/>
  <c r="K112" i="9"/>
  <c r="L112" i="9"/>
  <c r="M112" i="9"/>
  <c r="I113" i="9"/>
  <c r="J113" i="9"/>
  <c r="K113" i="9"/>
  <c r="L113" i="9"/>
  <c r="M113" i="9"/>
  <c r="I114" i="9"/>
  <c r="J114" i="9"/>
  <c r="K114" i="9"/>
  <c r="L114" i="9"/>
  <c r="M114" i="9"/>
  <c r="I115" i="9"/>
  <c r="J115" i="9"/>
  <c r="K115" i="9"/>
  <c r="L115" i="9"/>
  <c r="M115" i="9"/>
  <c r="I116" i="9"/>
  <c r="J116" i="9"/>
  <c r="K116" i="9"/>
  <c r="L116" i="9"/>
  <c r="M116" i="9"/>
  <c r="I117" i="9"/>
  <c r="J117" i="9"/>
  <c r="K117" i="9"/>
  <c r="L117" i="9"/>
  <c r="M117" i="9"/>
  <c r="I118" i="9"/>
  <c r="J118" i="9"/>
  <c r="K118" i="9"/>
  <c r="L118" i="9"/>
  <c r="M118" i="9"/>
  <c r="I119" i="9"/>
  <c r="J119" i="9"/>
  <c r="K119" i="9"/>
  <c r="L119" i="9"/>
  <c r="M119" i="9"/>
  <c r="I120" i="9"/>
  <c r="J120" i="9"/>
  <c r="K120" i="9"/>
  <c r="L120" i="9"/>
  <c r="M120" i="9"/>
  <c r="I121" i="9"/>
  <c r="J121" i="9"/>
  <c r="K121" i="9"/>
  <c r="L121" i="9"/>
  <c r="M121" i="9"/>
  <c r="I122" i="9"/>
  <c r="J122" i="9"/>
  <c r="K122" i="9"/>
  <c r="L122" i="9"/>
  <c r="M122" i="9"/>
  <c r="I123" i="9"/>
  <c r="J123" i="9"/>
  <c r="K123" i="9"/>
  <c r="L123" i="9"/>
  <c r="M123" i="9"/>
  <c r="I124" i="9"/>
  <c r="J124" i="9"/>
  <c r="K124" i="9"/>
  <c r="L124" i="9"/>
  <c r="M124" i="9"/>
  <c r="I125" i="9"/>
  <c r="J125" i="9"/>
  <c r="K125" i="9"/>
  <c r="L125" i="9"/>
  <c r="M125" i="9"/>
  <c r="I126" i="9"/>
  <c r="J126" i="9"/>
  <c r="K126" i="9"/>
  <c r="L126" i="9"/>
  <c r="M126" i="9"/>
  <c r="I127" i="9"/>
  <c r="J127" i="9"/>
  <c r="K127" i="9"/>
  <c r="L127" i="9"/>
  <c r="M127" i="9"/>
  <c r="I128" i="9"/>
  <c r="J128" i="9"/>
  <c r="K128" i="9"/>
  <c r="L128" i="9"/>
  <c r="M128" i="9"/>
  <c r="I129" i="9"/>
  <c r="J129" i="9"/>
  <c r="K129" i="9"/>
  <c r="L129" i="9"/>
  <c r="M129" i="9"/>
  <c r="I130" i="9"/>
  <c r="J130" i="9"/>
  <c r="K130" i="9"/>
  <c r="L130" i="9"/>
  <c r="M130" i="9"/>
  <c r="I131" i="9"/>
  <c r="J131" i="9"/>
  <c r="K131" i="9"/>
  <c r="L131" i="9"/>
  <c r="M131" i="9"/>
  <c r="I132" i="9"/>
  <c r="J132" i="9"/>
  <c r="K132" i="9"/>
  <c r="L132" i="9"/>
  <c r="M132" i="9"/>
  <c r="I133" i="9"/>
  <c r="J133" i="9"/>
  <c r="K133" i="9"/>
  <c r="L133" i="9"/>
  <c r="M133" i="9"/>
  <c r="I134" i="9"/>
  <c r="J134" i="9"/>
  <c r="K134" i="9"/>
  <c r="L134" i="9"/>
  <c r="M134" i="9"/>
  <c r="I135" i="9"/>
  <c r="J135" i="9"/>
  <c r="K135" i="9"/>
  <c r="L135" i="9"/>
  <c r="M135" i="9"/>
  <c r="I136" i="9"/>
  <c r="J136" i="9"/>
  <c r="K136" i="9"/>
  <c r="L136" i="9"/>
  <c r="M136" i="9"/>
  <c r="I137" i="9"/>
  <c r="J137" i="9"/>
  <c r="K137" i="9"/>
  <c r="L137" i="9"/>
  <c r="M137" i="9"/>
  <c r="I138" i="9"/>
  <c r="J138" i="9"/>
  <c r="K138" i="9"/>
  <c r="L138" i="9"/>
  <c r="M138" i="9"/>
  <c r="I139" i="9"/>
  <c r="J139" i="9"/>
  <c r="K139" i="9"/>
  <c r="L139" i="9"/>
  <c r="M139" i="9"/>
  <c r="I140" i="9"/>
  <c r="J140" i="9"/>
  <c r="K140" i="9"/>
  <c r="L140" i="9"/>
  <c r="M140" i="9"/>
  <c r="I141" i="9"/>
  <c r="J141" i="9"/>
  <c r="K141" i="9"/>
  <c r="L141" i="9"/>
  <c r="M141" i="9"/>
  <c r="I142" i="9"/>
  <c r="J142" i="9"/>
  <c r="K142" i="9"/>
  <c r="L142" i="9"/>
  <c r="M142" i="9"/>
  <c r="I143" i="9"/>
  <c r="J143" i="9"/>
  <c r="K143" i="9"/>
  <c r="L143" i="9"/>
  <c r="M143" i="9"/>
  <c r="I144" i="9"/>
  <c r="J144" i="9"/>
  <c r="K144" i="9"/>
  <c r="L144" i="9"/>
  <c r="M144" i="9"/>
  <c r="I145" i="9"/>
  <c r="J145" i="9"/>
  <c r="K145" i="9"/>
  <c r="L145" i="9"/>
  <c r="M145" i="9"/>
  <c r="I146" i="9"/>
  <c r="J146" i="9"/>
  <c r="K146" i="9"/>
  <c r="L146" i="9"/>
  <c r="M146" i="9"/>
  <c r="I147" i="9"/>
  <c r="J147" i="9"/>
  <c r="K147" i="9"/>
  <c r="L147" i="9"/>
  <c r="M147" i="9"/>
  <c r="I148" i="9"/>
  <c r="J148" i="9"/>
  <c r="K148" i="9"/>
  <c r="L148" i="9"/>
  <c r="M148" i="9"/>
  <c r="I149" i="9"/>
  <c r="J149" i="9"/>
  <c r="K149" i="9"/>
  <c r="L149" i="9"/>
  <c r="M149" i="9"/>
  <c r="I150" i="9"/>
  <c r="J150" i="9"/>
  <c r="K150" i="9"/>
  <c r="L150" i="9"/>
  <c r="M150" i="9"/>
  <c r="I151" i="9"/>
  <c r="J151" i="9"/>
  <c r="K151" i="9"/>
  <c r="L151" i="9"/>
  <c r="M151" i="9"/>
  <c r="I152" i="9"/>
  <c r="J152" i="9"/>
  <c r="K152" i="9"/>
  <c r="L152" i="9"/>
  <c r="M152" i="9"/>
  <c r="I153" i="9"/>
  <c r="J153" i="9"/>
  <c r="K153" i="9"/>
  <c r="L153" i="9"/>
  <c r="M153" i="9"/>
  <c r="I154" i="9"/>
  <c r="J154" i="9"/>
  <c r="K154" i="9"/>
  <c r="L154" i="9"/>
  <c r="M154" i="9"/>
  <c r="I155" i="9"/>
  <c r="J155" i="9"/>
  <c r="K155" i="9"/>
  <c r="L155" i="9"/>
  <c r="M155" i="9"/>
  <c r="I156" i="9"/>
  <c r="J156" i="9"/>
  <c r="K156" i="9"/>
  <c r="L156" i="9"/>
  <c r="M156" i="9"/>
  <c r="I157" i="9"/>
  <c r="J157" i="9"/>
  <c r="K157" i="9"/>
  <c r="L157" i="9"/>
  <c r="M157" i="9"/>
  <c r="I158" i="9"/>
  <c r="J158" i="9"/>
  <c r="K158" i="9"/>
  <c r="L158" i="9"/>
  <c r="M158" i="9"/>
  <c r="I159" i="9"/>
  <c r="J159" i="9"/>
  <c r="K159" i="9"/>
  <c r="L159" i="9"/>
  <c r="M159" i="9"/>
  <c r="I160" i="9"/>
  <c r="J160" i="9"/>
  <c r="K160" i="9"/>
  <c r="L160" i="9"/>
  <c r="M160" i="9"/>
  <c r="I161" i="9"/>
  <c r="J161" i="9"/>
  <c r="K161" i="9"/>
  <c r="L161" i="9"/>
  <c r="M161" i="9"/>
  <c r="I162" i="9"/>
  <c r="J162" i="9"/>
  <c r="K162" i="9"/>
  <c r="L162" i="9"/>
  <c r="M162" i="9"/>
  <c r="I163" i="9"/>
  <c r="J163" i="9"/>
  <c r="K163" i="9"/>
  <c r="L163" i="9"/>
  <c r="M163" i="9"/>
  <c r="I164" i="9"/>
  <c r="J164" i="9"/>
  <c r="K164" i="9"/>
  <c r="L164" i="9"/>
  <c r="M164" i="9"/>
  <c r="I165" i="9"/>
  <c r="J165" i="9"/>
  <c r="K165" i="9"/>
  <c r="L165" i="9"/>
  <c r="M165" i="9"/>
  <c r="I166" i="9"/>
  <c r="J166" i="9"/>
  <c r="K166" i="9"/>
  <c r="L166" i="9"/>
  <c r="M166" i="9"/>
  <c r="I167" i="9"/>
  <c r="J167" i="9"/>
  <c r="K167" i="9"/>
  <c r="L167" i="9"/>
  <c r="M167" i="9"/>
  <c r="I168" i="9"/>
  <c r="J168" i="9"/>
  <c r="K168" i="9"/>
  <c r="L168" i="9"/>
  <c r="M168" i="9"/>
  <c r="I169" i="9"/>
  <c r="J169" i="9"/>
  <c r="K169" i="9"/>
  <c r="L169" i="9"/>
  <c r="M169" i="9"/>
  <c r="I170" i="9"/>
  <c r="J170" i="9"/>
  <c r="K170" i="9"/>
  <c r="L170" i="9"/>
  <c r="M170" i="9"/>
  <c r="I171" i="9"/>
  <c r="J171" i="9"/>
  <c r="K171" i="9"/>
  <c r="L171" i="9"/>
  <c r="M171" i="9"/>
  <c r="I172" i="9"/>
  <c r="J172" i="9"/>
  <c r="K172" i="9"/>
  <c r="L172" i="9"/>
  <c r="M172" i="9"/>
  <c r="I173" i="9"/>
  <c r="J173" i="9"/>
  <c r="K173" i="9"/>
  <c r="L173" i="9"/>
  <c r="M173" i="9"/>
  <c r="I174" i="9"/>
  <c r="J174" i="9"/>
  <c r="K174" i="9"/>
  <c r="L174" i="9"/>
  <c r="M174" i="9"/>
  <c r="I175" i="9"/>
  <c r="J175" i="9"/>
  <c r="K175" i="9"/>
  <c r="L175" i="9"/>
  <c r="M175" i="9"/>
  <c r="I176" i="9"/>
  <c r="J176" i="9"/>
  <c r="K176" i="9"/>
  <c r="L176" i="9"/>
  <c r="M176" i="9"/>
  <c r="I177" i="9"/>
  <c r="J177" i="9"/>
  <c r="K177" i="9"/>
  <c r="L177" i="9"/>
  <c r="M177" i="9"/>
  <c r="I178" i="9"/>
  <c r="J178" i="9"/>
  <c r="K178" i="9"/>
  <c r="L178" i="9"/>
  <c r="M178" i="9"/>
  <c r="I179" i="9"/>
  <c r="J179" i="9"/>
  <c r="K179" i="9"/>
  <c r="L179" i="9"/>
  <c r="M179" i="9"/>
  <c r="I180" i="9"/>
  <c r="J180" i="9"/>
  <c r="K180" i="9"/>
  <c r="L180" i="9"/>
  <c r="M180" i="9"/>
  <c r="I181" i="9"/>
  <c r="J181" i="9"/>
  <c r="K181" i="9"/>
  <c r="L181" i="9"/>
  <c r="M181" i="9"/>
  <c r="I182" i="9"/>
  <c r="J182" i="9"/>
  <c r="K182" i="9"/>
  <c r="L182" i="9"/>
  <c r="M182" i="9"/>
  <c r="I183" i="9"/>
  <c r="J183" i="9"/>
  <c r="K183" i="9"/>
  <c r="L183" i="9"/>
  <c r="M183" i="9"/>
  <c r="I184" i="9"/>
  <c r="J184" i="9"/>
  <c r="K184" i="9"/>
  <c r="L184" i="9"/>
  <c r="M184" i="9"/>
  <c r="I185" i="9"/>
  <c r="J185" i="9"/>
  <c r="K185" i="9"/>
  <c r="L185" i="9"/>
  <c r="M185" i="9"/>
  <c r="I186" i="9"/>
  <c r="J186" i="9"/>
  <c r="K186" i="9"/>
  <c r="L186" i="9"/>
  <c r="M186" i="9"/>
  <c r="I187" i="9"/>
  <c r="J187" i="9"/>
  <c r="K187" i="9"/>
  <c r="L187" i="9"/>
  <c r="M187" i="9"/>
  <c r="I188" i="9"/>
  <c r="J188" i="9"/>
  <c r="K188" i="9"/>
  <c r="L188" i="9"/>
  <c r="M188" i="9"/>
  <c r="I189" i="9"/>
  <c r="J189" i="9"/>
  <c r="K189" i="9"/>
  <c r="L189" i="9"/>
  <c r="M189" i="9"/>
  <c r="I190" i="9"/>
  <c r="J190" i="9"/>
  <c r="K190" i="9"/>
  <c r="L190" i="9"/>
  <c r="M190" i="9"/>
  <c r="I191" i="9"/>
  <c r="J191" i="9"/>
  <c r="K191" i="9"/>
  <c r="L191" i="9"/>
  <c r="M191" i="9"/>
  <c r="I192" i="9"/>
  <c r="J192" i="9"/>
  <c r="K192" i="9"/>
  <c r="L192" i="9"/>
  <c r="M192" i="9"/>
  <c r="I193" i="9"/>
  <c r="J193" i="9"/>
  <c r="K193" i="9"/>
  <c r="L193" i="9"/>
  <c r="M193" i="9"/>
  <c r="I194" i="9"/>
  <c r="J194" i="9"/>
  <c r="K194" i="9"/>
  <c r="L194" i="9"/>
  <c r="M194" i="9"/>
  <c r="I195" i="9"/>
  <c r="J195" i="9"/>
  <c r="K195" i="9"/>
  <c r="L195" i="9"/>
  <c r="M195" i="9"/>
  <c r="I196" i="9"/>
  <c r="J196" i="9"/>
  <c r="K196" i="9"/>
  <c r="L196" i="9"/>
  <c r="M196" i="9"/>
  <c r="I197" i="9"/>
  <c r="J197" i="9"/>
  <c r="K197" i="9"/>
  <c r="L197" i="9"/>
  <c r="M197" i="9"/>
  <c r="I198" i="9"/>
  <c r="J198" i="9"/>
  <c r="K198" i="9"/>
  <c r="L198" i="9"/>
  <c r="M198" i="9"/>
  <c r="I199" i="9"/>
  <c r="J199" i="9"/>
  <c r="K199" i="9"/>
  <c r="L199" i="9"/>
  <c r="M199" i="9"/>
  <c r="I200" i="9"/>
  <c r="J200" i="9"/>
  <c r="K200" i="9"/>
  <c r="L200" i="9"/>
  <c r="M200" i="9"/>
  <c r="I201" i="9"/>
  <c r="J201" i="9"/>
  <c r="K201" i="9"/>
  <c r="L201" i="9"/>
  <c r="M201" i="9"/>
  <c r="I202" i="9"/>
  <c r="J202" i="9"/>
  <c r="K202" i="9"/>
  <c r="L202" i="9"/>
  <c r="M202" i="9"/>
  <c r="I203" i="9"/>
  <c r="J203" i="9"/>
  <c r="K203" i="9"/>
  <c r="L203" i="9"/>
  <c r="M203" i="9"/>
  <c r="I204" i="9"/>
  <c r="J204" i="9"/>
  <c r="K204" i="9"/>
  <c r="L204" i="9"/>
  <c r="M204" i="9"/>
  <c r="I205" i="9"/>
  <c r="J205" i="9"/>
  <c r="K205" i="9"/>
  <c r="L205" i="9"/>
  <c r="M205" i="9"/>
  <c r="I206" i="9"/>
  <c r="J206" i="9"/>
  <c r="K206" i="9"/>
  <c r="L206" i="9"/>
  <c r="M206" i="9"/>
  <c r="I207" i="9"/>
  <c r="J207" i="9"/>
  <c r="K207" i="9"/>
  <c r="L207" i="9"/>
  <c r="M207" i="9"/>
  <c r="I208" i="9"/>
  <c r="J208" i="9"/>
  <c r="K208" i="9"/>
  <c r="L208" i="9"/>
  <c r="M208" i="9"/>
  <c r="I209" i="9"/>
  <c r="J209" i="9"/>
  <c r="K209" i="9"/>
  <c r="L209" i="9"/>
  <c r="M209" i="9"/>
  <c r="I210" i="9"/>
  <c r="J210" i="9"/>
  <c r="K210" i="9"/>
  <c r="L210" i="9"/>
  <c r="M210" i="9"/>
  <c r="I211" i="9"/>
  <c r="J211" i="9"/>
  <c r="K211" i="9"/>
  <c r="L211" i="9"/>
  <c r="M211" i="9"/>
  <c r="I212" i="9"/>
  <c r="J212" i="9"/>
  <c r="K212" i="9"/>
  <c r="L212" i="9"/>
  <c r="M212" i="9"/>
  <c r="I213" i="9"/>
  <c r="J213" i="9"/>
  <c r="K213" i="9"/>
  <c r="L213" i="9"/>
  <c r="M213" i="9"/>
  <c r="I214" i="9"/>
  <c r="J214" i="9"/>
  <c r="K214" i="9"/>
  <c r="L214" i="9"/>
  <c r="M214" i="9"/>
  <c r="I215" i="9"/>
  <c r="J215" i="9"/>
  <c r="K215" i="9"/>
  <c r="L215" i="9"/>
  <c r="M215" i="9"/>
  <c r="I216" i="9"/>
  <c r="J216" i="9"/>
  <c r="K216" i="9"/>
  <c r="L216" i="9"/>
  <c r="M216" i="9"/>
  <c r="I217" i="9"/>
  <c r="J217" i="9"/>
  <c r="K217" i="9"/>
  <c r="L217" i="9"/>
  <c r="M217" i="9"/>
  <c r="I218" i="9"/>
  <c r="J218" i="9"/>
  <c r="K218" i="9"/>
  <c r="L218" i="9"/>
  <c r="M218" i="9"/>
  <c r="I219" i="9"/>
  <c r="J219" i="9"/>
  <c r="K219" i="9"/>
  <c r="L219" i="9"/>
  <c r="M219" i="9"/>
  <c r="I220" i="9"/>
  <c r="J220" i="9"/>
  <c r="K220" i="9"/>
  <c r="L220" i="9"/>
  <c r="M220" i="9"/>
  <c r="I221" i="9"/>
  <c r="J221" i="9"/>
  <c r="K221" i="9"/>
  <c r="L221" i="9"/>
  <c r="M221" i="9"/>
  <c r="I222" i="9"/>
  <c r="J222" i="9"/>
  <c r="K222" i="9"/>
  <c r="L222" i="9"/>
  <c r="M222" i="9"/>
  <c r="I223" i="9"/>
  <c r="J223" i="9"/>
  <c r="K223" i="9"/>
  <c r="L223" i="9"/>
  <c r="M223" i="9"/>
  <c r="I224" i="9"/>
  <c r="J224" i="9"/>
  <c r="K224" i="9"/>
  <c r="L224" i="9"/>
  <c r="M224" i="9"/>
  <c r="I225" i="9"/>
  <c r="J225" i="9"/>
  <c r="K225" i="9"/>
  <c r="L225" i="9"/>
  <c r="M225" i="9"/>
  <c r="I226" i="9"/>
  <c r="J226" i="9"/>
  <c r="K226" i="9"/>
  <c r="L226" i="9"/>
  <c r="M226" i="9"/>
  <c r="I227" i="9"/>
  <c r="J227" i="9"/>
  <c r="K227" i="9"/>
  <c r="L227" i="9"/>
  <c r="M227" i="9"/>
  <c r="I228" i="9"/>
  <c r="J228" i="9"/>
  <c r="K228" i="9"/>
  <c r="L228" i="9"/>
  <c r="M228" i="9"/>
  <c r="I229" i="9"/>
  <c r="J229" i="9"/>
  <c r="K229" i="9"/>
  <c r="L229" i="9"/>
  <c r="M229" i="9"/>
  <c r="I230" i="9"/>
  <c r="J230" i="9"/>
  <c r="K230" i="9"/>
  <c r="L230" i="9"/>
  <c r="M230" i="9"/>
  <c r="I231" i="9"/>
  <c r="J231" i="9"/>
  <c r="K231" i="9"/>
  <c r="L231" i="9"/>
  <c r="M231" i="9"/>
  <c r="I232" i="9"/>
  <c r="J232" i="9"/>
  <c r="K232" i="9"/>
  <c r="L232" i="9"/>
  <c r="M232" i="9"/>
  <c r="I233" i="9"/>
  <c r="J233" i="9"/>
  <c r="K233" i="9"/>
  <c r="L233" i="9"/>
  <c r="M233" i="9"/>
  <c r="I234" i="9"/>
  <c r="J234" i="9"/>
  <c r="K234" i="9"/>
  <c r="L234" i="9"/>
  <c r="M234" i="9"/>
  <c r="I235" i="9"/>
  <c r="J235" i="9"/>
  <c r="K235" i="9"/>
  <c r="L235" i="9"/>
  <c r="M235" i="9"/>
  <c r="I236" i="9"/>
  <c r="J236" i="9"/>
  <c r="K236" i="9"/>
  <c r="L236" i="9"/>
  <c r="M236" i="9"/>
  <c r="I237" i="9"/>
  <c r="J237" i="9"/>
  <c r="K237" i="9"/>
  <c r="L237" i="9"/>
  <c r="M237" i="9"/>
  <c r="I238" i="9"/>
  <c r="J238" i="9"/>
  <c r="K238" i="9"/>
  <c r="L238" i="9"/>
  <c r="M238" i="9"/>
  <c r="I239" i="9"/>
  <c r="J239" i="9"/>
  <c r="K239" i="9"/>
  <c r="L239" i="9"/>
  <c r="M239" i="9"/>
  <c r="I240" i="9"/>
  <c r="J240" i="9"/>
  <c r="K240" i="9"/>
  <c r="L240" i="9"/>
  <c r="M240" i="9"/>
  <c r="I241" i="9"/>
  <c r="J241" i="9"/>
  <c r="K241" i="9"/>
  <c r="L241" i="9"/>
  <c r="M241" i="9"/>
  <c r="I242" i="9"/>
  <c r="J242" i="9"/>
  <c r="K242" i="9"/>
  <c r="L242" i="9"/>
  <c r="M242" i="9"/>
  <c r="I243" i="9"/>
  <c r="J243" i="9"/>
  <c r="K243" i="9"/>
  <c r="L243" i="9"/>
  <c r="M243" i="9"/>
  <c r="I244" i="9"/>
  <c r="J244" i="9"/>
  <c r="K244" i="9"/>
  <c r="L244" i="9"/>
  <c r="M244" i="9"/>
  <c r="I245" i="9"/>
  <c r="J245" i="9"/>
  <c r="K245" i="9"/>
  <c r="L245" i="9"/>
  <c r="M245" i="9"/>
  <c r="I246" i="9"/>
  <c r="J246" i="9"/>
  <c r="K246" i="9"/>
  <c r="L246" i="9"/>
  <c r="M246" i="9"/>
  <c r="I247" i="9"/>
  <c r="J247" i="9"/>
  <c r="K247" i="9"/>
  <c r="L247" i="9"/>
  <c r="M247" i="9"/>
  <c r="I248" i="9"/>
  <c r="J248" i="9"/>
  <c r="K248" i="9"/>
  <c r="L248" i="9"/>
  <c r="M248" i="9"/>
  <c r="I249" i="9"/>
  <c r="J249" i="9"/>
  <c r="K249" i="9"/>
  <c r="L249" i="9"/>
  <c r="M249" i="9"/>
  <c r="I250" i="9"/>
  <c r="J250" i="9"/>
  <c r="K250" i="9"/>
  <c r="L250" i="9"/>
  <c r="M250" i="9"/>
  <c r="I251" i="9"/>
  <c r="J251" i="9"/>
  <c r="K251" i="9"/>
  <c r="L251" i="9"/>
  <c r="M251" i="9"/>
  <c r="I252" i="9"/>
  <c r="J252" i="9"/>
  <c r="K252" i="9"/>
  <c r="L252" i="9"/>
  <c r="M252" i="9"/>
  <c r="I253" i="9"/>
  <c r="J253" i="9"/>
  <c r="K253" i="9"/>
  <c r="L253" i="9"/>
  <c r="M253" i="9"/>
  <c r="I254" i="9"/>
  <c r="J254" i="9"/>
  <c r="K254" i="9"/>
  <c r="L254" i="9"/>
  <c r="M254" i="9"/>
  <c r="I255" i="9"/>
  <c r="J255" i="9"/>
  <c r="K255" i="9"/>
  <c r="L255" i="9"/>
  <c r="M255" i="9"/>
  <c r="I256" i="9"/>
  <c r="J256" i="9"/>
  <c r="K256" i="9"/>
  <c r="L256" i="9"/>
  <c r="M256" i="9"/>
  <c r="I257" i="9"/>
  <c r="J257" i="9"/>
  <c r="K257" i="9"/>
  <c r="L257" i="9"/>
  <c r="M257" i="9"/>
  <c r="I258" i="9"/>
  <c r="J258" i="9"/>
  <c r="K258" i="9"/>
  <c r="L258" i="9"/>
  <c r="M258" i="9"/>
  <c r="I259" i="9"/>
  <c r="J259" i="9"/>
  <c r="K259" i="9"/>
  <c r="L259" i="9"/>
  <c r="M259" i="9"/>
  <c r="I260" i="9"/>
  <c r="J260" i="9"/>
  <c r="K260" i="9"/>
  <c r="L260" i="9"/>
  <c r="M260" i="9"/>
  <c r="I261" i="9"/>
  <c r="J261" i="9"/>
  <c r="K261" i="9"/>
  <c r="L261" i="9"/>
  <c r="M261" i="9"/>
  <c r="I262" i="9"/>
  <c r="J262" i="9"/>
  <c r="K262" i="9"/>
  <c r="L262" i="9"/>
  <c r="M262" i="9"/>
  <c r="I263" i="9"/>
  <c r="J263" i="9"/>
  <c r="K263" i="9"/>
  <c r="L263" i="9"/>
  <c r="M263" i="9"/>
  <c r="I264" i="9"/>
  <c r="J264" i="9"/>
  <c r="K264" i="9"/>
  <c r="L264" i="9"/>
  <c r="M264" i="9"/>
  <c r="I265" i="9"/>
  <c r="J265" i="9"/>
  <c r="K265" i="9"/>
  <c r="L265" i="9"/>
  <c r="M265" i="9"/>
  <c r="I266" i="9"/>
  <c r="J266" i="9"/>
  <c r="K266" i="9"/>
  <c r="L266" i="9"/>
  <c r="M266" i="9"/>
  <c r="I267" i="9"/>
  <c r="J267" i="9"/>
  <c r="K267" i="9"/>
  <c r="L267" i="9"/>
  <c r="M267" i="9"/>
  <c r="I268" i="9"/>
  <c r="J268" i="9"/>
  <c r="K268" i="9"/>
  <c r="L268" i="9"/>
  <c r="M268" i="9"/>
  <c r="I269" i="9"/>
  <c r="J269" i="9"/>
  <c r="K269" i="9"/>
  <c r="L269" i="9"/>
  <c r="M269" i="9"/>
  <c r="I270" i="9"/>
  <c r="J270" i="9"/>
  <c r="K270" i="9"/>
  <c r="L270" i="9"/>
  <c r="M270" i="9"/>
  <c r="I271" i="9"/>
  <c r="J271" i="9"/>
  <c r="K271" i="9"/>
  <c r="L271" i="9"/>
  <c r="M271" i="9"/>
  <c r="I272" i="9"/>
  <c r="J272" i="9"/>
  <c r="K272" i="9"/>
  <c r="L272" i="9"/>
  <c r="M272" i="9"/>
  <c r="I273" i="9"/>
  <c r="J273" i="9"/>
  <c r="K273" i="9"/>
  <c r="L273" i="9"/>
  <c r="M273" i="9"/>
  <c r="I274" i="9"/>
  <c r="J274" i="9"/>
  <c r="K274" i="9"/>
  <c r="L274" i="9"/>
  <c r="M274" i="9"/>
  <c r="I275" i="9"/>
  <c r="J275" i="9"/>
  <c r="K275" i="9"/>
  <c r="L275" i="9"/>
  <c r="M275" i="9"/>
  <c r="I276" i="9"/>
  <c r="J276" i="9"/>
  <c r="K276" i="9"/>
  <c r="L276" i="9"/>
  <c r="M276" i="9"/>
  <c r="I277" i="9"/>
  <c r="J277" i="9"/>
  <c r="K277" i="9"/>
  <c r="L277" i="9"/>
  <c r="M277" i="9"/>
  <c r="I278" i="9"/>
  <c r="J278" i="9"/>
  <c r="K278" i="9"/>
  <c r="L278" i="9"/>
  <c r="M278" i="9"/>
  <c r="I279" i="9"/>
  <c r="J279" i="9"/>
  <c r="K279" i="9"/>
  <c r="L279" i="9"/>
  <c r="M279" i="9"/>
  <c r="I280" i="9"/>
  <c r="J280" i="9"/>
  <c r="K280" i="9"/>
  <c r="L280" i="9"/>
  <c r="M280" i="9"/>
  <c r="I281" i="9"/>
  <c r="J281" i="9"/>
  <c r="K281" i="9"/>
  <c r="L281" i="9"/>
  <c r="M281" i="9"/>
  <c r="I282" i="9"/>
  <c r="J282" i="9"/>
  <c r="K282" i="9"/>
  <c r="L282" i="9"/>
  <c r="M282" i="9"/>
  <c r="I283" i="9"/>
  <c r="J283" i="9"/>
  <c r="K283" i="9"/>
  <c r="L283" i="9"/>
  <c r="M283" i="9"/>
  <c r="I284" i="9"/>
  <c r="J284" i="9"/>
  <c r="K284" i="9"/>
  <c r="L284" i="9"/>
  <c r="M284" i="9"/>
  <c r="I285" i="9"/>
  <c r="J285" i="9"/>
  <c r="K285" i="9"/>
  <c r="L285" i="9"/>
  <c r="M285" i="9"/>
  <c r="I286" i="9"/>
  <c r="J286" i="9"/>
  <c r="K286" i="9"/>
  <c r="L286" i="9"/>
  <c r="M286" i="9"/>
  <c r="I287" i="9"/>
  <c r="J287" i="9"/>
  <c r="K287" i="9"/>
  <c r="L287" i="9"/>
  <c r="M287" i="9"/>
  <c r="I288" i="9"/>
  <c r="J288" i="9"/>
  <c r="K288" i="9"/>
  <c r="L288" i="9"/>
  <c r="M288" i="9"/>
  <c r="I289" i="9"/>
  <c r="J289" i="9"/>
  <c r="K289" i="9"/>
  <c r="L289" i="9"/>
  <c r="M289" i="9"/>
  <c r="I290" i="9"/>
  <c r="J290" i="9"/>
  <c r="K290" i="9"/>
  <c r="L290" i="9"/>
  <c r="M290" i="9"/>
  <c r="I291" i="9"/>
  <c r="J291" i="9"/>
  <c r="K291" i="9"/>
  <c r="L291" i="9"/>
  <c r="M291" i="9"/>
  <c r="I292" i="9"/>
  <c r="J292" i="9"/>
  <c r="K292" i="9"/>
  <c r="L292" i="9"/>
  <c r="M292" i="9"/>
  <c r="I293" i="9"/>
  <c r="J293" i="9"/>
  <c r="K293" i="9"/>
  <c r="L293" i="9"/>
  <c r="M293" i="9"/>
  <c r="I294" i="9"/>
  <c r="J294" i="9"/>
  <c r="K294" i="9"/>
  <c r="L294" i="9"/>
  <c r="M294" i="9"/>
  <c r="I295" i="9"/>
  <c r="J295" i="9"/>
  <c r="K295" i="9"/>
  <c r="L295" i="9"/>
  <c r="M295" i="9"/>
  <c r="I296" i="9"/>
  <c r="J296" i="9"/>
  <c r="K296" i="9"/>
  <c r="L296" i="9"/>
  <c r="M296" i="9"/>
  <c r="I297" i="9"/>
  <c r="J297" i="9"/>
  <c r="K297" i="9"/>
  <c r="L297" i="9"/>
  <c r="M297" i="9"/>
  <c r="I298" i="9"/>
  <c r="J298" i="9"/>
  <c r="K298" i="9"/>
  <c r="L298" i="9"/>
  <c r="M298" i="9"/>
  <c r="I299" i="9"/>
  <c r="J299" i="9"/>
  <c r="K299" i="9"/>
  <c r="L299" i="9"/>
  <c r="M299" i="9"/>
  <c r="I300" i="9"/>
  <c r="J300" i="9"/>
  <c r="K300" i="9"/>
  <c r="L300" i="9"/>
  <c r="M300" i="9"/>
  <c r="I301" i="9"/>
  <c r="J301" i="9"/>
  <c r="K301" i="9"/>
  <c r="L301" i="9"/>
  <c r="M301" i="9"/>
  <c r="I302" i="9"/>
  <c r="J302" i="9"/>
  <c r="K302" i="9"/>
  <c r="L302" i="9"/>
  <c r="M302" i="9"/>
  <c r="I303" i="9"/>
  <c r="J303" i="9"/>
  <c r="K303" i="9"/>
  <c r="L303" i="9"/>
  <c r="M303" i="9"/>
  <c r="I304" i="9"/>
  <c r="J304" i="9"/>
  <c r="K304" i="9"/>
  <c r="L304" i="9"/>
  <c r="M304" i="9"/>
  <c r="I305" i="9"/>
  <c r="J305" i="9"/>
  <c r="K305" i="9"/>
  <c r="L305" i="9"/>
  <c r="M305" i="9"/>
  <c r="I306" i="9"/>
  <c r="J306" i="9"/>
  <c r="K306" i="9"/>
  <c r="L306" i="9"/>
  <c r="M306" i="9"/>
  <c r="I307" i="9"/>
  <c r="J307" i="9"/>
  <c r="K307" i="9"/>
  <c r="L307" i="9"/>
  <c r="M307" i="9"/>
  <c r="I308" i="9"/>
  <c r="J308" i="9"/>
  <c r="K308" i="9"/>
  <c r="L308" i="9"/>
  <c r="M308" i="9"/>
  <c r="I309" i="9"/>
  <c r="J309" i="9"/>
  <c r="K309" i="9"/>
  <c r="L309" i="9"/>
  <c r="M309" i="9"/>
  <c r="I310" i="9"/>
  <c r="J310" i="9"/>
  <c r="K310" i="9"/>
  <c r="L310" i="9"/>
  <c r="M310" i="9"/>
  <c r="I311" i="9"/>
  <c r="J311" i="9"/>
  <c r="K311" i="9"/>
  <c r="L311" i="9"/>
  <c r="M311" i="9"/>
  <c r="I312" i="9"/>
  <c r="J312" i="9"/>
  <c r="K312" i="9"/>
  <c r="L312" i="9"/>
  <c r="M312" i="9"/>
  <c r="I313" i="9"/>
  <c r="J313" i="9"/>
  <c r="K313" i="9"/>
  <c r="L313" i="9"/>
  <c r="M313" i="9"/>
  <c r="I314" i="9"/>
  <c r="J314" i="9"/>
  <c r="K314" i="9"/>
  <c r="L314" i="9"/>
  <c r="M314" i="9"/>
  <c r="I315" i="9"/>
  <c r="J315" i="9"/>
  <c r="K315" i="9"/>
  <c r="L315" i="9"/>
  <c r="M315" i="9"/>
  <c r="I316" i="9"/>
  <c r="J316" i="9"/>
  <c r="K316" i="9"/>
  <c r="L316" i="9"/>
  <c r="M316" i="9"/>
  <c r="I317" i="9"/>
  <c r="J317" i="9"/>
  <c r="K317" i="9"/>
  <c r="L317" i="9"/>
  <c r="M317" i="9"/>
  <c r="I318" i="9"/>
  <c r="J318" i="9"/>
  <c r="K318" i="9"/>
  <c r="L318" i="9"/>
  <c r="M318" i="9"/>
  <c r="I319" i="9"/>
  <c r="J319" i="9"/>
  <c r="K319" i="9"/>
  <c r="L319" i="9"/>
  <c r="M319" i="9"/>
  <c r="I320" i="9"/>
  <c r="J320" i="9"/>
  <c r="K320" i="9"/>
  <c r="L320" i="9"/>
  <c r="M320" i="9"/>
  <c r="I321" i="9"/>
  <c r="J321" i="9"/>
  <c r="K321" i="9"/>
  <c r="L321" i="9"/>
  <c r="M321" i="9"/>
  <c r="I322" i="9"/>
  <c r="J322" i="9"/>
  <c r="K322" i="9"/>
  <c r="L322" i="9"/>
  <c r="M322" i="9"/>
  <c r="I323" i="9"/>
  <c r="J323" i="9"/>
  <c r="K323" i="9"/>
  <c r="L323" i="9"/>
  <c r="M323" i="9"/>
  <c r="I324" i="9"/>
  <c r="J324" i="9"/>
  <c r="K324" i="9"/>
  <c r="L324" i="9"/>
  <c r="M324" i="9"/>
  <c r="I325" i="9"/>
  <c r="J325" i="9"/>
  <c r="K325" i="9"/>
  <c r="L325" i="9"/>
  <c r="M325" i="9"/>
  <c r="I326" i="9"/>
  <c r="J326" i="9"/>
  <c r="K326" i="9"/>
  <c r="L326" i="9"/>
  <c r="M326" i="9"/>
  <c r="I327" i="9"/>
  <c r="J327" i="9"/>
  <c r="K327" i="9"/>
  <c r="L327" i="9"/>
  <c r="M327" i="9"/>
  <c r="I328" i="9"/>
  <c r="J328" i="9"/>
  <c r="K328" i="9"/>
  <c r="L328" i="9"/>
  <c r="M328" i="9"/>
  <c r="I329" i="9"/>
  <c r="J329" i="9"/>
  <c r="K329" i="9"/>
  <c r="L329" i="9"/>
  <c r="M329" i="9"/>
  <c r="I330" i="9"/>
  <c r="J330" i="9"/>
  <c r="K330" i="9"/>
  <c r="L330" i="9"/>
  <c r="M330" i="9"/>
  <c r="I331" i="9"/>
  <c r="J331" i="9"/>
  <c r="K331" i="9"/>
  <c r="L331" i="9"/>
  <c r="M331" i="9"/>
  <c r="I332" i="9"/>
  <c r="J332" i="9"/>
  <c r="K332" i="9"/>
  <c r="L332" i="9"/>
  <c r="M332" i="9"/>
  <c r="I333" i="9"/>
  <c r="J333" i="9"/>
  <c r="K333" i="9"/>
  <c r="L333" i="9"/>
  <c r="M333" i="9"/>
  <c r="I334" i="9"/>
  <c r="J334" i="9"/>
  <c r="K334" i="9"/>
  <c r="L334" i="9"/>
  <c r="M334" i="9"/>
  <c r="I335" i="9"/>
  <c r="J335" i="9"/>
  <c r="K335" i="9"/>
  <c r="L335" i="9"/>
  <c r="M335" i="9"/>
  <c r="I336" i="9"/>
  <c r="J336" i="9"/>
  <c r="K336" i="9"/>
  <c r="L336" i="9"/>
  <c r="M336" i="9"/>
  <c r="I337" i="9"/>
  <c r="J337" i="9"/>
  <c r="K337" i="9"/>
  <c r="L337" i="9"/>
  <c r="M337" i="9"/>
  <c r="I338" i="9"/>
  <c r="J338" i="9"/>
  <c r="K338" i="9"/>
  <c r="L338" i="9"/>
  <c r="M338" i="9"/>
  <c r="I339" i="9"/>
  <c r="J339" i="9"/>
  <c r="K339" i="9"/>
  <c r="L339" i="9"/>
  <c r="M339" i="9"/>
  <c r="I340" i="9"/>
  <c r="J340" i="9"/>
  <c r="K340" i="9"/>
  <c r="L340" i="9"/>
  <c r="M340" i="9"/>
  <c r="I341" i="9"/>
  <c r="J341" i="9"/>
  <c r="K341" i="9"/>
  <c r="L341" i="9"/>
  <c r="M341" i="9"/>
  <c r="I342" i="9"/>
  <c r="J342" i="9"/>
  <c r="K342" i="9"/>
  <c r="L342" i="9"/>
  <c r="M342" i="9"/>
  <c r="I343" i="9"/>
  <c r="J343" i="9"/>
  <c r="K343" i="9"/>
  <c r="L343" i="9"/>
  <c r="M343" i="9"/>
  <c r="I344" i="9"/>
  <c r="J344" i="9"/>
  <c r="K344" i="9"/>
  <c r="L344" i="9"/>
  <c r="M344" i="9"/>
  <c r="I345" i="9"/>
  <c r="J345" i="9"/>
  <c r="K345" i="9"/>
  <c r="L345" i="9"/>
  <c r="M345" i="9"/>
  <c r="I346" i="9"/>
  <c r="J346" i="9"/>
  <c r="K346" i="9"/>
  <c r="L346" i="9"/>
  <c r="M346" i="9"/>
  <c r="I347" i="9"/>
  <c r="J347" i="9"/>
  <c r="K347" i="9"/>
  <c r="L347" i="9"/>
  <c r="M347" i="9"/>
  <c r="I348" i="9"/>
  <c r="J348" i="9"/>
  <c r="K348" i="9"/>
  <c r="L348" i="9"/>
  <c r="M348" i="9"/>
  <c r="I349" i="9"/>
  <c r="J349" i="9"/>
  <c r="K349" i="9"/>
  <c r="L349" i="9"/>
  <c r="M349" i="9"/>
  <c r="I350" i="9"/>
  <c r="J350" i="9"/>
  <c r="K350" i="9"/>
  <c r="L350" i="9"/>
  <c r="M350" i="9"/>
  <c r="I351" i="9"/>
  <c r="J351" i="9"/>
  <c r="K351" i="9"/>
  <c r="L351" i="9"/>
  <c r="M351" i="9"/>
  <c r="I352" i="9"/>
  <c r="J352" i="9"/>
  <c r="K352" i="9"/>
  <c r="L352" i="9"/>
  <c r="M352" i="9"/>
  <c r="I353" i="9"/>
  <c r="J353" i="9"/>
  <c r="K353" i="9"/>
  <c r="L353" i="9"/>
  <c r="M353" i="9"/>
  <c r="I354" i="9"/>
  <c r="J354" i="9"/>
  <c r="K354" i="9"/>
  <c r="L354" i="9"/>
  <c r="M354" i="9"/>
  <c r="I355" i="9"/>
  <c r="J355" i="9"/>
  <c r="K355" i="9"/>
  <c r="L355" i="9"/>
  <c r="M355" i="9"/>
  <c r="I356" i="9"/>
  <c r="J356" i="9"/>
  <c r="K356" i="9"/>
  <c r="L356" i="9"/>
  <c r="M356" i="9"/>
  <c r="I357" i="9"/>
  <c r="J357" i="9"/>
  <c r="K357" i="9"/>
  <c r="L357" i="9"/>
  <c r="M357" i="9"/>
  <c r="I358" i="9"/>
  <c r="J358" i="9"/>
  <c r="K358" i="9"/>
  <c r="L358" i="9"/>
  <c r="M358" i="9"/>
  <c r="I359" i="9"/>
  <c r="J359" i="9"/>
  <c r="K359" i="9"/>
  <c r="L359" i="9"/>
  <c r="M359" i="9"/>
  <c r="I360" i="9"/>
  <c r="J360" i="9"/>
  <c r="K360" i="9"/>
  <c r="L360" i="9"/>
  <c r="M360" i="9"/>
  <c r="I361" i="9"/>
  <c r="J361" i="9"/>
  <c r="K361" i="9"/>
  <c r="L361" i="9"/>
  <c r="M361" i="9"/>
  <c r="I362" i="9"/>
  <c r="J362" i="9"/>
  <c r="K362" i="9"/>
  <c r="L362" i="9"/>
  <c r="M362" i="9"/>
  <c r="I363" i="9"/>
  <c r="J363" i="9"/>
  <c r="K363" i="9"/>
  <c r="L363" i="9"/>
  <c r="M363" i="9"/>
  <c r="I364" i="9"/>
  <c r="J364" i="9"/>
  <c r="K364" i="9"/>
  <c r="L364" i="9"/>
  <c r="M364" i="9"/>
  <c r="I365" i="9"/>
  <c r="J365" i="9"/>
  <c r="K365" i="9"/>
  <c r="L365" i="9"/>
  <c r="M365" i="9"/>
  <c r="I366" i="9"/>
  <c r="J366" i="9"/>
  <c r="K366" i="9"/>
  <c r="L366" i="9"/>
  <c r="M366" i="9"/>
  <c r="I367" i="9"/>
  <c r="J367" i="9"/>
  <c r="K367" i="9"/>
  <c r="L367" i="9"/>
  <c r="M367" i="9"/>
  <c r="I368" i="9"/>
  <c r="J368" i="9"/>
  <c r="K368" i="9"/>
  <c r="L368" i="9"/>
  <c r="M368" i="9"/>
  <c r="I369" i="9"/>
  <c r="J369" i="9"/>
  <c r="K369" i="9"/>
  <c r="L369" i="9"/>
  <c r="M369" i="9"/>
  <c r="I370" i="9"/>
  <c r="J370" i="9"/>
  <c r="K370" i="9"/>
  <c r="L370" i="9"/>
  <c r="M370" i="9"/>
  <c r="I371" i="9"/>
  <c r="J371" i="9"/>
  <c r="K371" i="9"/>
  <c r="L371" i="9"/>
  <c r="M371" i="9"/>
  <c r="I372" i="9"/>
  <c r="J372" i="9"/>
  <c r="K372" i="9"/>
  <c r="L372" i="9"/>
  <c r="M372" i="9"/>
  <c r="I373" i="9"/>
  <c r="J373" i="9"/>
  <c r="K373" i="9"/>
  <c r="L373" i="9"/>
  <c r="M373" i="9"/>
  <c r="I374" i="9"/>
  <c r="J374" i="9"/>
  <c r="K374" i="9"/>
  <c r="L374" i="9"/>
  <c r="M374" i="9"/>
  <c r="I375" i="9"/>
  <c r="J375" i="9"/>
  <c r="K375" i="9"/>
  <c r="L375" i="9"/>
  <c r="M375" i="9"/>
  <c r="I376" i="9"/>
  <c r="J376" i="9"/>
  <c r="K376" i="9"/>
  <c r="L376" i="9"/>
  <c r="M376" i="9"/>
  <c r="I377" i="9"/>
  <c r="J377" i="9"/>
  <c r="K377" i="9"/>
  <c r="L377" i="9"/>
  <c r="M377" i="9"/>
  <c r="I378" i="9"/>
  <c r="J378" i="9"/>
  <c r="K378" i="9"/>
  <c r="L378" i="9"/>
  <c r="M378" i="9"/>
  <c r="I379" i="9"/>
  <c r="J379" i="9"/>
  <c r="K379" i="9"/>
  <c r="L379" i="9"/>
  <c r="M379" i="9"/>
  <c r="I380" i="9"/>
  <c r="J380" i="9"/>
  <c r="K380" i="9"/>
  <c r="L380" i="9"/>
  <c r="M380" i="9"/>
  <c r="I381" i="9"/>
  <c r="J381" i="9"/>
  <c r="K381" i="9"/>
  <c r="L381" i="9"/>
  <c r="M381" i="9"/>
  <c r="I382" i="9"/>
  <c r="J382" i="9"/>
  <c r="K382" i="9"/>
  <c r="L382" i="9"/>
  <c r="M382" i="9"/>
  <c r="I383" i="9"/>
  <c r="J383" i="9"/>
  <c r="K383" i="9"/>
  <c r="L383" i="9"/>
  <c r="M383" i="9"/>
  <c r="I384" i="9"/>
  <c r="J384" i="9"/>
  <c r="K384" i="9"/>
  <c r="L384" i="9"/>
  <c r="M384" i="9"/>
  <c r="I385" i="9"/>
  <c r="J385" i="9"/>
  <c r="K385" i="9"/>
  <c r="L385" i="9"/>
  <c r="M385" i="9"/>
  <c r="I386" i="9"/>
  <c r="J386" i="9"/>
  <c r="K386" i="9"/>
  <c r="L386" i="9"/>
  <c r="M386" i="9"/>
  <c r="I387" i="9"/>
  <c r="J387" i="9"/>
  <c r="K387" i="9"/>
  <c r="L387" i="9"/>
  <c r="M387" i="9"/>
  <c r="I388" i="9"/>
  <c r="J388" i="9"/>
  <c r="K388" i="9"/>
  <c r="L388" i="9"/>
  <c r="M388" i="9"/>
  <c r="I389" i="9"/>
  <c r="J389" i="9"/>
  <c r="K389" i="9"/>
  <c r="L389" i="9"/>
  <c r="M389" i="9"/>
  <c r="I390" i="9"/>
  <c r="J390" i="9"/>
  <c r="K390" i="9"/>
  <c r="L390" i="9"/>
  <c r="M390" i="9"/>
  <c r="I391" i="9"/>
  <c r="J391" i="9"/>
  <c r="K391" i="9"/>
  <c r="L391" i="9"/>
  <c r="M391" i="9"/>
  <c r="I392" i="9"/>
  <c r="J392" i="9"/>
  <c r="K392" i="9"/>
  <c r="L392" i="9"/>
  <c r="M392" i="9"/>
  <c r="I393" i="9"/>
  <c r="J393" i="9"/>
  <c r="K393" i="9"/>
  <c r="L393" i="9"/>
  <c r="M393" i="9"/>
  <c r="I394" i="9"/>
  <c r="J394" i="9"/>
  <c r="K394" i="9"/>
  <c r="L394" i="9"/>
  <c r="M394" i="9"/>
  <c r="I395" i="9"/>
  <c r="J395" i="9"/>
  <c r="K395" i="9"/>
  <c r="L395" i="9"/>
  <c r="M395" i="9"/>
  <c r="I396" i="9"/>
  <c r="J396" i="9"/>
  <c r="K396" i="9"/>
  <c r="L396" i="9"/>
  <c r="M396" i="9"/>
  <c r="I397" i="9"/>
  <c r="J397" i="9"/>
  <c r="K397" i="9"/>
  <c r="L397" i="9"/>
  <c r="M397" i="9"/>
  <c r="I398" i="9"/>
  <c r="J398" i="9"/>
  <c r="K398" i="9"/>
  <c r="L398" i="9"/>
  <c r="M398" i="9"/>
  <c r="I399" i="9"/>
  <c r="J399" i="9"/>
  <c r="K399" i="9"/>
  <c r="L399" i="9"/>
  <c r="M399" i="9"/>
  <c r="I400" i="9"/>
  <c r="J400" i="9"/>
  <c r="K400" i="9"/>
  <c r="L400" i="9"/>
  <c r="M400" i="9"/>
  <c r="I401" i="9"/>
  <c r="J401" i="9"/>
  <c r="K401" i="9"/>
  <c r="L401" i="9"/>
  <c r="M401" i="9"/>
  <c r="I402" i="9"/>
  <c r="J402" i="9"/>
  <c r="K402" i="9"/>
  <c r="L402" i="9"/>
  <c r="M402" i="9"/>
  <c r="I403" i="9"/>
  <c r="J403" i="9"/>
  <c r="K403" i="9"/>
  <c r="L403" i="9"/>
  <c r="M403" i="9"/>
  <c r="I404" i="9"/>
  <c r="J404" i="9"/>
  <c r="K404" i="9"/>
  <c r="L404" i="9"/>
  <c r="M404" i="9"/>
  <c r="I405" i="9"/>
  <c r="J405" i="9"/>
  <c r="K405" i="9"/>
  <c r="L405" i="9"/>
  <c r="M405" i="9"/>
  <c r="I406" i="9"/>
  <c r="J406" i="9"/>
  <c r="K406" i="9"/>
  <c r="L406" i="9"/>
  <c r="M406" i="9"/>
  <c r="I407" i="9"/>
  <c r="J407" i="9"/>
  <c r="K407" i="9"/>
  <c r="L407" i="9"/>
  <c r="M407" i="9"/>
  <c r="I408" i="9"/>
  <c r="J408" i="9"/>
  <c r="K408" i="9"/>
  <c r="L408" i="9"/>
  <c r="M408" i="9"/>
  <c r="I409" i="9"/>
  <c r="J409" i="9"/>
  <c r="K409" i="9"/>
  <c r="L409" i="9"/>
  <c r="M409" i="9"/>
  <c r="I410" i="9"/>
  <c r="J410" i="9"/>
  <c r="K410" i="9"/>
  <c r="L410" i="9"/>
  <c r="M410" i="9"/>
  <c r="I411" i="9"/>
  <c r="J411" i="9"/>
  <c r="K411" i="9"/>
  <c r="L411" i="9"/>
  <c r="M411" i="9"/>
  <c r="I412" i="9"/>
  <c r="J412" i="9"/>
  <c r="K412" i="9"/>
  <c r="L412" i="9"/>
  <c r="M412" i="9"/>
  <c r="I413" i="9"/>
  <c r="J413" i="9"/>
  <c r="K413" i="9"/>
  <c r="L413" i="9"/>
  <c r="M413" i="9"/>
  <c r="I414" i="9"/>
  <c r="J414" i="9"/>
  <c r="K414" i="9"/>
  <c r="L414" i="9"/>
  <c r="M414" i="9"/>
  <c r="I415" i="9"/>
  <c r="J415" i="9"/>
  <c r="K415" i="9"/>
  <c r="L415" i="9"/>
  <c r="M415" i="9"/>
  <c r="I416" i="9"/>
  <c r="J416" i="9"/>
  <c r="K416" i="9"/>
  <c r="L416" i="9"/>
  <c r="M416" i="9"/>
  <c r="I417" i="9"/>
  <c r="J417" i="9"/>
  <c r="K417" i="9"/>
  <c r="L417" i="9"/>
  <c r="M417" i="9"/>
  <c r="I418" i="9"/>
  <c r="J418" i="9"/>
  <c r="K418" i="9"/>
  <c r="L418" i="9"/>
  <c r="M418" i="9"/>
  <c r="I419" i="9"/>
  <c r="J419" i="9"/>
  <c r="K419" i="9"/>
  <c r="L419" i="9"/>
  <c r="M419" i="9"/>
  <c r="I420" i="9"/>
  <c r="J420" i="9"/>
  <c r="K420" i="9"/>
  <c r="L420" i="9"/>
  <c r="M420" i="9"/>
  <c r="I421" i="9"/>
  <c r="J421" i="9"/>
  <c r="K421" i="9"/>
  <c r="L421" i="9"/>
  <c r="M421" i="9"/>
  <c r="I422" i="9"/>
  <c r="J422" i="9"/>
  <c r="K422" i="9"/>
  <c r="L422" i="9"/>
  <c r="M422" i="9"/>
  <c r="I423" i="9"/>
  <c r="J423" i="9"/>
  <c r="K423" i="9"/>
  <c r="L423" i="9"/>
  <c r="M423" i="9"/>
  <c r="I424" i="9"/>
  <c r="J424" i="9"/>
  <c r="K424" i="9"/>
  <c r="L424" i="9"/>
  <c r="M424" i="9"/>
  <c r="I425" i="9"/>
  <c r="J425" i="9"/>
  <c r="K425" i="9"/>
  <c r="L425" i="9"/>
  <c r="M425" i="9"/>
  <c r="I426" i="9"/>
  <c r="J426" i="9"/>
  <c r="K426" i="9"/>
  <c r="L426" i="9"/>
  <c r="M426" i="9"/>
  <c r="I427" i="9"/>
  <c r="J427" i="9"/>
  <c r="K427" i="9"/>
  <c r="L427" i="9"/>
  <c r="M427" i="9"/>
  <c r="I428" i="9"/>
  <c r="J428" i="9"/>
  <c r="K428" i="9"/>
  <c r="L428" i="9"/>
  <c r="M428" i="9"/>
  <c r="I429" i="9"/>
  <c r="J429" i="9"/>
  <c r="K429" i="9"/>
  <c r="L429" i="9"/>
  <c r="M429" i="9"/>
  <c r="I430" i="9"/>
  <c r="J430" i="9"/>
  <c r="K430" i="9"/>
  <c r="L430" i="9"/>
  <c r="M430" i="9"/>
  <c r="I431" i="9"/>
  <c r="J431" i="9"/>
  <c r="K431" i="9"/>
  <c r="L431" i="9"/>
  <c r="M431" i="9"/>
  <c r="I432" i="9"/>
  <c r="J432" i="9"/>
  <c r="K432" i="9"/>
  <c r="L432" i="9"/>
  <c r="M432" i="9"/>
  <c r="I433" i="9"/>
  <c r="J433" i="9"/>
  <c r="K433" i="9"/>
  <c r="L433" i="9"/>
  <c r="M433" i="9"/>
  <c r="I434" i="9"/>
  <c r="J434" i="9"/>
  <c r="K434" i="9"/>
  <c r="L434" i="9"/>
  <c r="M434" i="9"/>
  <c r="I435" i="9"/>
  <c r="J435" i="9"/>
  <c r="K435" i="9"/>
  <c r="L435" i="9"/>
  <c r="M435" i="9"/>
  <c r="I436" i="9"/>
  <c r="J436" i="9"/>
  <c r="K436" i="9"/>
  <c r="L436" i="9"/>
  <c r="M436" i="9"/>
  <c r="I437" i="9"/>
  <c r="J437" i="9"/>
  <c r="K437" i="9"/>
  <c r="L437" i="9"/>
  <c r="M437" i="9"/>
  <c r="I438" i="9"/>
  <c r="J438" i="9"/>
  <c r="K438" i="9"/>
  <c r="L438" i="9"/>
  <c r="M438" i="9"/>
  <c r="I439" i="9"/>
  <c r="J439" i="9"/>
  <c r="K439" i="9"/>
  <c r="L439" i="9"/>
  <c r="M439" i="9"/>
  <c r="I440" i="9"/>
  <c r="J440" i="9"/>
  <c r="K440" i="9"/>
  <c r="L440" i="9"/>
  <c r="M440" i="9"/>
  <c r="I441" i="9"/>
  <c r="J441" i="9"/>
  <c r="K441" i="9"/>
  <c r="L441" i="9"/>
  <c r="M441" i="9"/>
  <c r="I442" i="9"/>
  <c r="J442" i="9"/>
  <c r="K442" i="9"/>
  <c r="L442" i="9"/>
  <c r="M442" i="9"/>
  <c r="I443" i="9"/>
  <c r="J443" i="9"/>
  <c r="K443" i="9"/>
  <c r="L443" i="9"/>
  <c r="M443" i="9"/>
  <c r="I444" i="9"/>
  <c r="J444" i="9"/>
  <c r="K444" i="9"/>
  <c r="L444" i="9"/>
  <c r="M444" i="9"/>
  <c r="I445" i="9"/>
  <c r="J445" i="9"/>
  <c r="K445" i="9"/>
  <c r="L445" i="9"/>
  <c r="M445" i="9"/>
  <c r="I446" i="9"/>
  <c r="J446" i="9"/>
  <c r="K446" i="9"/>
  <c r="L446" i="9"/>
  <c r="M446" i="9"/>
  <c r="I447" i="9"/>
  <c r="J447" i="9"/>
  <c r="K447" i="9"/>
  <c r="L447" i="9"/>
  <c r="M447" i="9"/>
  <c r="I448" i="9"/>
  <c r="J448" i="9"/>
  <c r="K448" i="9"/>
  <c r="L448" i="9"/>
  <c r="M448" i="9"/>
  <c r="I449" i="9"/>
  <c r="J449" i="9"/>
  <c r="K449" i="9"/>
  <c r="L449" i="9"/>
  <c r="M449" i="9"/>
  <c r="I450" i="9"/>
  <c r="J450" i="9"/>
  <c r="K450" i="9"/>
  <c r="L450" i="9"/>
  <c r="M450" i="9"/>
  <c r="I451" i="9"/>
  <c r="J451" i="9"/>
  <c r="K451" i="9"/>
  <c r="L451" i="9"/>
  <c r="M451" i="9"/>
  <c r="I452" i="9"/>
  <c r="J452" i="9"/>
  <c r="K452" i="9"/>
  <c r="L452" i="9"/>
  <c r="M452" i="9"/>
  <c r="I453" i="9"/>
  <c r="J453" i="9"/>
  <c r="K453" i="9"/>
  <c r="L453" i="9"/>
  <c r="M453" i="9"/>
  <c r="I454" i="9"/>
  <c r="J454" i="9"/>
  <c r="K454" i="9"/>
  <c r="L454" i="9"/>
  <c r="M454" i="9"/>
  <c r="I455" i="9"/>
  <c r="J455" i="9"/>
  <c r="K455" i="9"/>
  <c r="L455" i="9"/>
  <c r="M455" i="9"/>
  <c r="I456" i="9"/>
  <c r="J456" i="9"/>
  <c r="K456" i="9"/>
  <c r="L456" i="9"/>
  <c r="M456" i="9"/>
  <c r="I457" i="9"/>
  <c r="J457" i="9"/>
  <c r="K457" i="9"/>
  <c r="L457" i="9"/>
  <c r="M457" i="9"/>
  <c r="I458" i="9"/>
  <c r="J458" i="9"/>
  <c r="K458" i="9"/>
  <c r="L458" i="9"/>
  <c r="M458" i="9"/>
  <c r="I459" i="9"/>
  <c r="J459" i="9"/>
  <c r="K459" i="9"/>
  <c r="L459" i="9"/>
  <c r="M459" i="9"/>
  <c r="I460" i="9"/>
  <c r="J460" i="9"/>
  <c r="K460" i="9"/>
  <c r="L460" i="9"/>
  <c r="M460" i="9"/>
  <c r="I461" i="9"/>
  <c r="J461" i="9"/>
  <c r="K461" i="9"/>
  <c r="L461" i="9"/>
  <c r="M461" i="9"/>
  <c r="I462" i="9"/>
  <c r="J462" i="9"/>
  <c r="K462" i="9"/>
  <c r="L462" i="9"/>
  <c r="M462" i="9"/>
  <c r="I463" i="9"/>
  <c r="J463" i="9"/>
  <c r="K463" i="9"/>
  <c r="L463" i="9"/>
  <c r="M463" i="9"/>
  <c r="I464" i="9"/>
  <c r="J464" i="9"/>
  <c r="K464" i="9"/>
  <c r="L464" i="9"/>
  <c r="M464" i="9"/>
  <c r="I465" i="9"/>
  <c r="J465" i="9"/>
  <c r="K465" i="9"/>
  <c r="L465" i="9"/>
  <c r="M465" i="9"/>
  <c r="I466" i="9"/>
  <c r="J466" i="9"/>
  <c r="K466" i="9"/>
  <c r="L466" i="9"/>
  <c r="M466" i="9"/>
  <c r="I467" i="9"/>
  <c r="J467" i="9"/>
  <c r="K467" i="9"/>
  <c r="L467" i="9"/>
  <c r="M467" i="9"/>
  <c r="I468" i="9"/>
  <c r="J468" i="9"/>
  <c r="K468" i="9"/>
  <c r="L468" i="9"/>
  <c r="M468" i="9"/>
  <c r="I469" i="9"/>
  <c r="J469" i="9"/>
  <c r="K469" i="9"/>
  <c r="L469" i="9"/>
  <c r="M469" i="9"/>
  <c r="I470" i="9"/>
  <c r="J470" i="9"/>
  <c r="K470" i="9"/>
  <c r="L470" i="9"/>
  <c r="M470" i="9"/>
  <c r="I471" i="9"/>
  <c r="J471" i="9"/>
  <c r="K471" i="9"/>
  <c r="L471" i="9"/>
  <c r="M471" i="9"/>
  <c r="I472" i="9"/>
  <c r="J472" i="9"/>
  <c r="K472" i="9"/>
  <c r="L472" i="9"/>
  <c r="M472" i="9"/>
  <c r="I473" i="9"/>
  <c r="J473" i="9"/>
  <c r="K473" i="9"/>
  <c r="L473" i="9"/>
  <c r="M473" i="9"/>
  <c r="I474" i="9"/>
  <c r="J474" i="9"/>
  <c r="K474" i="9"/>
  <c r="L474" i="9"/>
  <c r="M474" i="9"/>
  <c r="I475" i="9"/>
  <c r="J475" i="9"/>
  <c r="K475" i="9"/>
  <c r="L475" i="9"/>
  <c r="M475" i="9"/>
  <c r="I476" i="9"/>
  <c r="J476" i="9"/>
  <c r="K476" i="9"/>
  <c r="L476" i="9"/>
  <c r="M476" i="9"/>
  <c r="I477" i="9"/>
  <c r="J477" i="9"/>
  <c r="K477" i="9"/>
  <c r="L477" i="9"/>
  <c r="M477" i="9"/>
  <c r="I478" i="9"/>
  <c r="J478" i="9"/>
  <c r="K478" i="9"/>
  <c r="L478" i="9"/>
  <c r="M478" i="9"/>
  <c r="I479" i="9"/>
  <c r="J479" i="9"/>
  <c r="K479" i="9"/>
  <c r="L479" i="9"/>
  <c r="M479" i="9"/>
  <c r="I480" i="9"/>
  <c r="J480" i="9"/>
  <c r="K480" i="9"/>
  <c r="L480" i="9"/>
  <c r="M480" i="9"/>
  <c r="I481" i="9"/>
  <c r="J481" i="9"/>
  <c r="K481" i="9"/>
  <c r="L481" i="9"/>
  <c r="M481" i="9"/>
  <c r="I482" i="9"/>
  <c r="J482" i="9"/>
  <c r="K482" i="9"/>
  <c r="L482" i="9"/>
  <c r="M482" i="9"/>
  <c r="I483" i="9"/>
  <c r="J483" i="9"/>
  <c r="K483" i="9"/>
  <c r="L483" i="9"/>
  <c r="M483" i="9"/>
  <c r="I484" i="9"/>
  <c r="J484" i="9"/>
  <c r="K484" i="9"/>
  <c r="L484" i="9"/>
  <c r="M484" i="9"/>
  <c r="I485" i="9"/>
  <c r="J485" i="9"/>
  <c r="K485" i="9"/>
  <c r="L485" i="9"/>
  <c r="M485" i="9"/>
  <c r="I486" i="9"/>
  <c r="J486" i="9"/>
  <c r="K486" i="9"/>
  <c r="L486" i="9"/>
  <c r="M486" i="9"/>
  <c r="I487" i="9"/>
  <c r="J487" i="9"/>
  <c r="K487" i="9"/>
  <c r="L487" i="9"/>
  <c r="M487" i="9"/>
  <c r="I488" i="9"/>
  <c r="J488" i="9"/>
  <c r="K488" i="9"/>
  <c r="L488" i="9"/>
  <c r="M488" i="9"/>
  <c r="I489" i="9"/>
  <c r="J489" i="9"/>
  <c r="K489" i="9"/>
  <c r="L489" i="9"/>
  <c r="M489" i="9"/>
  <c r="I490" i="9"/>
  <c r="J490" i="9"/>
  <c r="K490" i="9"/>
  <c r="L490" i="9"/>
  <c r="M490" i="9"/>
  <c r="I491" i="9"/>
  <c r="J491" i="9"/>
  <c r="K491" i="9"/>
  <c r="L491" i="9"/>
  <c r="M491" i="9"/>
  <c r="I492" i="9"/>
  <c r="J492" i="9"/>
  <c r="K492" i="9"/>
  <c r="L492" i="9"/>
  <c r="M492" i="9"/>
  <c r="I493" i="9"/>
  <c r="J493" i="9"/>
  <c r="K493" i="9"/>
  <c r="L493" i="9"/>
  <c r="M493" i="9"/>
  <c r="I494" i="9"/>
  <c r="J494" i="9"/>
  <c r="K494" i="9"/>
  <c r="L494" i="9"/>
  <c r="M494" i="9"/>
  <c r="I495" i="9"/>
  <c r="J495" i="9"/>
  <c r="K495" i="9"/>
  <c r="L495" i="9"/>
  <c r="M495" i="9"/>
  <c r="I496" i="9"/>
  <c r="J496" i="9"/>
  <c r="K496" i="9"/>
  <c r="L496" i="9"/>
  <c r="M496" i="9"/>
  <c r="I497" i="9"/>
  <c r="J497" i="9"/>
  <c r="K497" i="9"/>
  <c r="L497" i="9"/>
  <c r="M497" i="9"/>
  <c r="I498" i="9"/>
  <c r="J498" i="9"/>
  <c r="K498" i="9"/>
  <c r="L498" i="9"/>
  <c r="M498" i="9"/>
  <c r="I499" i="9"/>
  <c r="J499" i="9"/>
  <c r="K499" i="9"/>
  <c r="L499" i="9"/>
  <c r="M499" i="9"/>
  <c r="I500" i="9"/>
  <c r="J500" i="9"/>
  <c r="K500" i="9"/>
  <c r="L500" i="9"/>
  <c r="M500" i="9"/>
  <c r="I501" i="9"/>
  <c r="J501" i="9"/>
  <c r="K501" i="9"/>
  <c r="L501" i="9"/>
  <c r="M501" i="9"/>
  <c r="I502" i="9"/>
  <c r="J502" i="9"/>
  <c r="K502" i="9"/>
  <c r="L502" i="9"/>
  <c r="M502" i="9"/>
  <c r="I503" i="9"/>
  <c r="J503" i="9"/>
  <c r="K503" i="9"/>
  <c r="L503" i="9"/>
  <c r="M503" i="9"/>
  <c r="I504" i="9"/>
  <c r="J504" i="9"/>
  <c r="K504" i="9"/>
  <c r="L504" i="9"/>
  <c r="M504" i="9"/>
  <c r="I505" i="9"/>
  <c r="J505" i="9"/>
  <c r="K505" i="9"/>
  <c r="L505" i="9"/>
  <c r="M505" i="9"/>
  <c r="I506" i="9"/>
  <c r="J506" i="9"/>
  <c r="K506" i="9"/>
  <c r="L506" i="9"/>
  <c r="M506" i="9"/>
  <c r="I507" i="9"/>
  <c r="J507" i="9"/>
  <c r="K507" i="9"/>
  <c r="L507" i="9"/>
  <c r="M507" i="9"/>
  <c r="I508" i="9"/>
  <c r="J508" i="9"/>
  <c r="K508" i="9"/>
  <c r="L508" i="9"/>
  <c r="M508" i="9"/>
  <c r="I509" i="9"/>
  <c r="J509" i="9"/>
  <c r="K509" i="9"/>
  <c r="L509" i="9"/>
  <c r="M509" i="9"/>
  <c r="I510" i="9"/>
  <c r="J510" i="9"/>
  <c r="K510" i="9"/>
  <c r="L510" i="9"/>
  <c r="M510" i="9"/>
  <c r="I511" i="9"/>
  <c r="J511" i="9"/>
  <c r="K511" i="9"/>
  <c r="L511" i="9"/>
  <c r="M511" i="9"/>
  <c r="I512" i="9"/>
  <c r="J512" i="9"/>
  <c r="K512" i="9"/>
  <c r="L512" i="9"/>
  <c r="M512" i="9"/>
  <c r="I513" i="9"/>
  <c r="J513" i="9"/>
  <c r="K513" i="9"/>
  <c r="L513" i="9"/>
  <c r="M513" i="9"/>
  <c r="I514" i="9"/>
  <c r="J514" i="9"/>
  <c r="K514" i="9"/>
  <c r="L514" i="9"/>
  <c r="M514" i="9"/>
  <c r="I515" i="9"/>
  <c r="J515" i="9"/>
  <c r="K515" i="9"/>
  <c r="L515" i="9"/>
  <c r="M515" i="9"/>
  <c r="I516" i="9"/>
  <c r="J516" i="9"/>
  <c r="K516" i="9"/>
  <c r="L516" i="9"/>
  <c r="M516" i="9"/>
  <c r="I517" i="9"/>
  <c r="J517" i="9"/>
  <c r="K517" i="9"/>
  <c r="L517" i="9"/>
  <c r="M517" i="9"/>
  <c r="I518" i="9"/>
  <c r="J518" i="9"/>
  <c r="K518" i="9"/>
  <c r="L518" i="9"/>
  <c r="M518" i="9"/>
  <c r="I519" i="9"/>
  <c r="J519" i="9"/>
  <c r="K519" i="9"/>
  <c r="L519" i="9"/>
  <c r="M519" i="9"/>
  <c r="I520" i="9"/>
  <c r="J520" i="9"/>
  <c r="K520" i="9"/>
  <c r="L520" i="9"/>
  <c r="M520" i="9"/>
  <c r="I521" i="9"/>
  <c r="J521" i="9"/>
  <c r="K521" i="9"/>
  <c r="L521" i="9"/>
  <c r="M521" i="9"/>
  <c r="I522" i="9"/>
  <c r="J522" i="9"/>
  <c r="K522" i="9"/>
  <c r="L522" i="9"/>
  <c r="M522" i="9"/>
  <c r="I523" i="9"/>
  <c r="J523" i="9"/>
  <c r="K523" i="9"/>
  <c r="L523" i="9"/>
  <c r="M523" i="9"/>
  <c r="I524" i="9"/>
  <c r="J524" i="9"/>
  <c r="K524" i="9"/>
  <c r="L524" i="9"/>
  <c r="M524" i="9"/>
  <c r="I525" i="9"/>
  <c r="J525" i="9"/>
  <c r="K525" i="9"/>
  <c r="L525" i="9"/>
  <c r="M525" i="9"/>
  <c r="I526" i="9"/>
  <c r="J526" i="9"/>
  <c r="K526" i="9"/>
  <c r="L526" i="9"/>
  <c r="M526" i="9"/>
  <c r="I527" i="9"/>
  <c r="J527" i="9"/>
  <c r="K527" i="9"/>
  <c r="L527" i="9"/>
  <c r="M527" i="9"/>
  <c r="I528" i="9"/>
  <c r="J528" i="9"/>
  <c r="K528" i="9"/>
  <c r="L528" i="9"/>
  <c r="M528" i="9"/>
  <c r="I529" i="9"/>
  <c r="J529" i="9"/>
  <c r="K529" i="9"/>
  <c r="L529" i="9"/>
  <c r="M529" i="9"/>
  <c r="I530" i="9"/>
  <c r="J530" i="9"/>
  <c r="K530" i="9"/>
  <c r="L530" i="9"/>
  <c r="M530" i="9"/>
  <c r="I531" i="9"/>
  <c r="J531" i="9"/>
  <c r="K531" i="9"/>
  <c r="L531" i="9"/>
  <c r="M531" i="9"/>
  <c r="I532" i="9"/>
  <c r="J532" i="9"/>
  <c r="K532" i="9"/>
  <c r="L532" i="9"/>
  <c r="M532" i="9"/>
  <c r="I533" i="9"/>
  <c r="J533" i="9"/>
  <c r="K533" i="9"/>
  <c r="L533" i="9"/>
  <c r="M533" i="9"/>
  <c r="I534" i="9"/>
  <c r="J534" i="9"/>
  <c r="K534" i="9"/>
  <c r="L534" i="9"/>
  <c r="M534" i="9"/>
  <c r="I535" i="9"/>
  <c r="J535" i="9"/>
  <c r="K535" i="9"/>
  <c r="L535" i="9"/>
  <c r="M535" i="9"/>
  <c r="I536" i="9"/>
  <c r="J536" i="9"/>
  <c r="K536" i="9"/>
  <c r="L536" i="9"/>
  <c r="M536" i="9"/>
  <c r="I537" i="9"/>
  <c r="J537" i="9"/>
  <c r="K537" i="9"/>
  <c r="L537" i="9"/>
  <c r="M537" i="9"/>
  <c r="I538" i="9"/>
  <c r="J538" i="9"/>
  <c r="K538" i="9"/>
  <c r="L538" i="9"/>
  <c r="M538" i="9"/>
  <c r="I539" i="9"/>
  <c r="J539" i="9"/>
  <c r="K539" i="9"/>
  <c r="L539" i="9"/>
  <c r="M539" i="9"/>
  <c r="I540" i="9"/>
  <c r="J540" i="9"/>
  <c r="K540" i="9"/>
  <c r="L540" i="9"/>
  <c r="M540" i="9"/>
  <c r="I541" i="9"/>
  <c r="J541" i="9"/>
  <c r="K541" i="9"/>
  <c r="L541" i="9"/>
  <c r="M541" i="9"/>
  <c r="I542" i="9"/>
  <c r="J542" i="9"/>
  <c r="K542" i="9"/>
  <c r="L542" i="9"/>
  <c r="M542" i="9"/>
  <c r="I543" i="9"/>
  <c r="J543" i="9"/>
  <c r="K543" i="9"/>
  <c r="L543" i="9"/>
  <c r="M543" i="9"/>
  <c r="I544" i="9"/>
  <c r="J544" i="9"/>
  <c r="K544" i="9"/>
  <c r="L544" i="9"/>
  <c r="M544" i="9"/>
  <c r="I545" i="9"/>
  <c r="J545" i="9"/>
  <c r="K545" i="9"/>
  <c r="L545" i="9"/>
  <c r="M545" i="9"/>
  <c r="I546" i="9"/>
  <c r="J546" i="9"/>
  <c r="K546" i="9"/>
  <c r="L546" i="9"/>
  <c r="M546" i="9"/>
  <c r="I547" i="9"/>
  <c r="J547" i="9"/>
  <c r="K547" i="9"/>
  <c r="L547" i="9"/>
  <c r="M547" i="9"/>
  <c r="I548" i="9"/>
  <c r="J548" i="9"/>
  <c r="K548" i="9"/>
  <c r="L548" i="9"/>
  <c r="M548" i="9"/>
  <c r="I549" i="9"/>
  <c r="J549" i="9"/>
  <c r="K549" i="9"/>
  <c r="L549" i="9"/>
  <c r="M549" i="9"/>
  <c r="I550" i="9"/>
  <c r="J550" i="9"/>
  <c r="K550" i="9"/>
  <c r="L550" i="9"/>
  <c r="M550" i="9"/>
  <c r="I551" i="9"/>
  <c r="J551" i="9"/>
  <c r="K551" i="9"/>
  <c r="L551" i="9"/>
  <c r="M551" i="9"/>
  <c r="I552" i="9"/>
  <c r="J552" i="9"/>
  <c r="K552" i="9"/>
  <c r="L552" i="9"/>
  <c r="M552" i="9"/>
  <c r="I553" i="9"/>
  <c r="J553" i="9"/>
  <c r="K553" i="9"/>
  <c r="L553" i="9"/>
  <c r="M553" i="9"/>
  <c r="I554" i="9"/>
  <c r="J554" i="9"/>
  <c r="K554" i="9"/>
  <c r="L554" i="9"/>
  <c r="M554" i="9"/>
  <c r="I555" i="9"/>
  <c r="J555" i="9"/>
  <c r="K555" i="9"/>
  <c r="L555" i="9"/>
  <c r="M555" i="9"/>
  <c r="I556" i="9"/>
  <c r="J556" i="9"/>
  <c r="K556" i="9"/>
  <c r="L556" i="9"/>
  <c r="M556" i="9"/>
  <c r="I557" i="9"/>
  <c r="J557" i="9"/>
  <c r="K557" i="9"/>
  <c r="L557" i="9"/>
  <c r="M557" i="9"/>
  <c r="I558" i="9"/>
  <c r="J558" i="9"/>
  <c r="K558" i="9"/>
  <c r="L558" i="9"/>
  <c r="M558" i="9"/>
  <c r="I559" i="9"/>
  <c r="J559" i="9"/>
  <c r="K559" i="9"/>
  <c r="L559" i="9"/>
  <c r="M559" i="9"/>
  <c r="I560" i="9"/>
  <c r="J560" i="9"/>
  <c r="K560" i="9"/>
  <c r="L560" i="9"/>
  <c r="M560" i="9"/>
  <c r="I561" i="9"/>
  <c r="J561" i="9"/>
  <c r="K561" i="9"/>
  <c r="L561" i="9"/>
  <c r="M561" i="9"/>
  <c r="I562" i="9"/>
  <c r="J562" i="9"/>
  <c r="K562" i="9"/>
  <c r="L562" i="9"/>
  <c r="M562" i="9"/>
  <c r="I563" i="9"/>
  <c r="J563" i="9"/>
  <c r="K563" i="9"/>
  <c r="L563" i="9"/>
  <c r="M563" i="9"/>
  <c r="I564" i="9"/>
  <c r="J564" i="9"/>
  <c r="K564" i="9"/>
  <c r="L564" i="9"/>
  <c r="M564" i="9"/>
  <c r="I565" i="9"/>
  <c r="J565" i="9"/>
  <c r="K565" i="9"/>
  <c r="L565" i="9"/>
  <c r="M565" i="9"/>
  <c r="I566" i="9"/>
  <c r="J566" i="9"/>
  <c r="K566" i="9"/>
  <c r="L566" i="9"/>
  <c r="M566" i="9"/>
  <c r="I567" i="9"/>
  <c r="J567" i="9"/>
  <c r="K567" i="9"/>
  <c r="L567" i="9"/>
  <c r="M567" i="9"/>
  <c r="I568" i="9"/>
  <c r="J568" i="9"/>
  <c r="K568" i="9"/>
  <c r="L568" i="9"/>
  <c r="M568" i="9"/>
  <c r="I569" i="9"/>
  <c r="J569" i="9"/>
  <c r="K569" i="9"/>
  <c r="L569" i="9"/>
  <c r="M569" i="9"/>
  <c r="I570" i="9"/>
  <c r="J570" i="9"/>
  <c r="K570" i="9"/>
  <c r="L570" i="9"/>
  <c r="M570" i="9"/>
  <c r="I571" i="9"/>
  <c r="J571" i="9"/>
  <c r="K571" i="9"/>
  <c r="L571" i="9"/>
  <c r="M571" i="9"/>
  <c r="I572" i="9"/>
  <c r="J572" i="9"/>
  <c r="K572" i="9"/>
  <c r="L572" i="9"/>
  <c r="M572" i="9"/>
  <c r="I573" i="9"/>
  <c r="J573" i="9"/>
  <c r="K573" i="9"/>
  <c r="L573" i="9"/>
  <c r="M573" i="9"/>
  <c r="I574" i="9"/>
  <c r="J574" i="9"/>
  <c r="K574" i="9"/>
  <c r="L574" i="9"/>
  <c r="M574" i="9"/>
  <c r="I575" i="9"/>
  <c r="J575" i="9"/>
  <c r="K575" i="9"/>
  <c r="L575" i="9"/>
  <c r="M575" i="9"/>
  <c r="I576" i="9"/>
  <c r="J576" i="9"/>
  <c r="K576" i="9"/>
  <c r="L576" i="9"/>
  <c r="M576" i="9"/>
  <c r="I577" i="9"/>
  <c r="J577" i="9"/>
  <c r="K577" i="9"/>
  <c r="L577" i="9"/>
  <c r="M577" i="9"/>
  <c r="I578" i="9"/>
  <c r="J578" i="9"/>
  <c r="K578" i="9"/>
  <c r="L578" i="9"/>
  <c r="M578" i="9"/>
  <c r="I579" i="9"/>
  <c r="J579" i="9"/>
  <c r="K579" i="9"/>
  <c r="L579" i="9"/>
  <c r="M579" i="9"/>
  <c r="I580" i="9"/>
  <c r="J580" i="9"/>
  <c r="K580" i="9"/>
  <c r="L580" i="9"/>
  <c r="M580" i="9"/>
  <c r="I581" i="9"/>
  <c r="J581" i="9"/>
  <c r="K581" i="9"/>
  <c r="L581" i="9"/>
  <c r="M581" i="9"/>
  <c r="I582" i="9"/>
  <c r="J582" i="9"/>
  <c r="K582" i="9"/>
  <c r="L582" i="9"/>
  <c r="M582" i="9"/>
  <c r="I583" i="9"/>
  <c r="J583" i="9"/>
  <c r="K583" i="9"/>
  <c r="L583" i="9"/>
  <c r="M583" i="9"/>
  <c r="I584" i="9"/>
  <c r="J584" i="9"/>
  <c r="K584" i="9"/>
  <c r="L584" i="9"/>
  <c r="M584" i="9"/>
  <c r="I585" i="9"/>
  <c r="J585" i="9"/>
  <c r="K585" i="9"/>
  <c r="L585" i="9"/>
  <c r="M585" i="9"/>
  <c r="I586" i="9"/>
  <c r="J586" i="9"/>
  <c r="K586" i="9"/>
  <c r="L586" i="9"/>
  <c r="M586" i="9"/>
  <c r="I587" i="9"/>
  <c r="J587" i="9"/>
  <c r="K587" i="9"/>
  <c r="L587" i="9"/>
  <c r="M587" i="9"/>
  <c r="I588" i="9"/>
  <c r="J588" i="9"/>
  <c r="K588" i="9"/>
  <c r="L588" i="9"/>
  <c r="M588" i="9"/>
  <c r="I589" i="9"/>
  <c r="J589" i="9"/>
  <c r="K589" i="9"/>
  <c r="L589" i="9"/>
  <c r="M589" i="9"/>
  <c r="I590" i="9"/>
  <c r="J590" i="9"/>
  <c r="K590" i="9"/>
  <c r="L590" i="9"/>
  <c r="M590" i="9"/>
  <c r="I591" i="9"/>
  <c r="J591" i="9"/>
  <c r="K591" i="9"/>
  <c r="L591" i="9"/>
  <c r="M591" i="9"/>
  <c r="I592" i="9"/>
  <c r="J592" i="9"/>
  <c r="K592" i="9"/>
  <c r="L592" i="9"/>
  <c r="M592" i="9"/>
  <c r="I593" i="9"/>
  <c r="J593" i="9"/>
  <c r="K593" i="9"/>
  <c r="L593" i="9"/>
  <c r="M593" i="9"/>
  <c r="I594" i="9"/>
  <c r="J594" i="9"/>
  <c r="K594" i="9"/>
  <c r="L594" i="9"/>
  <c r="M594" i="9"/>
  <c r="I595" i="9"/>
  <c r="J595" i="9"/>
  <c r="K595" i="9"/>
  <c r="L595" i="9"/>
  <c r="M595" i="9"/>
  <c r="I596" i="9"/>
  <c r="J596" i="9"/>
  <c r="K596" i="9"/>
  <c r="L596" i="9"/>
  <c r="M596" i="9"/>
  <c r="I597" i="9"/>
  <c r="J597" i="9"/>
  <c r="K597" i="9"/>
  <c r="L597" i="9"/>
  <c r="M597" i="9"/>
  <c r="I598" i="9"/>
  <c r="J598" i="9"/>
  <c r="K598" i="9"/>
  <c r="L598" i="9"/>
  <c r="M598" i="9"/>
  <c r="I599" i="9"/>
  <c r="J599" i="9"/>
  <c r="K599" i="9"/>
  <c r="L599" i="9"/>
  <c r="M599" i="9"/>
  <c r="I600" i="9"/>
  <c r="J600" i="9"/>
  <c r="K600" i="9"/>
  <c r="L600" i="9"/>
  <c r="M600" i="9"/>
  <c r="I601" i="9"/>
  <c r="J601" i="9"/>
  <c r="K601" i="9"/>
  <c r="L601" i="9"/>
  <c r="M601" i="9"/>
  <c r="I602" i="9"/>
  <c r="J602" i="9"/>
  <c r="K602" i="9"/>
  <c r="L602" i="9"/>
  <c r="M602" i="9"/>
  <c r="I603" i="9"/>
  <c r="J603" i="9"/>
  <c r="K603" i="9"/>
  <c r="L603" i="9"/>
  <c r="M603" i="9"/>
  <c r="I604" i="9"/>
  <c r="J604" i="9"/>
  <c r="K604" i="9"/>
  <c r="L604" i="9"/>
  <c r="M604" i="9"/>
  <c r="I605" i="9"/>
  <c r="J605" i="9"/>
  <c r="K605" i="9"/>
  <c r="L605" i="9"/>
  <c r="M605" i="9"/>
  <c r="I606" i="9"/>
  <c r="J606" i="9"/>
  <c r="K606" i="9"/>
  <c r="L606" i="9"/>
  <c r="M606" i="9"/>
  <c r="I607" i="9"/>
  <c r="J607" i="9"/>
  <c r="K607" i="9"/>
  <c r="L607" i="9"/>
  <c r="M607" i="9"/>
  <c r="I608" i="9"/>
  <c r="J608" i="9"/>
  <c r="K608" i="9"/>
  <c r="L608" i="9"/>
  <c r="M608" i="9"/>
  <c r="I609" i="9"/>
  <c r="J609" i="9"/>
  <c r="K609" i="9"/>
  <c r="L609" i="9"/>
  <c r="M609" i="9"/>
  <c r="I610" i="9"/>
  <c r="J610" i="9"/>
  <c r="K610" i="9"/>
  <c r="L610" i="9"/>
  <c r="M610" i="9"/>
  <c r="I611" i="9"/>
  <c r="J611" i="9"/>
  <c r="K611" i="9"/>
  <c r="L611" i="9"/>
  <c r="M611" i="9"/>
  <c r="I612" i="9"/>
  <c r="J612" i="9"/>
  <c r="K612" i="9"/>
  <c r="L612" i="9"/>
  <c r="M612" i="9"/>
  <c r="I613" i="9"/>
  <c r="J613" i="9"/>
  <c r="K613" i="9"/>
  <c r="L613" i="9"/>
  <c r="M613" i="9"/>
  <c r="I614" i="9"/>
  <c r="J614" i="9"/>
  <c r="K614" i="9"/>
  <c r="L614" i="9"/>
  <c r="M614" i="9"/>
  <c r="I615" i="9"/>
  <c r="J615" i="9"/>
  <c r="K615" i="9"/>
  <c r="L615" i="9"/>
  <c r="M615" i="9"/>
  <c r="I616" i="9"/>
  <c r="J616" i="9"/>
  <c r="K616" i="9"/>
  <c r="L616" i="9"/>
  <c r="M616" i="9"/>
  <c r="I617" i="9"/>
  <c r="J617" i="9"/>
  <c r="K617" i="9"/>
  <c r="L617" i="9"/>
  <c r="M617" i="9"/>
  <c r="I618" i="9"/>
  <c r="J618" i="9"/>
  <c r="K618" i="9"/>
  <c r="L618" i="9"/>
  <c r="M618" i="9"/>
  <c r="I619" i="9"/>
  <c r="J619" i="9"/>
  <c r="K619" i="9"/>
  <c r="L619" i="9"/>
  <c r="M619" i="9"/>
  <c r="I620" i="9"/>
  <c r="J620" i="9"/>
  <c r="K620" i="9"/>
  <c r="L620" i="9"/>
  <c r="M620" i="9"/>
  <c r="I621" i="9"/>
  <c r="J621" i="9"/>
  <c r="K621" i="9"/>
  <c r="L621" i="9"/>
  <c r="M621" i="9"/>
  <c r="I622" i="9"/>
  <c r="J622" i="9"/>
  <c r="K622" i="9"/>
  <c r="L622" i="9"/>
  <c r="M622" i="9"/>
  <c r="I623" i="9"/>
  <c r="J623" i="9"/>
  <c r="K623" i="9"/>
  <c r="L623" i="9"/>
  <c r="M623" i="9"/>
  <c r="I624" i="9"/>
  <c r="J624" i="9"/>
  <c r="K624" i="9"/>
  <c r="L624" i="9"/>
  <c r="M624" i="9"/>
  <c r="I625" i="9"/>
  <c r="J625" i="9"/>
  <c r="K625" i="9"/>
  <c r="L625" i="9"/>
  <c r="M625" i="9"/>
  <c r="I626" i="9"/>
  <c r="J626" i="9"/>
  <c r="K626" i="9"/>
  <c r="L626" i="9"/>
  <c r="M626" i="9"/>
  <c r="I627" i="9"/>
  <c r="J627" i="9"/>
  <c r="K627" i="9"/>
  <c r="L627" i="9"/>
  <c r="M627" i="9"/>
  <c r="I628" i="9"/>
  <c r="J628" i="9"/>
  <c r="K628" i="9"/>
  <c r="L628" i="9"/>
  <c r="M628" i="9"/>
  <c r="I629" i="9"/>
  <c r="J629" i="9"/>
  <c r="K629" i="9"/>
  <c r="L629" i="9"/>
  <c r="M629" i="9"/>
  <c r="I630" i="9"/>
  <c r="J630" i="9"/>
  <c r="K630" i="9"/>
  <c r="L630" i="9"/>
  <c r="M630" i="9"/>
  <c r="I631" i="9"/>
  <c r="J631" i="9"/>
  <c r="K631" i="9"/>
  <c r="L631" i="9"/>
  <c r="M631" i="9"/>
  <c r="I632" i="9"/>
  <c r="J632" i="9"/>
  <c r="K632" i="9"/>
  <c r="L632" i="9"/>
  <c r="M632" i="9"/>
  <c r="I633" i="9"/>
  <c r="J633" i="9"/>
  <c r="K633" i="9"/>
  <c r="L633" i="9"/>
  <c r="M633" i="9"/>
  <c r="I634" i="9"/>
  <c r="J634" i="9"/>
  <c r="K634" i="9"/>
  <c r="L634" i="9"/>
  <c r="M634" i="9"/>
  <c r="I635" i="9"/>
  <c r="J635" i="9"/>
  <c r="K635" i="9"/>
  <c r="L635" i="9"/>
  <c r="M635" i="9"/>
  <c r="I636" i="9"/>
  <c r="J636" i="9"/>
  <c r="K636" i="9"/>
  <c r="L636" i="9"/>
  <c r="M636" i="9"/>
  <c r="I637" i="9"/>
  <c r="J637" i="9"/>
  <c r="K637" i="9"/>
  <c r="L637" i="9"/>
  <c r="M637" i="9"/>
  <c r="I638" i="9"/>
  <c r="J638" i="9"/>
  <c r="K638" i="9"/>
  <c r="L638" i="9"/>
  <c r="M638" i="9"/>
  <c r="I639" i="9"/>
  <c r="J639" i="9"/>
  <c r="K639" i="9"/>
  <c r="L639" i="9"/>
  <c r="M639" i="9"/>
  <c r="I640" i="9"/>
  <c r="J640" i="9"/>
  <c r="K640" i="9"/>
  <c r="L640" i="9"/>
  <c r="M640" i="9"/>
  <c r="I641" i="9"/>
  <c r="J641" i="9"/>
  <c r="K641" i="9"/>
  <c r="L641" i="9"/>
  <c r="M641" i="9"/>
  <c r="I642" i="9"/>
  <c r="J642" i="9"/>
  <c r="K642" i="9"/>
  <c r="L642" i="9"/>
  <c r="M642" i="9"/>
  <c r="I643" i="9"/>
  <c r="J643" i="9"/>
  <c r="K643" i="9"/>
  <c r="L643" i="9"/>
  <c r="M643" i="9"/>
  <c r="I644" i="9"/>
  <c r="J644" i="9"/>
  <c r="K644" i="9"/>
  <c r="L644" i="9"/>
  <c r="M644" i="9"/>
  <c r="I645" i="9"/>
  <c r="J645" i="9"/>
  <c r="K645" i="9"/>
  <c r="L645" i="9"/>
  <c r="M645" i="9"/>
  <c r="I646" i="9"/>
  <c r="J646" i="9"/>
  <c r="K646" i="9"/>
  <c r="L646" i="9"/>
  <c r="M646" i="9"/>
  <c r="I647" i="9"/>
  <c r="J647" i="9"/>
  <c r="K647" i="9"/>
  <c r="L647" i="9"/>
  <c r="M647" i="9"/>
  <c r="I648" i="9"/>
  <c r="J648" i="9"/>
  <c r="K648" i="9"/>
  <c r="L648" i="9"/>
  <c r="M648" i="9"/>
  <c r="I649" i="9"/>
  <c r="J649" i="9"/>
  <c r="K649" i="9"/>
  <c r="L649" i="9"/>
  <c r="M649" i="9"/>
  <c r="I650" i="9"/>
  <c r="J650" i="9"/>
  <c r="K650" i="9"/>
  <c r="L650" i="9"/>
  <c r="M650" i="9"/>
  <c r="I651" i="9"/>
  <c r="J651" i="9"/>
  <c r="K651" i="9"/>
  <c r="L651" i="9"/>
  <c r="M651" i="9"/>
  <c r="I652" i="9"/>
  <c r="J652" i="9"/>
  <c r="K652" i="9"/>
  <c r="L652" i="9"/>
  <c r="M652" i="9"/>
  <c r="I653" i="9"/>
  <c r="J653" i="9"/>
  <c r="K653" i="9"/>
  <c r="L653" i="9"/>
  <c r="M653" i="9"/>
  <c r="I654" i="9"/>
  <c r="J654" i="9"/>
  <c r="K654" i="9"/>
  <c r="L654" i="9"/>
  <c r="M654" i="9"/>
  <c r="I655" i="9"/>
  <c r="J655" i="9"/>
  <c r="K655" i="9"/>
  <c r="L655" i="9"/>
  <c r="M655" i="9"/>
  <c r="I656" i="9"/>
  <c r="J656" i="9"/>
  <c r="K656" i="9"/>
  <c r="L656" i="9"/>
  <c r="M656" i="9"/>
  <c r="I657" i="9"/>
  <c r="J657" i="9"/>
  <c r="K657" i="9"/>
  <c r="L657" i="9"/>
  <c r="M657" i="9"/>
  <c r="I658" i="9"/>
  <c r="J658" i="9"/>
  <c r="K658" i="9"/>
  <c r="L658" i="9"/>
  <c r="M658" i="9"/>
  <c r="I659" i="9"/>
  <c r="J659" i="9"/>
  <c r="K659" i="9"/>
  <c r="L659" i="9"/>
  <c r="M659" i="9"/>
  <c r="I660" i="9"/>
  <c r="J660" i="9"/>
  <c r="K660" i="9"/>
  <c r="L660" i="9"/>
  <c r="M660" i="9"/>
  <c r="I661" i="9"/>
  <c r="J661" i="9"/>
  <c r="K661" i="9"/>
  <c r="L661" i="9"/>
  <c r="M661" i="9"/>
  <c r="I662" i="9"/>
  <c r="J662" i="9"/>
  <c r="K662" i="9"/>
  <c r="L662" i="9"/>
  <c r="M662" i="9"/>
  <c r="I663" i="9"/>
  <c r="J663" i="9"/>
  <c r="K663" i="9"/>
  <c r="L663" i="9"/>
  <c r="M663" i="9"/>
  <c r="I664" i="9"/>
  <c r="J664" i="9"/>
  <c r="K664" i="9"/>
  <c r="L664" i="9"/>
  <c r="M664" i="9"/>
  <c r="I665" i="9"/>
  <c r="J665" i="9"/>
  <c r="K665" i="9"/>
  <c r="L665" i="9"/>
  <c r="M665" i="9"/>
  <c r="I666" i="9"/>
  <c r="J666" i="9"/>
  <c r="K666" i="9"/>
  <c r="L666" i="9"/>
  <c r="M666" i="9"/>
  <c r="I667" i="9"/>
  <c r="J667" i="9"/>
  <c r="K667" i="9"/>
  <c r="L667" i="9"/>
  <c r="M667" i="9"/>
  <c r="I668" i="9"/>
  <c r="J668" i="9"/>
  <c r="K668" i="9"/>
  <c r="L668" i="9"/>
  <c r="M668" i="9"/>
  <c r="I669" i="9"/>
  <c r="J669" i="9"/>
  <c r="K669" i="9"/>
  <c r="L669" i="9"/>
  <c r="M669" i="9"/>
  <c r="I670" i="9"/>
  <c r="J670" i="9"/>
  <c r="K670" i="9"/>
  <c r="L670" i="9"/>
  <c r="M670" i="9"/>
  <c r="I671" i="9"/>
  <c r="J671" i="9"/>
  <c r="K671" i="9"/>
  <c r="L671" i="9"/>
  <c r="M671" i="9"/>
  <c r="I672" i="9"/>
  <c r="J672" i="9"/>
  <c r="K672" i="9"/>
  <c r="L672" i="9"/>
  <c r="M672" i="9"/>
  <c r="I673" i="9"/>
  <c r="J673" i="9"/>
  <c r="K673" i="9"/>
  <c r="L673" i="9"/>
  <c r="M673" i="9"/>
  <c r="I674" i="9"/>
  <c r="J674" i="9"/>
  <c r="K674" i="9"/>
  <c r="L674" i="9"/>
  <c r="M674" i="9"/>
  <c r="I675" i="9"/>
  <c r="J675" i="9"/>
  <c r="K675" i="9"/>
  <c r="L675" i="9"/>
  <c r="M675" i="9"/>
  <c r="I676" i="9"/>
  <c r="J676" i="9"/>
  <c r="K676" i="9"/>
  <c r="L676" i="9"/>
  <c r="M676" i="9"/>
  <c r="I677" i="9"/>
  <c r="J677" i="9"/>
  <c r="K677" i="9"/>
  <c r="L677" i="9"/>
  <c r="M677" i="9"/>
  <c r="I678" i="9"/>
  <c r="J678" i="9"/>
  <c r="K678" i="9"/>
  <c r="L678" i="9"/>
  <c r="M678" i="9"/>
  <c r="I679" i="9"/>
  <c r="J679" i="9"/>
  <c r="K679" i="9"/>
  <c r="L679" i="9"/>
  <c r="M679" i="9"/>
  <c r="I680" i="9"/>
  <c r="J680" i="9"/>
  <c r="K680" i="9"/>
  <c r="L680" i="9"/>
  <c r="M680" i="9"/>
  <c r="I681" i="9"/>
  <c r="J681" i="9"/>
  <c r="K681" i="9"/>
  <c r="L681" i="9"/>
  <c r="M681" i="9"/>
  <c r="I682" i="9"/>
  <c r="J682" i="9"/>
  <c r="K682" i="9"/>
  <c r="L682" i="9"/>
  <c r="M682" i="9"/>
  <c r="I683" i="9"/>
  <c r="J683" i="9"/>
  <c r="K683" i="9"/>
  <c r="L683" i="9"/>
  <c r="M683" i="9"/>
  <c r="I684" i="9"/>
  <c r="J684" i="9"/>
  <c r="K684" i="9"/>
  <c r="L684" i="9"/>
  <c r="M684" i="9"/>
  <c r="I685" i="9"/>
  <c r="J685" i="9"/>
  <c r="K685" i="9"/>
  <c r="L685" i="9"/>
  <c r="M685" i="9"/>
  <c r="I686" i="9"/>
  <c r="J686" i="9"/>
  <c r="K686" i="9"/>
  <c r="L686" i="9"/>
  <c r="M686" i="9"/>
  <c r="I687" i="9"/>
  <c r="J687" i="9"/>
  <c r="K687" i="9"/>
  <c r="L687" i="9"/>
  <c r="M687" i="9"/>
  <c r="I688" i="9"/>
  <c r="J688" i="9"/>
  <c r="K688" i="9"/>
  <c r="L688" i="9"/>
  <c r="M688" i="9"/>
  <c r="I689" i="9"/>
  <c r="J689" i="9"/>
  <c r="K689" i="9"/>
  <c r="L689" i="9"/>
  <c r="M689" i="9"/>
  <c r="I690" i="9"/>
  <c r="J690" i="9"/>
  <c r="K690" i="9"/>
  <c r="L690" i="9"/>
  <c r="M690" i="9"/>
  <c r="I691" i="9"/>
  <c r="J691" i="9"/>
  <c r="K691" i="9"/>
  <c r="L691" i="9"/>
  <c r="M691" i="9"/>
  <c r="I692" i="9"/>
  <c r="J692" i="9"/>
  <c r="K692" i="9"/>
  <c r="L692" i="9"/>
  <c r="M692" i="9"/>
  <c r="I693" i="9"/>
  <c r="J693" i="9"/>
  <c r="K693" i="9"/>
  <c r="L693" i="9"/>
  <c r="M693" i="9"/>
  <c r="I694" i="9"/>
  <c r="J694" i="9"/>
  <c r="K694" i="9"/>
  <c r="L694" i="9"/>
  <c r="M694" i="9"/>
  <c r="I695" i="9"/>
  <c r="J695" i="9"/>
  <c r="K695" i="9"/>
  <c r="L695" i="9"/>
  <c r="M695" i="9"/>
  <c r="I696" i="9"/>
  <c r="J696" i="9"/>
  <c r="K696" i="9"/>
  <c r="L696" i="9"/>
  <c r="M696" i="9"/>
  <c r="I697" i="9"/>
  <c r="J697" i="9"/>
  <c r="K697" i="9"/>
  <c r="L697" i="9"/>
  <c r="M697" i="9"/>
  <c r="I698" i="9"/>
  <c r="J698" i="9"/>
  <c r="K698" i="9"/>
  <c r="L698" i="9"/>
  <c r="M698" i="9"/>
  <c r="I699" i="9"/>
  <c r="J699" i="9"/>
  <c r="K699" i="9"/>
  <c r="L699" i="9"/>
  <c r="M699" i="9"/>
  <c r="I700" i="9"/>
  <c r="J700" i="9"/>
  <c r="K700" i="9"/>
  <c r="L700" i="9"/>
  <c r="M700" i="9"/>
  <c r="I701" i="9"/>
  <c r="J701" i="9"/>
  <c r="K701" i="9"/>
  <c r="L701" i="9"/>
  <c r="M701" i="9"/>
  <c r="I702" i="9"/>
  <c r="J702" i="9"/>
  <c r="K702" i="9"/>
  <c r="L702" i="9"/>
  <c r="M702" i="9"/>
  <c r="I703" i="9"/>
  <c r="J703" i="9"/>
  <c r="K703" i="9"/>
  <c r="L703" i="9"/>
  <c r="M703" i="9"/>
  <c r="I704" i="9"/>
  <c r="J704" i="9"/>
  <c r="K704" i="9"/>
  <c r="L704" i="9"/>
  <c r="M704" i="9"/>
  <c r="I705" i="9"/>
  <c r="J705" i="9"/>
  <c r="K705" i="9"/>
  <c r="L705" i="9"/>
  <c r="M705" i="9"/>
  <c r="I706" i="9"/>
  <c r="J706" i="9"/>
  <c r="K706" i="9"/>
  <c r="L706" i="9"/>
  <c r="M706" i="9"/>
  <c r="I707" i="9"/>
  <c r="J707" i="9"/>
  <c r="K707" i="9"/>
  <c r="L707" i="9"/>
  <c r="M707" i="9"/>
  <c r="I708" i="9"/>
  <c r="J708" i="9"/>
  <c r="K708" i="9"/>
  <c r="L708" i="9"/>
  <c r="M708" i="9"/>
  <c r="I709" i="9"/>
  <c r="J709" i="9"/>
  <c r="K709" i="9"/>
  <c r="L709" i="9"/>
  <c r="M709" i="9"/>
  <c r="I710" i="9"/>
  <c r="J710" i="9"/>
  <c r="K710" i="9"/>
  <c r="L710" i="9"/>
  <c r="M710" i="9"/>
  <c r="I711" i="9"/>
  <c r="J711" i="9"/>
  <c r="K711" i="9"/>
  <c r="L711" i="9"/>
  <c r="M711" i="9"/>
  <c r="I712" i="9"/>
  <c r="J712" i="9"/>
  <c r="K712" i="9"/>
  <c r="L712" i="9"/>
  <c r="M712" i="9"/>
  <c r="I713" i="9"/>
  <c r="J713" i="9"/>
  <c r="K713" i="9"/>
  <c r="L713" i="9"/>
  <c r="M713" i="9"/>
  <c r="I714" i="9"/>
  <c r="J714" i="9"/>
  <c r="K714" i="9"/>
  <c r="L714" i="9"/>
  <c r="M714" i="9"/>
  <c r="I715" i="9"/>
  <c r="J715" i="9"/>
  <c r="K715" i="9"/>
  <c r="L715" i="9"/>
  <c r="M715" i="9"/>
  <c r="I716" i="9"/>
  <c r="J716" i="9"/>
  <c r="K716" i="9"/>
  <c r="L716" i="9"/>
  <c r="M716" i="9"/>
  <c r="I717" i="9"/>
  <c r="J717" i="9"/>
  <c r="K717" i="9"/>
  <c r="L717" i="9"/>
  <c r="M717" i="9"/>
  <c r="I718" i="9"/>
  <c r="J718" i="9"/>
  <c r="K718" i="9"/>
  <c r="L718" i="9"/>
  <c r="M718" i="9"/>
  <c r="I719" i="9"/>
  <c r="J719" i="9"/>
  <c r="K719" i="9"/>
  <c r="L719" i="9"/>
  <c r="M719" i="9"/>
  <c r="I720" i="9"/>
  <c r="J720" i="9"/>
  <c r="K720" i="9"/>
  <c r="L720" i="9"/>
  <c r="M720" i="9"/>
  <c r="I721" i="9"/>
  <c r="J721" i="9"/>
  <c r="K721" i="9"/>
  <c r="L721" i="9"/>
  <c r="M721" i="9"/>
  <c r="I722" i="9"/>
  <c r="J722" i="9"/>
  <c r="K722" i="9"/>
  <c r="L722" i="9"/>
  <c r="M722" i="9"/>
  <c r="I723" i="9"/>
  <c r="J723" i="9"/>
  <c r="K723" i="9"/>
  <c r="L723" i="9"/>
  <c r="M723" i="9"/>
  <c r="I724" i="9"/>
  <c r="J724" i="9"/>
  <c r="K724" i="9"/>
  <c r="L724" i="9"/>
  <c r="M724" i="9"/>
  <c r="I725" i="9"/>
  <c r="J725" i="9"/>
  <c r="K725" i="9"/>
  <c r="L725" i="9"/>
  <c r="M725" i="9"/>
  <c r="I726" i="9"/>
  <c r="J726" i="9"/>
  <c r="K726" i="9"/>
  <c r="L726" i="9"/>
  <c r="M726" i="9"/>
  <c r="I727" i="9"/>
  <c r="J727" i="9"/>
  <c r="K727" i="9"/>
  <c r="L727" i="9"/>
  <c r="M727" i="9"/>
  <c r="I728" i="9"/>
  <c r="J728" i="9"/>
  <c r="K728" i="9"/>
  <c r="L728" i="9"/>
  <c r="M728" i="9"/>
  <c r="I729" i="9"/>
  <c r="J729" i="9"/>
  <c r="K729" i="9"/>
  <c r="L729" i="9"/>
  <c r="M729" i="9"/>
  <c r="I730" i="9"/>
  <c r="J730" i="9"/>
  <c r="K730" i="9"/>
  <c r="L730" i="9"/>
  <c r="M730" i="9"/>
  <c r="I731" i="9"/>
  <c r="J731" i="9"/>
  <c r="K731" i="9"/>
  <c r="L731" i="9"/>
  <c r="M731" i="9"/>
  <c r="I732" i="9"/>
  <c r="J732" i="9"/>
  <c r="K732" i="9"/>
  <c r="L732" i="9"/>
  <c r="M732" i="9"/>
  <c r="I733" i="9"/>
  <c r="J733" i="9"/>
  <c r="K733" i="9"/>
  <c r="L733" i="9"/>
  <c r="M733" i="9"/>
  <c r="I734" i="9"/>
  <c r="J734" i="9"/>
  <c r="K734" i="9"/>
  <c r="L734" i="9"/>
  <c r="M734" i="9"/>
  <c r="I735" i="9"/>
  <c r="J735" i="9"/>
  <c r="K735" i="9"/>
  <c r="L735" i="9"/>
  <c r="M735" i="9"/>
  <c r="I736" i="9"/>
  <c r="J736" i="9"/>
  <c r="K736" i="9"/>
  <c r="L736" i="9"/>
  <c r="M736" i="9"/>
  <c r="I737" i="9"/>
  <c r="J737" i="9"/>
  <c r="K737" i="9"/>
  <c r="L737" i="9"/>
  <c r="M737" i="9"/>
  <c r="I738" i="9"/>
  <c r="J738" i="9"/>
  <c r="K738" i="9"/>
  <c r="L738" i="9"/>
  <c r="M738" i="9"/>
  <c r="I739" i="9"/>
  <c r="J739" i="9"/>
  <c r="K739" i="9"/>
  <c r="L739" i="9"/>
  <c r="M739" i="9"/>
  <c r="I740" i="9"/>
  <c r="J740" i="9"/>
  <c r="K740" i="9"/>
  <c r="L740" i="9"/>
  <c r="M740" i="9"/>
  <c r="I741" i="9"/>
  <c r="J741" i="9"/>
  <c r="K741" i="9"/>
  <c r="L741" i="9"/>
  <c r="M741" i="9"/>
  <c r="I742" i="9"/>
  <c r="J742" i="9"/>
  <c r="K742" i="9"/>
  <c r="L742" i="9"/>
  <c r="M742" i="9"/>
  <c r="I743" i="9"/>
  <c r="J743" i="9"/>
  <c r="K743" i="9"/>
  <c r="L743" i="9"/>
  <c r="M743" i="9"/>
  <c r="I744" i="9"/>
  <c r="J744" i="9"/>
  <c r="K744" i="9"/>
  <c r="L744" i="9"/>
  <c r="M744" i="9"/>
  <c r="I745" i="9"/>
  <c r="J745" i="9"/>
  <c r="K745" i="9"/>
  <c r="L745" i="9"/>
  <c r="M745" i="9"/>
  <c r="I746" i="9"/>
  <c r="J746" i="9"/>
  <c r="K746" i="9"/>
  <c r="L746" i="9"/>
  <c r="M746" i="9"/>
  <c r="I747" i="9"/>
  <c r="J747" i="9"/>
  <c r="K747" i="9"/>
  <c r="L747" i="9"/>
  <c r="M747" i="9"/>
  <c r="I748" i="9"/>
  <c r="J748" i="9"/>
  <c r="K748" i="9"/>
  <c r="L748" i="9"/>
  <c r="M748" i="9"/>
  <c r="I749" i="9"/>
  <c r="J749" i="9"/>
  <c r="K749" i="9"/>
  <c r="L749" i="9"/>
  <c r="M749" i="9"/>
  <c r="I750" i="9"/>
  <c r="J750" i="9"/>
  <c r="K750" i="9"/>
  <c r="L750" i="9"/>
  <c r="M750" i="9"/>
  <c r="I751" i="9"/>
  <c r="J751" i="9"/>
  <c r="K751" i="9"/>
  <c r="L751" i="9"/>
  <c r="M751" i="9"/>
  <c r="I752" i="9"/>
  <c r="J752" i="9"/>
  <c r="K752" i="9"/>
  <c r="L752" i="9"/>
  <c r="M752" i="9"/>
  <c r="I753" i="9"/>
  <c r="J753" i="9"/>
  <c r="K753" i="9"/>
  <c r="L753" i="9"/>
  <c r="M753" i="9"/>
  <c r="I754" i="9"/>
  <c r="J754" i="9"/>
  <c r="K754" i="9"/>
  <c r="L754" i="9"/>
  <c r="M754" i="9"/>
  <c r="I755" i="9"/>
  <c r="J755" i="9"/>
  <c r="K755" i="9"/>
  <c r="L755" i="9"/>
  <c r="M755" i="9"/>
  <c r="I756" i="9"/>
  <c r="J756" i="9"/>
  <c r="K756" i="9"/>
  <c r="L756" i="9"/>
  <c r="M756" i="9"/>
  <c r="I757" i="9"/>
  <c r="J757" i="9"/>
  <c r="K757" i="9"/>
  <c r="L757" i="9"/>
  <c r="M757" i="9"/>
  <c r="I758" i="9"/>
  <c r="J758" i="9"/>
  <c r="K758" i="9"/>
  <c r="L758" i="9"/>
  <c r="M758" i="9"/>
  <c r="I759" i="9"/>
  <c r="J759" i="9"/>
  <c r="K759" i="9"/>
  <c r="L759" i="9"/>
  <c r="M759" i="9"/>
  <c r="I760" i="9"/>
  <c r="J760" i="9"/>
  <c r="K760" i="9"/>
  <c r="L760" i="9"/>
  <c r="M760" i="9"/>
  <c r="I761" i="9"/>
  <c r="J761" i="9"/>
  <c r="K761" i="9"/>
  <c r="L761" i="9"/>
  <c r="M761" i="9"/>
  <c r="I762" i="9"/>
  <c r="J762" i="9"/>
  <c r="K762" i="9"/>
  <c r="L762" i="9"/>
  <c r="M762" i="9"/>
  <c r="I763" i="9"/>
  <c r="J763" i="9"/>
  <c r="K763" i="9"/>
  <c r="L763" i="9"/>
  <c r="M763" i="9"/>
  <c r="I764" i="9"/>
  <c r="J764" i="9"/>
  <c r="K764" i="9"/>
  <c r="L764" i="9"/>
  <c r="M764" i="9"/>
  <c r="I765" i="9"/>
  <c r="J765" i="9"/>
  <c r="K765" i="9"/>
  <c r="L765" i="9"/>
  <c r="M765" i="9"/>
  <c r="I766" i="9"/>
  <c r="J766" i="9"/>
  <c r="K766" i="9"/>
  <c r="L766" i="9"/>
  <c r="M766" i="9"/>
  <c r="I767" i="9"/>
  <c r="J767" i="9"/>
  <c r="K767" i="9"/>
  <c r="L767" i="9"/>
  <c r="M767" i="9"/>
  <c r="I768" i="9"/>
  <c r="J768" i="9"/>
  <c r="K768" i="9"/>
  <c r="L768" i="9"/>
  <c r="M768" i="9"/>
  <c r="I769" i="9"/>
  <c r="J769" i="9"/>
  <c r="K769" i="9"/>
  <c r="L769" i="9"/>
  <c r="M769" i="9"/>
  <c r="I770" i="9"/>
  <c r="J770" i="9"/>
  <c r="K770" i="9"/>
  <c r="L770" i="9"/>
  <c r="M770" i="9"/>
  <c r="I771" i="9"/>
  <c r="J771" i="9"/>
  <c r="K771" i="9"/>
  <c r="L771" i="9"/>
  <c r="M771" i="9"/>
  <c r="I772" i="9"/>
  <c r="J772" i="9"/>
  <c r="K772" i="9"/>
  <c r="L772" i="9"/>
  <c r="M772" i="9"/>
  <c r="I773" i="9"/>
  <c r="J773" i="9"/>
  <c r="K773" i="9"/>
  <c r="L773" i="9"/>
  <c r="M773" i="9"/>
  <c r="I774" i="9"/>
  <c r="J774" i="9"/>
  <c r="K774" i="9"/>
  <c r="L774" i="9"/>
  <c r="M774" i="9"/>
  <c r="I775" i="9"/>
  <c r="J775" i="9"/>
  <c r="K775" i="9"/>
  <c r="L775" i="9"/>
  <c r="M775" i="9"/>
  <c r="I776" i="9"/>
  <c r="J776" i="9"/>
  <c r="K776" i="9"/>
  <c r="L776" i="9"/>
  <c r="M776" i="9"/>
  <c r="I777" i="9"/>
  <c r="J777" i="9"/>
  <c r="K777" i="9"/>
  <c r="L777" i="9"/>
  <c r="M777" i="9"/>
  <c r="I778" i="9"/>
  <c r="J778" i="9"/>
  <c r="K778" i="9"/>
  <c r="L778" i="9"/>
  <c r="M778" i="9"/>
  <c r="I779" i="9"/>
  <c r="J779" i="9"/>
  <c r="K779" i="9"/>
  <c r="L779" i="9"/>
  <c r="M779" i="9"/>
  <c r="I780" i="9"/>
  <c r="J780" i="9"/>
  <c r="K780" i="9"/>
  <c r="L780" i="9"/>
  <c r="M780" i="9"/>
  <c r="I781" i="9"/>
  <c r="J781" i="9"/>
  <c r="K781" i="9"/>
  <c r="L781" i="9"/>
  <c r="M781" i="9"/>
  <c r="I782" i="9"/>
  <c r="J782" i="9"/>
  <c r="K782" i="9"/>
  <c r="L782" i="9"/>
  <c r="M782" i="9"/>
  <c r="I783" i="9"/>
  <c r="J783" i="9"/>
  <c r="K783" i="9"/>
  <c r="L783" i="9"/>
  <c r="M783" i="9"/>
  <c r="I784" i="9"/>
  <c r="J784" i="9"/>
  <c r="K784" i="9"/>
  <c r="L784" i="9"/>
  <c r="M784" i="9"/>
  <c r="I785" i="9"/>
  <c r="J785" i="9"/>
  <c r="K785" i="9"/>
  <c r="L785" i="9"/>
  <c r="M785" i="9"/>
  <c r="I786" i="9"/>
  <c r="J786" i="9"/>
  <c r="K786" i="9"/>
  <c r="L786" i="9"/>
  <c r="M786" i="9"/>
  <c r="I787" i="9"/>
  <c r="J787" i="9"/>
  <c r="K787" i="9"/>
  <c r="L787" i="9"/>
  <c r="M787" i="9"/>
  <c r="I788" i="9"/>
  <c r="J788" i="9"/>
  <c r="K788" i="9"/>
  <c r="L788" i="9"/>
  <c r="M788" i="9"/>
  <c r="I789" i="9"/>
  <c r="J789" i="9"/>
  <c r="K789" i="9"/>
  <c r="L789" i="9"/>
  <c r="M789" i="9"/>
  <c r="I790" i="9"/>
  <c r="J790" i="9"/>
  <c r="K790" i="9"/>
  <c r="L790" i="9"/>
  <c r="M790" i="9"/>
  <c r="I791" i="9"/>
  <c r="J791" i="9"/>
  <c r="K791" i="9"/>
  <c r="L791" i="9"/>
  <c r="M791" i="9"/>
  <c r="I792" i="9"/>
  <c r="J792" i="9"/>
  <c r="K792" i="9"/>
  <c r="L792" i="9"/>
  <c r="M792" i="9"/>
  <c r="I793" i="9"/>
  <c r="J793" i="9"/>
  <c r="K793" i="9"/>
  <c r="L793" i="9"/>
  <c r="M793" i="9"/>
  <c r="I794" i="9"/>
  <c r="J794" i="9"/>
  <c r="K794" i="9"/>
  <c r="L794" i="9"/>
  <c r="M794" i="9"/>
  <c r="I795" i="9"/>
  <c r="J795" i="9"/>
  <c r="K795" i="9"/>
  <c r="L795" i="9"/>
  <c r="M795" i="9"/>
  <c r="I796" i="9"/>
  <c r="J796" i="9"/>
  <c r="K796" i="9"/>
  <c r="L796" i="9"/>
  <c r="M796" i="9"/>
  <c r="I797" i="9"/>
  <c r="J797" i="9"/>
  <c r="K797" i="9"/>
  <c r="L797" i="9"/>
  <c r="M797" i="9"/>
  <c r="I798" i="9"/>
  <c r="J798" i="9"/>
  <c r="K798" i="9"/>
  <c r="L798" i="9"/>
  <c r="M798" i="9"/>
  <c r="I799" i="9"/>
  <c r="J799" i="9"/>
  <c r="K799" i="9"/>
  <c r="L799" i="9"/>
  <c r="M799" i="9"/>
  <c r="I800" i="9"/>
  <c r="J800" i="9"/>
  <c r="K800" i="9"/>
  <c r="L800" i="9"/>
  <c r="M800" i="9"/>
  <c r="I801" i="9"/>
  <c r="J801" i="9"/>
  <c r="K801" i="9"/>
  <c r="L801" i="9"/>
  <c r="M801" i="9"/>
  <c r="I802" i="9"/>
  <c r="J802" i="9"/>
  <c r="K802" i="9"/>
  <c r="L802" i="9"/>
  <c r="M802" i="9"/>
  <c r="I803" i="9"/>
  <c r="J803" i="9"/>
  <c r="K803" i="9"/>
  <c r="L803" i="9"/>
  <c r="M803" i="9"/>
  <c r="I804" i="9"/>
  <c r="J804" i="9"/>
  <c r="K804" i="9"/>
  <c r="L804" i="9"/>
  <c r="M804" i="9"/>
  <c r="I805" i="9"/>
  <c r="J805" i="9"/>
  <c r="K805" i="9"/>
  <c r="L805" i="9"/>
  <c r="M805" i="9"/>
  <c r="I806" i="9"/>
  <c r="J806" i="9"/>
  <c r="K806" i="9"/>
  <c r="L806" i="9"/>
  <c r="M806" i="9"/>
  <c r="I807" i="9"/>
  <c r="J807" i="9"/>
  <c r="K807" i="9"/>
  <c r="L807" i="9"/>
  <c r="M807" i="9"/>
  <c r="I808" i="9"/>
  <c r="J808" i="9"/>
  <c r="K808" i="9"/>
  <c r="L808" i="9"/>
  <c r="M808" i="9"/>
  <c r="I809" i="9"/>
  <c r="J809" i="9"/>
  <c r="K809" i="9"/>
  <c r="L809" i="9"/>
  <c r="M809" i="9"/>
  <c r="I810" i="9"/>
  <c r="J810" i="9"/>
  <c r="K810" i="9"/>
  <c r="L810" i="9"/>
  <c r="M810" i="9"/>
  <c r="I811" i="9"/>
  <c r="J811" i="9"/>
  <c r="K811" i="9"/>
  <c r="L811" i="9"/>
  <c r="M811" i="9"/>
  <c r="I812" i="9"/>
  <c r="J812" i="9"/>
  <c r="K812" i="9"/>
  <c r="L812" i="9"/>
  <c r="M812" i="9"/>
  <c r="I813" i="9"/>
  <c r="J813" i="9"/>
  <c r="K813" i="9"/>
  <c r="L813" i="9"/>
  <c r="M813" i="9"/>
  <c r="I814" i="9"/>
  <c r="J814" i="9"/>
  <c r="K814" i="9"/>
  <c r="L814" i="9"/>
  <c r="M814" i="9"/>
  <c r="I815" i="9"/>
  <c r="J815" i="9"/>
  <c r="K815" i="9"/>
  <c r="L815" i="9"/>
  <c r="M815" i="9"/>
  <c r="I816" i="9"/>
  <c r="J816" i="9"/>
  <c r="K816" i="9"/>
  <c r="L816" i="9"/>
  <c r="M816" i="9"/>
  <c r="I817" i="9"/>
  <c r="J817" i="9"/>
  <c r="K817" i="9"/>
  <c r="L817" i="9"/>
  <c r="M817" i="9"/>
  <c r="I818" i="9"/>
  <c r="J818" i="9"/>
  <c r="K818" i="9"/>
  <c r="L818" i="9"/>
  <c r="M818" i="9"/>
  <c r="I819" i="9"/>
  <c r="J819" i="9"/>
  <c r="K819" i="9"/>
  <c r="L819" i="9"/>
  <c r="M819" i="9"/>
  <c r="I820" i="9"/>
  <c r="J820" i="9"/>
  <c r="K820" i="9"/>
  <c r="L820" i="9"/>
  <c r="M820" i="9"/>
  <c r="I821" i="9"/>
  <c r="J821" i="9"/>
  <c r="K821" i="9"/>
  <c r="L821" i="9"/>
  <c r="M821" i="9"/>
  <c r="I822" i="9"/>
  <c r="J822" i="9"/>
  <c r="K822" i="9"/>
  <c r="L822" i="9"/>
  <c r="M822" i="9"/>
  <c r="I823" i="9"/>
  <c r="J823" i="9"/>
  <c r="K823" i="9"/>
  <c r="L823" i="9"/>
  <c r="M823" i="9"/>
  <c r="I824" i="9"/>
  <c r="J824" i="9"/>
  <c r="K824" i="9"/>
  <c r="L824" i="9"/>
  <c r="M824" i="9"/>
  <c r="I825" i="9"/>
  <c r="J825" i="9"/>
  <c r="K825" i="9"/>
  <c r="L825" i="9"/>
  <c r="M825" i="9"/>
  <c r="I826" i="9"/>
  <c r="J826" i="9"/>
  <c r="K826" i="9"/>
  <c r="L826" i="9"/>
  <c r="M826" i="9"/>
  <c r="I827" i="9"/>
  <c r="J827" i="9"/>
  <c r="K827" i="9"/>
  <c r="L827" i="9"/>
  <c r="M827" i="9"/>
  <c r="I828" i="9"/>
  <c r="J828" i="9"/>
  <c r="K828" i="9"/>
  <c r="L828" i="9"/>
  <c r="M828" i="9"/>
  <c r="I829" i="9"/>
  <c r="J829" i="9"/>
  <c r="K829" i="9"/>
  <c r="L829" i="9"/>
  <c r="M829" i="9"/>
  <c r="I830" i="9"/>
  <c r="J830" i="9"/>
  <c r="K830" i="9"/>
  <c r="L830" i="9"/>
  <c r="M830" i="9"/>
  <c r="I831" i="9"/>
  <c r="J831" i="9"/>
  <c r="K831" i="9"/>
  <c r="L831" i="9"/>
  <c r="M831" i="9"/>
  <c r="I832" i="9"/>
  <c r="J832" i="9"/>
  <c r="K832" i="9"/>
  <c r="L832" i="9"/>
  <c r="M832" i="9"/>
  <c r="I833" i="9"/>
  <c r="J833" i="9"/>
  <c r="K833" i="9"/>
  <c r="L833" i="9"/>
  <c r="M833" i="9"/>
  <c r="I834" i="9"/>
  <c r="J834" i="9"/>
  <c r="K834" i="9"/>
  <c r="L834" i="9"/>
  <c r="M834" i="9"/>
  <c r="I835" i="9"/>
  <c r="J835" i="9"/>
  <c r="K835" i="9"/>
  <c r="L835" i="9"/>
  <c r="M835" i="9"/>
  <c r="I836" i="9"/>
  <c r="J836" i="9"/>
  <c r="K836" i="9"/>
  <c r="L836" i="9"/>
  <c r="M836" i="9"/>
  <c r="I837" i="9"/>
  <c r="J837" i="9"/>
  <c r="K837" i="9"/>
  <c r="L837" i="9"/>
  <c r="M837" i="9"/>
  <c r="I838" i="9"/>
  <c r="J838" i="9"/>
  <c r="K838" i="9"/>
  <c r="L838" i="9"/>
  <c r="M838" i="9"/>
  <c r="I839" i="9"/>
  <c r="J839" i="9"/>
  <c r="K839" i="9"/>
  <c r="L839" i="9"/>
  <c r="M839" i="9"/>
  <c r="I840" i="9"/>
  <c r="J840" i="9"/>
  <c r="K840" i="9"/>
  <c r="L840" i="9"/>
  <c r="M840" i="9"/>
  <c r="I841" i="9"/>
  <c r="J841" i="9"/>
  <c r="K841" i="9"/>
  <c r="L841" i="9"/>
  <c r="M841" i="9"/>
  <c r="I842" i="9"/>
  <c r="J842" i="9"/>
  <c r="K842" i="9"/>
  <c r="L842" i="9"/>
  <c r="M842" i="9"/>
  <c r="I843" i="9"/>
  <c r="J843" i="9"/>
  <c r="K843" i="9"/>
  <c r="L843" i="9"/>
  <c r="M843" i="9"/>
  <c r="I844" i="9"/>
  <c r="J844" i="9"/>
  <c r="K844" i="9"/>
  <c r="L844" i="9"/>
  <c r="M844" i="9"/>
  <c r="I845" i="9"/>
  <c r="J845" i="9"/>
  <c r="K845" i="9"/>
  <c r="L845" i="9"/>
  <c r="M845" i="9"/>
  <c r="I846" i="9"/>
  <c r="J846" i="9"/>
  <c r="K846" i="9"/>
  <c r="L846" i="9"/>
  <c r="M846" i="9"/>
  <c r="I847" i="9"/>
  <c r="J847" i="9"/>
  <c r="K847" i="9"/>
  <c r="L847" i="9"/>
  <c r="M847" i="9"/>
  <c r="I848" i="9"/>
  <c r="J848" i="9"/>
  <c r="K848" i="9"/>
  <c r="L848" i="9"/>
  <c r="M848" i="9"/>
  <c r="I849" i="9"/>
  <c r="J849" i="9"/>
  <c r="K849" i="9"/>
  <c r="L849" i="9"/>
  <c r="M849" i="9"/>
  <c r="I850" i="9"/>
  <c r="J850" i="9"/>
  <c r="K850" i="9"/>
  <c r="L850" i="9"/>
  <c r="M850" i="9"/>
  <c r="I851" i="9"/>
  <c r="J851" i="9"/>
  <c r="K851" i="9"/>
  <c r="L851" i="9"/>
  <c r="M851" i="9"/>
  <c r="I852" i="9"/>
  <c r="J852" i="9"/>
  <c r="K852" i="9"/>
  <c r="L852" i="9"/>
  <c r="M852" i="9"/>
  <c r="I853" i="9"/>
  <c r="J853" i="9"/>
  <c r="K853" i="9"/>
  <c r="L853" i="9"/>
  <c r="M853" i="9"/>
  <c r="I854" i="9"/>
  <c r="J854" i="9"/>
  <c r="K854" i="9"/>
  <c r="L854" i="9"/>
  <c r="M854" i="9"/>
  <c r="I855" i="9"/>
  <c r="J855" i="9"/>
  <c r="K855" i="9"/>
  <c r="L855" i="9"/>
  <c r="M855" i="9"/>
  <c r="I856" i="9"/>
  <c r="J856" i="9"/>
  <c r="K856" i="9"/>
  <c r="L856" i="9"/>
  <c r="M856" i="9"/>
  <c r="I857" i="9"/>
  <c r="J857" i="9"/>
  <c r="K857" i="9"/>
  <c r="L857" i="9"/>
  <c r="M857" i="9"/>
  <c r="I858" i="9"/>
  <c r="J858" i="9"/>
  <c r="K858" i="9"/>
  <c r="L858" i="9"/>
  <c r="M858" i="9"/>
  <c r="I859" i="9"/>
  <c r="J859" i="9"/>
  <c r="K859" i="9"/>
  <c r="L859" i="9"/>
  <c r="M859" i="9"/>
  <c r="I860" i="9"/>
  <c r="J860" i="9"/>
  <c r="K860" i="9"/>
  <c r="L860" i="9"/>
  <c r="M860" i="9"/>
  <c r="I861" i="9"/>
  <c r="J861" i="9"/>
  <c r="K861" i="9"/>
  <c r="L861" i="9"/>
  <c r="M861" i="9"/>
  <c r="I862" i="9"/>
  <c r="J862" i="9"/>
  <c r="K862" i="9"/>
  <c r="L862" i="9"/>
  <c r="M862" i="9"/>
  <c r="I863" i="9"/>
  <c r="J863" i="9"/>
  <c r="K863" i="9"/>
  <c r="L863" i="9"/>
  <c r="M863" i="9"/>
  <c r="I864" i="9"/>
  <c r="J864" i="9"/>
  <c r="K864" i="9"/>
  <c r="L864" i="9"/>
  <c r="M864" i="9"/>
  <c r="I865" i="9"/>
  <c r="J865" i="9"/>
  <c r="K865" i="9"/>
  <c r="L865" i="9"/>
  <c r="M865" i="9"/>
  <c r="I866" i="9"/>
  <c r="J866" i="9"/>
  <c r="K866" i="9"/>
  <c r="L866" i="9"/>
  <c r="M866" i="9"/>
  <c r="I867" i="9"/>
  <c r="J867" i="9"/>
  <c r="K867" i="9"/>
  <c r="L867" i="9"/>
  <c r="M867" i="9"/>
  <c r="I868" i="9"/>
  <c r="J868" i="9"/>
  <c r="K868" i="9"/>
  <c r="L868" i="9"/>
  <c r="M868" i="9"/>
  <c r="I869" i="9"/>
  <c r="J869" i="9"/>
  <c r="K869" i="9"/>
  <c r="L869" i="9"/>
  <c r="M869" i="9"/>
  <c r="I870" i="9"/>
  <c r="J870" i="9"/>
  <c r="K870" i="9"/>
  <c r="L870" i="9"/>
  <c r="M870" i="9"/>
  <c r="I871" i="9"/>
  <c r="J871" i="9"/>
  <c r="K871" i="9"/>
  <c r="L871" i="9"/>
  <c r="M871" i="9"/>
  <c r="I872" i="9"/>
  <c r="J872" i="9"/>
  <c r="K872" i="9"/>
  <c r="L872" i="9"/>
  <c r="M872" i="9"/>
  <c r="I873" i="9"/>
  <c r="J873" i="9"/>
  <c r="K873" i="9"/>
  <c r="L873" i="9"/>
  <c r="M873" i="9"/>
  <c r="I874" i="9"/>
  <c r="J874" i="9"/>
  <c r="K874" i="9"/>
  <c r="L874" i="9"/>
  <c r="M874" i="9"/>
  <c r="I875" i="9"/>
  <c r="J875" i="9"/>
  <c r="K875" i="9"/>
  <c r="L875" i="9"/>
  <c r="M875" i="9"/>
  <c r="I876" i="9"/>
  <c r="J876" i="9"/>
  <c r="K876" i="9"/>
  <c r="L876" i="9"/>
  <c r="M876" i="9"/>
  <c r="I877" i="9"/>
  <c r="J877" i="9"/>
  <c r="K877" i="9"/>
  <c r="L877" i="9"/>
  <c r="M877" i="9"/>
  <c r="I878" i="9"/>
  <c r="J878" i="9"/>
  <c r="K878" i="9"/>
  <c r="L878" i="9"/>
  <c r="M878" i="9"/>
  <c r="I879" i="9"/>
  <c r="J879" i="9"/>
  <c r="K879" i="9"/>
  <c r="L879" i="9"/>
  <c r="M879" i="9"/>
  <c r="I880" i="9"/>
  <c r="J880" i="9"/>
  <c r="K880" i="9"/>
  <c r="L880" i="9"/>
  <c r="M880" i="9"/>
  <c r="I881" i="9"/>
  <c r="J881" i="9"/>
  <c r="K881" i="9"/>
  <c r="L881" i="9"/>
  <c r="M881" i="9"/>
  <c r="I882" i="9"/>
  <c r="J882" i="9"/>
  <c r="K882" i="9"/>
  <c r="L882" i="9"/>
  <c r="M882" i="9"/>
  <c r="I883" i="9"/>
  <c r="J883" i="9"/>
  <c r="K883" i="9"/>
  <c r="L883" i="9"/>
  <c r="M883" i="9"/>
  <c r="I884" i="9"/>
  <c r="J884" i="9"/>
  <c r="K884" i="9"/>
  <c r="L884" i="9"/>
  <c r="M884" i="9"/>
  <c r="I885" i="9"/>
  <c r="J885" i="9"/>
  <c r="K885" i="9"/>
  <c r="L885" i="9"/>
  <c r="M885" i="9"/>
  <c r="I886" i="9"/>
  <c r="J886" i="9"/>
  <c r="K886" i="9"/>
  <c r="L886" i="9"/>
  <c r="M886" i="9"/>
  <c r="I887" i="9"/>
  <c r="J887" i="9"/>
  <c r="K887" i="9"/>
  <c r="L887" i="9"/>
  <c r="M887" i="9"/>
  <c r="I888" i="9"/>
  <c r="J888" i="9"/>
  <c r="K888" i="9"/>
  <c r="L888" i="9"/>
  <c r="M888" i="9"/>
  <c r="I889" i="9"/>
  <c r="J889" i="9"/>
  <c r="K889" i="9"/>
  <c r="L889" i="9"/>
  <c r="M889" i="9"/>
  <c r="I890" i="9"/>
  <c r="J890" i="9"/>
  <c r="K890" i="9"/>
  <c r="L890" i="9"/>
  <c r="M890" i="9"/>
  <c r="I891" i="9"/>
  <c r="J891" i="9"/>
  <c r="K891" i="9"/>
  <c r="L891" i="9"/>
  <c r="M891" i="9"/>
  <c r="I892" i="9"/>
  <c r="J892" i="9"/>
  <c r="K892" i="9"/>
  <c r="L892" i="9"/>
  <c r="M892" i="9"/>
  <c r="I893" i="9"/>
  <c r="J893" i="9"/>
  <c r="K893" i="9"/>
  <c r="L893" i="9"/>
  <c r="M893" i="9"/>
  <c r="I894" i="9"/>
  <c r="J894" i="9"/>
  <c r="K894" i="9"/>
  <c r="L894" i="9"/>
  <c r="M894" i="9"/>
  <c r="I895" i="9"/>
  <c r="J895" i="9"/>
  <c r="K895" i="9"/>
  <c r="L895" i="9"/>
  <c r="M895" i="9"/>
  <c r="I896" i="9"/>
  <c r="J896" i="9"/>
  <c r="K896" i="9"/>
  <c r="L896" i="9"/>
  <c r="M896" i="9"/>
  <c r="I897" i="9"/>
  <c r="J897" i="9"/>
  <c r="K897" i="9"/>
  <c r="L897" i="9"/>
  <c r="M897" i="9"/>
  <c r="I898" i="9"/>
  <c r="J898" i="9"/>
  <c r="K898" i="9"/>
  <c r="L898" i="9"/>
  <c r="M898" i="9"/>
  <c r="I899" i="9"/>
  <c r="J899" i="9"/>
  <c r="K899" i="9"/>
  <c r="L899" i="9"/>
  <c r="M899" i="9"/>
  <c r="I900" i="9"/>
  <c r="J900" i="9"/>
  <c r="K900" i="9"/>
  <c r="L900" i="9"/>
  <c r="M900" i="9"/>
  <c r="I901" i="9"/>
  <c r="J901" i="9"/>
  <c r="K901" i="9"/>
  <c r="L901" i="9"/>
  <c r="M901" i="9"/>
  <c r="I902" i="9"/>
  <c r="J902" i="9"/>
  <c r="K902" i="9"/>
  <c r="L902" i="9"/>
  <c r="M902" i="9"/>
  <c r="I903" i="9"/>
  <c r="J903" i="9"/>
  <c r="K903" i="9"/>
  <c r="L903" i="9"/>
  <c r="M903" i="9"/>
  <c r="I904" i="9"/>
  <c r="J904" i="9"/>
  <c r="K904" i="9"/>
  <c r="L904" i="9"/>
  <c r="M904" i="9"/>
  <c r="I905" i="9"/>
  <c r="J905" i="9"/>
  <c r="K905" i="9"/>
  <c r="L905" i="9"/>
  <c r="M905" i="9"/>
  <c r="I906" i="9"/>
  <c r="J906" i="9"/>
  <c r="K906" i="9"/>
  <c r="L906" i="9"/>
  <c r="M906" i="9"/>
  <c r="I907" i="9"/>
  <c r="J907" i="9"/>
  <c r="K907" i="9"/>
  <c r="L907" i="9"/>
  <c r="M907" i="9"/>
  <c r="I908" i="9"/>
  <c r="J908" i="9"/>
  <c r="K908" i="9"/>
  <c r="L908" i="9"/>
  <c r="M908" i="9"/>
  <c r="I909" i="9"/>
  <c r="J909" i="9"/>
  <c r="K909" i="9"/>
  <c r="L909" i="9"/>
  <c r="M909" i="9"/>
  <c r="I910" i="9"/>
  <c r="J910" i="9"/>
  <c r="K910" i="9"/>
  <c r="L910" i="9"/>
  <c r="M910" i="9"/>
  <c r="I911" i="9"/>
  <c r="J911" i="9"/>
  <c r="K911" i="9"/>
  <c r="L911" i="9"/>
  <c r="M911" i="9"/>
  <c r="I912" i="9"/>
  <c r="J912" i="9"/>
  <c r="K912" i="9"/>
  <c r="L912" i="9"/>
  <c r="M912" i="9"/>
  <c r="I913" i="9"/>
  <c r="J913" i="9"/>
  <c r="K913" i="9"/>
  <c r="L913" i="9"/>
  <c r="M913" i="9"/>
  <c r="I914" i="9"/>
  <c r="J914" i="9"/>
  <c r="K914" i="9"/>
  <c r="L914" i="9"/>
  <c r="M914" i="9"/>
  <c r="I915" i="9"/>
  <c r="J915" i="9"/>
  <c r="K915" i="9"/>
  <c r="L915" i="9"/>
  <c r="M915" i="9"/>
  <c r="I916" i="9"/>
  <c r="J916" i="9"/>
  <c r="K916" i="9"/>
  <c r="L916" i="9"/>
  <c r="M916" i="9"/>
  <c r="I917" i="9"/>
  <c r="J917" i="9"/>
  <c r="K917" i="9"/>
  <c r="L917" i="9"/>
  <c r="M917" i="9"/>
  <c r="I918" i="9"/>
  <c r="J918" i="9"/>
  <c r="K918" i="9"/>
  <c r="L918" i="9"/>
  <c r="M918" i="9"/>
  <c r="I919" i="9"/>
  <c r="J919" i="9"/>
  <c r="K919" i="9"/>
  <c r="L919" i="9"/>
  <c r="M919" i="9"/>
  <c r="I920" i="9"/>
  <c r="J920" i="9"/>
  <c r="K920" i="9"/>
  <c r="L920" i="9"/>
  <c r="M920" i="9"/>
  <c r="I921" i="9"/>
  <c r="J921" i="9"/>
  <c r="K921" i="9"/>
  <c r="L921" i="9"/>
  <c r="M921" i="9"/>
  <c r="I922" i="9"/>
  <c r="J922" i="9"/>
  <c r="K922" i="9"/>
  <c r="L922" i="9"/>
  <c r="M922" i="9"/>
  <c r="I923" i="9"/>
  <c r="J923" i="9"/>
  <c r="K923" i="9"/>
  <c r="L923" i="9"/>
  <c r="M923" i="9"/>
  <c r="I924" i="9"/>
  <c r="J924" i="9"/>
  <c r="K924" i="9"/>
  <c r="L924" i="9"/>
  <c r="M924" i="9"/>
  <c r="I925" i="9"/>
  <c r="J925" i="9"/>
  <c r="K925" i="9"/>
  <c r="L925" i="9"/>
  <c r="M925" i="9"/>
  <c r="I926" i="9"/>
  <c r="J926" i="9"/>
  <c r="K926" i="9"/>
  <c r="L926" i="9"/>
  <c r="M926" i="9"/>
  <c r="I927" i="9"/>
  <c r="J927" i="9"/>
  <c r="K927" i="9"/>
  <c r="L927" i="9"/>
  <c r="M927" i="9"/>
  <c r="I928" i="9"/>
  <c r="J928" i="9"/>
  <c r="K928" i="9"/>
  <c r="L928" i="9"/>
  <c r="M928" i="9"/>
  <c r="I929" i="9"/>
  <c r="J929" i="9"/>
  <c r="K929" i="9"/>
  <c r="L929" i="9"/>
  <c r="M929" i="9"/>
  <c r="I930" i="9"/>
  <c r="J930" i="9"/>
  <c r="K930" i="9"/>
  <c r="L930" i="9"/>
  <c r="M930" i="9"/>
  <c r="I931" i="9"/>
  <c r="J931" i="9"/>
  <c r="K931" i="9"/>
  <c r="L931" i="9"/>
  <c r="M931" i="9"/>
  <c r="I932" i="9"/>
  <c r="J932" i="9"/>
  <c r="K932" i="9"/>
  <c r="L932" i="9"/>
  <c r="M932" i="9"/>
  <c r="I933" i="9"/>
  <c r="J933" i="9"/>
  <c r="K933" i="9"/>
  <c r="L933" i="9"/>
  <c r="M933" i="9"/>
  <c r="I934" i="9"/>
  <c r="J934" i="9"/>
  <c r="K934" i="9"/>
  <c r="L934" i="9"/>
  <c r="M934" i="9"/>
  <c r="I935" i="9"/>
  <c r="J935" i="9"/>
  <c r="K935" i="9"/>
  <c r="L935" i="9"/>
  <c r="M935" i="9"/>
  <c r="I936" i="9"/>
  <c r="J936" i="9"/>
  <c r="K936" i="9"/>
  <c r="L936" i="9"/>
  <c r="M936" i="9"/>
  <c r="I937" i="9"/>
  <c r="J937" i="9"/>
  <c r="K937" i="9"/>
  <c r="L937" i="9"/>
  <c r="M937" i="9"/>
  <c r="I938" i="9"/>
  <c r="J938" i="9"/>
  <c r="K938" i="9"/>
  <c r="L938" i="9"/>
  <c r="M938" i="9"/>
  <c r="I939" i="9"/>
  <c r="J939" i="9"/>
  <c r="K939" i="9"/>
  <c r="L939" i="9"/>
  <c r="M939" i="9"/>
  <c r="I940" i="9"/>
  <c r="J940" i="9"/>
  <c r="K940" i="9"/>
  <c r="L940" i="9"/>
  <c r="M940" i="9"/>
  <c r="I941" i="9"/>
  <c r="J941" i="9"/>
  <c r="K941" i="9"/>
  <c r="L941" i="9"/>
  <c r="M941" i="9"/>
  <c r="I942" i="9"/>
  <c r="J942" i="9"/>
  <c r="K942" i="9"/>
  <c r="L942" i="9"/>
  <c r="M942" i="9"/>
  <c r="I943" i="9"/>
  <c r="J943" i="9"/>
  <c r="K943" i="9"/>
  <c r="L943" i="9"/>
  <c r="M943" i="9"/>
  <c r="I944" i="9"/>
  <c r="J944" i="9"/>
  <c r="K944" i="9"/>
  <c r="L944" i="9"/>
  <c r="M944" i="9"/>
  <c r="I945" i="9"/>
  <c r="J945" i="9"/>
  <c r="K945" i="9"/>
  <c r="L945" i="9"/>
  <c r="M945" i="9"/>
  <c r="I946" i="9"/>
  <c r="J946" i="9"/>
  <c r="K946" i="9"/>
  <c r="L946" i="9"/>
  <c r="M946" i="9"/>
  <c r="I947" i="9"/>
  <c r="J947" i="9"/>
  <c r="K947" i="9"/>
  <c r="L947" i="9"/>
  <c r="M947" i="9"/>
  <c r="I948" i="9"/>
  <c r="J948" i="9"/>
  <c r="K948" i="9"/>
  <c r="L948" i="9"/>
  <c r="M948" i="9"/>
  <c r="I949" i="9"/>
  <c r="J949" i="9"/>
  <c r="K949" i="9"/>
  <c r="L949" i="9"/>
  <c r="M949" i="9"/>
  <c r="I950" i="9"/>
  <c r="J950" i="9"/>
  <c r="K950" i="9"/>
  <c r="L950" i="9"/>
  <c r="M950" i="9"/>
  <c r="I951" i="9"/>
  <c r="J951" i="9"/>
  <c r="K951" i="9"/>
  <c r="L951" i="9"/>
  <c r="M951" i="9"/>
  <c r="I952" i="9"/>
  <c r="J952" i="9"/>
  <c r="K952" i="9"/>
  <c r="L952" i="9"/>
  <c r="M952" i="9"/>
  <c r="I953" i="9"/>
  <c r="J953" i="9"/>
  <c r="K953" i="9"/>
  <c r="L953" i="9"/>
  <c r="M953" i="9"/>
  <c r="I954" i="9"/>
  <c r="J954" i="9"/>
  <c r="K954" i="9"/>
  <c r="L954" i="9"/>
  <c r="M954" i="9"/>
  <c r="I955" i="9"/>
  <c r="J955" i="9"/>
  <c r="K955" i="9"/>
  <c r="L955" i="9"/>
  <c r="M955" i="9"/>
  <c r="I956" i="9"/>
  <c r="J956" i="9"/>
  <c r="K956" i="9"/>
  <c r="L956" i="9"/>
  <c r="M956" i="9"/>
  <c r="I957" i="9"/>
  <c r="J957" i="9"/>
  <c r="K957" i="9"/>
  <c r="L957" i="9"/>
  <c r="M957" i="9"/>
  <c r="I958" i="9"/>
  <c r="J958" i="9"/>
  <c r="K958" i="9"/>
  <c r="L958" i="9"/>
  <c r="M958" i="9"/>
  <c r="I959" i="9"/>
  <c r="J959" i="9"/>
  <c r="K959" i="9"/>
  <c r="L959" i="9"/>
  <c r="M959" i="9"/>
  <c r="I960" i="9"/>
  <c r="J960" i="9"/>
  <c r="K960" i="9"/>
  <c r="L960" i="9"/>
  <c r="M960" i="9"/>
  <c r="I961" i="9"/>
  <c r="J961" i="9"/>
  <c r="K961" i="9"/>
  <c r="L961" i="9"/>
  <c r="M961" i="9"/>
  <c r="I962" i="9"/>
  <c r="J962" i="9"/>
  <c r="K962" i="9"/>
  <c r="L962" i="9"/>
  <c r="M962" i="9"/>
  <c r="I963" i="9"/>
  <c r="J963" i="9"/>
  <c r="K963" i="9"/>
  <c r="L963" i="9"/>
  <c r="M963" i="9"/>
  <c r="I964" i="9"/>
  <c r="J964" i="9"/>
  <c r="K964" i="9"/>
  <c r="L964" i="9"/>
  <c r="M964" i="9"/>
  <c r="I965" i="9"/>
  <c r="J965" i="9"/>
  <c r="K965" i="9"/>
  <c r="L965" i="9"/>
  <c r="M965" i="9"/>
  <c r="I966" i="9"/>
  <c r="J966" i="9"/>
  <c r="K966" i="9"/>
  <c r="L966" i="9"/>
  <c r="M966" i="9"/>
  <c r="I967" i="9"/>
  <c r="J967" i="9"/>
  <c r="K967" i="9"/>
  <c r="L967" i="9"/>
  <c r="M967" i="9"/>
  <c r="I968" i="9"/>
  <c r="J968" i="9"/>
  <c r="K968" i="9"/>
  <c r="L968" i="9"/>
  <c r="M968" i="9"/>
  <c r="I969" i="9"/>
  <c r="J969" i="9"/>
  <c r="K969" i="9"/>
  <c r="L969" i="9"/>
  <c r="M969" i="9"/>
  <c r="I970" i="9"/>
  <c r="J970" i="9"/>
  <c r="K970" i="9"/>
  <c r="L970" i="9"/>
  <c r="M970" i="9"/>
  <c r="I971" i="9"/>
  <c r="J971" i="9"/>
  <c r="K971" i="9"/>
  <c r="L971" i="9"/>
  <c r="M971" i="9"/>
  <c r="I972" i="9"/>
  <c r="J972" i="9"/>
  <c r="K972" i="9"/>
  <c r="L972" i="9"/>
  <c r="M972" i="9"/>
  <c r="I973" i="9"/>
  <c r="J973" i="9"/>
  <c r="K973" i="9"/>
  <c r="L973" i="9"/>
  <c r="M973" i="9"/>
  <c r="I974" i="9"/>
  <c r="J974" i="9"/>
  <c r="K974" i="9"/>
  <c r="L974" i="9"/>
  <c r="M974" i="9"/>
  <c r="I975" i="9"/>
  <c r="J975" i="9"/>
  <c r="K975" i="9"/>
  <c r="L975" i="9"/>
  <c r="M975" i="9"/>
  <c r="I976" i="9"/>
  <c r="J976" i="9"/>
  <c r="K976" i="9"/>
  <c r="L976" i="9"/>
  <c r="M976" i="9"/>
  <c r="I977" i="9"/>
  <c r="J977" i="9"/>
  <c r="K977" i="9"/>
  <c r="L977" i="9"/>
  <c r="M977" i="9"/>
  <c r="I978" i="9"/>
  <c r="J978" i="9"/>
  <c r="K978" i="9"/>
  <c r="L978" i="9"/>
  <c r="M978" i="9"/>
  <c r="I979" i="9"/>
  <c r="J979" i="9"/>
  <c r="K979" i="9"/>
  <c r="L979" i="9"/>
  <c r="M979" i="9"/>
  <c r="I980" i="9"/>
  <c r="J980" i="9"/>
  <c r="K980" i="9"/>
  <c r="L980" i="9"/>
  <c r="M980" i="9"/>
  <c r="I981" i="9"/>
  <c r="J981" i="9"/>
  <c r="K981" i="9"/>
  <c r="L981" i="9"/>
  <c r="M981" i="9"/>
  <c r="I982" i="9"/>
  <c r="J982" i="9"/>
  <c r="K982" i="9"/>
  <c r="L982" i="9"/>
  <c r="M982" i="9"/>
  <c r="I983" i="9"/>
  <c r="J983" i="9"/>
  <c r="K983" i="9"/>
  <c r="L983" i="9"/>
  <c r="M983" i="9"/>
  <c r="I984" i="9"/>
  <c r="J984" i="9"/>
  <c r="K984" i="9"/>
  <c r="L984" i="9"/>
  <c r="M984" i="9"/>
  <c r="I985" i="9"/>
  <c r="J985" i="9"/>
  <c r="K985" i="9"/>
  <c r="L985" i="9"/>
  <c r="M985" i="9"/>
  <c r="I986" i="9"/>
  <c r="J986" i="9"/>
  <c r="K986" i="9"/>
  <c r="L986" i="9"/>
  <c r="M986" i="9"/>
  <c r="I987" i="9"/>
  <c r="J987" i="9"/>
  <c r="K987" i="9"/>
  <c r="L987" i="9"/>
  <c r="M987" i="9"/>
  <c r="I988" i="9"/>
  <c r="J988" i="9"/>
  <c r="K988" i="9"/>
  <c r="L988" i="9"/>
  <c r="M988" i="9"/>
  <c r="I989" i="9"/>
  <c r="J989" i="9"/>
  <c r="K989" i="9"/>
  <c r="L989" i="9"/>
  <c r="M989" i="9"/>
  <c r="I990" i="9"/>
  <c r="J990" i="9"/>
  <c r="K990" i="9"/>
  <c r="L990" i="9"/>
  <c r="M990" i="9"/>
  <c r="I991" i="9"/>
  <c r="J991" i="9"/>
  <c r="K991" i="9"/>
  <c r="L991" i="9"/>
  <c r="M991" i="9"/>
  <c r="I992" i="9"/>
  <c r="J992" i="9"/>
  <c r="K992" i="9"/>
  <c r="L992" i="9"/>
  <c r="M992" i="9"/>
  <c r="I993" i="9"/>
  <c r="J993" i="9"/>
  <c r="K993" i="9"/>
  <c r="L993" i="9"/>
  <c r="M993" i="9"/>
  <c r="I994" i="9"/>
  <c r="J994" i="9"/>
  <c r="K994" i="9"/>
  <c r="L994" i="9"/>
  <c r="M994" i="9"/>
  <c r="I995" i="9"/>
  <c r="J995" i="9"/>
  <c r="K995" i="9"/>
  <c r="L995" i="9"/>
  <c r="M995" i="9"/>
  <c r="I996" i="9"/>
  <c r="J996" i="9"/>
  <c r="K996" i="9"/>
  <c r="L996" i="9"/>
  <c r="M996" i="9"/>
  <c r="I997" i="9"/>
  <c r="J997" i="9"/>
  <c r="K997" i="9"/>
  <c r="L997" i="9"/>
  <c r="M997" i="9"/>
  <c r="I998" i="9"/>
  <c r="J998" i="9"/>
  <c r="K998" i="9"/>
  <c r="L998" i="9"/>
  <c r="M998" i="9"/>
  <c r="I999" i="9"/>
  <c r="J999" i="9"/>
  <c r="K999" i="9"/>
  <c r="L999" i="9"/>
  <c r="M999" i="9"/>
  <c r="I1000" i="9"/>
  <c r="J1000" i="9"/>
  <c r="K1000" i="9"/>
  <c r="L1000" i="9"/>
  <c r="M1000" i="9"/>
  <c r="I1001" i="9"/>
  <c r="J1001" i="9"/>
  <c r="K1001" i="9"/>
  <c r="L1001" i="9"/>
  <c r="M1001" i="9"/>
  <c r="I1002" i="9"/>
  <c r="J1002" i="9"/>
  <c r="K1002" i="9"/>
  <c r="L1002" i="9"/>
  <c r="M1002" i="9"/>
  <c r="I1003" i="9"/>
  <c r="J1003" i="9"/>
  <c r="K1003" i="9"/>
  <c r="L1003" i="9"/>
  <c r="M1003" i="9"/>
  <c r="I1004" i="9"/>
  <c r="J1004" i="9"/>
  <c r="K1004" i="9"/>
  <c r="L1004" i="9"/>
  <c r="M1004" i="9"/>
  <c r="I1005" i="9"/>
  <c r="J1005" i="9"/>
  <c r="K1005" i="9"/>
  <c r="L1005" i="9"/>
  <c r="M1005" i="9"/>
  <c r="I1006" i="9"/>
  <c r="J1006" i="9"/>
  <c r="K1006" i="9"/>
  <c r="L1006" i="9"/>
  <c r="M1006" i="9"/>
  <c r="I1007" i="9"/>
  <c r="J1007" i="9"/>
  <c r="K1007" i="9"/>
  <c r="L1007" i="9"/>
  <c r="M1007" i="9"/>
  <c r="I1008" i="9"/>
  <c r="J1008" i="9"/>
  <c r="K1008" i="9"/>
  <c r="L1008" i="9"/>
  <c r="M1008" i="9"/>
  <c r="I1009" i="9"/>
  <c r="J1009" i="9"/>
  <c r="K1009" i="9"/>
  <c r="L1009" i="9"/>
  <c r="M1009" i="9"/>
  <c r="I1010" i="9"/>
  <c r="J1010" i="9"/>
  <c r="K1010" i="9"/>
  <c r="L1010" i="9"/>
  <c r="M1010" i="9"/>
  <c r="I1011" i="9"/>
  <c r="J1011" i="9"/>
  <c r="K1011" i="9"/>
  <c r="L1011" i="9"/>
  <c r="M1011" i="9"/>
  <c r="I1012" i="9"/>
  <c r="J1012" i="9"/>
  <c r="K1012" i="9"/>
  <c r="L1012" i="9"/>
  <c r="M1012" i="9"/>
  <c r="I1013" i="9"/>
  <c r="J1013" i="9"/>
  <c r="K1013" i="9"/>
  <c r="L1013" i="9"/>
  <c r="M1013" i="9"/>
  <c r="I1014" i="9"/>
  <c r="J1014" i="9"/>
  <c r="K1014" i="9"/>
  <c r="L1014" i="9"/>
  <c r="M1014" i="9"/>
  <c r="I1015" i="9"/>
  <c r="J1015" i="9"/>
  <c r="K1015" i="9"/>
  <c r="L1015" i="9"/>
  <c r="M1015" i="9"/>
  <c r="I1016" i="9"/>
  <c r="J1016" i="9"/>
  <c r="K1016" i="9"/>
  <c r="L1016" i="9"/>
  <c r="M1016" i="9"/>
  <c r="I1017" i="9"/>
  <c r="J1017" i="9"/>
  <c r="K1017" i="9"/>
  <c r="L1017" i="9"/>
  <c r="M1017" i="9"/>
  <c r="I1018" i="9"/>
  <c r="J1018" i="9"/>
  <c r="K1018" i="9"/>
  <c r="L1018" i="9"/>
  <c r="M1018" i="9"/>
  <c r="I1019" i="9"/>
  <c r="J1019" i="9"/>
  <c r="K1019" i="9"/>
  <c r="L1019" i="9"/>
  <c r="M1019" i="9"/>
  <c r="I1020" i="9"/>
  <c r="J1020" i="9"/>
  <c r="K1020" i="9"/>
  <c r="L1020" i="9"/>
  <c r="M1020" i="9"/>
  <c r="I1021" i="9"/>
  <c r="J1021" i="9"/>
  <c r="K1021" i="9"/>
  <c r="L1021" i="9"/>
  <c r="M1021" i="9"/>
  <c r="I1022" i="9"/>
  <c r="J1022" i="9"/>
  <c r="K1022" i="9"/>
  <c r="L1022" i="9"/>
  <c r="M1022" i="9"/>
  <c r="I1023" i="9"/>
  <c r="J1023" i="9"/>
  <c r="K1023" i="9"/>
  <c r="L1023" i="9"/>
  <c r="M1023" i="9"/>
  <c r="I1024" i="9"/>
  <c r="J1024" i="9"/>
  <c r="K1024" i="9"/>
  <c r="L1024" i="9"/>
  <c r="M1024" i="9"/>
  <c r="I1025" i="9"/>
  <c r="J1025" i="9"/>
  <c r="K1025" i="9"/>
  <c r="L1025" i="9"/>
  <c r="M1025" i="9"/>
  <c r="I1026" i="9"/>
  <c r="J1026" i="9"/>
  <c r="K1026" i="9"/>
  <c r="L1026" i="9"/>
  <c r="M1026" i="9"/>
  <c r="I1027" i="9"/>
  <c r="J1027" i="9"/>
  <c r="K1027" i="9"/>
  <c r="L1027" i="9"/>
  <c r="M1027" i="9"/>
  <c r="I1028" i="9"/>
  <c r="J1028" i="9"/>
  <c r="K1028" i="9"/>
  <c r="L1028" i="9"/>
  <c r="M1028" i="9"/>
  <c r="I1029" i="9"/>
  <c r="J1029" i="9"/>
  <c r="K1029" i="9"/>
  <c r="L1029" i="9"/>
  <c r="M1029" i="9"/>
  <c r="I1030" i="9"/>
  <c r="J1030" i="9"/>
  <c r="K1030" i="9"/>
  <c r="L1030" i="9"/>
  <c r="M1030" i="9"/>
  <c r="I1031" i="9"/>
  <c r="J1031" i="9"/>
  <c r="K1031" i="9"/>
  <c r="L1031" i="9"/>
  <c r="M1031" i="9"/>
  <c r="I1032" i="9"/>
  <c r="J1032" i="9"/>
  <c r="K1032" i="9"/>
  <c r="L1032" i="9"/>
  <c r="M1032" i="9"/>
  <c r="I1033" i="9"/>
  <c r="J1033" i="9"/>
  <c r="K1033" i="9"/>
  <c r="L1033" i="9"/>
  <c r="M1033" i="9"/>
  <c r="I1034" i="9"/>
  <c r="J1034" i="9"/>
  <c r="K1034" i="9"/>
  <c r="L1034" i="9"/>
  <c r="M1034" i="9"/>
  <c r="I1035" i="9"/>
  <c r="J1035" i="9"/>
  <c r="K1035" i="9"/>
  <c r="L1035" i="9"/>
  <c r="M1035" i="9"/>
  <c r="I1036" i="9"/>
  <c r="J1036" i="9"/>
  <c r="K1036" i="9"/>
  <c r="L1036" i="9"/>
  <c r="M1036" i="9"/>
  <c r="I1037" i="9"/>
  <c r="J1037" i="9"/>
  <c r="K1037" i="9"/>
  <c r="L1037" i="9"/>
  <c r="M1037" i="9"/>
  <c r="I1038" i="9"/>
  <c r="J1038" i="9"/>
  <c r="K1038" i="9"/>
  <c r="L1038" i="9"/>
  <c r="M1038" i="9"/>
  <c r="I1039" i="9"/>
  <c r="J1039" i="9"/>
  <c r="K1039" i="9"/>
  <c r="L1039" i="9"/>
  <c r="M1039" i="9"/>
  <c r="I1040" i="9"/>
  <c r="J1040" i="9"/>
  <c r="K1040" i="9"/>
  <c r="L1040" i="9"/>
  <c r="M1040" i="9"/>
  <c r="I1041" i="9"/>
  <c r="J1041" i="9"/>
  <c r="K1041" i="9"/>
  <c r="L1041" i="9"/>
  <c r="M1041" i="9"/>
  <c r="I1042" i="9"/>
  <c r="J1042" i="9"/>
  <c r="K1042" i="9"/>
  <c r="L1042" i="9"/>
  <c r="M1042" i="9"/>
  <c r="I1043" i="9"/>
  <c r="J1043" i="9"/>
  <c r="K1043" i="9"/>
  <c r="L1043" i="9"/>
  <c r="M1043" i="9"/>
  <c r="I1044" i="9"/>
  <c r="J1044" i="9"/>
  <c r="K1044" i="9"/>
  <c r="L1044" i="9"/>
  <c r="M1044" i="9"/>
  <c r="I1045" i="9"/>
  <c r="J1045" i="9"/>
  <c r="K1045" i="9"/>
  <c r="L1045" i="9"/>
  <c r="M1045" i="9"/>
  <c r="I1046" i="9"/>
  <c r="J1046" i="9"/>
  <c r="K1046" i="9"/>
  <c r="L1046" i="9"/>
  <c r="M1046" i="9"/>
  <c r="I1047" i="9"/>
  <c r="J1047" i="9"/>
  <c r="K1047" i="9"/>
  <c r="L1047" i="9"/>
  <c r="M1047" i="9"/>
  <c r="I1048" i="9"/>
  <c r="J1048" i="9"/>
  <c r="K1048" i="9"/>
  <c r="L1048" i="9"/>
  <c r="M1048" i="9"/>
  <c r="I1049" i="9"/>
  <c r="J1049" i="9"/>
  <c r="K1049" i="9"/>
  <c r="L1049" i="9"/>
  <c r="M1049" i="9"/>
  <c r="I1050" i="9"/>
  <c r="J1050" i="9"/>
  <c r="K1050" i="9"/>
  <c r="L1050" i="9"/>
  <c r="M1050" i="9"/>
  <c r="I1051" i="9"/>
  <c r="J1051" i="9"/>
  <c r="K1051" i="9"/>
  <c r="L1051" i="9"/>
  <c r="M1051" i="9"/>
  <c r="I1052" i="9"/>
  <c r="J1052" i="9"/>
  <c r="K1052" i="9"/>
  <c r="L1052" i="9"/>
  <c r="M1052" i="9"/>
  <c r="I1053" i="9"/>
  <c r="J1053" i="9"/>
  <c r="K1053" i="9"/>
  <c r="L1053" i="9"/>
  <c r="M1053" i="9"/>
  <c r="I1054" i="9"/>
  <c r="J1054" i="9"/>
  <c r="K1054" i="9"/>
  <c r="L1054" i="9"/>
  <c r="M1054" i="9"/>
  <c r="I1055" i="9"/>
  <c r="J1055" i="9"/>
  <c r="K1055" i="9"/>
  <c r="L1055" i="9"/>
  <c r="M1055" i="9"/>
  <c r="I1056" i="9"/>
  <c r="J1056" i="9"/>
  <c r="K1056" i="9"/>
  <c r="L1056" i="9"/>
  <c r="M1056" i="9"/>
  <c r="I1057" i="9"/>
  <c r="J1057" i="9"/>
  <c r="K1057" i="9"/>
  <c r="L1057" i="9"/>
  <c r="M1057" i="9"/>
  <c r="I1058" i="9"/>
  <c r="J1058" i="9"/>
  <c r="K1058" i="9"/>
  <c r="L1058" i="9"/>
  <c r="M1058" i="9"/>
  <c r="I1059" i="9"/>
  <c r="J1059" i="9"/>
  <c r="K1059" i="9"/>
  <c r="L1059" i="9"/>
  <c r="M1059" i="9"/>
  <c r="I1060" i="9"/>
  <c r="J1060" i="9"/>
  <c r="K1060" i="9"/>
  <c r="L1060" i="9"/>
  <c r="M1060" i="9"/>
  <c r="I1061" i="9"/>
  <c r="J1061" i="9"/>
  <c r="K1061" i="9"/>
  <c r="L1061" i="9"/>
  <c r="M1061" i="9"/>
  <c r="I1062" i="9"/>
  <c r="J1062" i="9"/>
  <c r="K1062" i="9"/>
  <c r="L1062" i="9"/>
  <c r="M1062" i="9"/>
  <c r="I1063" i="9"/>
  <c r="J1063" i="9"/>
  <c r="K1063" i="9"/>
  <c r="L1063" i="9"/>
  <c r="M1063" i="9"/>
  <c r="I1064" i="9"/>
  <c r="J1064" i="9"/>
  <c r="K1064" i="9"/>
  <c r="L1064" i="9"/>
  <c r="M1064" i="9"/>
  <c r="I1065" i="9"/>
  <c r="J1065" i="9"/>
  <c r="K1065" i="9"/>
  <c r="L1065" i="9"/>
  <c r="M1065" i="9"/>
  <c r="I1066" i="9"/>
  <c r="J1066" i="9"/>
  <c r="K1066" i="9"/>
  <c r="L1066" i="9"/>
  <c r="M1066" i="9"/>
  <c r="I1067" i="9"/>
  <c r="J1067" i="9"/>
  <c r="K1067" i="9"/>
  <c r="L1067" i="9"/>
  <c r="M1067" i="9"/>
  <c r="I1068" i="9"/>
  <c r="J1068" i="9"/>
  <c r="K1068" i="9"/>
  <c r="L1068" i="9"/>
  <c r="M1068" i="9"/>
  <c r="I1069" i="9"/>
  <c r="J1069" i="9"/>
  <c r="K1069" i="9"/>
  <c r="L1069" i="9"/>
  <c r="M1069" i="9"/>
  <c r="I1070" i="9"/>
  <c r="J1070" i="9"/>
  <c r="K1070" i="9"/>
  <c r="L1070" i="9"/>
  <c r="M1070" i="9"/>
  <c r="I1071" i="9"/>
  <c r="J1071" i="9"/>
  <c r="K1071" i="9"/>
  <c r="L1071" i="9"/>
  <c r="M1071" i="9"/>
  <c r="I1072" i="9"/>
  <c r="J1072" i="9"/>
  <c r="K1072" i="9"/>
  <c r="L1072" i="9"/>
  <c r="M1072" i="9"/>
  <c r="I1073" i="9"/>
  <c r="J1073" i="9"/>
  <c r="K1073" i="9"/>
  <c r="L1073" i="9"/>
  <c r="M1073" i="9"/>
  <c r="I1074" i="9"/>
  <c r="J1074" i="9"/>
  <c r="K1074" i="9"/>
  <c r="L1074" i="9"/>
  <c r="M1074" i="9"/>
  <c r="I1075" i="9"/>
  <c r="J1075" i="9"/>
  <c r="K1075" i="9"/>
  <c r="L1075" i="9"/>
  <c r="M1075" i="9"/>
  <c r="I1076" i="9"/>
  <c r="J1076" i="9"/>
  <c r="K1076" i="9"/>
  <c r="L1076" i="9"/>
  <c r="M1076" i="9"/>
  <c r="I1077" i="9"/>
  <c r="J1077" i="9"/>
  <c r="K1077" i="9"/>
  <c r="L1077" i="9"/>
  <c r="M1077" i="9"/>
  <c r="I1078" i="9"/>
  <c r="J1078" i="9"/>
  <c r="K1078" i="9"/>
  <c r="L1078" i="9"/>
  <c r="M1078" i="9"/>
  <c r="I1079" i="9"/>
  <c r="J1079" i="9"/>
  <c r="K1079" i="9"/>
  <c r="L1079" i="9"/>
  <c r="M1079" i="9"/>
  <c r="I1080" i="9"/>
  <c r="J1080" i="9"/>
  <c r="K1080" i="9"/>
  <c r="L1080" i="9"/>
  <c r="M1080" i="9"/>
  <c r="I1081" i="9"/>
  <c r="J1081" i="9"/>
  <c r="K1081" i="9"/>
  <c r="L1081" i="9"/>
  <c r="M1081" i="9"/>
  <c r="I1082" i="9"/>
  <c r="J1082" i="9"/>
  <c r="K1082" i="9"/>
  <c r="L1082" i="9"/>
  <c r="M1082" i="9"/>
  <c r="I1083" i="9"/>
  <c r="J1083" i="9"/>
  <c r="K1083" i="9"/>
  <c r="L1083" i="9"/>
  <c r="M1083" i="9"/>
  <c r="I1084" i="9"/>
  <c r="J1084" i="9"/>
  <c r="K1084" i="9"/>
  <c r="L1084" i="9"/>
  <c r="M1084" i="9"/>
  <c r="I1085" i="9"/>
  <c r="J1085" i="9"/>
  <c r="K1085" i="9"/>
  <c r="L1085" i="9"/>
  <c r="M1085" i="9"/>
  <c r="I1086" i="9"/>
  <c r="J1086" i="9"/>
  <c r="K1086" i="9"/>
  <c r="L1086" i="9"/>
  <c r="M1086" i="9"/>
  <c r="I1087" i="9"/>
  <c r="J1087" i="9"/>
  <c r="K1087" i="9"/>
  <c r="L1087" i="9"/>
  <c r="M1087" i="9"/>
  <c r="I1088" i="9"/>
  <c r="J1088" i="9"/>
  <c r="K1088" i="9"/>
  <c r="L1088" i="9"/>
  <c r="M1088" i="9"/>
  <c r="I1089" i="9"/>
  <c r="J1089" i="9"/>
  <c r="K1089" i="9"/>
  <c r="L1089" i="9"/>
  <c r="M1089" i="9"/>
  <c r="I1090" i="9"/>
  <c r="J1090" i="9"/>
  <c r="K1090" i="9"/>
  <c r="L1090" i="9"/>
  <c r="M1090" i="9"/>
  <c r="I1091" i="9"/>
  <c r="J1091" i="9"/>
  <c r="K1091" i="9"/>
  <c r="L1091" i="9"/>
  <c r="M1091" i="9"/>
  <c r="I1092" i="9"/>
  <c r="J1092" i="9"/>
  <c r="K1092" i="9"/>
  <c r="L1092" i="9"/>
  <c r="M1092" i="9"/>
  <c r="I1093" i="9"/>
  <c r="J1093" i="9"/>
  <c r="K1093" i="9"/>
  <c r="L1093" i="9"/>
  <c r="M1093" i="9"/>
  <c r="I1094" i="9"/>
  <c r="J1094" i="9"/>
  <c r="K1094" i="9"/>
  <c r="L1094" i="9"/>
  <c r="M1094" i="9"/>
  <c r="I1095" i="9"/>
  <c r="J1095" i="9"/>
  <c r="K1095" i="9"/>
  <c r="L1095" i="9"/>
  <c r="M1095" i="9"/>
  <c r="I1096" i="9"/>
  <c r="J1096" i="9"/>
  <c r="K1096" i="9"/>
  <c r="L1096" i="9"/>
  <c r="M1096" i="9"/>
  <c r="I1097" i="9"/>
  <c r="J1097" i="9"/>
  <c r="K1097" i="9"/>
  <c r="L1097" i="9"/>
  <c r="M1097" i="9"/>
  <c r="I1098" i="9"/>
  <c r="J1098" i="9"/>
  <c r="K1098" i="9"/>
  <c r="L1098" i="9"/>
  <c r="M1098" i="9"/>
  <c r="I1099" i="9"/>
  <c r="J1099" i="9"/>
  <c r="K1099" i="9"/>
  <c r="L1099" i="9"/>
  <c r="M1099" i="9"/>
  <c r="I1100" i="9"/>
  <c r="J1100" i="9"/>
  <c r="K1100" i="9"/>
  <c r="L1100" i="9"/>
  <c r="M1100" i="9"/>
  <c r="I1101" i="9"/>
  <c r="J1101" i="9"/>
  <c r="K1101" i="9"/>
  <c r="L1101" i="9"/>
  <c r="M1101" i="9"/>
  <c r="I1102" i="9"/>
  <c r="J1102" i="9"/>
  <c r="K1102" i="9"/>
  <c r="L1102" i="9"/>
  <c r="M1102" i="9"/>
  <c r="I1103" i="9"/>
  <c r="J1103" i="9"/>
  <c r="K1103" i="9"/>
  <c r="L1103" i="9"/>
  <c r="M1103" i="9"/>
  <c r="I1104" i="9"/>
  <c r="J1104" i="9"/>
  <c r="K1104" i="9"/>
  <c r="L1104" i="9"/>
  <c r="M1104" i="9"/>
  <c r="I1105" i="9"/>
  <c r="J1105" i="9"/>
  <c r="K1105" i="9"/>
  <c r="L1105" i="9"/>
  <c r="M1105" i="9"/>
  <c r="I1106" i="9"/>
  <c r="J1106" i="9"/>
  <c r="K1106" i="9"/>
  <c r="L1106" i="9"/>
  <c r="M1106" i="9"/>
  <c r="I1107" i="9"/>
  <c r="J1107" i="9"/>
  <c r="K1107" i="9"/>
  <c r="L1107" i="9"/>
  <c r="M1107" i="9"/>
  <c r="I1108" i="9"/>
  <c r="J1108" i="9"/>
  <c r="K1108" i="9"/>
  <c r="L1108" i="9"/>
  <c r="M1108" i="9"/>
  <c r="I1109" i="9"/>
  <c r="J1109" i="9"/>
  <c r="K1109" i="9"/>
  <c r="L1109" i="9"/>
  <c r="M1109" i="9"/>
  <c r="I1110" i="9"/>
  <c r="J1110" i="9"/>
  <c r="K1110" i="9"/>
  <c r="L1110" i="9"/>
  <c r="M1110" i="9"/>
  <c r="I1111" i="9"/>
  <c r="J1111" i="9"/>
  <c r="K1111" i="9"/>
  <c r="L1111" i="9"/>
  <c r="M1111" i="9"/>
  <c r="I1112" i="9"/>
  <c r="J1112" i="9"/>
  <c r="K1112" i="9"/>
  <c r="L1112" i="9"/>
  <c r="M1112" i="9"/>
  <c r="I1113" i="9"/>
  <c r="J1113" i="9"/>
  <c r="K1113" i="9"/>
  <c r="L1113" i="9"/>
  <c r="M1113" i="9"/>
  <c r="I1114" i="9"/>
  <c r="J1114" i="9"/>
  <c r="K1114" i="9"/>
  <c r="L1114" i="9"/>
  <c r="M1114" i="9"/>
  <c r="I1115" i="9"/>
  <c r="J1115" i="9"/>
  <c r="K1115" i="9"/>
  <c r="L1115" i="9"/>
  <c r="M1115" i="9"/>
  <c r="I1116" i="9"/>
  <c r="J1116" i="9"/>
  <c r="K1116" i="9"/>
  <c r="L1116" i="9"/>
  <c r="M1116" i="9"/>
  <c r="I1117" i="9"/>
  <c r="J1117" i="9"/>
  <c r="K1117" i="9"/>
  <c r="L1117" i="9"/>
  <c r="M1117" i="9"/>
  <c r="I1118" i="9"/>
  <c r="J1118" i="9"/>
  <c r="K1118" i="9"/>
  <c r="L1118" i="9"/>
  <c r="M1118" i="9"/>
  <c r="I1119" i="9"/>
  <c r="J1119" i="9"/>
  <c r="K1119" i="9"/>
  <c r="L1119" i="9"/>
  <c r="M1119" i="9"/>
  <c r="I1120" i="9"/>
  <c r="J1120" i="9"/>
  <c r="K1120" i="9"/>
  <c r="L1120" i="9"/>
  <c r="M1120" i="9"/>
  <c r="I1121" i="9"/>
  <c r="J1121" i="9"/>
  <c r="K1121" i="9"/>
  <c r="L1121" i="9"/>
  <c r="M1121" i="9"/>
  <c r="I1122" i="9"/>
  <c r="J1122" i="9"/>
  <c r="K1122" i="9"/>
  <c r="L1122" i="9"/>
  <c r="M1122" i="9"/>
  <c r="I1123" i="9"/>
  <c r="J1123" i="9"/>
  <c r="K1123" i="9"/>
  <c r="L1123" i="9"/>
  <c r="M1123" i="9"/>
  <c r="I1124" i="9"/>
  <c r="J1124" i="9"/>
  <c r="K1124" i="9"/>
  <c r="L1124" i="9"/>
  <c r="M1124" i="9"/>
  <c r="I1125" i="9"/>
  <c r="J1125" i="9"/>
  <c r="K1125" i="9"/>
  <c r="L1125" i="9"/>
  <c r="M1125" i="9"/>
  <c r="I1126" i="9"/>
  <c r="J1126" i="9"/>
  <c r="K1126" i="9"/>
  <c r="L1126" i="9"/>
  <c r="M1126" i="9"/>
  <c r="I1127" i="9"/>
  <c r="J1127" i="9"/>
  <c r="K1127" i="9"/>
  <c r="L1127" i="9"/>
  <c r="M1127" i="9"/>
  <c r="I1128" i="9"/>
  <c r="J1128" i="9"/>
  <c r="K1128" i="9"/>
  <c r="L1128" i="9"/>
  <c r="M1128" i="9"/>
  <c r="I1129" i="9"/>
  <c r="J1129" i="9"/>
  <c r="K1129" i="9"/>
  <c r="L1129" i="9"/>
  <c r="M1129" i="9"/>
  <c r="I1130" i="9"/>
  <c r="J1130" i="9"/>
  <c r="K1130" i="9"/>
  <c r="L1130" i="9"/>
  <c r="M1130" i="9"/>
  <c r="I1131" i="9"/>
  <c r="J1131" i="9"/>
  <c r="K1131" i="9"/>
  <c r="L1131" i="9"/>
  <c r="M1131" i="9"/>
  <c r="I1132" i="9"/>
  <c r="J1132" i="9"/>
  <c r="K1132" i="9"/>
  <c r="L1132" i="9"/>
  <c r="M1132" i="9"/>
  <c r="I1133" i="9"/>
  <c r="J1133" i="9"/>
  <c r="K1133" i="9"/>
  <c r="L1133" i="9"/>
  <c r="M1133" i="9"/>
  <c r="I1134" i="9"/>
  <c r="J1134" i="9"/>
  <c r="K1134" i="9"/>
  <c r="L1134" i="9"/>
  <c r="M1134" i="9"/>
  <c r="I1135" i="9"/>
  <c r="J1135" i="9"/>
  <c r="K1135" i="9"/>
  <c r="L1135" i="9"/>
  <c r="M1135" i="9"/>
  <c r="I1136" i="9"/>
  <c r="J1136" i="9"/>
  <c r="K1136" i="9"/>
  <c r="L1136" i="9"/>
  <c r="M1136" i="9"/>
  <c r="I1137" i="9"/>
  <c r="J1137" i="9"/>
  <c r="K1137" i="9"/>
  <c r="L1137" i="9"/>
  <c r="M1137" i="9"/>
  <c r="I1138" i="9"/>
  <c r="J1138" i="9"/>
  <c r="K1138" i="9"/>
  <c r="L1138" i="9"/>
  <c r="M1138" i="9"/>
  <c r="I1139" i="9"/>
  <c r="J1139" i="9"/>
  <c r="K1139" i="9"/>
  <c r="L1139" i="9"/>
  <c r="M1139" i="9"/>
  <c r="I1140" i="9"/>
  <c r="J1140" i="9"/>
  <c r="K1140" i="9"/>
  <c r="L1140" i="9"/>
  <c r="M1140" i="9"/>
  <c r="I1141" i="9"/>
  <c r="J1141" i="9"/>
  <c r="K1141" i="9"/>
  <c r="L1141" i="9"/>
  <c r="M1141" i="9"/>
  <c r="I1142" i="9"/>
  <c r="J1142" i="9"/>
  <c r="K1142" i="9"/>
  <c r="L1142" i="9"/>
  <c r="M1142" i="9"/>
  <c r="I1143" i="9"/>
  <c r="J1143" i="9"/>
  <c r="K1143" i="9"/>
  <c r="L1143" i="9"/>
  <c r="M1143" i="9"/>
  <c r="I1144" i="9"/>
  <c r="J1144" i="9"/>
  <c r="K1144" i="9"/>
  <c r="L1144" i="9"/>
  <c r="M1144" i="9"/>
  <c r="I1145" i="9"/>
  <c r="J1145" i="9"/>
  <c r="K1145" i="9"/>
  <c r="L1145" i="9"/>
  <c r="M1145" i="9"/>
  <c r="I1146" i="9"/>
  <c r="J1146" i="9"/>
  <c r="K1146" i="9"/>
  <c r="L1146" i="9"/>
  <c r="M1146" i="9"/>
  <c r="I1147" i="9"/>
  <c r="J1147" i="9"/>
  <c r="K1147" i="9"/>
  <c r="L1147" i="9"/>
  <c r="M1147" i="9"/>
  <c r="I1148" i="9"/>
  <c r="J1148" i="9"/>
  <c r="K1148" i="9"/>
  <c r="L1148" i="9"/>
  <c r="M1148" i="9"/>
  <c r="I1149" i="9"/>
  <c r="J1149" i="9"/>
  <c r="K1149" i="9"/>
  <c r="L1149" i="9"/>
  <c r="M1149" i="9"/>
  <c r="I1150" i="9"/>
  <c r="J1150" i="9"/>
  <c r="K1150" i="9"/>
  <c r="L1150" i="9"/>
  <c r="M1150" i="9"/>
  <c r="I1151" i="9"/>
  <c r="J1151" i="9"/>
  <c r="K1151" i="9"/>
  <c r="L1151" i="9"/>
  <c r="M1151" i="9"/>
  <c r="I1152" i="9"/>
  <c r="J1152" i="9"/>
  <c r="K1152" i="9"/>
  <c r="L1152" i="9"/>
  <c r="M1152" i="9"/>
  <c r="I1153" i="9"/>
  <c r="J1153" i="9"/>
  <c r="K1153" i="9"/>
  <c r="L1153" i="9"/>
  <c r="M1153" i="9"/>
  <c r="I1154" i="9"/>
  <c r="J1154" i="9"/>
  <c r="K1154" i="9"/>
  <c r="L1154" i="9"/>
  <c r="M1154" i="9"/>
  <c r="I1155" i="9"/>
  <c r="J1155" i="9"/>
  <c r="K1155" i="9"/>
  <c r="L1155" i="9"/>
  <c r="M1155" i="9"/>
  <c r="I1156" i="9"/>
  <c r="J1156" i="9"/>
  <c r="K1156" i="9"/>
  <c r="L1156" i="9"/>
  <c r="M1156" i="9"/>
  <c r="I1157" i="9"/>
  <c r="J1157" i="9"/>
  <c r="K1157" i="9"/>
  <c r="L1157" i="9"/>
  <c r="M1157" i="9"/>
  <c r="I1158" i="9"/>
  <c r="J1158" i="9"/>
  <c r="K1158" i="9"/>
  <c r="L1158" i="9"/>
  <c r="M1158" i="9"/>
  <c r="I1159" i="9"/>
  <c r="J1159" i="9"/>
  <c r="K1159" i="9"/>
  <c r="L1159" i="9"/>
  <c r="M1159" i="9"/>
  <c r="I1160" i="9"/>
  <c r="J1160" i="9"/>
  <c r="K1160" i="9"/>
  <c r="L1160" i="9"/>
  <c r="M1160" i="9"/>
  <c r="I1161" i="9"/>
  <c r="J1161" i="9"/>
  <c r="K1161" i="9"/>
  <c r="L1161" i="9"/>
  <c r="M1161" i="9"/>
  <c r="I1162" i="9"/>
  <c r="J1162" i="9"/>
  <c r="K1162" i="9"/>
  <c r="L1162" i="9"/>
  <c r="M1162" i="9"/>
  <c r="I1163" i="9"/>
  <c r="J1163" i="9"/>
  <c r="K1163" i="9"/>
  <c r="L1163" i="9"/>
  <c r="M1163" i="9"/>
  <c r="I1164" i="9"/>
  <c r="J1164" i="9"/>
  <c r="K1164" i="9"/>
  <c r="L1164" i="9"/>
  <c r="M1164" i="9"/>
  <c r="I1165" i="9"/>
  <c r="J1165" i="9"/>
  <c r="K1165" i="9"/>
  <c r="L1165" i="9"/>
  <c r="M1165" i="9"/>
  <c r="I1166" i="9"/>
  <c r="J1166" i="9"/>
  <c r="K1166" i="9"/>
  <c r="L1166" i="9"/>
  <c r="M1166" i="9"/>
  <c r="I1167" i="9"/>
  <c r="J1167" i="9"/>
  <c r="K1167" i="9"/>
  <c r="L1167" i="9"/>
  <c r="M1167" i="9"/>
  <c r="I1168" i="9"/>
  <c r="J1168" i="9"/>
  <c r="K1168" i="9"/>
  <c r="L1168" i="9"/>
  <c r="M1168" i="9"/>
  <c r="I1169" i="9"/>
  <c r="J1169" i="9"/>
  <c r="K1169" i="9"/>
  <c r="L1169" i="9"/>
  <c r="M1169" i="9"/>
  <c r="I1170" i="9"/>
  <c r="J1170" i="9"/>
  <c r="K1170" i="9"/>
  <c r="L1170" i="9"/>
  <c r="M1170" i="9"/>
  <c r="I1171" i="9"/>
  <c r="J1171" i="9"/>
  <c r="K1171" i="9"/>
  <c r="L1171" i="9"/>
  <c r="M1171" i="9"/>
  <c r="I1172" i="9"/>
  <c r="J1172" i="9"/>
  <c r="K1172" i="9"/>
  <c r="L1172" i="9"/>
  <c r="M1172" i="9"/>
  <c r="I1173" i="9"/>
  <c r="J1173" i="9"/>
  <c r="K1173" i="9"/>
  <c r="L1173" i="9"/>
  <c r="M1173" i="9"/>
  <c r="I1174" i="9"/>
  <c r="J1174" i="9"/>
  <c r="K1174" i="9"/>
  <c r="L1174" i="9"/>
  <c r="M1174" i="9"/>
  <c r="I1175" i="9"/>
  <c r="J1175" i="9"/>
  <c r="K1175" i="9"/>
  <c r="L1175" i="9"/>
  <c r="M1175" i="9"/>
  <c r="I1176" i="9"/>
  <c r="J1176" i="9"/>
  <c r="K1176" i="9"/>
  <c r="L1176" i="9"/>
  <c r="M1176" i="9"/>
  <c r="I1177" i="9"/>
  <c r="J1177" i="9"/>
  <c r="K1177" i="9"/>
  <c r="L1177" i="9"/>
  <c r="M1177" i="9"/>
  <c r="I1178" i="9"/>
  <c r="J1178" i="9"/>
  <c r="K1178" i="9"/>
  <c r="L1178" i="9"/>
  <c r="M1178" i="9"/>
  <c r="I1179" i="9"/>
  <c r="J1179" i="9"/>
  <c r="K1179" i="9"/>
  <c r="L1179" i="9"/>
  <c r="M1179" i="9"/>
  <c r="I1180" i="9"/>
  <c r="J1180" i="9"/>
  <c r="K1180" i="9"/>
  <c r="L1180" i="9"/>
  <c r="M1180" i="9"/>
  <c r="I1181" i="9"/>
  <c r="J1181" i="9"/>
  <c r="K1181" i="9"/>
  <c r="L1181" i="9"/>
  <c r="M1181" i="9"/>
  <c r="I1182" i="9"/>
  <c r="J1182" i="9"/>
  <c r="K1182" i="9"/>
  <c r="L1182" i="9"/>
  <c r="M1182" i="9"/>
  <c r="I1183" i="9"/>
  <c r="J1183" i="9"/>
  <c r="K1183" i="9"/>
  <c r="L1183" i="9"/>
  <c r="M1183" i="9"/>
  <c r="I1184" i="9"/>
  <c r="J1184" i="9"/>
  <c r="K1184" i="9"/>
  <c r="L1184" i="9"/>
  <c r="M1184" i="9"/>
  <c r="I1185" i="9"/>
  <c r="J1185" i="9"/>
  <c r="K1185" i="9"/>
  <c r="L1185" i="9"/>
  <c r="M1185" i="9"/>
  <c r="I1186" i="9"/>
  <c r="J1186" i="9"/>
  <c r="K1186" i="9"/>
  <c r="L1186" i="9"/>
  <c r="M1186" i="9"/>
  <c r="I1187" i="9"/>
  <c r="J1187" i="9"/>
  <c r="K1187" i="9"/>
  <c r="L1187" i="9"/>
  <c r="M1187" i="9"/>
  <c r="I1188" i="9"/>
  <c r="J1188" i="9"/>
  <c r="K1188" i="9"/>
  <c r="L1188" i="9"/>
  <c r="M1188" i="9"/>
  <c r="I1189" i="9"/>
  <c r="J1189" i="9"/>
  <c r="K1189" i="9"/>
  <c r="L1189" i="9"/>
  <c r="M1189" i="9"/>
  <c r="I1190" i="9"/>
  <c r="J1190" i="9"/>
  <c r="K1190" i="9"/>
  <c r="L1190" i="9"/>
  <c r="M1190" i="9"/>
  <c r="I1191" i="9"/>
  <c r="J1191" i="9"/>
  <c r="K1191" i="9"/>
  <c r="L1191" i="9"/>
  <c r="M1191" i="9"/>
  <c r="I1192" i="9"/>
  <c r="J1192" i="9"/>
  <c r="K1192" i="9"/>
  <c r="L1192" i="9"/>
  <c r="M1192" i="9"/>
  <c r="I1193" i="9"/>
  <c r="J1193" i="9"/>
  <c r="K1193" i="9"/>
  <c r="L1193" i="9"/>
  <c r="M1193" i="9"/>
  <c r="I1194" i="9"/>
  <c r="J1194" i="9"/>
  <c r="K1194" i="9"/>
  <c r="L1194" i="9"/>
  <c r="M1194" i="9"/>
  <c r="I1195" i="9"/>
  <c r="J1195" i="9"/>
  <c r="K1195" i="9"/>
  <c r="L1195" i="9"/>
  <c r="M1195" i="9"/>
  <c r="I1196" i="9"/>
  <c r="J1196" i="9"/>
  <c r="K1196" i="9"/>
  <c r="L1196" i="9"/>
  <c r="M1196" i="9"/>
  <c r="I1197" i="9"/>
  <c r="J1197" i="9"/>
  <c r="K1197" i="9"/>
  <c r="L1197" i="9"/>
  <c r="M1197" i="9"/>
  <c r="I1198" i="9"/>
  <c r="J1198" i="9"/>
  <c r="K1198" i="9"/>
  <c r="L1198" i="9"/>
  <c r="M1198" i="9"/>
  <c r="I1199" i="9"/>
  <c r="J1199" i="9"/>
  <c r="K1199" i="9"/>
  <c r="L1199" i="9"/>
  <c r="M1199" i="9"/>
  <c r="I1200" i="9"/>
  <c r="J1200" i="9"/>
  <c r="K1200" i="9"/>
  <c r="L1200" i="9"/>
  <c r="M1200" i="9"/>
  <c r="I1201" i="9"/>
  <c r="J1201" i="9"/>
  <c r="K1201" i="9"/>
  <c r="L1201" i="9"/>
  <c r="M1201" i="9"/>
  <c r="I1202" i="9"/>
  <c r="J1202" i="9"/>
  <c r="K1202" i="9"/>
  <c r="L1202" i="9"/>
  <c r="M1202" i="9"/>
  <c r="I1203" i="9"/>
  <c r="J1203" i="9"/>
  <c r="K1203" i="9"/>
  <c r="L1203" i="9"/>
  <c r="M1203" i="9"/>
  <c r="I1204" i="9"/>
  <c r="J1204" i="9"/>
  <c r="K1204" i="9"/>
  <c r="L1204" i="9"/>
  <c r="M1204" i="9"/>
  <c r="I1205" i="9"/>
  <c r="J1205" i="9"/>
  <c r="K1205" i="9"/>
  <c r="L1205" i="9"/>
  <c r="M1205" i="9"/>
  <c r="I1206" i="9"/>
  <c r="J1206" i="9"/>
  <c r="K1206" i="9"/>
  <c r="L1206" i="9"/>
  <c r="M1206" i="9"/>
  <c r="I1207" i="9"/>
  <c r="J1207" i="9"/>
  <c r="K1207" i="9"/>
  <c r="L1207" i="9"/>
  <c r="M1207" i="9"/>
  <c r="I1208" i="9"/>
  <c r="J1208" i="9"/>
  <c r="K1208" i="9"/>
  <c r="L1208" i="9"/>
  <c r="M1208" i="9"/>
  <c r="I1209" i="9"/>
  <c r="J1209" i="9"/>
  <c r="K1209" i="9"/>
  <c r="L1209" i="9"/>
  <c r="M1209" i="9"/>
  <c r="I1210" i="9"/>
  <c r="J1210" i="9"/>
  <c r="K1210" i="9"/>
  <c r="L1210" i="9"/>
  <c r="M1210" i="9"/>
  <c r="I1211" i="9"/>
  <c r="J1211" i="9"/>
  <c r="K1211" i="9"/>
  <c r="L1211" i="9"/>
  <c r="M1211" i="9"/>
  <c r="I1212" i="9"/>
  <c r="J1212" i="9"/>
  <c r="K1212" i="9"/>
  <c r="L1212" i="9"/>
  <c r="M1212" i="9"/>
  <c r="I1213" i="9"/>
  <c r="J1213" i="9"/>
  <c r="K1213" i="9"/>
  <c r="L1213" i="9"/>
  <c r="M1213" i="9"/>
  <c r="I1214" i="9"/>
  <c r="J1214" i="9"/>
  <c r="K1214" i="9"/>
  <c r="L1214" i="9"/>
  <c r="M1214" i="9"/>
  <c r="I1215" i="9"/>
  <c r="J1215" i="9"/>
  <c r="K1215" i="9"/>
  <c r="L1215" i="9"/>
  <c r="M1215" i="9"/>
  <c r="I1216" i="9"/>
  <c r="J1216" i="9"/>
  <c r="K1216" i="9"/>
  <c r="L1216" i="9"/>
  <c r="M1216" i="9"/>
  <c r="I1217" i="9"/>
  <c r="J1217" i="9"/>
  <c r="K1217" i="9"/>
  <c r="L1217" i="9"/>
  <c r="M1217" i="9"/>
  <c r="I1218" i="9"/>
  <c r="J1218" i="9"/>
  <c r="K1218" i="9"/>
  <c r="L1218" i="9"/>
  <c r="M1218" i="9"/>
  <c r="I1219" i="9"/>
  <c r="J1219" i="9"/>
  <c r="K1219" i="9"/>
  <c r="L1219" i="9"/>
  <c r="M1219" i="9"/>
  <c r="I1220" i="9"/>
  <c r="J1220" i="9"/>
  <c r="K1220" i="9"/>
  <c r="L1220" i="9"/>
  <c r="M1220" i="9"/>
  <c r="I1221" i="9"/>
  <c r="J1221" i="9"/>
  <c r="K1221" i="9"/>
  <c r="L1221" i="9"/>
  <c r="M1221" i="9"/>
  <c r="I1222" i="9"/>
  <c r="J1222" i="9"/>
  <c r="K1222" i="9"/>
  <c r="L1222" i="9"/>
  <c r="M1222" i="9"/>
  <c r="I1223" i="9"/>
  <c r="J1223" i="9"/>
  <c r="K1223" i="9"/>
  <c r="L1223" i="9"/>
  <c r="M1223" i="9"/>
  <c r="I1224" i="9"/>
  <c r="J1224" i="9"/>
  <c r="K1224" i="9"/>
  <c r="L1224" i="9"/>
  <c r="M1224" i="9"/>
  <c r="I1225" i="9"/>
  <c r="J1225" i="9"/>
  <c r="K1225" i="9"/>
  <c r="L1225" i="9"/>
  <c r="M1225" i="9"/>
  <c r="I1226" i="9"/>
  <c r="J1226" i="9"/>
  <c r="K1226" i="9"/>
  <c r="L1226" i="9"/>
  <c r="M1226" i="9"/>
  <c r="I1227" i="9"/>
  <c r="J1227" i="9"/>
  <c r="K1227" i="9"/>
  <c r="L1227" i="9"/>
  <c r="M1227" i="9"/>
  <c r="I1228" i="9"/>
  <c r="J1228" i="9"/>
  <c r="K1228" i="9"/>
  <c r="L1228" i="9"/>
  <c r="M1228" i="9"/>
  <c r="I1229" i="9"/>
  <c r="J1229" i="9"/>
  <c r="K1229" i="9"/>
  <c r="L1229" i="9"/>
  <c r="M1229" i="9"/>
  <c r="I1230" i="9"/>
  <c r="J1230" i="9"/>
  <c r="K1230" i="9"/>
  <c r="L1230" i="9"/>
  <c r="M1230" i="9"/>
  <c r="I1231" i="9"/>
  <c r="J1231" i="9"/>
  <c r="K1231" i="9"/>
  <c r="L1231" i="9"/>
  <c r="M1231" i="9"/>
  <c r="I1232" i="9"/>
  <c r="J1232" i="9"/>
  <c r="K1232" i="9"/>
  <c r="L1232" i="9"/>
  <c r="M1232" i="9"/>
  <c r="I1233" i="9"/>
  <c r="J1233" i="9"/>
  <c r="K1233" i="9"/>
  <c r="L1233" i="9"/>
  <c r="M1233" i="9"/>
  <c r="I1234" i="9"/>
  <c r="J1234" i="9"/>
  <c r="K1234" i="9"/>
  <c r="L1234" i="9"/>
  <c r="M1234" i="9"/>
  <c r="I1235" i="9"/>
  <c r="J1235" i="9"/>
  <c r="K1235" i="9"/>
  <c r="L1235" i="9"/>
  <c r="M1235" i="9"/>
  <c r="I1236" i="9"/>
  <c r="J1236" i="9"/>
  <c r="K1236" i="9"/>
  <c r="L1236" i="9"/>
  <c r="M1236" i="9"/>
  <c r="I1237" i="9"/>
  <c r="J1237" i="9"/>
  <c r="K1237" i="9"/>
  <c r="L1237" i="9"/>
  <c r="M1237" i="9"/>
  <c r="I1238" i="9"/>
  <c r="J1238" i="9"/>
  <c r="K1238" i="9"/>
  <c r="L1238" i="9"/>
  <c r="M1238" i="9"/>
  <c r="I1239" i="9"/>
  <c r="J1239" i="9"/>
  <c r="K1239" i="9"/>
  <c r="L1239" i="9"/>
  <c r="M1239" i="9"/>
  <c r="I1240" i="9"/>
  <c r="J1240" i="9"/>
  <c r="K1240" i="9"/>
  <c r="L1240" i="9"/>
  <c r="M1240" i="9"/>
  <c r="I1241" i="9"/>
  <c r="J1241" i="9"/>
  <c r="K1241" i="9"/>
  <c r="L1241" i="9"/>
  <c r="M1241" i="9"/>
  <c r="I1242" i="9"/>
  <c r="J1242" i="9"/>
  <c r="K1242" i="9"/>
  <c r="L1242" i="9"/>
  <c r="M1242" i="9"/>
  <c r="I1243" i="9"/>
  <c r="J1243" i="9"/>
  <c r="K1243" i="9"/>
  <c r="L1243" i="9"/>
  <c r="M1243" i="9"/>
  <c r="I1244" i="9"/>
  <c r="J1244" i="9"/>
  <c r="K1244" i="9"/>
  <c r="L1244" i="9"/>
  <c r="M1244" i="9"/>
  <c r="I1245" i="9"/>
  <c r="J1245" i="9"/>
  <c r="K1245" i="9"/>
  <c r="L1245" i="9"/>
  <c r="M1245" i="9"/>
  <c r="I1246" i="9"/>
  <c r="J1246" i="9"/>
  <c r="K1246" i="9"/>
  <c r="L1246" i="9"/>
  <c r="M1246" i="9"/>
  <c r="I1247" i="9"/>
  <c r="J1247" i="9"/>
  <c r="K1247" i="9"/>
  <c r="L1247" i="9"/>
  <c r="M1247" i="9"/>
  <c r="I1248" i="9"/>
  <c r="J1248" i="9"/>
  <c r="K1248" i="9"/>
  <c r="L1248" i="9"/>
  <c r="M1248" i="9"/>
  <c r="I1249" i="9"/>
  <c r="J1249" i="9"/>
  <c r="K1249" i="9"/>
  <c r="L1249" i="9"/>
  <c r="M1249" i="9"/>
  <c r="I1250" i="9"/>
  <c r="J1250" i="9"/>
  <c r="K1250" i="9"/>
  <c r="L1250" i="9"/>
  <c r="M1250" i="9"/>
  <c r="I1251" i="9"/>
  <c r="J1251" i="9"/>
  <c r="K1251" i="9"/>
  <c r="L1251" i="9"/>
  <c r="M1251" i="9"/>
  <c r="I1252" i="9"/>
  <c r="J1252" i="9"/>
  <c r="K1252" i="9"/>
  <c r="L1252" i="9"/>
  <c r="M1252" i="9"/>
  <c r="I1253" i="9"/>
  <c r="J1253" i="9"/>
  <c r="K1253" i="9"/>
  <c r="L1253" i="9"/>
  <c r="M1253" i="9"/>
  <c r="I1254" i="9"/>
  <c r="J1254" i="9"/>
  <c r="K1254" i="9"/>
  <c r="L1254" i="9"/>
  <c r="M1254" i="9"/>
  <c r="I1255" i="9"/>
  <c r="J1255" i="9"/>
  <c r="K1255" i="9"/>
  <c r="L1255" i="9"/>
  <c r="M1255" i="9"/>
  <c r="I1256" i="9"/>
  <c r="J1256" i="9"/>
  <c r="K1256" i="9"/>
  <c r="L1256" i="9"/>
  <c r="M1256" i="9"/>
  <c r="I1257" i="9"/>
  <c r="J1257" i="9"/>
  <c r="K1257" i="9"/>
  <c r="L1257" i="9"/>
  <c r="M1257" i="9"/>
  <c r="I1258" i="9"/>
  <c r="J1258" i="9"/>
  <c r="K1258" i="9"/>
  <c r="L1258" i="9"/>
  <c r="M1258" i="9"/>
  <c r="I1259" i="9"/>
  <c r="J1259" i="9"/>
  <c r="K1259" i="9"/>
  <c r="L1259" i="9"/>
  <c r="M1259" i="9"/>
  <c r="I1260" i="9"/>
  <c r="J1260" i="9"/>
  <c r="K1260" i="9"/>
  <c r="L1260" i="9"/>
  <c r="M1260" i="9"/>
  <c r="I1261" i="9"/>
  <c r="J1261" i="9"/>
  <c r="K1261" i="9"/>
  <c r="L1261" i="9"/>
  <c r="M1261" i="9"/>
  <c r="I1262" i="9"/>
  <c r="J1262" i="9"/>
  <c r="K1262" i="9"/>
  <c r="L1262" i="9"/>
  <c r="M1262" i="9"/>
  <c r="I1263" i="9"/>
  <c r="J1263" i="9"/>
  <c r="K1263" i="9"/>
  <c r="L1263" i="9"/>
  <c r="M1263" i="9"/>
  <c r="I1264" i="9"/>
  <c r="J1264" i="9"/>
  <c r="K1264" i="9"/>
  <c r="L1264" i="9"/>
  <c r="M1264" i="9"/>
  <c r="I1265" i="9"/>
  <c r="J1265" i="9"/>
  <c r="K1265" i="9"/>
  <c r="L1265" i="9"/>
  <c r="M1265" i="9"/>
  <c r="I1266" i="9"/>
  <c r="J1266" i="9"/>
  <c r="K1266" i="9"/>
  <c r="L1266" i="9"/>
  <c r="M1266" i="9"/>
  <c r="I1267" i="9"/>
  <c r="J1267" i="9"/>
  <c r="K1267" i="9"/>
  <c r="L1267" i="9"/>
  <c r="M1267" i="9"/>
  <c r="I1268" i="9"/>
  <c r="J1268" i="9"/>
  <c r="K1268" i="9"/>
  <c r="L1268" i="9"/>
  <c r="M1268" i="9"/>
  <c r="I1269" i="9"/>
  <c r="J1269" i="9"/>
  <c r="K1269" i="9"/>
  <c r="L1269" i="9"/>
  <c r="M1269" i="9"/>
  <c r="I1270" i="9"/>
  <c r="J1270" i="9"/>
  <c r="K1270" i="9"/>
  <c r="L1270" i="9"/>
  <c r="M1270" i="9"/>
  <c r="I1271" i="9"/>
  <c r="J1271" i="9"/>
  <c r="K1271" i="9"/>
  <c r="L1271" i="9"/>
  <c r="M1271" i="9"/>
  <c r="I1272" i="9"/>
  <c r="J1272" i="9"/>
  <c r="K1272" i="9"/>
  <c r="L1272" i="9"/>
  <c r="M1272" i="9"/>
  <c r="I1273" i="9"/>
  <c r="J1273" i="9"/>
  <c r="K1273" i="9"/>
  <c r="L1273" i="9"/>
  <c r="M1273" i="9"/>
  <c r="I1274" i="9"/>
  <c r="J1274" i="9"/>
  <c r="K1274" i="9"/>
  <c r="L1274" i="9"/>
  <c r="M1274" i="9"/>
  <c r="I1275" i="9"/>
  <c r="J1275" i="9"/>
  <c r="K1275" i="9"/>
  <c r="L1275" i="9"/>
  <c r="M1275" i="9"/>
  <c r="I1276" i="9"/>
  <c r="J1276" i="9"/>
  <c r="K1276" i="9"/>
  <c r="L1276" i="9"/>
  <c r="M1276" i="9"/>
  <c r="I1277" i="9"/>
  <c r="J1277" i="9"/>
  <c r="K1277" i="9"/>
  <c r="L1277" i="9"/>
  <c r="M1277" i="9"/>
  <c r="I1278" i="9"/>
  <c r="J1278" i="9"/>
  <c r="K1278" i="9"/>
  <c r="L1278" i="9"/>
  <c r="M1278" i="9"/>
  <c r="I1279" i="9"/>
  <c r="J1279" i="9"/>
  <c r="K1279" i="9"/>
  <c r="L1279" i="9"/>
  <c r="M1279" i="9"/>
  <c r="I1280" i="9"/>
  <c r="J1280" i="9"/>
  <c r="K1280" i="9"/>
  <c r="L1280" i="9"/>
  <c r="M1280" i="9"/>
  <c r="I1281" i="9"/>
  <c r="J1281" i="9"/>
  <c r="K1281" i="9"/>
  <c r="L1281" i="9"/>
  <c r="M1281" i="9"/>
  <c r="I1282" i="9"/>
  <c r="J1282" i="9"/>
  <c r="K1282" i="9"/>
  <c r="L1282" i="9"/>
  <c r="M1282" i="9"/>
  <c r="I1283" i="9"/>
  <c r="J1283" i="9"/>
  <c r="K1283" i="9"/>
  <c r="L1283" i="9"/>
  <c r="M1283" i="9"/>
  <c r="I1284" i="9"/>
  <c r="J1284" i="9"/>
  <c r="K1284" i="9"/>
  <c r="L1284" i="9"/>
  <c r="M1284" i="9"/>
  <c r="I1285" i="9"/>
  <c r="J1285" i="9"/>
  <c r="K1285" i="9"/>
  <c r="L1285" i="9"/>
  <c r="M1285" i="9"/>
  <c r="I1286" i="9"/>
  <c r="J1286" i="9"/>
  <c r="K1286" i="9"/>
  <c r="L1286" i="9"/>
  <c r="M1286" i="9"/>
  <c r="I1287" i="9"/>
  <c r="J1287" i="9"/>
  <c r="K1287" i="9"/>
  <c r="L1287" i="9"/>
  <c r="M1287" i="9"/>
  <c r="I1288" i="9"/>
  <c r="J1288" i="9"/>
  <c r="K1288" i="9"/>
  <c r="L1288" i="9"/>
  <c r="M1288" i="9"/>
  <c r="I1289" i="9"/>
  <c r="J1289" i="9"/>
  <c r="K1289" i="9"/>
  <c r="L1289" i="9"/>
  <c r="M1289" i="9"/>
  <c r="I1290" i="9"/>
  <c r="J1290" i="9"/>
  <c r="K1290" i="9"/>
  <c r="L1290" i="9"/>
  <c r="M1290" i="9"/>
  <c r="I1291" i="9"/>
  <c r="J1291" i="9"/>
  <c r="K1291" i="9"/>
  <c r="L1291" i="9"/>
  <c r="M1291" i="9"/>
  <c r="I1292" i="9"/>
  <c r="J1292" i="9"/>
  <c r="K1292" i="9"/>
  <c r="L1292" i="9"/>
  <c r="M1292" i="9"/>
  <c r="I1293" i="9"/>
  <c r="J1293" i="9"/>
  <c r="K1293" i="9"/>
  <c r="L1293" i="9"/>
  <c r="M1293" i="9"/>
  <c r="I1294" i="9"/>
  <c r="J1294" i="9"/>
  <c r="K1294" i="9"/>
  <c r="L1294" i="9"/>
  <c r="M1294" i="9"/>
  <c r="I1295" i="9"/>
  <c r="J1295" i="9"/>
  <c r="K1295" i="9"/>
  <c r="L1295" i="9"/>
  <c r="M1295" i="9"/>
  <c r="I1296" i="9"/>
  <c r="J1296" i="9"/>
  <c r="K1296" i="9"/>
  <c r="L1296" i="9"/>
  <c r="M1296" i="9"/>
  <c r="I1297" i="9"/>
  <c r="J1297" i="9"/>
  <c r="K1297" i="9"/>
  <c r="L1297" i="9"/>
  <c r="M1297" i="9"/>
  <c r="I1298" i="9"/>
  <c r="J1298" i="9"/>
  <c r="K1298" i="9"/>
  <c r="L1298" i="9"/>
  <c r="M1298" i="9"/>
  <c r="I1299" i="9"/>
  <c r="J1299" i="9"/>
  <c r="K1299" i="9"/>
  <c r="L1299" i="9"/>
  <c r="M1299" i="9"/>
  <c r="I1300" i="9"/>
  <c r="J1300" i="9"/>
  <c r="K1300" i="9"/>
  <c r="L1300" i="9"/>
  <c r="M1300" i="9"/>
  <c r="I1301" i="9"/>
  <c r="J1301" i="9"/>
  <c r="K1301" i="9"/>
  <c r="L1301" i="9"/>
  <c r="M1301" i="9"/>
  <c r="I1302" i="9"/>
  <c r="J1302" i="9"/>
  <c r="K1302" i="9"/>
  <c r="L1302" i="9"/>
  <c r="M1302" i="9"/>
  <c r="I1303" i="9"/>
  <c r="J1303" i="9"/>
  <c r="K1303" i="9"/>
  <c r="L1303" i="9"/>
  <c r="M1303" i="9"/>
  <c r="I1304" i="9"/>
  <c r="J1304" i="9"/>
  <c r="K1304" i="9"/>
  <c r="L1304" i="9"/>
  <c r="M1304" i="9"/>
  <c r="I1305" i="9"/>
  <c r="J1305" i="9"/>
  <c r="K1305" i="9"/>
  <c r="L1305" i="9"/>
  <c r="M1305" i="9"/>
  <c r="I1306" i="9"/>
  <c r="J1306" i="9"/>
  <c r="K1306" i="9"/>
  <c r="L1306" i="9"/>
  <c r="M1306" i="9"/>
  <c r="I1307" i="9"/>
  <c r="J1307" i="9"/>
  <c r="K1307" i="9"/>
  <c r="L1307" i="9"/>
  <c r="M1307" i="9"/>
  <c r="I1308" i="9"/>
  <c r="J1308" i="9"/>
  <c r="K1308" i="9"/>
  <c r="L1308" i="9"/>
  <c r="M1308" i="9"/>
  <c r="I1309" i="9"/>
  <c r="J1309" i="9"/>
  <c r="K1309" i="9"/>
  <c r="L1309" i="9"/>
  <c r="M1309" i="9"/>
  <c r="I1310" i="9"/>
  <c r="J1310" i="9"/>
  <c r="K1310" i="9"/>
  <c r="L1310" i="9"/>
  <c r="M1310" i="9"/>
  <c r="I1311" i="9"/>
  <c r="J1311" i="9"/>
  <c r="K1311" i="9"/>
  <c r="L1311" i="9"/>
  <c r="M1311" i="9"/>
  <c r="I1312" i="9"/>
  <c r="J1312" i="9"/>
  <c r="K1312" i="9"/>
  <c r="L1312" i="9"/>
  <c r="M1312" i="9"/>
  <c r="I1313" i="9"/>
  <c r="J1313" i="9"/>
  <c r="K1313" i="9"/>
  <c r="L1313" i="9"/>
  <c r="M1313" i="9"/>
  <c r="I1314" i="9"/>
  <c r="J1314" i="9"/>
  <c r="K1314" i="9"/>
  <c r="L1314" i="9"/>
  <c r="M1314" i="9"/>
  <c r="I1315" i="9"/>
  <c r="J1315" i="9"/>
  <c r="K1315" i="9"/>
  <c r="L1315" i="9"/>
  <c r="M1315" i="9"/>
  <c r="I1316" i="9"/>
  <c r="J1316" i="9"/>
  <c r="K1316" i="9"/>
  <c r="L1316" i="9"/>
  <c r="M1316" i="9"/>
  <c r="I1317" i="9"/>
  <c r="J1317" i="9"/>
  <c r="K1317" i="9"/>
  <c r="L1317" i="9"/>
  <c r="M1317" i="9"/>
  <c r="I1318" i="9"/>
  <c r="J1318" i="9"/>
  <c r="K1318" i="9"/>
  <c r="L1318" i="9"/>
  <c r="M1318" i="9"/>
  <c r="I1319" i="9"/>
  <c r="J1319" i="9"/>
  <c r="K1319" i="9"/>
  <c r="L1319" i="9"/>
  <c r="M1319" i="9"/>
  <c r="I1320" i="9"/>
  <c r="J1320" i="9"/>
  <c r="K1320" i="9"/>
  <c r="L1320" i="9"/>
  <c r="M1320" i="9"/>
  <c r="I1321" i="9"/>
  <c r="J1321" i="9"/>
  <c r="K1321" i="9"/>
  <c r="L1321" i="9"/>
  <c r="M1321" i="9"/>
  <c r="I1322" i="9"/>
  <c r="J1322" i="9"/>
  <c r="K1322" i="9"/>
  <c r="L1322" i="9"/>
  <c r="M1322" i="9"/>
  <c r="I1323" i="9"/>
  <c r="J1323" i="9"/>
  <c r="K1323" i="9"/>
  <c r="L1323" i="9"/>
  <c r="M1323" i="9"/>
  <c r="I1324" i="9"/>
  <c r="J1324" i="9"/>
  <c r="K1324" i="9"/>
  <c r="L1324" i="9"/>
  <c r="M1324" i="9"/>
  <c r="I1325" i="9"/>
  <c r="J1325" i="9"/>
  <c r="K1325" i="9"/>
  <c r="L1325" i="9"/>
  <c r="M1325" i="9"/>
  <c r="I1326" i="9"/>
  <c r="J1326" i="9"/>
  <c r="K1326" i="9"/>
  <c r="L1326" i="9"/>
  <c r="M1326" i="9"/>
  <c r="I1327" i="9"/>
  <c r="J1327" i="9"/>
  <c r="K1327" i="9"/>
  <c r="L1327" i="9"/>
  <c r="M1327" i="9"/>
  <c r="I1328" i="9"/>
  <c r="J1328" i="9"/>
  <c r="K1328" i="9"/>
  <c r="L1328" i="9"/>
  <c r="M1328" i="9"/>
  <c r="I1329" i="9"/>
  <c r="J1329" i="9"/>
  <c r="K1329" i="9"/>
  <c r="L1329" i="9"/>
  <c r="M1329" i="9"/>
  <c r="I1330" i="9"/>
  <c r="J1330" i="9"/>
  <c r="K1330" i="9"/>
  <c r="L1330" i="9"/>
  <c r="M1330" i="9"/>
  <c r="I1331" i="9"/>
  <c r="J1331" i="9"/>
  <c r="K1331" i="9"/>
  <c r="L1331" i="9"/>
  <c r="M1331" i="9"/>
  <c r="I1332" i="9"/>
  <c r="J1332" i="9"/>
  <c r="K1332" i="9"/>
  <c r="L1332" i="9"/>
  <c r="M1332" i="9"/>
  <c r="I1333" i="9"/>
  <c r="J1333" i="9"/>
  <c r="K1333" i="9"/>
  <c r="L1333" i="9"/>
  <c r="M1333" i="9"/>
  <c r="I1334" i="9"/>
  <c r="J1334" i="9"/>
  <c r="K1334" i="9"/>
  <c r="L1334" i="9"/>
  <c r="M1334" i="9"/>
  <c r="I1335" i="9"/>
  <c r="J1335" i="9"/>
  <c r="K1335" i="9"/>
  <c r="L1335" i="9"/>
  <c r="M1335" i="9"/>
  <c r="I1336" i="9"/>
  <c r="J1336" i="9"/>
  <c r="K1336" i="9"/>
  <c r="L1336" i="9"/>
  <c r="M1336" i="9"/>
  <c r="I1337" i="9"/>
  <c r="J1337" i="9"/>
  <c r="K1337" i="9"/>
  <c r="L1337" i="9"/>
  <c r="M1337" i="9"/>
  <c r="I1338" i="9"/>
  <c r="J1338" i="9"/>
  <c r="K1338" i="9"/>
  <c r="L1338" i="9"/>
  <c r="M1338" i="9"/>
  <c r="I1339" i="9"/>
  <c r="J1339" i="9"/>
  <c r="K1339" i="9"/>
  <c r="L1339" i="9"/>
  <c r="M1339" i="9"/>
  <c r="I1340" i="9"/>
  <c r="J1340" i="9"/>
  <c r="K1340" i="9"/>
  <c r="L1340" i="9"/>
  <c r="M1340" i="9"/>
  <c r="I1341" i="9"/>
  <c r="J1341" i="9"/>
  <c r="K1341" i="9"/>
  <c r="L1341" i="9"/>
  <c r="M1341" i="9"/>
  <c r="I1342" i="9"/>
  <c r="J1342" i="9"/>
  <c r="K1342" i="9"/>
  <c r="L1342" i="9"/>
  <c r="M1342" i="9"/>
  <c r="I1343" i="9"/>
  <c r="J1343" i="9"/>
  <c r="K1343" i="9"/>
  <c r="L1343" i="9"/>
  <c r="M1343" i="9"/>
  <c r="I1344" i="9"/>
  <c r="J1344" i="9"/>
  <c r="K1344" i="9"/>
  <c r="L1344" i="9"/>
  <c r="M1344" i="9"/>
  <c r="I1345" i="9"/>
  <c r="J1345" i="9"/>
  <c r="K1345" i="9"/>
  <c r="L1345" i="9"/>
  <c r="M1345" i="9"/>
  <c r="I1346" i="9"/>
  <c r="J1346" i="9"/>
  <c r="K1346" i="9"/>
  <c r="L1346" i="9"/>
  <c r="M1346" i="9"/>
  <c r="I1347" i="9"/>
  <c r="J1347" i="9"/>
  <c r="K1347" i="9"/>
  <c r="L1347" i="9"/>
  <c r="M1347" i="9"/>
  <c r="I1348" i="9"/>
  <c r="J1348" i="9"/>
  <c r="K1348" i="9"/>
  <c r="L1348" i="9"/>
  <c r="M1348" i="9"/>
  <c r="I1349" i="9"/>
  <c r="J1349" i="9"/>
  <c r="K1349" i="9"/>
  <c r="L1349" i="9"/>
  <c r="M1349" i="9"/>
  <c r="I1350" i="9"/>
  <c r="J1350" i="9"/>
  <c r="K1350" i="9"/>
  <c r="L1350" i="9"/>
  <c r="M1350" i="9"/>
  <c r="I1351" i="9"/>
  <c r="J1351" i="9"/>
  <c r="K1351" i="9"/>
  <c r="L1351" i="9"/>
  <c r="M1351" i="9"/>
  <c r="I1352" i="9"/>
  <c r="J1352" i="9"/>
  <c r="K1352" i="9"/>
  <c r="L1352" i="9"/>
  <c r="M1352" i="9"/>
  <c r="I1353" i="9"/>
  <c r="J1353" i="9"/>
  <c r="K1353" i="9"/>
  <c r="L1353" i="9"/>
  <c r="M1353" i="9"/>
  <c r="I1354" i="9"/>
  <c r="J1354" i="9"/>
  <c r="K1354" i="9"/>
  <c r="L1354" i="9"/>
  <c r="M1354" i="9"/>
  <c r="I1355" i="9"/>
  <c r="J1355" i="9"/>
  <c r="K1355" i="9"/>
  <c r="L1355" i="9"/>
  <c r="M1355" i="9"/>
  <c r="I1356" i="9"/>
  <c r="J1356" i="9"/>
  <c r="K1356" i="9"/>
  <c r="L1356" i="9"/>
  <c r="M1356" i="9"/>
  <c r="I1357" i="9"/>
  <c r="J1357" i="9"/>
  <c r="K1357" i="9"/>
  <c r="L1357" i="9"/>
  <c r="M1357" i="9"/>
  <c r="I1358" i="9"/>
  <c r="J1358" i="9"/>
  <c r="K1358" i="9"/>
  <c r="L1358" i="9"/>
  <c r="M1358" i="9"/>
  <c r="I1359" i="9"/>
  <c r="J1359" i="9"/>
  <c r="K1359" i="9"/>
  <c r="L1359" i="9"/>
  <c r="M1359" i="9"/>
  <c r="I1360" i="9"/>
  <c r="J1360" i="9"/>
  <c r="K1360" i="9"/>
  <c r="L1360" i="9"/>
  <c r="M1360" i="9"/>
  <c r="I1361" i="9"/>
  <c r="J1361" i="9"/>
  <c r="K1361" i="9"/>
  <c r="L1361" i="9"/>
  <c r="M1361" i="9"/>
  <c r="I1362" i="9"/>
  <c r="J1362" i="9"/>
  <c r="K1362" i="9"/>
  <c r="L1362" i="9"/>
  <c r="M1362" i="9"/>
  <c r="I1363" i="9"/>
  <c r="J1363" i="9"/>
  <c r="K1363" i="9"/>
  <c r="L1363" i="9"/>
  <c r="M1363" i="9"/>
  <c r="I1364" i="9"/>
  <c r="J1364" i="9"/>
  <c r="K1364" i="9"/>
  <c r="L1364" i="9"/>
  <c r="M1364" i="9"/>
  <c r="I1365" i="9"/>
  <c r="J1365" i="9"/>
  <c r="K1365" i="9"/>
  <c r="L1365" i="9"/>
  <c r="M1365" i="9"/>
  <c r="I1366" i="9"/>
  <c r="J1366" i="9"/>
  <c r="K1366" i="9"/>
  <c r="L1366" i="9"/>
  <c r="M1366" i="9"/>
  <c r="I1367" i="9"/>
  <c r="J1367" i="9"/>
  <c r="K1367" i="9"/>
  <c r="L1367" i="9"/>
  <c r="M1367" i="9"/>
  <c r="I1368" i="9"/>
  <c r="J1368" i="9"/>
  <c r="K1368" i="9"/>
  <c r="L1368" i="9"/>
  <c r="M1368" i="9"/>
  <c r="I1369" i="9"/>
  <c r="J1369" i="9"/>
  <c r="K1369" i="9"/>
  <c r="L1369" i="9"/>
  <c r="M1369" i="9"/>
  <c r="I1370" i="9"/>
  <c r="J1370" i="9"/>
  <c r="K1370" i="9"/>
  <c r="L1370" i="9"/>
  <c r="M1370" i="9"/>
  <c r="I1371" i="9"/>
  <c r="J1371" i="9"/>
  <c r="K1371" i="9"/>
  <c r="L1371" i="9"/>
  <c r="M1371" i="9"/>
  <c r="I1372" i="9"/>
  <c r="J1372" i="9"/>
  <c r="K1372" i="9"/>
  <c r="L1372" i="9"/>
  <c r="M1372" i="9"/>
  <c r="I1373" i="9"/>
  <c r="J1373" i="9"/>
  <c r="K1373" i="9"/>
  <c r="L1373" i="9"/>
  <c r="M1373" i="9"/>
  <c r="I1374" i="9"/>
  <c r="J1374" i="9"/>
  <c r="K1374" i="9"/>
  <c r="L1374" i="9"/>
  <c r="M1374" i="9"/>
  <c r="I1375" i="9"/>
  <c r="J1375" i="9"/>
  <c r="K1375" i="9"/>
  <c r="L1375" i="9"/>
  <c r="M1375" i="9"/>
  <c r="I1376" i="9"/>
  <c r="J1376" i="9"/>
  <c r="K1376" i="9"/>
  <c r="L1376" i="9"/>
  <c r="M1376" i="9"/>
  <c r="I1377" i="9"/>
  <c r="J1377" i="9"/>
  <c r="K1377" i="9"/>
  <c r="L1377" i="9"/>
  <c r="M1377" i="9"/>
  <c r="I1378" i="9"/>
  <c r="J1378" i="9"/>
  <c r="K1378" i="9"/>
  <c r="L1378" i="9"/>
  <c r="M1378" i="9"/>
  <c r="I1379" i="9"/>
  <c r="J1379" i="9"/>
  <c r="K1379" i="9"/>
  <c r="L1379" i="9"/>
  <c r="M1379" i="9"/>
  <c r="I1380" i="9"/>
  <c r="J1380" i="9"/>
  <c r="K1380" i="9"/>
  <c r="L1380" i="9"/>
  <c r="M1380" i="9"/>
  <c r="I1381" i="9"/>
  <c r="J1381" i="9"/>
  <c r="K1381" i="9"/>
  <c r="L1381" i="9"/>
  <c r="M1381" i="9"/>
  <c r="I1382" i="9"/>
  <c r="J1382" i="9"/>
  <c r="K1382" i="9"/>
  <c r="L1382" i="9"/>
  <c r="M1382" i="9"/>
  <c r="I1383" i="9"/>
  <c r="J1383" i="9"/>
  <c r="K1383" i="9"/>
  <c r="L1383" i="9"/>
  <c r="M1383" i="9"/>
  <c r="I1384" i="9"/>
  <c r="J1384" i="9"/>
  <c r="K1384" i="9"/>
  <c r="L1384" i="9"/>
  <c r="M1384" i="9"/>
  <c r="I1385" i="9"/>
  <c r="J1385" i="9"/>
  <c r="K1385" i="9"/>
  <c r="L1385" i="9"/>
  <c r="M1385" i="9"/>
  <c r="I1386" i="9"/>
  <c r="J1386" i="9"/>
  <c r="K1386" i="9"/>
  <c r="L1386" i="9"/>
  <c r="M1386" i="9"/>
  <c r="I1387" i="9"/>
  <c r="J1387" i="9"/>
  <c r="K1387" i="9"/>
  <c r="L1387" i="9"/>
  <c r="M1387" i="9"/>
  <c r="I1388" i="9"/>
  <c r="J1388" i="9"/>
  <c r="K1388" i="9"/>
  <c r="L1388" i="9"/>
  <c r="M1388" i="9"/>
  <c r="I1389" i="9"/>
  <c r="J1389" i="9"/>
  <c r="K1389" i="9"/>
  <c r="L1389" i="9"/>
  <c r="M1389" i="9"/>
  <c r="I1390" i="9"/>
  <c r="J1390" i="9"/>
  <c r="K1390" i="9"/>
  <c r="L1390" i="9"/>
  <c r="M1390" i="9"/>
  <c r="I1391" i="9"/>
  <c r="J1391" i="9"/>
  <c r="K1391" i="9"/>
  <c r="L1391" i="9"/>
  <c r="M1391" i="9"/>
  <c r="I1392" i="9"/>
  <c r="J1392" i="9"/>
  <c r="K1392" i="9"/>
  <c r="L1392" i="9"/>
  <c r="M1392" i="9"/>
  <c r="I1393" i="9"/>
  <c r="J1393" i="9"/>
  <c r="K1393" i="9"/>
  <c r="L1393" i="9"/>
  <c r="M1393" i="9"/>
  <c r="I1394" i="9"/>
  <c r="J1394" i="9"/>
  <c r="K1394" i="9"/>
  <c r="L1394" i="9"/>
  <c r="M1394" i="9"/>
  <c r="I1395" i="9"/>
  <c r="J1395" i="9"/>
  <c r="K1395" i="9"/>
  <c r="L1395" i="9"/>
  <c r="M1395" i="9"/>
  <c r="I1396" i="9"/>
  <c r="J1396" i="9"/>
  <c r="K1396" i="9"/>
  <c r="L1396" i="9"/>
  <c r="M1396" i="9"/>
  <c r="I1397" i="9"/>
  <c r="J1397" i="9"/>
  <c r="K1397" i="9"/>
  <c r="L1397" i="9"/>
  <c r="M1397" i="9"/>
  <c r="I1398" i="9"/>
  <c r="J1398" i="9"/>
  <c r="K1398" i="9"/>
  <c r="L1398" i="9"/>
  <c r="M1398" i="9"/>
  <c r="I1399" i="9"/>
  <c r="J1399" i="9"/>
  <c r="K1399" i="9"/>
  <c r="L1399" i="9"/>
  <c r="M1399" i="9"/>
  <c r="I1400" i="9"/>
  <c r="J1400" i="9"/>
  <c r="K1400" i="9"/>
  <c r="L1400" i="9"/>
  <c r="M1400" i="9"/>
  <c r="I1401" i="9"/>
  <c r="J1401" i="9"/>
  <c r="K1401" i="9"/>
  <c r="L1401" i="9"/>
  <c r="M1401" i="9"/>
  <c r="I1402" i="9"/>
  <c r="J1402" i="9"/>
  <c r="K1402" i="9"/>
  <c r="L1402" i="9"/>
  <c r="M1402" i="9"/>
  <c r="I1403" i="9"/>
  <c r="J1403" i="9"/>
  <c r="K1403" i="9"/>
  <c r="L1403" i="9"/>
  <c r="M1403" i="9"/>
  <c r="I1404" i="9"/>
  <c r="J1404" i="9"/>
  <c r="K1404" i="9"/>
  <c r="L1404" i="9"/>
  <c r="M1404" i="9"/>
  <c r="I1405" i="9"/>
  <c r="J1405" i="9"/>
  <c r="K1405" i="9"/>
  <c r="L1405" i="9"/>
  <c r="M1405" i="9"/>
  <c r="I1406" i="9"/>
  <c r="J1406" i="9"/>
  <c r="K1406" i="9"/>
  <c r="L1406" i="9"/>
  <c r="M1406" i="9"/>
  <c r="I1407" i="9"/>
  <c r="J1407" i="9"/>
  <c r="K1407" i="9"/>
  <c r="L1407" i="9"/>
  <c r="M1407" i="9"/>
  <c r="I1408" i="9"/>
  <c r="J1408" i="9"/>
  <c r="K1408" i="9"/>
  <c r="L1408" i="9"/>
  <c r="M1408" i="9"/>
  <c r="I1409" i="9"/>
  <c r="J1409" i="9"/>
  <c r="K1409" i="9"/>
  <c r="L1409" i="9"/>
  <c r="M1409" i="9"/>
  <c r="I1410" i="9"/>
  <c r="J1410" i="9"/>
  <c r="K1410" i="9"/>
  <c r="L1410" i="9"/>
  <c r="M1410" i="9"/>
  <c r="I1411" i="9"/>
  <c r="J1411" i="9"/>
  <c r="K1411" i="9"/>
  <c r="L1411" i="9"/>
  <c r="M1411" i="9"/>
  <c r="I1412" i="9"/>
  <c r="J1412" i="9"/>
  <c r="K1412" i="9"/>
  <c r="L1412" i="9"/>
  <c r="M1412" i="9"/>
  <c r="I1413" i="9"/>
  <c r="J1413" i="9"/>
  <c r="K1413" i="9"/>
  <c r="L1413" i="9"/>
  <c r="M1413" i="9"/>
  <c r="I1414" i="9"/>
  <c r="J1414" i="9"/>
  <c r="K1414" i="9"/>
  <c r="L1414" i="9"/>
  <c r="M1414" i="9"/>
  <c r="I1415" i="9"/>
  <c r="J1415" i="9"/>
  <c r="K1415" i="9"/>
  <c r="L1415" i="9"/>
  <c r="M1415" i="9"/>
  <c r="I1416" i="9"/>
  <c r="J1416" i="9"/>
  <c r="K1416" i="9"/>
  <c r="L1416" i="9"/>
  <c r="M1416" i="9"/>
  <c r="I1417" i="9"/>
  <c r="J1417" i="9"/>
  <c r="K1417" i="9"/>
  <c r="L1417" i="9"/>
  <c r="M1417" i="9"/>
  <c r="I1418" i="9"/>
  <c r="J1418" i="9"/>
  <c r="K1418" i="9"/>
  <c r="L1418" i="9"/>
  <c r="M1418" i="9"/>
  <c r="I1419" i="9"/>
  <c r="J1419" i="9"/>
  <c r="K1419" i="9"/>
  <c r="L1419" i="9"/>
  <c r="M1419" i="9"/>
  <c r="I1420" i="9"/>
  <c r="J1420" i="9"/>
  <c r="K1420" i="9"/>
  <c r="L1420" i="9"/>
  <c r="M1420" i="9"/>
  <c r="I1421" i="9"/>
  <c r="J1421" i="9"/>
  <c r="K1421" i="9"/>
  <c r="L1421" i="9"/>
  <c r="M1421" i="9"/>
  <c r="I1422" i="9"/>
  <c r="J1422" i="9"/>
  <c r="K1422" i="9"/>
  <c r="L1422" i="9"/>
  <c r="M1422" i="9"/>
  <c r="I1423" i="9"/>
  <c r="J1423" i="9"/>
  <c r="K1423" i="9"/>
  <c r="L1423" i="9"/>
  <c r="M1423" i="9"/>
  <c r="I1424" i="9"/>
  <c r="J1424" i="9"/>
  <c r="K1424" i="9"/>
  <c r="L1424" i="9"/>
  <c r="M1424" i="9"/>
  <c r="I1425" i="9"/>
  <c r="J1425" i="9"/>
  <c r="K1425" i="9"/>
  <c r="L1425" i="9"/>
  <c r="M1425" i="9"/>
  <c r="I1426" i="9"/>
  <c r="J1426" i="9"/>
  <c r="K1426" i="9"/>
  <c r="L1426" i="9"/>
  <c r="M1426" i="9"/>
  <c r="I1427" i="9"/>
  <c r="J1427" i="9"/>
  <c r="K1427" i="9"/>
  <c r="L1427" i="9"/>
  <c r="M1427" i="9"/>
  <c r="I1428" i="9"/>
  <c r="J1428" i="9"/>
  <c r="K1428" i="9"/>
  <c r="L1428" i="9"/>
  <c r="M1428" i="9"/>
  <c r="I1429" i="9"/>
  <c r="J1429" i="9"/>
  <c r="K1429" i="9"/>
  <c r="L1429" i="9"/>
  <c r="M1429" i="9"/>
  <c r="I1430" i="9"/>
  <c r="J1430" i="9"/>
  <c r="K1430" i="9"/>
  <c r="L1430" i="9"/>
  <c r="M1430" i="9"/>
  <c r="I1431" i="9"/>
  <c r="J1431" i="9"/>
  <c r="K1431" i="9"/>
  <c r="L1431" i="9"/>
  <c r="M1431" i="9"/>
  <c r="I1432" i="9"/>
  <c r="J1432" i="9"/>
  <c r="K1432" i="9"/>
  <c r="L1432" i="9"/>
  <c r="M1432" i="9"/>
  <c r="I1433" i="9"/>
  <c r="J1433" i="9"/>
  <c r="K1433" i="9"/>
  <c r="L1433" i="9"/>
  <c r="M1433" i="9"/>
  <c r="I1434" i="9"/>
  <c r="J1434" i="9"/>
  <c r="K1434" i="9"/>
  <c r="L1434" i="9"/>
  <c r="M1434" i="9"/>
  <c r="I1435" i="9"/>
  <c r="J1435" i="9"/>
  <c r="K1435" i="9"/>
  <c r="L1435" i="9"/>
  <c r="M1435" i="9"/>
  <c r="I1436" i="9"/>
  <c r="J1436" i="9"/>
  <c r="K1436" i="9"/>
  <c r="L1436" i="9"/>
  <c r="M1436" i="9"/>
  <c r="I1437" i="9"/>
  <c r="J1437" i="9"/>
  <c r="K1437" i="9"/>
  <c r="L1437" i="9"/>
  <c r="M1437" i="9"/>
  <c r="I1438" i="9"/>
  <c r="J1438" i="9"/>
  <c r="K1438" i="9"/>
  <c r="L1438" i="9"/>
  <c r="M1438" i="9"/>
  <c r="I1439" i="9"/>
  <c r="J1439" i="9"/>
  <c r="K1439" i="9"/>
  <c r="L1439" i="9"/>
  <c r="M1439" i="9"/>
  <c r="I1440" i="9"/>
  <c r="J1440" i="9"/>
  <c r="K1440" i="9"/>
  <c r="L1440" i="9"/>
  <c r="M1440" i="9"/>
  <c r="I1441" i="9"/>
  <c r="J1441" i="9"/>
  <c r="K1441" i="9"/>
  <c r="L1441" i="9"/>
  <c r="M1441" i="9"/>
  <c r="I1442" i="9"/>
  <c r="J1442" i="9"/>
  <c r="K1442" i="9"/>
  <c r="L1442" i="9"/>
  <c r="M1442" i="9"/>
  <c r="I1443" i="9"/>
  <c r="J1443" i="9"/>
  <c r="K1443" i="9"/>
  <c r="L1443" i="9"/>
  <c r="M1443" i="9"/>
  <c r="I1444" i="9"/>
  <c r="J1444" i="9"/>
  <c r="K1444" i="9"/>
  <c r="L1444" i="9"/>
  <c r="M1444" i="9"/>
  <c r="I1445" i="9"/>
  <c r="J1445" i="9"/>
  <c r="K1445" i="9"/>
  <c r="L1445" i="9"/>
  <c r="M1445" i="9"/>
  <c r="I1446" i="9"/>
  <c r="J1446" i="9"/>
  <c r="K1446" i="9"/>
  <c r="L1446" i="9"/>
  <c r="M1446" i="9"/>
  <c r="I1447" i="9"/>
  <c r="J1447" i="9"/>
  <c r="K1447" i="9"/>
  <c r="L1447" i="9"/>
  <c r="M1447" i="9"/>
  <c r="I1448" i="9"/>
  <c r="J1448" i="9"/>
  <c r="K1448" i="9"/>
  <c r="L1448" i="9"/>
  <c r="M1448" i="9"/>
  <c r="I1449" i="9"/>
  <c r="J1449" i="9"/>
  <c r="K1449" i="9"/>
  <c r="L1449" i="9"/>
  <c r="M1449" i="9"/>
  <c r="I1450" i="9"/>
  <c r="J1450" i="9"/>
  <c r="K1450" i="9"/>
  <c r="L1450" i="9"/>
  <c r="M1450" i="9"/>
  <c r="I1451" i="9"/>
  <c r="J1451" i="9"/>
  <c r="K1451" i="9"/>
  <c r="L1451" i="9"/>
  <c r="M1451" i="9"/>
  <c r="I1452" i="9"/>
  <c r="J1452" i="9"/>
  <c r="K1452" i="9"/>
  <c r="L1452" i="9"/>
  <c r="M1452" i="9"/>
  <c r="I1453" i="9"/>
  <c r="J1453" i="9"/>
  <c r="K1453" i="9"/>
  <c r="L1453" i="9"/>
  <c r="M1453" i="9"/>
  <c r="I1454" i="9"/>
  <c r="J1454" i="9"/>
  <c r="K1454" i="9"/>
  <c r="L1454" i="9"/>
  <c r="M1454" i="9"/>
  <c r="I1455" i="9"/>
  <c r="J1455" i="9"/>
  <c r="K1455" i="9"/>
  <c r="L1455" i="9"/>
  <c r="M1455" i="9"/>
  <c r="I1456" i="9"/>
  <c r="J1456" i="9"/>
  <c r="K1456" i="9"/>
  <c r="L1456" i="9"/>
  <c r="M1456" i="9"/>
  <c r="I1457" i="9"/>
  <c r="J1457" i="9"/>
  <c r="K1457" i="9"/>
  <c r="L1457" i="9"/>
  <c r="M1457" i="9"/>
  <c r="I1458" i="9"/>
  <c r="J1458" i="9"/>
  <c r="K1458" i="9"/>
  <c r="L1458" i="9"/>
  <c r="M1458" i="9"/>
  <c r="I1459" i="9"/>
  <c r="J1459" i="9"/>
  <c r="K1459" i="9"/>
  <c r="L1459" i="9"/>
  <c r="M1459" i="9"/>
  <c r="I1460" i="9"/>
  <c r="J1460" i="9"/>
  <c r="K1460" i="9"/>
  <c r="L1460" i="9"/>
  <c r="M1460" i="9"/>
  <c r="I1461" i="9"/>
  <c r="J1461" i="9"/>
  <c r="K1461" i="9"/>
  <c r="L1461" i="9"/>
  <c r="M1461" i="9"/>
  <c r="I1462" i="9"/>
  <c r="J1462" i="9"/>
  <c r="K1462" i="9"/>
  <c r="L1462" i="9"/>
  <c r="M1462" i="9"/>
  <c r="I1463" i="9"/>
  <c r="J1463" i="9"/>
  <c r="K1463" i="9"/>
  <c r="L1463" i="9"/>
  <c r="M1463" i="9"/>
  <c r="I1464" i="9"/>
  <c r="J1464" i="9"/>
  <c r="K1464" i="9"/>
  <c r="L1464" i="9"/>
  <c r="M1464" i="9"/>
  <c r="I1465" i="9"/>
  <c r="J1465" i="9"/>
  <c r="K1465" i="9"/>
  <c r="L1465" i="9"/>
  <c r="M1465" i="9"/>
  <c r="I1466" i="9"/>
  <c r="J1466" i="9"/>
  <c r="K1466" i="9"/>
  <c r="L1466" i="9"/>
  <c r="M1466" i="9"/>
  <c r="I1467" i="9"/>
  <c r="J1467" i="9"/>
  <c r="K1467" i="9"/>
  <c r="L1467" i="9"/>
  <c r="M1467" i="9"/>
  <c r="I1468" i="9"/>
  <c r="J1468" i="9"/>
  <c r="K1468" i="9"/>
  <c r="L1468" i="9"/>
  <c r="M1468" i="9"/>
  <c r="I1469" i="9"/>
  <c r="J1469" i="9"/>
  <c r="K1469" i="9"/>
  <c r="L1469" i="9"/>
  <c r="M1469" i="9"/>
  <c r="I1470" i="9"/>
  <c r="J1470" i="9"/>
  <c r="K1470" i="9"/>
  <c r="L1470" i="9"/>
  <c r="M1470" i="9"/>
  <c r="I1471" i="9"/>
  <c r="J1471" i="9"/>
  <c r="K1471" i="9"/>
  <c r="L1471" i="9"/>
  <c r="M1471" i="9"/>
  <c r="I1472" i="9"/>
  <c r="J1472" i="9"/>
  <c r="K1472" i="9"/>
  <c r="L1472" i="9"/>
  <c r="M1472" i="9"/>
  <c r="I1473" i="9"/>
  <c r="J1473" i="9"/>
  <c r="K1473" i="9"/>
  <c r="L1473" i="9"/>
  <c r="M1473" i="9"/>
  <c r="I1474" i="9"/>
  <c r="J1474" i="9"/>
  <c r="K1474" i="9"/>
  <c r="L1474" i="9"/>
  <c r="M1474" i="9"/>
  <c r="I1475" i="9"/>
  <c r="J1475" i="9"/>
  <c r="K1475" i="9"/>
  <c r="L1475" i="9"/>
  <c r="M1475" i="9"/>
  <c r="I1476" i="9"/>
  <c r="J1476" i="9"/>
  <c r="K1476" i="9"/>
  <c r="L1476" i="9"/>
  <c r="M1476" i="9"/>
  <c r="I1477" i="9"/>
  <c r="J1477" i="9"/>
  <c r="K1477" i="9"/>
  <c r="L1477" i="9"/>
  <c r="M1477" i="9"/>
  <c r="I1478" i="9"/>
  <c r="J1478" i="9"/>
  <c r="K1478" i="9"/>
  <c r="L1478" i="9"/>
  <c r="M1478" i="9"/>
  <c r="I1479" i="9"/>
  <c r="J1479" i="9"/>
  <c r="K1479" i="9"/>
  <c r="L1479" i="9"/>
  <c r="M1479" i="9"/>
  <c r="I1480" i="9"/>
  <c r="J1480" i="9"/>
  <c r="K1480" i="9"/>
  <c r="L1480" i="9"/>
  <c r="M1480" i="9"/>
  <c r="I1481" i="9"/>
  <c r="J1481" i="9"/>
  <c r="K1481" i="9"/>
  <c r="L1481" i="9"/>
  <c r="M1481" i="9"/>
  <c r="I1482" i="9"/>
  <c r="J1482" i="9"/>
  <c r="K1482" i="9"/>
  <c r="L1482" i="9"/>
  <c r="M1482" i="9"/>
  <c r="I1483" i="9"/>
  <c r="J1483" i="9"/>
  <c r="K1483" i="9"/>
  <c r="L1483" i="9"/>
  <c r="M1483" i="9"/>
  <c r="I1484" i="9"/>
  <c r="J1484" i="9"/>
  <c r="K1484" i="9"/>
  <c r="L1484" i="9"/>
  <c r="M1484" i="9"/>
  <c r="I1485" i="9"/>
  <c r="J1485" i="9"/>
  <c r="K1485" i="9"/>
  <c r="L1485" i="9"/>
  <c r="M1485" i="9"/>
  <c r="I1486" i="9"/>
  <c r="J1486" i="9"/>
  <c r="K1486" i="9"/>
  <c r="L1486" i="9"/>
  <c r="M1486" i="9"/>
  <c r="I1487" i="9"/>
  <c r="J1487" i="9"/>
  <c r="K1487" i="9"/>
  <c r="L1487" i="9"/>
  <c r="M1487" i="9"/>
  <c r="I1488" i="9"/>
  <c r="J1488" i="9"/>
  <c r="K1488" i="9"/>
  <c r="L1488" i="9"/>
  <c r="M1488" i="9"/>
  <c r="I1489" i="9"/>
  <c r="J1489" i="9"/>
  <c r="K1489" i="9"/>
  <c r="L1489" i="9"/>
  <c r="M1489" i="9"/>
  <c r="I1490" i="9"/>
  <c r="J1490" i="9"/>
  <c r="K1490" i="9"/>
  <c r="L1490" i="9"/>
  <c r="M1490" i="9"/>
  <c r="I1491" i="9"/>
  <c r="J1491" i="9"/>
  <c r="K1491" i="9"/>
  <c r="L1491" i="9"/>
  <c r="M1491" i="9"/>
  <c r="I1492" i="9"/>
  <c r="J1492" i="9"/>
  <c r="K1492" i="9"/>
  <c r="L1492" i="9"/>
  <c r="M1492" i="9"/>
  <c r="I1493" i="9"/>
  <c r="J1493" i="9"/>
  <c r="K1493" i="9"/>
  <c r="L1493" i="9"/>
  <c r="M1493" i="9"/>
  <c r="I1494" i="9"/>
  <c r="J1494" i="9"/>
  <c r="K1494" i="9"/>
  <c r="L1494" i="9"/>
  <c r="M1494" i="9"/>
  <c r="I1495" i="9"/>
  <c r="J1495" i="9"/>
  <c r="K1495" i="9"/>
  <c r="L1495" i="9"/>
  <c r="M1495" i="9"/>
  <c r="I1496" i="9"/>
  <c r="J1496" i="9"/>
  <c r="K1496" i="9"/>
  <c r="L1496" i="9"/>
  <c r="M1496" i="9"/>
  <c r="I1497" i="9"/>
  <c r="J1497" i="9"/>
  <c r="K1497" i="9"/>
  <c r="L1497" i="9"/>
  <c r="M1497" i="9"/>
  <c r="I1498" i="9"/>
  <c r="J1498" i="9"/>
  <c r="K1498" i="9"/>
  <c r="L1498" i="9"/>
  <c r="M1498" i="9"/>
  <c r="I1499" i="9"/>
  <c r="J1499" i="9"/>
  <c r="K1499" i="9"/>
  <c r="L1499" i="9"/>
  <c r="M1499" i="9"/>
  <c r="I1500" i="9"/>
  <c r="J1500" i="9"/>
  <c r="K1500" i="9"/>
  <c r="L1500" i="9"/>
  <c r="M1500" i="9"/>
  <c r="I1501" i="9"/>
  <c r="J1501" i="9"/>
  <c r="K1501" i="9"/>
  <c r="L1501" i="9"/>
  <c r="M1501" i="9"/>
  <c r="I1502" i="9"/>
  <c r="J1502" i="9"/>
  <c r="K1502" i="9"/>
  <c r="L1502" i="9"/>
  <c r="M1502" i="9"/>
  <c r="I1503" i="9"/>
  <c r="J1503" i="9"/>
  <c r="K1503" i="9"/>
  <c r="L1503" i="9"/>
  <c r="M1503" i="9"/>
  <c r="I1504" i="9"/>
  <c r="J1504" i="9"/>
  <c r="K1504" i="9"/>
  <c r="L1504" i="9"/>
  <c r="M1504" i="9"/>
  <c r="I1505" i="9"/>
  <c r="J1505" i="9"/>
  <c r="K1505" i="9"/>
  <c r="L1505" i="9"/>
  <c r="M1505" i="9"/>
  <c r="I1506" i="9"/>
  <c r="J1506" i="9"/>
  <c r="K1506" i="9"/>
  <c r="L1506" i="9"/>
  <c r="M1506" i="9"/>
  <c r="I1507" i="9"/>
  <c r="J1507" i="9"/>
  <c r="K1507" i="9"/>
  <c r="L1507" i="9"/>
  <c r="M1507" i="9"/>
  <c r="I1508" i="9"/>
  <c r="J1508" i="9"/>
  <c r="K1508" i="9"/>
  <c r="L1508" i="9"/>
  <c r="M1508" i="9"/>
  <c r="I1509" i="9"/>
  <c r="J1509" i="9"/>
  <c r="K1509" i="9"/>
  <c r="L1509" i="9"/>
  <c r="M1509" i="9"/>
  <c r="I1510" i="9"/>
  <c r="J1510" i="9"/>
  <c r="K1510" i="9"/>
  <c r="L1510" i="9"/>
  <c r="M1510" i="9"/>
  <c r="I1511" i="9"/>
  <c r="J1511" i="9"/>
  <c r="K1511" i="9"/>
  <c r="L1511" i="9"/>
  <c r="M1511" i="9"/>
  <c r="I1512" i="9"/>
  <c r="J1512" i="9"/>
  <c r="K1512" i="9"/>
  <c r="L1512" i="9"/>
  <c r="M1512" i="9"/>
  <c r="I1513" i="9"/>
  <c r="J1513" i="9"/>
  <c r="K1513" i="9"/>
  <c r="L1513" i="9"/>
  <c r="M1513" i="9"/>
  <c r="I1514" i="9"/>
  <c r="J1514" i="9"/>
  <c r="K1514" i="9"/>
  <c r="L1514" i="9"/>
  <c r="M1514" i="9"/>
  <c r="I1515" i="9"/>
  <c r="J1515" i="9"/>
  <c r="K1515" i="9"/>
  <c r="L1515" i="9"/>
  <c r="M1515" i="9"/>
  <c r="I1516" i="9"/>
  <c r="J1516" i="9"/>
  <c r="K1516" i="9"/>
  <c r="L1516" i="9"/>
  <c r="M1516" i="9"/>
  <c r="I1517" i="9"/>
  <c r="J1517" i="9"/>
  <c r="K1517" i="9"/>
  <c r="L1517" i="9"/>
  <c r="M1517" i="9"/>
  <c r="I1518" i="9"/>
  <c r="J1518" i="9"/>
  <c r="K1518" i="9"/>
  <c r="L1518" i="9"/>
  <c r="M1518" i="9"/>
  <c r="I1519" i="9"/>
  <c r="J1519" i="9"/>
  <c r="K1519" i="9"/>
  <c r="L1519" i="9"/>
  <c r="M1519" i="9"/>
  <c r="I1520" i="9"/>
  <c r="J1520" i="9"/>
  <c r="K1520" i="9"/>
  <c r="L1520" i="9"/>
  <c r="M1520" i="9"/>
  <c r="I1521" i="9"/>
  <c r="J1521" i="9"/>
  <c r="K1521" i="9"/>
  <c r="L1521" i="9"/>
  <c r="M1521" i="9"/>
  <c r="I1522" i="9"/>
  <c r="J1522" i="9"/>
  <c r="K1522" i="9"/>
  <c r="L1522" i="9"/>
  <c r="M1522" i="9"/>
  <c r="I1523" i="9"/>
  <c r="J1523" i="9"/>
  <c r="K1523" i="9"/>
  <c r="L1523" i="9"/>
  <c r="M1523" i="9"/>
  <c r="I1524" i="9"/>
  <c r="J1524" i="9"/>
  <c r="K1524" i="9"/>
  <c r="L1524" i="9"/>
  <c r="M1524" i="9"/>
  <c r="I1525" i="9"/>
  <c r="J1525" i="9"/>
  <c r="K1525" i="9"/>
  <c r="L1525" i="9"/>
  <c r="M1525" i="9"/>
  <c r="I1526" i="9"/>
  <c r="J1526" i="9"/>
  <c r="K1526" i="9"/>
  <c r="L1526" i="9"/>
  <c r="M1526" i="9"/>
  <c r="I1527" i="9"/>
  <c r="J1527" i="9"/>
  <c r="K1527" i="9"/>
  <c r="L1527" i="9"/>
  <c r="M1527" i="9"/>
  <c r="I1528" i="9"/>
  <c r="J1528" i="9"/>
  <c r="K1528" i="9"/>
  <c r="L1528" i="9"/>
  <c r="M1528" i="9"/>
  <c r="I1529" i="9"/>
  <c r="J1529" i="9"/>
  <c r="K1529" i="9"/>
  <c r="L1529" i="9"/>
  <c r="M1529" i="9"/>
  <c r="I1530" i="9"/>
  <c r="J1530" i="9"/>
  <c r="K1530" i="9"/>
  <c r="L1530" i="9"/>
  <c r="M1530" i="9"/>
  <c r="I1531" i="9"/>
  <c r="J1531" i="9"/>
  <c r="K1531" i="9"/>
  <c r="L1531" i="9"/>
  <c r="M1531" i="9"/>
  <c r="I1532" i="9"/>
  <c r="J1532" i="9"/>
  <c r="K1532" i="9"/>
  <c r="L1532" i="9"/>
  <c r="M1532" i="9"/>
  <c r="I1533" i="9"/>
  <c r="J1533" i="9"/>
  <c r="K1533" i="9"/>
  <c r="L1533" i="9"/>
  <c r="M1533" i="9"/>
  <c r="I1534" i="9"/>
  <c r="J1534" i="9"/>
  <c r="K1534" i="9"/>
  <c r="L1534" i="9"/>
  <c r="M1534" i="9"/>
  <c r="I1535" i="9"/>
  <c r="J1535" i="9"/>
  <c r="K1535" i="9"/>
  <c r="L1535" i="9"/>
  <c r="M1535" i="9"/>
  <c r="I1536" i="9"/>
  <c r="J1536" i="9"/>
  <c r="K1536" i="9"/>
  <c r="L1536" i="9"/>
  <c r="M1536" i="9"/>
  <c r="I1537" i="9"/>
  <c r="J1537" i="9"/>
  <c r="K1537" i="9"/>
  <c r="L1537" i="9"/>
  <c r="M1537" i="9"/>
  <c r="I1538" i="9"/>
  <c r="J1538" i="9"/>
  <c r="K1538" i="9"/>
  <c r="L1538" i="9"/>
  <c r="M1538" i="9"/>
  <c r="I1539" i="9"/>
  <c r="J1539" i="9"/>
  <c r="K1539" i="9"/>
  <c r="L1539" i="9"/>
  <c r="M1539" i="9"/>
  <c r="I1540" i="9"/>
  <c r="J1540" i="9"/>
  <c r="K1540" i="9"/>
  <c r="L1540" i="9"/>
  <c r="M1540" i="9"/>
  <c r="I1541" i="9"/>
  <c r="J1541" i="9"/>
  <c r="K1541" i="9"/>
  <c r="L1541" i="9"/>
  <c r="M1541" i="9"/>
  <c r="I1542" i="9"/>
  <c r="J1542" i="9"/>
  <c r="K1542" i="9"/>
  <c r="L1542" i="9"/>
  <c r="M1542" i="9"/>
  <c r="I1543" i="9"/>
  <c r="J1543" i="9"/>
  <c r="K1543" i="9"/>
  <c r="L1543" i="9"/>
  <c r="M1543" i="9"/>
  <c r="I1544" i="9"/>
  <c r="J1544" i="9"/>
  <c r="K1544" i="9"/>
  <c r="L1544" i="9"/>
  <c r="M1544" i="9"/>
  <c r="I1545" i="9"/>
  <c r="J1545" i="9"/>
  <c r="K1545" i="9"/>
  <c r="L1545" i="9"/>
  <c r="M1545" i="9"/>
  <c r="I1546" i="9"/>
  <c r="J1546" i="9"/>
  <c r="K1546" i="9"/>
  <c r="L1546" i="9"/>
  <c r="M1546" i="9"/>
  <c r="I1547" i="9"/>
  <c r="J1547" i="9"/>
  <c r="K1547" i="9"/>
  <c r="L1547" i="9"/>
  <c r="M1547" i="9"/>
  <c r="I1548" i="9"/>
  <c r="J1548" i="9"/>
  <c r="K1548" i="9"/>
  <c r="L1548" i="9"/>
  <c r="M1548" i="9"/>
  <c r="I1549" i="9"/>
  <c r="J1549" i="9"/>
  <c r="K1549" i="9"/>
  <c r="L1549" i="9"/>
  <c r="M1549" i="9"/>
  <c r="I1550" i="9"/>
  <c r="J1550" i="9"/>
  <c r="K1550" i="9"/>
  <c r="L1550" i="9"/>
  <c r="M1550" i="9"/>
  <c r="I1551" i="9"/>
  <c r="J1551" i="9"/>
  <c r="K1551" i="9"/>
  <c r="L1551" i="9"/>
  <c r="M1551" i="9"/>
  <c r="I1552" i="9"/>
  <c r="J1552" i="9"/>
  <c r="K1552" i="9"/>
  <c r="L1552" i="9"/>
  <c r="M1552" i="9"/>
  <c r="I1553" i="9"/>
  <c r="J1553" i="9"/>
  <c r="K1553" i="9"/>
  <c r="L1553" i="9"/>
  <c r="M1553" i="9"/>
  <c r="I1554" i="9"/>
  <c r="J1554" i="9"/>
  <c r="K1554" i="9"/>
  <c r="L1554" i="9"/>
  <c r="M1554" i="9"/>
  <c r="I1555" i="9"/>
  <c r="J1555" i="9"/>
  <c r="K1555" i="9"/>
  <c r="L1555" i="9"/>
  <c r="M1555" i="9"/>
  <c r="I1556" i="9"/>
  <c r="J1556" i="9"/>
  <c r="K1556" i="9"/>
  <c r="L1556" i="9"/>
  <c r="M1556" i="9"/>
  <c r="I1557" i="9"/>
  <c r="J1557" i="9"/>
  <c r="K1557" i="9"/>
  <c r="L1557" i="9"/>
  <c r="M1557" i="9"/>
  <c r="I1558" i="9"/>
  <c r="J1558" i="9"/>
  <c r="K1558" i="9"/>
  <c r="L1558" i="9"/>
  <c r="M1558" i="9"/>
  <c r="I1559" i="9"/>
  <c r="J1559" i="9"/>
  <c r="K1559" i="9"/>
  <c r="L1559" i="9"/>
  <c r="M1559" i="9"/>
  <c r="I1560" i="9"/>
  <c r="J1560" i="9"/>
  <c r="K1560" i="9"/>
  <c r="L1560" i="9"/>
  <c r="M1560" i="9"/>
  <c r="I1561" i="9"/>
  <c r="J1561" i="9"/>
  <c r="K1561" i="9"/>
  <c r="L1561" i="9"/>
  <c r="M1561" i="9"/>
  <c r="I1562" i="9"/>
  <c r="J1562" i="9"/>
  <c r="K1562" i="9"/>
  <c r="L1562" i="9"/>
  <c r="M1562" i="9"/>
  <c r="I1563" i="9"/>
  <c r="J1563" i="9"/>
  <c r="K1563" i="9"/>
  <c r="L1563" i="9"/>
  <c r="M1563" i="9"/>
  <c r="I1564" i="9"/>
  <c r="J1564" i="9"/>
  <c r="K1564" i="9"/>
  <c r="L1564" i="9"/>
  <c r="M1564" i="9"/>
  <c r="I1565" i="9"/>
  <c r="J1565" i="9"/>
  <c r="K1565" i="9"/>
  <c r="L1565" i="9"/>
  <c r="M1565" i="9"/>
  <c r="I1566" i="9"/>
  <c r="J1566" i="9"/>
  <c r="K1566" i="9"/>
  <c r="L1566" i="9"/>
  <c r="M1566" i="9"/>
  <c r="I1567" i="9"/>
  <c r="J1567" i="9"/>
  <c r="K1567" i="9"/>
  <c r="L1567" i="9"/>
  <c r="M1567" i="9"/>
  <c r="I1568" i="9"/>
  <c r="J1568" i="9"/>
  <c r="K1568" i="9"/>
  <c r="L1568" i="9"/>
  <c r="M1568" i="9"/>
  <c r="I1569" i="9"/>
  <c r="J1569" i="9"/>
  <c r="K1569" i="9"/>
  <c r="L1569" i="9"/>
  <c r="M1569" i="9"/>
  <c r="I1570" i="9"/>
  <c r="J1570" i="9"/>
  <c r="K1570" i="9"/>
  <c r="L1570" i="9"/>
  <c r="M1570" i="9"/>
  <c r="I1571" i="9"/>
  <c r="J1571" i="9"/>
  <c r="K1571" i="9"/>
  <c r="L1571" i="9"/>
  <c r="M1571" i="9"/>
  <c r="I1572" i="9"/>
  <c r="J1572" i="9"/>
  <c r="K1572" i="9"/>
  <c r="L1572" i="9"/>
  <c r="M1572" i="9"/>
  <c r="I1573" i="9"/>
  <c r="J1573" i="9"/>
  <c r="K1573" i="9"/>
  <c r="L1573" i="9"/>
  <c r="M1573" i="9"/>
  <c r="I1574" i="9"/>
  <c r="J1574" i="9"/>
  <c r="K1574" i="9"/>
  <c r="L1574" i="9"/>
  <c r="M1574" i="9"/>
  <c r="I1575" i="9"/>
  <c r="J1575" i="9"/>
  <c r="K1575" i="9"/>
  <c r="L1575" i="9"/>
  <c r="M1575" i="9"/>
  <c r="I1576" i="9"/>
  <c r="J1576" i="9"/>
  <c r="K1576" i="9"/>
  <c r="L1576" i="9"/>
  <c r="M1576" i="9"/>
  <c r="I1577" i="9"/>
  <c r="J1577" i="9"/>
  <c r="K1577" i="9"/>
  <c r="L1577" i="9"/>
  <c r="M1577" i="9"/>
  <c r="I1578" i="9"/>
  <c r="J1578" i="9"/>
  <c r="K1578" i="9"/>
  <c r="L1578" i="9"/>
  <c r="M1578" i="9"/>
  <c r="I1579" i="9"/>
  <c r="J1579" i="9"/>
  <c r="K1579" i="9"/>
  <c r="L1579" i="9"/>
  <c r="M1579" i="9"/>
  <c r="I1580" i="9"/>
  <c r="J1580" i="9"/>
  <c r="K1580" i="9"/>
  <c r="L1580" i="9"/>
  <c r="M1580" i="9"/>
  <c r="I1581" i="9"/>
  <c r="J1581" i="9"/>
  <c r="K1581" i="9"/>
  <c r="L1581" i="9"/>
  <c r="M1581" i="9"/>
  <c r="I1582" i="9"/>
  <c r="J1582" i="9"/>
  <c r="K1582" i="9"/>
  <c r="L1582" i="9"/>
  <c r="M1582" i="9"/>
  <c r="I1583" i="9"/>
  <c r="J1583" i="9"/>
  <c r="K1583" i="9"/>
  <c r="L1583" i="9"/>
  <c r="M1583" i="9"/>
  <c r="I1584" i="9"/>
  <c r="J1584" i="9"/>
  <c r="K1584" i="9"/>
  <c r="L1584" i="9"/>
  <c r="M1584" i="9"/>
  <c r="I1585" i="9"/>
  <c r="J1585" i="9"/>
  <c r="K1585" i="9"/>
  <c r="L1585" i="9"/>
  <c r="M1585" i="9"/>
  <c r="I1586" i="9"/>
  <c r="J1586" i="9"/>
  <c r="K1586" i="9"/>
  <c r="L1586" i="9"/>
  <c r="M1586" i="9"/>
  <c r="I1587" i="9"/>
  <c r="J1587" i="9"/>
  <c r="K1587" i="9"/>
  <c r="L1587" i="9"/>
  <c r="M1587" i="9"/>
  <c r="I1588" i="9"/>
  <c r="J1588" i="9"/>
  <c r="K1588" i="9"/>
  <c r="L1588" i="9"/>
  <c r="M1588" i="9"/>
  <c r="I1589" i="9"/>
  <c r="J1589" i="9"/>
  <c r="K1589" i="9"/>
  <c r="L1589" i="9"/>
  <c r="M1589" i="9"/>
  <c r="I1590" i="9"/>
  <c r="J1590" i="9"/>
  <c r="K1590" i="9"/>
  <c r="L1590" i="9"/>
  <c r="M1590" i="9"/>
  <c r="I1591" i="9"/>
  <c r="J1591" i="9"/>
  <c r="K1591" i="9"/>
  <c r="L1591" i="9"/>
  <c r="M1591" i="9"/>
  <c r="I1592" i="9"/>
  <c r="J1592" i="9"/>
  <c r="K1592" i="9"/>
  <c r="L1592" i="9"/>
  <c r="M1592" i="9"/>
  <c r="I1593" i="9"/>
  <c r="J1593" i="9"/>
  <c r="K1593" i="9"/>
  <c r="L1593" i="9"/>
  <c r="M1593" i="9"/>
  <c r="I1594" i="9"/>
  <c r="J1594" i="9"/>
  <c r="K1594" i="9"/>
  <c r="L1594" i="9"/>
  <c r="M1594" i="9"/>
  <c r="I1595" i="9"/>
  <c r="J1595" i="9"/>
  <c r="K1595" i="9"/>
  <c r="L1595" i="9"/>
  <c r="M1595" i="9"/>
  <c r="I1596" i="9"/>
  <c r="J1596" i="9"/>
  <c r="K1596" i="9"/>
  <c r="L1596" i="9"/>
  <c r="M1596" i="9"/>
  <c r="I1597" i="9"/>
  <c r="J1597" i="9"/>
  <c r="K1597" i="9"/>
  <c r="L1597" i="9"/>
  <c r="M1597" i="9"/>
  <c r="I1598" i="9"/>
  <c r="J1598" i="9"/>
  <c r="K1598" i="9"/>
  <c r="L1598" i="9"/>
  <c r="M1598" i="9"/>
  <c r="I1599" i="9"/>
  <c r="J1599" i="9"/>
  <c r="K1599" i="9"/>
  <c r="L1599" i="9"/>
  <c r="M1599" i="9"/>
  <c r="I1600" i="9"/>
  <c r="J1600" i="9"/>
  <c r="K1600" i="9"/>
  <c r="L1600" i="9"/>
  <c r="M1600" i="9"/>
  <c r="I1601" i="9"/>
  <c r="J1601" i="9"/>
  <c r="K1601" i="9"/>
  <c r="L1601" i="9"/>
  <c r="M1601" i="9"/>
  <c r="I1602" i="9"/>
  <c r="J1602" i="9"/>
  <c r="K1602" i="9"/>
  <c r="L1602" i="9"/>
  <c r="M1602" i="9"/>
  <c r="I1603" i="9"/>
  <c r="J1603" i="9"/>
  <c r="K1603" i="9"/>
  <c r="L1603" i="9"/>
  <c r="M1603" i="9"/>
  <c r="I1604" i="9"/>
  <c r="J1604" i="9"/>
  <c r="K1604" i="9"/>
  <c r="L1604" i="9"/>
  <c r="M1604" i="9"/>
  <c r="I1605" i="9"/>
  <c r="J1605" i="9"/>
  <c r="K1605" i="9"/>
  <c r="L1605" i="9"/>
  <c r="M1605" i="9"/>
  <c r="I1606" i="9"/>
  <c r="J1606" i="9"/>
  <c r="K1606" i="9"/>
  <c r="L1606" i="9"/>
  <c r="M1606" i="9"/>
  <c r="I1607" i="9"/>
  <c r="J1607" i="9"/>
  <c r="K1607" i="9"/>
  <c r="L1607" i="9"/>
  <c r="M1607" i="9"/>
  <c r="I1608" i="9"/>
  <c r="J1608" i="9"/>
  <c r="K1608" i="9"/>
  <c r="L1608" i="9"/>
  <c r="M1608" i="9"/>
  <c r="I1609" i="9"/>
  <c r="J1609" i="9"/>
  <c r="K1609" i="9"/>
  <c r="L1609" i="9"/>
  <c r="M1609" i="9"/>
  <c r="I1610" i="9"/>
  <c r="J1610" i="9"/>
  <c r="K1610" i="9"/>
  <c r="L1610" i="9"/>
  <c r="M1610" i="9"/>
  <c r="I1611" i="9"/>
  <c r="J1611" i="9"/>
  <c r="K1611" i="9"/>
  <c r="L1611" i="9"/>
  <c r="M1611" i="9"/>
  <c r="I1612" i="9"/>
  <c r="J1612" i="9"/>
  <c r="K1612" i="9"/>
  <c r="L1612" i="9"/>
  <c r="M1612" i="9"/>
  <c r="I1613" i="9"/>
  <c r="J1613" i="9"/>
  <c r="K1613" i="9"/>
  <c r="L1613" i="9"/>
  <c r="M1613" i="9"/>
  <c r="I1614" i="9"/>
  <c r="J1614" i="9"/>
  <c r="K1614" i="9"/>
  <c r="L1614" i="9"/>
  <c r="M1614" i="9"/>
  <c r="I1615" i="9"/>
  <c r="J1615" i="9"/>
  <c r="K1615" i="9"/>
  <c r="L1615" i="9"/>
  <c r="M1615" i="9"/>
  <c r="I1616" i="9"/>
  <c r="J1616" i="9"/>
  <c r="K1616" i="9"/>
  <c r="L1616" i="9"/>
  <c r="M1616" i="9"/>
  <c r="I1617" i="9"/>
  <c r="J1617" i="9"/>
  <c r="K1617" i="9"/>
  <c r="L1617" i="9"/>
  <c r="M1617" i="9"/>
  <c r="I1618" i="9"/>
  <c r="J1618" i="9"/>
  <c r="K1618" i="9"/>
  <c r="L1618" i="9"/>
  <c r="M1618" i="9"/>
  <c r="I1619" i="9"/>
  <c r="J1619" i="9"/>
  <c r="K1619" i="9"/>
  <c r="L1619" i="9"/>
  <c r="M1619" i="9"/>
  <c r="I1620" i="9"/>
  <c r="J1620" i="9"/>
  <c r="K1620" i="9"/>
  <c r="L1620" i="9"/>
  <c r="M1620" i="9"/>
  <c r="I1621" i="9"/>
  <c r="J1621" i="9"/>
  <c r="K1621" i="9"/>
  <c r="L1621" i="9"/>
  <c r="M1621" i="9"/>
  <c r="I1622" i="9"/>
  <c r="J1622" i="9"/>
  <c r="K1622" i="9"/>
  <c r="L1622" i="9"/>
  <c r="M1622" i="9"/>
  <c r="I1623" i="9"/>
  <c r="J1623" i="9"/>
  <c r="K1623" i="9"/>
  <c r="L1623" i="9"/>
  <c r="M1623" i="9"/>
  <c r="I1624" i="9"/>
  <c r="J1624" i="9"/>
  <c r="K1624" i="9"/>
  <c r="L1624" i="9"/>
  <c r="M1624" i="9"/>
  <c r="I1625" i="9"/>
  <c r="J1625" i="9"/>
  <c r="K1625" i="9"/>
  <c r="L1625" i="9"/>
  <c r="M1625" i="9"/>
  <c r="I1626" i="9"/>
  <c r="J1626" i="9"/>
  <c r="K1626" i="9"/>
  <c r="L1626" i="9"/>
  <c r="M1626" i="9"/>
  <c r="I1627" i="9"/>
  <c r="J1627" i="9"/>
  <c r="K1627" i="9"/>
  <c r="L1627" i="9"/>
  <c r="M1627" i="9"/>
  <c r="I1628" i="9"/>
  <c r="J1628" i="9"/>
  <c r="K1628" i="9"/>
  <c r="L1628" i="9"/>
  <c r="M1628" i="9"/>
  <c r="I1629" i="9"/>
  <c r="J1629" i="9"/>
  <c r="K1629" i="9"/>
  <c r="L1629" i="9"/>
  <c r="M1629" i="9"/>
  <c r="I1630" i="9"/>
  <c r="J1630" i="9"/>
  <c r="K1630" i="9"/>
  <c r="L1630" i="9"/>
  <c r="M1630" i="9"/>
  <c r="I1631" i="9"/>
  <c r="J1631" i="9"/>
  <c r="K1631" i="9"/>
  <c r="L1631" i="9"/>
  <c r="M1631" i="9"/>
  <c r="I1632" i="9"/>
  <c r="J1632" i="9"/>
  <c r="K1632" i="9"/>
  <c r="L1632" i="9"/>
  <c r="M1632" i="9"/>
  <c r="I1633" i="9"/>
  <c r="J1633" i="9"/>
  <c r="K1633" i="9"/>
  <c r="L1633" i="9"/>
  <c r="M1633" i="9"/>
  <c r="I1634" i="9"/>
  <c r="J1634" i="9"/>
  <c r="K1634" i="9"/>
  <c r="L1634" i="9"/>
  <c r="M1634" i="9"/>
  <c r="I1635" i="9"/>
  <c r="J1635" i="9"/>
  <c r="K1635" i="9"/>
  <c r="L1635" i="9"/>
  <c r="M1635" i="9"/>
  <c r="I1636" i="9"/>
  <c r="J1636" i="9"/>
  <c r="K1636" i="9"/>
  <c r="L1636" i="9"/>
  <c r="M1636" i="9"/>
  <c r="I1637" i="9"/>
  <c r="J1637" i="9"/>
  <c r="K1637" i="9"/>
  <c r="L1637" i="9"/>
  <c r="M1637" i="9"/>
  <c r="I1638" i="9"/>
  <c r="J1638" i="9"/>
  <c r="K1638" i="9"/>
  <c r="L1638" i="9"/>
  <c r="M1638" i="9"/>
  <c r="I1639" i="9"/>
  <c r="J1639" i="9"/>
  <c r="K1639" i="9"/>
  <c r="L1639" i="9"/>
  <c r="M1639" i="9"/>
  <c r="I1640" i="9"/>
  <c r="J1640" i="9"/>
  <c r="K1640" i="9"/>
  <c r="L1640" i="9"/>
  <c r="M1640" i="9"/>
  <c r="I1641" i="9"/>
  <c r="J1641" i="9"/>
  <c r="K1641" i="9"/>
  <c r="L1641" i="9"/>
  <c r="M1641" i="9"/>
  <c r="I1642" i="9"/>
  <c r="J1642" i="9"/>
  <c r="K1642" i="9"/>
  <c r="L1642" i="9"/>
  <c r="M1642" i="9"/>
  <c r="I1643" i="9"/>
  <c r="J1643" i="9"/>
  <c r="K1643" i="9"/>
  <c r="L1643" i="9"/>
  <c r="M1643" i="9"/>
  <c r="I1644" i="9"/>
  <c r="J1644" i="9"/>
  <c r="K1644" i="9"/>
  <c r="L1644" i="9"/>
  <c r="M1644" i="9"/>
  <c r="I1645" i="9"/>
  <c r="J1645" i="9"/>
  <c r="K1645" i="9"/>
  <c r="L1645" i="9"/>
  <c r="M1645" i="9"/>
  <c r="I1646" i="9"/>
  <c r="J1646" i="9"/>
  <c r="K1646" i="9"/>
  <c r="L1646" i="9"/>
  <c r="M1646" i="9"/>
  <c r="I1647" i="9"/>
  <c r="J1647" i="9"/>
  <c r="K1647" i="9"/>
  <c r="L1647" i="9"/>
  <c r="M1647" i="9"/>
  <c r="I1648" i="9"/>
  <c r="J1648" i="9"/>
  <c r="K1648" i="9"/>
  <c r="L1648" i="9"/>
  <c r="M1648" i="9"/>
  <c r="I1649" i="9"/>
  <c r="J1649" i="9"/>
  <c r="K1649" i="9"/>
  <c r="L1649" i="9"/>
  <c r="M1649" i="9"/>
  <c r="I1650" i="9"/>
  <c r="J1650" i="9"/>
  <c r="K1650" i="9"/>
  <c r="L1650" i="9"/>
  <c r="M1650" i="9"/>
  <c r="I1651" i="9"/>
  <c r="J1651" i="9"/>
  <c r="K1651" i="9"/>
  <c r="L1651" i="9"/>
  <c r="M1651" i="9"/>
  <c r="I1652" i="9"/>
  <c r="J1652" i="9"/>
  <c r="K1652" i="9"/>
  <c r="L1652" i="9"/>
  <c r="M1652" i="9"/>
  <c r="I1653" i="9"/>
  <c r="J1653" i="9"/>
  <c r="K1653" i="9"/>
  <c r="L1653" i="9"/>
  <c r="M1653" i="9"/>
  <c r="I1654" i="9"/>
  <c r="J1654" i="9"/>
  <c r="K1654" i="9"/>
  <c r="L1654" i="9"/>
  <c r="M1654" i="9"/>
  <c r="I1655" i="9"/>
  <c r="J1655" i="9"/>
  <c r="K1655" i="9"/>
  <c r="L1655" i="9"/>
  <c r="M1655" i="9"/>
  <c r="I1656" i="9"/>
  <c r="J1656" i="9"/>
  <c r="K1656" i="9"/>
  <c r="L1656" i="9"/>
  <c r="M1656" i="9"/>
  <c r="I1657" i="9"/>
  <c r="J1657" i="9"/>
  <c r="K1657" i="9"/>
  <c r="L1657" i="9"/>
  <c r="M1657" i="9"/>
  <c r="I1658" i="9"/>
  <c r="J1658" i="9"/>
  <c r="K1658" i="9"/>
  <c r="L1658" i="9"/>
  <c r="M1658" i="9"/>
  <c r="I1659" i="9"/>
  <c r="J1659" i="9"/>
  <c r="K1659" i="9"/>
  <c r="L1659" i="9"/>
  <c r="M1659" i="9"/>
  <c r="I1660" i="9"/>
  <c r="J1660" i="9"/>
  <c r="K1660" i="9"/>
  <c r="L1660" i="9"/>
  <c r="M1660" i="9"/>
  <c r="I1661" i="9"/>
  <c r="J1661" i="9"/>
  <c r="K1661" i="9"/>
  <c r="L1661" i="9"/>
  <c r="M1661" i="9"/>
  <c r="I1662" i="9"/>
  <c r="J1662" i="9"/>
  <c r="K1662" i="9"/>
  <c r="L1662" i="9"/>
  <c r="M1662" i="9"/>
  <c r="I1663" i="9"/>
  <c r="J1663" i="9"/>
  <c r="K1663" i="9"/>
  <c r="L1663" i="9"/>
  <c r="M1663" i="9"/>
  <c r="I1664" i="9"/>
  <c r="J1664" i="9"/>
  <c r="K1664" i="9"/>
  <c r="L1664" i="9"/>
  <c r="M1664" i="9"/>
  <c r="I1665" i="9"/>
  <c r="J1665" i="9"/>
  <c r="K1665" i="9"/>
  <c r="L1665" i="9"/>
  <c r="M1665" i="9"/>
  <c r="I1666" i="9"/>
  <c r="J1666" i="9"/>
  <c r="K1666" i="9"/>
  <c r="L1666" i="9"/>
  <c r="M1666" i="9"/>
  <c r="I1667" i="9"/>
  <c r="J1667" i="9"/>
  <c r="K1667" i="9"/>
  <c r="L1667" i="9"/>
  <c r="M1667" i="9"/>
  <c r="I1668" i="9"/>
  <c r="J1668" i="9"/>
  <c r="K1668" i="9"/>
  <c r="L1668" i="9"/>
  <c r="M1668" i="9"/>
  <c r="I1669" i="9"/>
  <c r="J1669" i="9"/>
  <c r="K1669" i="9"/>
  <c r="L1669" i="9"/>
  <c r="M1669" i="9"/>
  <c r="I1670" i="9"/>
  <c r="J1670" i="9"/>
  <c r="K1670" i="9"/>
  <c r="L1670" i="9"/>
  <c r="M1670" i="9"/>
  <c r="I1671" i="9"/>
  <c r="J1671" i="9"/>
  <c r="K1671" i="9"/>
  <c r="L1671" i="9"/>
  <c r="M1671" i="9"/>
  <c r="I1672" i="9"/>
  <c r="J1672" i="9"/>
  <c r="K1672" i="9"/>
  <c r="L1672" i="9"/>
  <c r="M1672" i="9"/>
  <c r="I1673" i="9"/>
  <c r="J1673" i="9"/>
  <c r="K1673" i="9"/>
  <c r="L1673" i="9"/>
  <c r="M1673" i="9"/>
  <c r="I1674" i="9"/>
  <c r="J1674" i="9"/>
  <c r="K1674" i="9"/>
  <c r="L1674" i="9"/>
  <c r="M1674" i="9"/>
  <c r="I1675" i="9"/>
  <c r="J1675" i="9"/>
  <c r="K1675" i="9"/>
  <c r="L1675" i="9"/>
  <c r="M1675" i="9"/>
  <c r="I1676" i="9"/>
  <c r="J1676" i="9"/>
  <c r="K1676" i="9"/>
  <c r="L1676" i="9"/>
  <c r="M1676" i="9"/>
  <c r="I1677" i="9"/>
  <c r="J1677" i="9"/>
  <c r="K1677" i="9"/>
  <c r="L1677" i="9"/>
  <c r="M1677" i="9"/>
  <c r="I1678" i="9"/>
  <c r="J1678" i="9"/>
  <c r="K1678" i="9"/>
  <c r="L1678" i="9"/>
  <c r="M1678" i="9"/>
  <c r="I1679" i="9"/>
  <c r="J1679" i="9"/>
  <c r="K1679" i="9"/>
  <c r="L1679" i="9"/>
  <c r="M1679" i="9"/>
  <c r="I1680" i="9"/>
  <c r="J1680" i="9"/>
  <c r="K1680" i="9"/>
  <c r="L1680" i="9"/>
  <c r="M1680" i="9"/>
  <c r="I1681" i="9"/>
  <c r="J1681" i="9"/>
  <c r="K1681" i="9"/>
  <c r="L1681" i="9"/>
  <c r="M1681" i="9"/>
  <c r="I1682" i="9"/>
  <c r="J1682" i="9"/>
  <c r="K1682" i="9"/>
  <c r="L1682" i="9"/>
  <c r="M1682" i="9"/>
  <c r="I1683" i="9"/>
  <c r="J1683" i="9"/>
  <c r="K1683" i="9"/>
  <c r="L1683" i="9"/>
  <c r="M1683" i="9"/>
  <c r="I1684" i="9"/>
  <c r="J1684" i="9"/>
  <c r="K1684" i="9"/>
  <c r="L1684" i="9"/>
  <c r="M1684" i="9"/>
  <c r="I1685" i="9"/>
  <c r="J1685" i="9"/>
  <c r="K1685" i="9"/>
  <c r="L1685" i="9"/>
  <c r="M1685" i="9"/>
  <c r="I1686" i="9"/>
  <c r="J1686" i="9"/>
  <c r="K1686" i="9"/>
  <c r="L1686" i="9"/>
  <c r="M1686" i="9"/>
  <c r="I1687" i="9"/>
  <c r="J1687" i="9"/>
  <c r="K1687" i="9"/>
  <c r="L1687" i="9"/>
  <c r="M1687" i="9"/>
  <c r="I1688" i="9"/>
  <c r="J1688" i="9"/>
  <c r="K1688" i="9"/>
  <c r="L1688" i="9"/>
  <c r="M1688" i="9"/>
  <c r="I1689" i="9"/>
  <c r="J1689" i="9"/>
  <c r="K1689" i="9"/>
  <c r="L1689" i="9"/>
  <c r="M1689" i="9"/>
  <c r="I1690" i="9"/>
  <c r="J1690" i="9"/>
  <c r="K1690" i="9"/>
  <c r="L1690" i="9"/>
  <c r="M1690" i="9"/>
  <c r="I1691" i="9"/>
  <c r="J1691" i="9"/>
  <c r="K1691" i="9"/>
  <c r="L1691" i="9"/>
  <c r="M1691" i="9"/>
  <c r="I1692" i="9"/>
  <c r="J1692" i="9"/>
  <c r="K1692" i="9"/>
  <c r="L1692" i="9"/>
  <c r="M1692" i="9"/>
  <c r="I1693" i="9"/>
  <c r="J1693" i="9"/>
  <c r="K1693" i="9"/>
  <c r="L1693" i="9"/>
  <c r="M1693" i="9"/>
  <c r="I1694" i="9"/>
  <c r="J1694" i="9"/>
  <c r="K1694" i="9"/>
  <c r="L1694" i="9"/>
  <c r="M1694" i="9"/>
  <c r="I1695" i="9"/>
  <c r="J1695" i="9"/>
  <c r="K1695" i="9"/>
  <c r="L1695" i="9"/>
  <c r="M1695" i="9"/>
  <c r="I1696" i="9"/>
  <c r="J1696" i="9"/>
  <c r="K1696" i="9"/>
  <c r="L1696" i="9"/>
  <c r="M1696" i="9"/>
  <c r="I1697" i="9"/>
  <c r="J1697" i="9"/>
  <c r="K1697" i="9"/>
  <c r="L1697" i="9"/>
  <c r="M1697" i="9"/>
  <c r="I1698" i="9"/>
  <c r="J1698" i="9"/>
  <c r="K1698" i="9"/>
  <c r="L1698" i="9"/>
  <c r="M1698" i="9"/>
  <c r="I1699" i="9"/>
  <c r="J1699" i="9"/>
  <c r="K1699" i="9"/>
  <c r="L1699" i="9"/>
  <c r="M1699" i="9"/>
  <c r="I1700" i="9"/>
  <c r="J1700" i="9"/>
  <c r="K1700" i="9"/>
  <c r="L1700" i="9"/>
  <c r="M1700" i="9"/>
  <c r="I1701" i="9"/>
  <c r="J1701" i="9"/>
  <c r="K1701" i="9"/>
  <c r="L1701" i="9"/>
  <c r="M1701" i="9"/>
  <c r="I1702" i="9"/>
  <c r="J1702" i="9"/>
  <c r="K1702" i="9"/>
  <c r="L1702" i="9"/>
  <c r="M1702" i="9"/>
  <c r="I1703" i="9"/>
  <c r="J1703" i="9"/>
  <c r="K1703" i="9"/>
  <c r="L1703" i="9"/>
  <c r="M1703" i="9"/>
  <c r="I1704" i="9"/>
  <c r="J1704" i="9"/>
  <c r="K1704" i="9"/>
  <c r="L1704" i="9"/>
  <c r="M1704" i="9"/>
  <c r="I1705" i="9"/>
  <c r="J1705" i="9"/>
  <c r="K1705" i="9"/>
  <c r="L1705" i="9"/>
  <c r="M1705" i="9"/>
  <c r="I1706" i="9"/>
  <c r="J1706" i="9"/>
  <c r="K1706" i="9"/>
  <c r="L1706" i="9"/>
  <c r="M1706" i="9"/>
  <c r="I1707" i="9"/>
  <c r="J1707" i="9"/>
  <c r="K1707" i="9"/>
  <c r="L1707" i="9"/>
  <c r="M1707" i="9"/>
  <c r="I1708" i="9"/>
  <c r="J1708" i="9"/>
  <c r="K1708" i="9"/>
  <c r="L1708" i="9"/>
  <c r="M1708" i="9"/>
  <c r="I1709" i="9"/>
  <c r="J1709" i="9"/>
  <c r="K1709" i="9"/>
  <c r="L1709" i="9"/>
  <c r="M1709" i="9"/>
  <c r="I1710" i="9"/>
  <c r="J1710" i="9"/>
  <c r="K1710" i="9"/>
  <c r="L1710" i="9"/>
  <c r="M1710" i="9"/>
  <c r="I1711" i="9"/>
  <c r="J1711" i="9"/>
  <c r="K1711" i="9"/>
  <c r="L1711" i="9"/>
  <c r="M1711" i="9"/>
  <c r="I1712" i="9"/>
  <c r="J1712" i="9"/>
  <c r="K1712" i="9"/>
  <c r="L1712" i="9"/>
  <c r="M1712" i="9"/>
  <c r="I1713" i="9"/>
  <c r="J1713" i="9"/>
  <c r="K1713" i="9"/>
  <c r="L1713" i="9"/>
  <c r="M1713" i="9"/>
  <c r="I1714" i="9"/>
  <c r="J1714" i="9"/>
  <c r="K1714" i="9"/>
  <c r="L1714" i="9"/>
  <c r="M1714" i="9"/>
  <c r="I1715" i="9"/>
  <c r="J1715" i="9"/>
  <c r="K1715" i="9"/>
  <c r="L1715" i="9"/>
  <c r="M1715" i="9"/>
  <c r="I1716" i="9"/>
  <c r="J1716" i="9"/>
  <c r="K1716" i="9"/>
  <c r="L1716" i="9"/>
  <c r="M1716" i="9"/>
  <c r="I1717" i="9"/>
  <c r="J1717" i="9"/>
  <c r="K1717" i="9"/>
  <c r="L1717" i="9"/>
  <c r="M1717" i="9"/>
  <c r="I1718" i="9"/>
  <c r="J1718" i="9"/>
  <c r="K1718" i="9"/>
  <c r="L1718" i="9"/>
  <c r="M1718" i="9"/>
  <c r="I1719" i="9"/>
  <c r="J1719" i="9"/>
  <c r="K1719" i="9"/>
  <c r="L1719" i="9"/>
  <c r="M1719" i="9"/>
  <c r="I1720" i="9"/>
  <c r="J1720" i="9"/>
  <c r="K1720" i="9"/>
  <c r="L1720" i="9"/>
  <c r="M1720" i="9"/>
  <c r="I1721" i="9"/>
  <c r="J1721" i="9"/>
  <c r="K1721" i="9"/>
  <c r="L1721" i="9"/>
  <c r="M1721" i="9"/>
  <c r="I1722" i="9"/>
  <c r="J1722" i="9"/>
  <c r="K1722" i="9"/>
  <c r="L1722" i="9"/>
  <c r="M1722" i="9"/>
  <c r="I1723" i="9"/>
  <c r="J1723" i="9"/>
  <c r="K1723" i="9"/>
  <c r="L1723" i="9"/>
  <c r="M1723" i="9"/>
  <c r="I1724" i="9"/>
  <c r="J1724" i="9"/>
  <c r="K1724" i="9"/>
  <c r="L1724" i="9"/>
  <c r="M1724" i="9"/>
  <c r="I1725" i="9"/>
  <c r="J1725" i="9"/>
  <c r="K1725" i="9"/>
  <c r="L1725" i="9"/>
  <c r="M1725" i="9"/>
  <c r="I1726" i="9"/>
  <c r="J1726" i="9"/>
  <c r="K1726" i="9"/>
  <c r="L1726" i="9"/>
  <c r="M1726" i="9"/>
  <c r="I1727" i="9"/>
  <c r="J1727" i="9"/>
  <c r="K1727" i="9"/>
  <c r="L1727" i="9"/>
  <c r="M1727" i="9"/>
  <c r="I1728" i="9"/>
  <c r="J1728" i="9"/>
  <c r="K1728" i="9"/>
  <c r="L1728" i="9"/>
  <c r="M1728" i="9"/>
  <c r="I1729" i="9"/>
  <c r="J1729" i="9"/>
  <c r="K1729" i="9"/>
  <c r="L1729" i="9"/>
  <c r="M1729" i="9"/>
  <c r="I1730" i="9"/>
  <c r="J1730" i="9"/>
  <c r="K1730" i="9"/>
  <c r="L1730" i="9"/>
  <c r="M1730" i="9"/>
  <c r="I1731" i="9"/>
  <c r="J1731" i="9"/>
  <c r="K1731" i="9"/>
  <c r="L1731" i="9"/>
  <c r="M1731" i="9"/>
  <c r="I1732" i="9"/>
  <c r="J1732" i="9"/>
  <c r="K1732" i="9"/>
  <c r="L1732" i="9"/>
  <c r="M1732" i="9"/>
  <c r="I1733" i="9"/>
  <c r="J1733" i="9"/>
  <c r="K1733" i="9"/>
  <c r="L1733" i="9"/>
  <c r="M1733" i="9"/>
  <c r="I1734" i="9"/>
  <c r="J1734" i="9"/>
  <c r="K1734" i="9"/>
  <c r="L1734" i="9"/>
  <c r="M1734" i="9"/>
  <c r="I1735" i="9"/>
  <c r="J1735" i="9"/>
  <c r="K1735" i="9"/>
  <c r="L1735" i="9"/>
  <c r="M1735" i="9"/>
  <c r="I1736" i="9"/>
  <c r="J1736" i="9"/>
  <c r="K1736" i="9"/>
  <c r="L1736" i="9"/>
  <c r="M1736" i="9"/>
  <c r="I1737" i="9"/>
  <c r="J1737" i="9"/>
  <c r="K1737" i="9"/>
  <c r="L1737" i="9"/>
  <c r="M1737" i="9"/>
  <c r="I1738" i="9"/>
  <c r="J1738" i="9"/>
  <c r="K1738" i="9"/>
  <c r="L1738" i="9"/>
  <c r="M1738" i="9"/>
  <c r="I1739" i="9"/>
  <c r="J1739" i="9"/>
  <c r="K1739" i="9"/>
  <c r="L1739" i="9"/>
  <c r="M1739" i="9"/>
  <c r="I1740" i="9"/>
  <c r="J1740" i="9"/>
  <c r="K1740" i="9"/>
  <c r="L1740" i="9"/>
  <c r="M1740" i="9"/>
  <c r="I1741" i="9"/>
  <c r="J1741" i="9"/>
  <c r="K1741" i="9"/>
  <c r="L1741" i="9"/>
  <c r="M1741" i="9"/>
  <c r="I1742" i="9"/>
  <c r="J1742" i="9"/>
  <c r="K1742" i="9"/>
  <c r="L1742" i="9"/>
  <c r="M1742" i="9"/>
  <c r="I1743" i="9"/>
  <c r="J1743" i="9"/>
  <c r="K1743" i="9"/>
  <c r="L1743" i="9"/>
  <c r="M1743" i="9"/>
  <c r="I1744" i="9"/>
  <c r="J1744" i="9"/>
  <c r="K1744" i="9"/>
  <c r="L1744" i="9"/>
  <c r="M1744" i="9"/>
  <c r="I1745" i="9"/>
  <c r="J1745" i="9"/>
  <c r="K1745" i="9"/>
  <c r="L1745" i="9"/>
  <c r="M1745" i="9"/>
  <c r="I1746" i="9"/>
  <c r="J1746" i="9"/>
  <c r="K1746" i="9"/>
  <c r="L1746" i="9"/>
  <c r="M1746" i="9"/>
  <c r="I1747" i="9"/>
  <c r="J1747" i="9"/>
  <c r="K1747" i="9"/>
  <c r="L1747" i="9"/>
  <c r="M1747" i="9"/>
  <c r="I1748" i="9"/>
  <c r="J1748" i="9"/>
  <c r="K1748" i="9"/>
  <c r="L1748" i="9"/>
  <c r="M1748" i="9"/>
  <c r="I1749" i="9"/>
  <c r="J1749" i="9"/>
  <c r="K1749" i="9"/>
  <c r="L1749" i="9"/>
  <c r="M1749" i="9"/>
  <c r="I1750" i="9"/>
  <c r="J1750" i="9"/>
  <c r="K1750" i="9"/>
  <c r="L1750" i="9"/>
  <c r="M1750" i="9"/>
  <c r="I1751" i="9"/>
  <c r="J1751" i="9"/>
  <c r="K1751" i="9"/>
  <c r="L1751" i="9"/>
  <c r="M1751" i="9"/>
  <c r="I1752" i="9"/>
  <c r="J1752" i="9"/>
  <c r="K1752" i="9"/>
  <c r="L1752" i="9"/>
  <c r="M1752" i="9"/>
  <c r="I1753" i="9"/>
  <c r="J1753" i="9"/>
  <c r="K1753" i="9"/>
  <c r="L1753" i="9"/>
  <c r="M1753" i="9"/>
  <c r="I1754" i="9"/>
  <c r="J1754" i="9"/>
  <c r="K1754" i="9"/>
  <c r="L1754" i="9"/>
  <c r="M1754" i="9"/>
  <c r="I1755" i="9"/>
  <c r="J1755" i="9"/>
  <c r="K1755" i="9"/>
  <c r="L1755" i="9"/>
  <c r="M1755" i="9"/>
  <c r="I1756" i="9"/>
  <c r="J1756" i="9"/>
  <c r="K1756" i="9"/>
  <c r="L1756" i="9"/>
  <c r="M1756" i="9"/>
  <c r="I1757" i="9"/>
  <c r="J1757" i="9"/>
  <c r="K1757" i="9"/>
  <c r="L1757" i="9"/>
  <c r="M1757" i="9"/>
  <c r="I1758" i="9"/>
  <c r="J1758" i="9"/>
  <c r="K1758" i="9"/>
  <c r="L1758" i="9"/>
  <c r="M1758" i="9"/>
  <c r="I1759" i="9"/>
  <c r="J1759" i="9"/>
  <c r="K1759" i="9"/>
  <c r="L1759" i="9"/>
  <c r="M1759" i="9"/>
  <c r="I1760" i="9"/>
  <c r="J1760" i="9"/>
  <c r="K1760" i="9"/>
  <c r="L1760" i="9"/>
  <c r="M1760" i="9"/>
  <c r="I1761" i="9"/>
  <c r="J1761" i="9"/>
  <c r="K1761" i="9"/>
  <c r="L1761" i="9"/>
  <c r="M1761" i="9"/>
  <c r="I1762" i="9"/>
  <c r="J1762" i="9"/>
  <c r="K1762" i="9"/>
  <c r="L1762" i="9"/>
  <c r="M1762" i="9"/>
  <c r="I1763" i="9"/>
  <c r="J1763" i="9"/>
  <c r="K1763" i="9"/>
  <c r="L1763" i="9"/>
  <c r="M1763" i="9"/>
  <c r="I1764" i="9"/>
  <c r="J1764" i="9"/>
  <c r="K1764" i="9"/>
  <c r="L1764" i="9"/>
  <c r="M1764" i="9"/>
  <c r="I1765" i="9"/>
  <c r="J1765" i="9"/>
  <c r="K1765" i="9"/>
  <c r="L1765" i="9"/>
  <c r="M1765" i="9"/>
  <c r="I1766" i="9"/>
  <c r="J1766" i="9"/>
  <c r="K1766" i="9"/>
  <c r="L1766" i="9"/>
  <c r="M1766" i="9"/>
  <c r="I1767" i="9"/>
  <c r="J1767" i="9"/>
  <c r="K1767" i="9"/>
  <c r="L1767" i="9"/>
  <c r="M1767" i="9"/>
  <c r="I1768" i="9"/>
  <c r="J1768" i="9"/>
  <c r="K1768" i="9"/>
  <c r="L1768" i="9"/>
  <c r="M1768" i="9"/>
  <c r="I1769" i="9"/>
  <c r="J1769" i="9"/>
  <c r="K1769" i="9"/>
  <c r="L1769" i="9"/>
  <c r="M1769" i="9"/>
  <c r="I1770" i="9"/>
  <c r="J1770" i="9"/>
  <c r="K1770" i="9"/>
  <c r="L1770" i="9"/>
  <c r="M1770" i="9"/>
  <c r="I1771" i="9"/>
  <c r="J1771" i="9"/>
  <c r="K1771" i="9"/>
  <c r="L1771" i="9"/>
  <c r="M1771" i="9"/>
  <c r="I1772" i="9"/>
  <c r="J1772" i="9"/>
  <c r="K1772" i="9"/>
  <c r="L1772" i="9"/>
  <c r="M1772" i="9"/>
  <c r="I1773" i="9"/>
  <c r="J1773" i="9"/>
  <c r="K1773" i="9"/>
  <c r="L1773" i="9"/>
  <c r="M1773" i="9"/>
  <c r="I1774" i="9"/>
  <c r="J1774" i="9"/>
  <c r="K1774" i="9"/>
  <c r="L1774" i="9"/>
  <c r="M1774" i="9"/>
  <c r="I1775" i="9"/>
  <c r="J1775" i="9"/>
  <c r="K1775" i="9"/>
  <c r="L1775" i="9"/>
  <c r="M1775" i="9"/>
  <c r="I1776" i="9"/>
  <c r="J1776" i="9"/>
  <c r="K1776" i="9"/>
  <c r="L1776" i="9"/>
  <c r="M1776" i="9"/>
  <c r="I1777" i="9"/>
  <c r="J1777" i="9"/>
  <c r="K1777" i="9"/>
  <c r="L1777" i="9"/>
  <c r="M1777" i="9"/>
  <c r="I1778" i="9"/>
  <c r="J1778" i="9"/>
  <c r="K1778" i="9"/>
  <c r="L1778" i="9"/>
  <c r="M1778" i="9"/>
  <c r="I1779" i="9"/>
  <c r="J1779" i="9"/>
  <c r="K1779" i="9"/>
  <c r="L1779" i="9"/>
  <c r="M1779" i="9"/>
  <c r="I1780" i="9"/>
  <c r="J1780" i="9"/>
  <c r="K1780" i="9"/>
  <c r="L1780" i="9"/>
  <c r="M1780" i="9"/>
  <c r="I1781" i="9"/>
  <c r="J1781" i="9"/>
  <c r="K1781" i="9"/>
  <c r="L1781" i="9"/>
  <c r="M1781" i="9"/>
  <c r="I1782" i="9"/>
  <c r="J1782" i="9"/>
  <c r="K1782" i="9"/>
  <c r="L1782" i="9"/>
  <c r="M1782" i="9"/>
  <c r="I1783" i="9"/>
  <c r="J1783" i="9"/>
  <c r="K1783" i="9"/>
  <c r="L1783" i="9"/>
  <c r="M1783" i="9"/>
  <c r="I1784" i="9"/>
  <c r="J1784" i="9"/>
  <c r="K1784" i="9"/>
  <c r="L1784" i="9"/>
  <c r="M1784" i="9"/>
  <c r="I1785" i="9"/>
  <c r="J1785" i="9"/>
  <c r="K1785" i="9"/>
  <c r="L1785" i="9"/>
  <c r="M1785" i="9"/>
  <c r="I1786" i="9"/>
  <c r="J1786" i="9"/>
  <c r="K1786" i="9"/>
  <c r="L1786" i="9"/>
  <c r="M1786" i="9"/>
  <c r="I1787" i="9"/>
  <c r="J1787" i="9"/>
  <c r="K1787" i="9"/>
  <c r="L1787" i="9"/>
  <c r="M1787" i="9"/>
  <c r="I1788" i="9"/>
  <c r="J1788" i="9"/>
  <c r="K1788" i="9"/>
  <c r="L1788" i="9"/>
  <c r="M1788" i="9"/>
  <c r="I1789" i="9"/>
  <c r="J1789" i="9"/>
  <c r="K1789" i="9"/>
  <c r="L1789" i="9"/>
  <c r="M1789" i="9"/>
  <c r="I1790" i="9"/>
  <c r="J1790" i="9"/>
  <c r="K1790" i="9"/>
  <c r="L1790" i="9"/>
  <c r="M1790" i="9"/>
  <c r="I1791" i="9"/>
  <c r="J1791" i="9"/>
  <c r="K1791" i="9"/>
  <c r="L1791" i="9"/>
  <c r="M1791" i="9"/>
  <c r="I1792" i="9"/>
  <c r="J1792" i="9"/>
  <c r="K1792" i="9"/>
  <c r="L1792" i="9"/>
  <c r="M1792" i="9"/>
  <c r="I1793" i="9"/>
  <c r="J1793" i="9"/>
  <c r="K1793" i="9"/>
  <c r="L1793" i="9"/>
  <c r="M1793" i="9"/>
  <c r="I1794" i="9"/>
  <c r="J1794" i="9"/>
  <c r="K1794" i="9"/>
  <c r="L1794" i="9"/>
  <c r="M1794" i="9"/>
  <c r="I1795" i="9"/>
  <c r="J1795" i="9"/>
  <c r="K1795" i="9"/>
  <c r="L1795" i="9"/>
  <c r="M1795" i="9"/>
  <c r="I1796" i="9"/>
  <c r="J1796" i="9"/>
  <c r="K1796" i="9"/>
  <c r="L1796" i="9"/>
  <c r="M1796" i="9"/>
  <c r="I1797" i="9"/>
  <c r="J1797" i="9"/>
  <c r="K1797" i="9"/>
  <c r="L1797" i="9"/>
  <c r="M1797" i="9"/>
  <c r="I1798" i="9"/>
  <c r="J1798" i="9"/>
  <c r="K1798" i="9"/>
  <c r="L1798" i="9"/>
  <c r="M1798" i="9"/>
  <c r="I1799" i="9"/>
  <c r="J1799" i="9"/>
  <c r="K1799" i="9"/>
  <c r="L1799" i="9"/>
  <c r="M1799" i="9"/>
  <c r="I1800" i="9"/>
  <c r="J1800" i="9"/>
  <c r="K1800" i="9"/>
  <c r="L1800" i="9"/>
  <c r="M1800" i="9"/>
  <c r="I1801" i="9"/>
  <c r="J1801" i="9"/>
  <c r="K1801" i="9"/>
  <c r="L1801" i="9"/>
  <c r="M1801" i="9"/>
  <c r="I1802" i="9"/>
  <c r="J1802" i="9"/>
  <c r="K1802" i="9"/>
  <c r="L1802" i="9"/>
  <c r="M1802" i="9"/>
  <c r="I1803" i="9"/>
  <c r="J1803" i="9"/>
  <c r="K1803" i="9"/>
  <c r="L1803" i="9"/>
  <c r="M1803" i="9"/>
  <c r="I1804" i="9"/>
  <c r="J1804" i="9"/>
  <c r="K1804" i="9"/>
  <c r="L1804" i="9"/>
  <c r="M1804" i="9"/>
  <c r="I1805" i="9"/>
  <c r="J1805" i="9"/>
  <c r="K1805" i="9"/>
  <c r="L1805" i="9"/>
  <c r="M1805" i="9"/>
  <c r="I1806" i="9"/>
  <c r="J1806" i="9"/>
  <c r="K1806" i="9"/>
  <c r="L1806" i="9"/>
  <c r="M1806" i="9"/>
  <c r="I1807" i="9"/>
  <c r="J1807" i="9"/>
  <c r="K1807" i="9"/>
  <c r="L1807" i="9"/>
  <c r="M1807" i="9"/>
  <c r="I1808" i="9"/>
  <c r="J1808" i="9"/>
  <c r="K1808" i="9"/>
  <c r="L1808" i="9"/>
  <c r="M1808" i="9"/>
  <c r="I1809" i="9"/>
  <c r="J1809" i="9"/>
  <c r="K1809" i="9"/>
  <c r="L1809" i="9"/>
  <c r="M1809" i="9"/>
  <c r="I1810" i="9"/>
  <c r="J1810" i="9"/>
  <c r="K1810" i="9"/>
  <c r="L1810" i="9"/>
  <c r="M1810" i="9"/>
  <c r="I1811" i="9"/>
  <c r="J1811" i="9"/>
  <c r="K1811" i="9"/>
  <c r="L1811" i="9"/>
  <c r="M1811" i="9"/>
  <c r="I1812" i="9"/>
  <c r="J1812" i="9"/>
  <c r="K1812" i="9"/>
  <c r="L1812" i="9"/>
  <c r="M1812" i="9"/>
  <c r="I1813" i="9"/>
  <c r="J1813" i="9"/>
  <c r="K1813" i="9"/>
  <c r="L1813" i="9"/>
  <c r="M1813" i="9"/>
  <c r="I1814" i="9"/>
  <c r="J1814" i="9"/>
  <c r="K1814" i="9"/>
  <c r="L1814" i="9"/>
  <c r="M1814" i="9"/>
  <c r="I1815" i="9"/>
  <c r="J1815" i="9"/>
  <c r="K1815" i="9"/>
  <c r="L1815" i="9"/>
  <c r="M1815" i="9"/>
  <c r="I1816" i="9"/>
  <c r="J1816" i="9"/>
  <c r="K1816" i="9"/>
  <c r="L1816" i="9"/>
  <c r="M1816" i="9"/>
  <c r="I1817" i="9"/>
  <c r="J1817" i="9"/>
  <c r="K1817" i="9"/>
  <c r="L1817" i="9"/>
  <c r="M1817" i="9"/>
  <c r="I1818" i="9"/>
  <c r="J1818" i="9"/>
  <c r="K1818" i="9"/>
  <c r="L1818" i="9"/>
  <c r="M1818" i="9"/>
  <c r="I1819" i="9"/>
  <c r="J1819" i="9"/>
  <c r="K1819" i="9"/>
  <c r="L1819" i="9"/>
  <c r="M1819" i="9"/>
  <c r="I1820" i="9"/>
  <c r="J1820" i="9"/>
  <c r="K1820" i="9"/>
  <c r="L1820" i="9"/>
  <c r="M1820" i="9"/>
  <c r="I1821" i="9"/>
  <c r="J1821" i="9"/>
  <c r="K1821" i="9"/>
  <c r="L1821" i="9"/>
  <c r="M1821" i="9"/>
  <c r="I1822" i="9"/>
  <c r="J1822" i="9"/>
  <c r="K1822" i="9"/>
  <c r="L1822" i="9"/>
  <c r="M1822" i="9"/>
  <c r="I1823" i="9"/>
  <c r="J1823" i="9"/>
  <c r="K1823" i="9"/>
  <c r="L1823" i="9"/>
  <c r="M1823" i="9"/>
  <c r="I1824" i="9"/>
  <c r="J1824" i="9"/>
  <c r="K1824" i="9"/>
  <c r="L1824" i="9"/>
  <c r="M1824" i="9"/>
  <c r="I1825" i="9"/>
  <c r="J1825" i="9"/>
  <c r="K1825" i="9"/>
  <c r="L1825" i="9"/>
  <c r="M1825" i="9"/>
  <c r="I1826" i="9"/>
  <c r="J1826" i="9"/>
  <c r="K1826" i="9"/>
  <c r="L1826" i="9"/>
  <c r="M1826" i="9"/>
  <c r="I1827" i="9"/>
  <c r="J1827" i="9"/>
  <c r="K1827" i="9"/>
  <c r="L1827" i="9"/>
  <c r="M1827" i="9"/>
  <c r="I1828" i="9"/>
  <c r="J1828" i="9"/>
  <c r="K1828" i="9"/>
  <c r="L1828" i="9"/>
  <c r="M1828" i="9"/>
  <c r="I1829" i="9"/>
  <c r="J1829" i="9"/>
  <c r="K1829" i="9"/>
  <c r="L1829" i="9"/>
  <c r="M1829" i="9"/>
  <c r="I1830" i="9"/>
  <c r="J1830" i="9"/>
  <c r="K1830" i="9"/>
  <c r="L1830" i="9"/>
  <c r="M1830" i="9"/>
  <c r="I1831" i="9"/>
  <c r="J1831" i="9"/>
  <c r="K1831" i="9"/>
  <c r="L1831" i="9"/>
  <c r="M1831" i="9"/>
  <c r="I1832" i="9"/>
  <c r="J1832" i="9"/>
  <c r="K1832" i="9"/>
  <c r="L1832" i="9"/>
  <c r="M1832" i="9"/>
  <c r="I1833" i="9"/>
  <c r="J1833" i="9"/>
  <c r="K1833" i="9"/>
  <c r="L1833" i="9"/>
  <c r="M1833" i="9"/>
  <c r="I1834" i="9"/>
  <c r="J1834" i="9"/>
  <c r="K1834" i="9"/>
  <c r="L1834" i="9"/>
  <c r="M1834" i="9"/>
  <c r="I1835" i="9"/>
  <c r="J1835" i="9"/>
  <c r="K1835" i="9"/>
  <c r="L1835" i="9"/>
  <c r="M1835" i="9"/>
  <c r="I1836" i="9"/>
  <c r="J1836" i="9"/>
  <c r="K1836" i="9"/>
  <c r="L1836" i="9"/>
  <c r="M1836" i="9"/>
  <c r="I1837" i="9"/>
  <c r="J1837" i="9"/>
  <c r="K1837" i="9"/>
  <c r="L1837" i="9"/>
  <c r="M1837" i="9"/>
  <c r="I1838" i="9"/>
  <c r="J1838" i="9"/>
  <c r="K1838" i="9"/>
  <c r="L1838" i="9"/>
  <c r="M1838" i="9"/>
  <c r="I1839" i="9"/>
  <c r="J1839" i="9"/>
  <c r="K1839" i="9"/>
  <c r="L1839" i="9"/>
  <c r="M1839" i="9"/>
  <c r="I1840" i="9"/>
  <c r="J1840" i="9"/>
  <c r="K1840" i="9"/>
  <c r="L1840" i="9"/>
  <c r="M1840" i="9"/>
  <c r="I1841" i="9"/>
  <c r="J1841" i="9"/>
  <c r="K1841" i="9"/>
  <c r="L1841" i="9"/>
  <c r="M1841" i="9"/>
  <c r="I1842" i="9"/>
  <c r="J1842" i="9"/>
  <c r="K1842" i="9"/>
  <c r="L1842" i="9"/>
  <c r="M1842" i="9"/>
  <c r="I1843" i="9"/>
  <c r="J1843" i="9"/>
  <c r="K1843" i="9"/>
  <c r="L1843" i="9"/>
  <c r="M1843" i="9"/>
  <c r="I1844" i="9"/>
  <c r="J1844" i="9"/>
  <c r="K1844" i="9"/>
  <c r="L1844" i="9"/>
  <c r="M1844" i="9"/>
  <c r="I1845" i="9"/>
  <c r="J1845" i="9"/>
  <c r="K1845" i="9"/>
  <c r="L1845" i="9"/>
  <c r="M1845" i="9"/>
  <c r="I1846" i="9"/>
  <c r="J1846" i="9"/>
  <c r="K1846" i="9"/>
  <c r="L1846" i="9"/>
  <c r="M1846" i="9"/>
  <c r="I1847" i="9"/>
  <c r="J1847" i="9"/>
  <c r="K1847" i="9"/>
  <c r="L1847" i="9"/>
  <c r="M1847" i="9"/>
  <c r="I1848" i="9"/>
  <c r="J1848" i="9"/>
  <c r="K1848" i="9"/>
  <c r="L1848" i="9"/>
  <c r="M1848" i="9"/>
  <c r="I1849" i="9"/>
  <c r="J1849" i="9"/>
  <c r="K1849" i="9"/>
  <c r="L1849" i="9"/>
  <c r="M1849" i="9"/>
  <c r="I1850" i="9"/>
  <c r="J1850" i="9"/>
  <c r="K1850" i="9"/>
  <c r="L1850" i="9"/>
  <c r="M1850" i="9"/>
  <c r="I1851" i="9"/>
  <c r="J1851" i="9"/>
  <c r="K1851" i="9"/>
  <c r="L1851" i="9"/>
  <c r="M1851" i="9"/>
  <c r="I1852" i="9"/>
  <c r="J1852" i="9"/>
  <c r="K1852" i="9"/>
  <c r="L1852" i="9"/>
  <c r="M1852" i="9"/>
  <c r="I1853" i="9"/>
  <c r="J1853" i="9"/>
  <c r="K1853" i="9"/>
  <c r="L1853" i="9"/>
  <c r="M1853" i="9"/>
  <c r="I1854" i="9"/>
  <c r="J1854" i="9"/>
  <c r="K1854" i="9"/>
  <c r="L1854" i="9"/>
  <c r="M1854" i="9"/>
  <c r="I1855" i="9"/>
  <c r="J1855" i="9"/>
  <c r="K1855" i="9"/>
  <c r="L1855" i="9"/>
  <c r="M1855" i="9"/>
  <c r="I1856" i="9"/>
  <c r="J1856" i="9"/>
  <c r="K1856" i="9"/>
  <c r="L1856" i="9"/>
  <c r="M1856" i="9"/>
  <c r="I1857" i="9"/>
  <c r="J1857" i="9"/>
  <c r="K1857" i="9"/>
  <c r="L1857" i="9"/>
  <c r="M1857" i="9"/>
  <c r="I1858" i="9"/>
  <c r="J1858" i="9"/>
  <c r="K1858" i="9"/>
  <c r="L1858" i="9"/>
  <c r="M1858" i="9"/>
  <c r="I1859" i="9"/>
  <c r="J1859" i="9"/>
  <c r="K1859" i="9"/>
  <c r="L1859" i="9"/>
  <c r="M1859" i="9"/>
  <c r="I1860" i="9"/>
  <c r="J1860" i="9"/>
  <c r="K1860" i="9"/>
  <c r="L1860" i="9"/>
  <c r="M1860" i="9"/>
  <c r="I1861" i="9"/>
  <c r="J1861" i="9"/>
  <c r="K1861" i="9"/>
  <c r="L1861" i="9"/>
  <c r="M1861" i="9"/>
  <c r="I1862" i="9"/>
  <c r="J1862" i="9"/>
  <c r="K1862" i="9"/>
  <c r="L1862" i="9"/>
  <c r="M1862" i="9"/>
  <c r="I1863" i="9"/>
  <c r="J1863" i="9"/>
  <c r="K1863" i="9"/>
  <c r="L1863" i="9"/>
  <c r="M1863" i="9"/>
  <c r="I1864" i="9"/>
  <c r="J1864" i="9"/>
  <c r="K1864" i="9"/>
  <c r="L1864" i="9"/>
  <c r="M1864" i="9"/>
  <c r="I1865" i="9"/>
  <c r="J1865" i="9"/>
  <c r="K1865" i="9"/>
  <c r="L1865" i="9"/>
  <c r="M1865" i="9"/>
  <c r="I1866" i="9"/>
  <c r="J1866" i="9"/>
  <c r="K1866" i="9"/>
  <c r="L1866" i="9"/>
  <c r="M1866" i="9"/>
  <c r="I1867" i="9"/>
  <c r="J1867" i="9"/>
  <c r="K1867" i="9"/>
  <c r="L1867" i="9"/>
  <c r="M1867" i="9"/>
  <c r="I1868" i="9"/>
  <c r="J1868" i="9"/>
  <c r="K1868" i="9"/>
  <c r="L1868" i="9"/>
  <c r="M1868" i="9"/>
  <c r="I1869" i="9"/>
  <c r="J1869" i="9"/>
  <c r="K1869" i="9"/>
  <c r="L1869" i="9"/>
  <c r="M1869" i="9"/>
  <c r="I1870" i="9"/>
  <c r="J1870" i="9"/>
  <c r="K1870" i="9"/>
  <c r="L1870" i="9"/>
  <c r="M1870" i="9"/>
  <c r="I1871" i="9"/>
  <c r="J1871" i="9"/>
  <c r="K1871" i="9"/>
  <c r="L1871" i="9"/>
  <c r="M1871" i="9"/>
  <c r="I1872" i="9"/>
  <c r="J1872" i="9"/>
  <c r="K1872" i="9"/>
  <c r="L1872" i="9"/>
  <c r="M1872" i="9"/>
  <c r="I1873" i="9"/>
  <c r="J1873" i="9"/>
  <c r="K1873" i="9"/>
  <c r="L1873" i="9"/>
  <c r="M1873" i="9"/>
  <c r="I1874" i="9"/>
  <c r="J1874" i="9"/>
  <c r="K1874" i="9"/>
  <c r="L1874" i="9"/>
  <c r="M1874" i="9"/>
  <c r="I1875" i="9"/>
  <c r="J1875" i="9"/>
  <c r="K1875" i="9"/>
  <c r="L1875" i="9"/>
  <c r="M1875" i="9"/>
  <c r="I1876" i="9"/>
  <c r="J1876" i="9"/>
  <c r="K1876" i="9"/>
  <c r="L1876" i="9"/>
  <c r="M1876" i="9"/>
  <c r="I1877" i="9"/>
  <c r="J1877" i="9"/>
  <c r="K1877" i="9"/>
  <c r="L1877" i="9"/>
  <c r="M1877" i="9"/>
  <c r="I1878" i="9"/>
  <c r="J1878" i="9"/>
  <c r="K1878" i="9"/>
  <c r="L1878" i="9"/>
  <c r="M1878" i="9"/>
  <c r="I1879" i="9"/>
  <c r="J1879" i="9"/>
  <c r="K1879" i="9"/>
  <c r="L1879" i="9"/>
  <c r="M1879" i="9"/>
  <c r="I1880" i="9"/>
  <c r="J1880" i="9"/>
  <c r="K1880" i="9"/>
  <c r="L1880" i="9"/>
  <c r="M1880" i="9"/>
  <c r="I1881" i="9"/>
  <c r="J1881" i="9"/>
  <c r="K1881" i="9"/>
  <c r="L1881" i="9"/>
  <c r="M1881" i="9"/>
  <c r="I1882" i="9"/>
  <c r="J1882" i="9"/>
  <c r="K1882" i="9"/>
  <c r="L1882" i="9"/>
  <c r="M1882" i="9"/>
  <c r="I1883" i="9"/>
  <c r="J1883" i="9"/>
  <c r="K1883" i="9"/>
  <c r="L1883" i="9"/>
  <c r="M1883" i="9"/>
  <c r="I1884" i="9"/>
  <c r="J1884" i="9"/>
  <c r="K1884" i="9"/>
  <c r="L1884" i="9"/>
  <c r="M1884" i="9"/>
  <c r="I1885" i="9"/>
  <c r="J1885" i="9"/>
  <c r="K1885" i="9"/>
  <c r="L1885" i="9"/>
  <c r="M1885" i="9"/>
  <c r="I1886" i="9"/>
  <c r="J1886" i="9"/>
  <c r="K1886" i="9"/>
  <c r="L1886" i="9"/>
  <c r="M1886" i="9"/>
  <c r="I1887" i="9"/>
  <c r="J1887" i="9"/>
  <c r="K1887" i="9"/>
  <c r="L1887" i="9"/>
  <c r="M1887" i="9"/>
  <c r="I1888" i="9"/>
  <c r="J1888" i="9"/>
  <c r="K1888" i="9"/>
  <c r="L1888" i="9"/>
  <c r="M1888" i="9"/>
  <c r="I1889" i="9"/>
  <c r="J1889" i="9"/>
  <c r="K1889" i="9"/>
  <c r="L1889" i="9"/>
  <c r="M1889" i="9"/>
  <c r="I1890" i="9"/>
  <c r="J1890" i="9"/>
  <c r="K1890" i="9"/>
  <c r="L1890" i="9"/>
  <c r="M1890" i="9"/>
  <c r="I1891" i="9"/>
  <c r="J1891" i="9"/>
  <c r="K1891" i="9"/>
  <c r="L1891" i="9"/>
  <c r="M1891" i="9"/>
  <c r="I1892" i="9"/>
  <c r="J1892" i="9"/>
  <c r="K1892" i="9"/>
  <c r="L1892" i="9"/>
  <c r="M1892" i="9"/>
  <c r="I1893" i="9"/>
  <c r="J1893" i="9"/>
  <c r="K1893" i="9"/>
  <c r="L1893" i="9"/>
  <c r="M1893" i="9"/>
  <c r="I1894" i="9"/>
  <c r="J1894" i="9"/>
  <c r="K1894" i="9"/>
  <c r="L1894" i="9"/>
  <c r="M1894" i="9"/>
  <c r="I1895" i="9"/>
  <c r="J1895" i="9"/>
  <c r="K1895" i="9"/>
  <c r="L1895" i="9"/>
  <c r="M1895" i="9"/>
  <c r="I1896" i="9"/>
  <c r="J1896" i="9"/>
  <c r="K1896" i="9"/>
  <c r="L1896" i="9"/>
  <c r="M1896" i="9"/>
  <c r="I1897" i="9"/>
  <c r="J1897" i="9"/>
  <c r="K1897" i="9"/>
  <c r="L1897" i="9"/>
  <c r="M1897" i="9"/>
  <c r="I1898" i="9"/>
  <c r="J1898" i="9"/>
  <c r="K1898" i="9"/>
  <c r="L1898" i="9"/>
  <c r="M1898" i="9"/>
  <c r="I1899" i="9"/>
  <c r="J1899" i="9"/>
  <c r="K1899" i="9"/>
  <c r="L1899" i="9"/>
  <c r="M1899" i="9"/>
  <c r="I1900" i="9"/>
  <c r="J1900" i="9"/>
  <c r="K1900" i="9"/>
  <c r="L1900" i="9"/>
  <c r="M1900" i="9"/>
  <c r="I1901" i="9"/>
  <c r="J1901" i="9"/>
  <c r="K1901" i="9"/>
  <c r="L1901" i="9"/>
  <c r="M1901" i="9"/>
  <c r="I1902" i="9"/>
  <c r="J1902" i="9"/>
  <c r="K1902" i="9"/>
  <c r="L1902" i="9"/>
  <c r="M1902" i="9"/>
  <c r="I1903" i="9"/>
  <c r="J1903" i="9"/>
  <c r="K1903" i="9"/>
  <c r="L1903" i="9"/>
  <c r="M1903" i="9"/>
  <c r="I1904" i="9"/>
  <c r="J1904" i="9"/>
  <c r="K1904" i="9"/>
  <c r="L1904" i="9"/>
  <c r="M1904" i="9"/>
  <c r="I1905" i="9"/>
  <c r="J1905" i="9"/>
  <c r="K1905" i="9"/>
  <c r="L1905" i="9"/>
  <c r="M1905" i="9"/>
  <c r="I1906" i="9"/>
  <c r="J1906" i="9"/>
  <c r="K1906" i="9"/>
  <c r="L1906" i="9"/>
  <c r="M1906" i="9"/>
  <c r="I1907" i="9"/>
  <c r="J1907" i="9"/>
  <c r="K1907" i="9"/>
  <c r="L1907" i="9"/>
  <c r="M1907" i="9"/>
  <c r="I1908" i="9"/>
  <c r="J1908" i="9"/>
  <c r="K1908" i="9"/>
  <c r="L1908" i="9"/>
  <c r="M1908" i="9"/>
  <c r="I1909" i="9"/>
  <c r="J1909" i="9"/>
  <c r="K1909" i="9"/>
  <c r="L1909" i="9"/>
  <c r="M1909" i="9"/>
  <c r="I1910" i="9"/>
  <c r="J1910" i="9"/>
  <c r="K1910" i="9"/>
  <c r="L1910" i="9"/>
  <c r="M1910" i="9"/>
  <c r="I1911" i="9"/>
  <c r="J1911" i="9"/>
  <c r="K1911" i="9"/>
  <c r="L1911" i="9"/>
  <c r="M1911" i="9"/>
  <c r="I1912" i="9"/>
  <c r="J1912" i="9"/>
  <c r="K1912" i="9"/>
  <c r="L1912" i="9"/>
  <c r="M1912" i="9"/>
  <c r="I1913" i="9"/>
  <c r="J1913" i="9"/>
  <c r="K1913" i="9"/>
  <c r="L1913" i="9"/>
  <c r="M1913" i="9"/>
  <c r="I1914" i="9"/>
  <c r="J1914" i="9"/>
  <c r="K1914" i="9"/>
  <c r="L1914" i="9"/>
  <c r="M1914" i="9"/>
  <c r="I1915" i="9"/>
  <c r="J1915" i="9"/>
  <c r="K1915" i="9"/>
  <c r="L1915" i="9"/>
  <c r="M1915" i="9"/>
  <c r="I1916" i="9"/>
  <c r="J1916" i="9"/>
  <c r="K1916" i="9"/>
  <c r="L1916" i="9"/>
  <c r="M1916" i="9"/>
  <c r="I1917" i="9"/>
  <c r="J1917" i="9"/>
  <c r="K1917" i="9"/>
  <c r="L1917" i="9"/>
  <c r="M1917" i="9"/>
  <c r="I1918" i="9"/>
  <c r="J1918" i="9"/>
  <c r="K1918" i="9"/>
  <c r="L1918" i="9"/>
  <c r="M1918" i="9"/>
  <c r="I1919" i="9"/>
  <c r="J1919" i="9"/>
  <c r="K1919" i="9"/>
  <c r="L1919" i="9"/>
  <c r="M1919" i="9"/>
  <c r="I1920" i="9"/>
  <c r="J1920" i="9"/>
  <c r="K1920" i="9"/>
  <c r="L1920" i="9"/>
  <c r="M1920" i="9"/>
  <c r="I1921" i="9"/>
  <c r="J1921" i="9"/>
  <c r="K1921" i="9"/>
  <c r="L1921" i="9"/>
  <c r="M1921" i="9"/>
  <c r="I1922" i="9"/>
  <c r="J1922" i="9"/>
  <c r="K1922" i="9"/>
  <c r="L1922" i="9"/>
  <c r="M1922" i="9"/>
  <c r="I1923" i="9"/>
  <c r="J1923" i="9"/>
  <c r="K1923" i="9"/>
  <c r="L1923" i="9"/>
  <c r="M1923" i="9"/>
  <c r="I1924" i="9"/>
  <c r="J1924" i="9"/>
  <c r="K1924" i="9"/>
  <c r="L1924" i="9"/>
  <c r="M1924" i="9"/>
  <c r="I1925" i="9"/>
  <c r="J1925" i="9"/>
  <c r="K1925" i="9"/>
  <c r="L1925" i="9"/>
  <c r="M1925" i="9"/>
  <c r="I1926" i="9"/>
  <c r="J1926" i="9"/>
  <c r="K1926" i="9"/>
  <c r="L1926" i="9"/>
  <c r="M1926" i="9"/>
  <c r="I1927" i="9"/>
  <c r="J1927" i="9"/>
  <c r="K1927" i="9"/>
  <c r="L1927" i="9"/>
  <c r="M1927" i="9"/>
  <c r="I1928" i="9"/>
  <c r="J1928" i="9"/>
  <c r="K1928" i="9"/>
  <c r="L1928" i="9"/>
  <c r="M1928" i="9"/>
  <c r="I1929" i="9"/>
  <c r="J1929" i="9"/>
  <c r="K1929" i="9"/>
  <c r="L1929" i="9"/>
  <c r="M1929" i="9"/>
  <c r="I1930" i="9"/>
  <c r="J1930" i="9"/>
  <c r="K1930" i="9"/>
  <c r="L1930" i="9"/>
  <c r="M1930" i="9"/>
  <c r="I1931" i="9"/>
  <c r="J1931" i="9"/>
  <c r="K1931" i="9"/>
  <c r="L1931" i="9"/>
  <c r="M1931" i="9"/>
  <c r="I1932" i="9"/>
  <c r="J1932" i="9"/>
  <c r="K1932" i="9"/>
  <c r="L1932" i="9"/>
  <c r="M1932" i="9"/>
  <c r="I1933" i="9"/>
  <c r="J1933" i="9"/>
  <c r="K1933" i="9"/>
  <c r="L1933" i="9"/>
  <c r="M1933" i="9"/>
  <c r="I1934" i="9"/>
  <c r="J1934" i="9"/>
  <c r="K1934" i="9"/>
  <c r="L1934" i="9"/>
  <c r="M1934" i="9"/>
  <c r="I1935" i="9"/>
  <c r="J1935" i="9"/>
  <c r="K1935" i="9"/>
  <c r="L1935" i="9"/>
  <c r="M1935" i="9"/>
  <c r="I1936" i="9"/>
  <c r="J1936" i="9"/>
  <c r="K1936" i="9"/>
  <c r="L1936" i="9"/>
  <c r="M1936" i="9"/>
  <c r="I1937" i="9"/>
  <c r="J1937" i="9"/>
  <c r="K1937" i="9"/>
  <c r="L1937" i="9"/>
  <c r="M1937" i="9"/>
  <c r="I1938" i="9"/>
  <c r="J1938" i="9"/>
  <c r="K1938" i="9"/>
  <c r="L1938" i="9"/>
  <c r="M1938" i="9"/>
  <c r="I1939" i="9"/>
  <c r="J1939" i="9"/>
  <c r="K1939" i="9"/>
  <c r="L1939" i="9"/>
  <c r="M1939" i="9"/>
  <c r="I1940" i="9"/>
  <c r="J1940" i="9"/>
  <c r="K1940" i="9"/>
  <c r="L1940" i="9"/>
  <c r="M1940" i="9"/>
  <c r="I1941" i="9"/>
  <c r="J1941" i="9"/>
  <c r="K1941" i="9"/>
  <c r="L1941" i="9"/>
  <c r="M1941" i="9"/>
  <c r="I1942" i="9"/>
  <c r="J1942" i="9"/>
  <c r="K1942" i="9"/>
  <c r="L1942" i="9"/>
  <c r="M1942" i="9"/>
  <c r="I1943" i="9"/>
  <c r="J1943" i="9"/>
  <c r="K1943" i="9"/>
  <c r="L1943" i="9"/>
  <c r="M1943" i="9"/>
  <c r="I1944" i="9"/>
  <c r="J1944" i="9"/>
  <c r="K1944" i="9"/>
  <c r="L1944" i="9"/>
  <c r="M1944" i="9"/>
  <c r="I1945" i="9"/>
  <c r="J1945" i="9"/>
  <c r="K1945" i="9"/>
  <c r="L1945" i="9"/>
  <c r="M1945" i="9"/>
  <c r="I1946" i="9"/>
  <c r="J1946" i="9"/>
  <c r="K1946" i="9"/>
  <c r="L1946" i="9"/>
  <c r="M1946" i="9"/>
  <c r="I1947" i="9"/>
  <c r="J1947" i="9"/>
  <c r="K1947" i="9"/>
  <c r="L1947" i="9"/>
  <c r="M1947" i="9"/>
  <c r="I1948" i="9"/>
  <c r="J1948" i="9"/>
  <c r="K1948" i="9"/>
  <c r="L1948" i="9"/>
  <c r="M1948" i="9"/>
  <c r="I1949" i="9"/>
  <c r="J1949" i="9"/>
  <c r="K1949" i="9"/>
  <c r="L1949" i="9"/>
  <c r="M1949" i="9"/>
  <c r="I1950" i="9"/>
  <c r="J1950" i="9"/>
  <c r="K1950" i="9"/>
  <c r="L1950" i="9"/>
  <c r="M1950" i="9"/>
  <c r="I1951" i="9"/>
  <c r="J1951" i="9"/>
  <c r="K1951" i="9"/>
  <c r="L1951" i="9"/>
  <c r="M1951" i="9"/>
  <c r="I1952" i="9"/>
  <c r="J1952" i="9"/>
  <c r="K1952" i="9"/>
  <c r="L1952" i="9"/>
  <c r="M1952" i="9"/>
  <c r="I1953" i="9"/>
  <c r="J1953" i="9"/>
  <c r="K1953" i="9"/>
  <c r="L1953" i="9"/>
  <c r="M1953" i="9"/>
  <c r="I1954" i="9"/>
  <c r="J1954" i="9"/>
  <c r="K1954" i="9"/>
  <c r="L1954" i="9"/>
  <c r="M1954" i="9"/>
  <c r="I1955" i="9"/>
  <c r="J1955" i="9"/>
  <c r="K1955" i="9"/>
  <c r="L1955" i="9"/>
  <c r="M1955" i="9"/>
  <c r="I1956" i="9"/>
  <c r="J1956" i="9"/>
  <c r="K1956" i="9"/>
  <c r="L1956" i="9"/>
  <c r="M1956" i="9"/>
  <c r="I1957" i="9"/>
  <c r="J1957" i="9"/>
  <c r="K1957" i="9"/>
  <c r="L1957" i="9"/>
  <c r="M1957" i="9"/>
  <c r="I1958" i="9"/>
  <c r="J1958" i="9"/>
  <c r="K1958" i="9"/>
  <c r="L1958" i="9"/>
  <c r="M1958" i="9"/>
  <c r="I1959" i="9"/>
  <c r="J1959" i="9"/>
  <c r="K1959" i="9"/>
  <c r="L1959" i="9"/>
  <c r="M1959" i="9"/>
  <c r="I1960" i="9"/>
  <c r="J1960" i="9"/>
  <c r="K1960" i="9"/>
  <c r="L1960" i="9"/>
  <c r="M1960" i="9"/>
  <c r="I1961" i="9"/>
  <c r="J1961" i="9"/>
  <c r="K1961" i="9"/>
  <c r="L1961" i="9"/>
  <c r="M1961" i="9"/>
  <c r="I1962" i="9"/>
  <c r="J1962" i="9"/>
  <c r="K1962" i="9"/>
  <c r="L1962" i="9"/>
  <c r="M1962" i="9"/>
  <c r="I1963" i="9"/>
  <c r="J1963" i="9"/>
  <c r="K1963" i="9"/>
  <c r="L1963" i="9"/>
  <c r="M1963" i="9"/>
  <c r="I1964" i="9"/>
  <c r="J1964" i="9"/>
  <c r="K1964" i="9"/>
  <c r="L1964" i="9"/>
  <c r="M1964" i="9"/>
  <c r="I1965" i="9"/>
  <c r="J1965" i="9"/>
  <c r="K1965" i="9"/>
  <c r="L1965" i="9"/>
  <c r="M1965" i="9"/>
  <c r="I1966" i="9"/>
  <c r="J1966" i="9"/>
  <c r="K1966" i="9"/>
  <c r="L1966" i="9"/>
  <c r="M1966" i="9"/>
  <c r="I1967" i="9"/>
  <c r="J1967" i="9"/>
  <c r="K1967" i="9"/>
  <c r="L1967" i="9"/>
  <c r="M1967" i="9"/>
  <c r="I1968" i="9"/>
  <c r="J1968" i="9"/>
  <c r="K1968" i="9"/>
  <c r="L1968" i="9"/>
  <c r="M1968" i="9"/>
  <c r="I1969" i="9"/>
  <c r="J1969" i="9"/>
  <c r="K1969" i="9"/>
  <c r="L1969" i="9"/>
  <c r="M1969" i="9"/>
  <c r="I1970" i="9"/>
  <c r="J1970" i="9"/>
  <c r="K1970" i="9"/>
  <c r="L1970" i="9"/>
  <c r="M1970" i="9"/>
  <c r="I1971" i="9"/>
  <c r="J1971" i="9"/>
  <c r="K1971" i="9"/>
  <c r="L1971" i="9"/>
  <c r="M1971" i="9"/>
  <c r="I1972" i="9"/>
  <c r="J1972" i="9"/>
  <c r="K1972" i="9"/>
  <c r="L1972" i="9"/>
  <c r="M1972" i="9"/>
  <c r="I1973" i="9"/>
  <c r="J1973" i="9"/>
  <c r="K1973" i="9"/>
  <c r="L1973" i="9"/>
  <c r="M1973" i="9"/>
  <c r="I1974" i="9"/>
  <c r="J1974" i="9"/>
  <c r="K1974" i="9"/>
  <c r="L1974" i="9"/>
  <c r="M1974" i="9"/>
  <c r="I1975" i="9"/>
  <c r="J1975" i="9"/>
  <c r="K1975" i="9"/>
  <c r="L1975" i="9"/>
  <c r="M1975" i="9"/>
  <c r="I1976" i="9"/>
  <c r="J1976" i="9"/>
  <c r="K1976" i="9"/>
  <c r="L1976" i="9"/>
  <c r="M1976" i="9"/>
  <c r="I1977" i="9"/>
  <c r="J1977" i="9"/>
  <c r="K1977" i="9"/>
  <c r="L1977" i="9"/>
  <c r="M1977" i="9"/>
  <c r="I1978" i="9"/>
  <c r="J1978" i="9"/>
  <c r="K1978" i="9"/>
  <c r="L1978" i="9"/>
  <c r="M1978" i="9"/>
  <c r="I1979" i="9"/>
  <c r="J1979" i="9"/>
  <c r="K1979" i="9"/>
  <c r="L1979" i="9"/>
  <c r="M1979" i="9"/>
  <c r="I1980" i="9"/>
  <c r="J1980" i="9"/>
  <c r="K1980" i="9"/>
  <c r="L1980" i="9"/>
  <c r="M1980" i="9"/>
  <c r="I1981" i="9"/>
  <c r="J1981" i="9"/>
  <c r="K1981" i="9"/>
  <c r="L1981" i="9"/>
  <c r="M1981" i="9"/>
  <c r="I1982" i="9"/>
  <c r="J1982" i="9"/>
  <c r="K1982" i="9"/>
  <c r="L1982" i="9"/>
  <c r="M1982" i="9"/>
  <c r="I1983" i="9"/>
  <c r="J1983" i="9"/>
  <c r="K1983" i="9"/>
  <c r="L1983" i="9"/>
  <c r="M1983" i="9"/>
  <c r="I1984" i="9"/>
  <c r="J1984" i="9"/>
  <c r="K1984" i="9"/>
  <c r="L1984" i="9"/>
  <c r="M1984" i="9"/>
  <c r="I1985" i="9"/>
  <c r="J1985" i="9"/>
  <c r="K1985" i="9"/>
  <c r="L1985" i="9"/>
  <c r="M1985" i="9"/>
  <c r="I1986" i="9"/>
  <c r="J1986" i="9"/>
  <c r="K1986" i="9"/>
  <c r="L1986" i="9"/>
  <c r="M1986" i="9"/>
  <c r="I1987" i="9"/>
  <c r="J1987" i="9"/>
  <c r="K1987" i="9"/>
  <c r="L1987" i="9"/>
  <c r="M1987" i="9"/>
  <c r="I1988" i="9"/>
  <c r="J1988" i="9"/>
  <c r="K1988" i="9"/>
  <c r="L1988" i="9"/>
  <c r="M1988" i="9"/>
  <c r="I1989" i="9"/>
  <c r="J1989" i="9"/>
  <c r="K1989" i="9"/>
  <c r="L1989" i="9"/>
  <c r="M1989" i="9"/>
  <c r="I1990" i="9"/>
  <c r="J1990" i="9"/>
  <c r="K1990" i="9"/>
  <c r="L1990" i="9"/>
  <c r="M1990" i="9"/>
  <c r="I1991" i="9"/>
  <c r="J1991" i="9"/>
  <c r="K1991" i="9"/>
  <c r="L1991" i="9"/>
  <c r="M1991" i="9"/>
  <c r="I1992" i="9"/>
  <c r="J1992" i="9"/>
  <c r="K1992" i="9"/>
  <c r="L1992" i="9"/>
  <c r="M1992" i="9"/>
  <c r="I1993" i="9"/>
  <c r="J1993" i="9"/>
  <c r="K1993" i="9"/>
  <c r="L1993" i="9"/>
  <c r="M1993" i="9"/>
  <c r="I1994" i="9"/>
  <c r="J1994" i="9"/>
  <c r="K1994" i="9"/>
  <c r="L1994" i="9"/>
  <c r="M1994" i="9"/>
  <c r="I1995" i="9"/>
  <c r="J1995" i="9"/>
  <c r="K1995" i="9"/>
  <c r="L1995" i="9"/>
  <c r="M1995" i="9"/>
  <c r="I1996" i="9"/>
  <c r="J1996" i="9"/>
  <c r="K1996" i="9"/>
  <c r="L1996" i="9"/>
  <c r="M1996" i="9"/>
  <c r="I1997" i="9"/>
  <c r="J1997" i="9"/>
  <c r="K1997" i="9"/>
  <c r="L1997" i="9"/>
  <c r="M1997" i="9"/>
  <c r="I1998" i="9"/>
  <c r="J1998" i="9"/>
  <c r="K1998" i="9"/>
  <c r="L1998" i="9"/>
  <c r="M1998" i="9"/>
  <c r="I1999" i="9"/>
  <c r="J1999" i="9"/>
  <c r="K1999" i="9"/>
  <c r="L1999" i="9"/>
  <c r="M1999" i="9"/>
  <c r="I2000" i="9"/>
  <c r="J2000" i="9"/>
  <c r="K2000" i="9"/>
  <c r="L2000" i="9"/>
  <c r="M2000" i="9"/>
  <c r="I2001" i="9"/>
  <c r="J2001" i="9"/>
  <c r="K2001" i="9"/>
  <c r="L2001" i="9"/>
  <c r="M2001" i="9"/>
  <c r="I2002" i="9"/>
  <c r="J2002" i="9"/>
  <c r="K2002" i="9"/>
  <c r="L2002" i="9"/>
  <c r="M2002" i="9"/>
  <c r="I2003" i="9"/>
  <c r="J2003" i="9"/>
  <c r="K2003" i="9"/>
  <c r="L2003" i="9"/>
  <c r="M2003" i="9"/>
  <c r="I2004" i="9"/>
  <c r="J2004" i="9"/>
  <c r="K2004" i="9"/>
  <c r="L2004" i="9"/>
  <c r="M2004" i="9"/>
  <c r="I2005" i="9"/>
  <c r="J2005" i="9"/>
  <c r="K2005" i="9"/>
  <c r="L2005" i="9"/>
  <c r="M2005" i="9"/>
  <c r="I2006" i="9"/>
  <c r="J2006" i="9"/>
  <c r="K2006" i="9"/>
  <c r="L2006" i="9"/>
  <c r="M2006" i="9"/>
  <c r="I2007" i="9"/>
  <c r="J2007" i="9"/>
  <c r="K2007" i="9"/>
  <c r="L2007" i="9"/>
  <c r="M2007" i="9"/>
  <c r="I2008" i="9"/>
  <c r="J2008" i="9"/>
  <c r="K2008" i="9"/>
  <c r="L2008" i="9"/>
  <c r="M2008" i="9"/>
  <c r="I2009" i="9"/>
  <c r="J2009" i="9"/>
  <c r="K2009" i="9"/>
  <c r="L2009" i="9"/>
  <c r="M2009" i="9"/>
  <c r="I2010" i="9"/>
  <c r="J2010" i="9"/>
  <c r="K2010" i="9"/>
  <c r="L2010" i="9"/>
  <c r="M2010" i="9"/>
  <c r="I2011" i="9"/>
  <c r="J2011" i="9"/>
  <c r="K2011" i="9"/>
  <c r="L2011" i="9"/>
  <c r="M2011" i="9"/>
  <c r="I2012" i="9"/>
  <c r="J2012" i="9"/>
  <c r="K2012" i="9"/>
  <c r="L2012" i="9"/>
  <c r="M2012" i="9"/>
  <c r="I2013" i="9"/>
  <c r="J2013" i="9"/>
  <c r="K2013" i="9"/>
  <c r="L2013" i="9"/>
  <c r="M2013" i="9"/>
  <c r="I2014" i="9"/>
  <c r="J2014" i="9"/>
  <c r="K2014" i="9"/>
  <c r="L2014" i="9"/>
  <c r="M2014" i="9"/>
  <c r="I2015" i="9"/>
  <c r="J2015" i="9"/>
  <c r="K2015" i="9"/>
  <c r="L2015" i="9"/>
  <c r="M2015" i="9"/>
  <c r="I2016" i="9"/>
  <c r="J2016" i="9"/>
  <c r="K2016" i="9"/>
  <c r="L2016" i="9"/>
  <c r="M2016" i="9"/>
  <c r="I2017" i="9"/>
  <c r="J2017" i="9"/>
  <c r="K2017" i="9"/>
  <c r="L2017" i="9"/>
  <c r="M2017" i="9"/>
  <c r="I2018" i="9"/>
  <c r="J2018" i="9"/>
  <c r="K2018" i="9"/>
  <c r="L2018" i="9"/>
  <c r="M2018" i="9"/>
  <c r="I2019" i="9"/>
  <c r="J2019" i="9"/>
  <c r="K2019" i="9"/>
  <c r="L2019" i="9"/>
  <c r="M2019" i="9"/>
  <c r="I2020" i="9"/>
  <c r="J2020" i="9"/>
  <c r="K2020" i="9"/>
  <c r="L2020" i="9"/>
  <c r="M2020" i="9"/>
  <c r="I2021" i="9"/>
  <c r="J2021" i="9"/>
  <c r="K2021" i="9"/>
  <c r="L2021" i="9"/>
  <c r="M2021" i="9"/>
  <c r="I2022" i="9"/>
  <c r="J2022" i="9"/>
  <c r="K2022" i="9"/>
  <c r="L2022" i="9"/>
  <c r="M2022" i="9"/>
  <c r="I2023" i="9"/>
  <c r="J2023" i="9"/>
  <c r="K2023" i="9"/>
  <c r="L2023" i="9"/>
  <c r="M2023" i="9"/>
  <c r="I2024" i="9"/>
  <c r="J2024" i="9"/>
  <c r="K2024" i="9"/>
  <c r="L2024" i="9"/>
  <c r="M2024" i="9"/>
  <c r="I2025" i="9"/>
  <c r="J2025" i="9"/>
  <c r="K2025" i="9"/>
  <c r="L2025" i="9"/>
  <c r="M2025" i="9"/>
  <c r="I2026" i="9"/>
  <c r="J2026" i="9"/>
  <c r="K2026" i="9"/>
  <c r="L2026" i="9"/>
  <c r="M2026" i="9"/>
  <c r="I2027" i="9"/>
  <c r="J2027" i="9"/>
  <c r="K2027" i="9"/>
  <c r="L2027" i="9"/>
  <c r="M2027" i="9"/>
  <c r="I2028" i="9"/>
  <c r="J2028" i="9"/>
  <c r="K2028" i="9"/>
  <c r="L2028" i="9"/>
  <c r="M2028" i="9"/>
  <c r="I2029" i="9"/>
  <c r="J2029" i="9"/>
  <c r="K2029" i="9"/>
  <c r="L2029" i="9"/>
  <c r="M2029" i="9"/>
  <c r="I2030" i="9"/>
  <c r="J2030" i="9"/>
  <c r="K2030" i="9"/>
  <c r="L2030" i="9"/>
  <c r="M2030" i="9"/>
  <c r="I2031" i="9"/>
  <c r="J2031" i="9"/>
  <c r="K2031" i="9"/>
  <c r="L2031" i="9"/>
  <c r="M2031" i="9"/>
  <c r="I2032" i="9"/>
  <c r="J2032" i="9"/>
  <c r="K2032" i="9"/>
  <c r="L2032" i="9"/>
  <c r="M2032" i="9"/>
  <c r="I2033" i="9"/>
  <c r="J2033" i="9"/>
  <c r="K2033" i="9"/>
  <c r="L2033" i="9"/>
  <c r="M2033" i="9"/>
  <c r="I2034" i="9"/>
  <c r="J2034" i="9"/>
  <c r="K2034" i="9"/>
  <c r="L2034" i="9"/>
  <c r="M2034" i="9"/>
  <c r="I2035" i="9"/>
  <c r="J2035" i="9"/>
  <c r="K2035" i="9"/>
  <c r="L2035" i="9"/>
  <c r="M2035" i="9"/>
  <c r="I2036" i="9"/>
  <c r="J2036" i="9"/>
  <c r="K2036" i="9"/>
  <c r="L2036" i="9"/>
  <c r="M2036" i="9"/>
  <c r="I2037" i="9"/>
  <c r="J2037" i="9"/>
  <c r="K2037" i="9"/>
  <c r="L2037" i="9"/>
  <c r="M2037" i="9"/>
  <c r="I2038" i="9"/>
  <c r="J2038" i="9"/>
  <c r="K2038" i="9"/>
  <c r="L2038" i="9"/>
  <c r="M2038" i="9"/>
  <c r="I2039" i="9"/>
  <c r="J2039" i="9"/>
  <c r="K2039" i="9"/>
  <c r="L2039" i="9"/>
  <c r="M2039" i="9"/>
  <c r="I2040" i="9"/>
  <c r="J2040" i="9"/>
  <c r="K2040" i="9"/>
  <c r="L2040" i="9"/>
  <c r="M2040" i="9"/>
  <c r="I2041" i="9"/>
  <c r="J2041" i="9"/>
  <c r="K2041" i="9"/>
  <c r="L2041" i="9"/>
  <c r="M2041" i="9"/>
  <c r="I2042" i="9"/>
  <c r="J2042" i="9"/>
  <c r="K2042" i="9"/>
  <c r="L2042" i="9"/>
  <c r="M2042" i="9"/>
  <c r="I2043" i="9"/>
  <c r="J2043" i="9"/>
  <c r="K2043" i="9"/>
  <c r="L2043" i="9"/>
  <c r="M2043" i="9"/>
  <c r="I2044" i="9"/>
  <c r="J2044" i="9"/>
  <c r="K2044" i="9"/>
  <c r="L2044" i="9"/>
  <c r="M2044" i="9"/>
  <c r="I2045" i="9"/>
  <c r="J2045" i="9"/>
  <c r="K2045" i="9"/>
  <c r="L2045" i="9"/>
  <c r="M2045" i="9"/>
  <c r="I2046" i="9"/>
  <c r="J2046" i="9"/>
  <c r="K2046" i="9"/>
  <c r="L2046" i="9"/>
  <c r="M2046" i="9"/>
  <c r="I2047" i="9"/>
  <c r="J2047" i="9"/>
  <c r="K2047" i="9"/>
  <c r="L2047" i="9"/>
  <c r="M2047" i="9"/>
  <c r="I2048" i="9"/>
  <c r="J2048" i="9"/>
  <c r="K2048" i="9"/>
  <c r="L2048" i="9"/>
  <c r="M2048" i="9"/>
  <c r="I2049" i="9"/>
  <c r="J2049" i="9"/>
  <c r="K2049" i="9"/>
  <c r="L2049" i="9"/>
  <c r="M2049" i="9"/>
  <c r="I2050" i="9"/>
  <c r="J2050" i="9"/>
  <c r="K2050" i="9"/>
  <c r="L2050" i="9"/>
  <c r="M2050" i="9"/>
  <c r="I2051" i="9"/>
  <c r="J2051" i="9"/>
  <c r="K2051" i="9"/>
  <c r="L2051" i="9"/>
  <c r="M2051" i="9"/>
  <c r="I2052" i="9"/>
  <c r="J2052" i="9"/>
  <c r="K2052" i="9"/>
  <c r="L2052" i="9"/>
  <c r="M2052" i="9"/>
  <c r="I2053" i="9"/>
  <c r="J2053" i="9"/>
  <c r="K2053" i="9"/>
  <c r="L2053" i="9"/>
  <c r="M2053" i="9"/>
  <c r="I2054" i="9"/>
  <c r="J2054" i="9"/>
  <c r="K2054" i="9"/>
  <c r="L2054" i="9"/>
  <c r="M2054" i="9"/>
  <c r="I2055" i="9"/>
  <c r="J2055" i="9"/>
  <c r="K2055" i="9"/>
  <c r="L2055" i="9"/>
  <c r="M2055" i="9"/>
  <c r="I2056" i="9"/>
  <c r="J2056" i="9"/>
  <c r="K2056" i="9"/>
  <c r="L2056" i="9"/>
  <c r="M2056" i="9"/>
  <c r="I2057" i="9"/>
  <c r="J2057" i="9"/>
  <c r="K2057" i="9"/>
  <c r="L2057" i="9"/>
  <c r="M2057" i="9"/>
  <c r="I2058" i="9"/>
  <c r="J2058" i="9"/>
  <c r="K2058" i="9"/>
  <c r="L2058" i="9"/>
  <c r="M2058" i="9"/>
  <c r="I2059" i="9"/>
  <c r="J2059" i="9"/>
  <c r="K2059" i="9"/>
  <c r="L2059" i="9"/>
  <c r="M2059" i="9"/>
  <c r="I2060" i="9"/>
  <c r="J2060" i="9"/>
  <c r="K2060" i="9"/>
  <c r="L2060" i="9"/>
  <c r="M2060" i="9"/>
  <c r="I2061" i="9"/>
  <c r="J2061" i="9"/>
  <c r="K2061" i="9"/>
  <c r="L2061" i="9"/>
  <c r="M2061" i="9"/>
  <c r="I2062" i="9"/>
  <c r="J2062" i="9"/>
  <c r="K2062" i="9"/>
  <c r="L2062" i="9"/>
  <c r="M2062" i="9"/>
  <c r="I2063" i="9"/>
  <c r="J2063" i="9"/>
  <c r="K2063" i="9"/>
  <c r="L2063" i="9"/>
  <c r="M2063" i="9"/>
  <c r="I2064" i="9"/>
  <c r="J2064" i="9"/>
  <c r="K2064" i="9"/>
  <c r="L2064" i="9"/>
  <c r="M2064" i="9"/>
  <c r="I2065" i="9"/>
  <c r="J2065" i="9"/>
  <c r="K2065" i="9"/>
  <c r="L2065" i="9"/>
  <c r="M2065" i="9"/>
  <c r="I2066" i="9"/>
  <c r="J2066" i="9"/>
  <c r="K2066" i="9"/>
  <c r="L2066" i="9"/>
  <c r="M2066" i="9"/>
  <c r="I2067" i="9"/>
  <c r="J2067" i="9"/>
  <c r="K2067" i="9"/>
  <c r="L2067" i="9"/>
  <c r="M2067" i="9"/>
  <c r="I2068" i="9"/>
  <c r="J2068" i="9"/>
  <c r="K2068" i="9"/>
  <c r="L2068" i="9"/>
  <c r="M2068" i="9"/>
  <c r="I2069" i="9"/>
  <c r="J2069" i="9"/>
  <c r="K2069" i="9"/>
  <c r="L2069" i="9"/>
  <c r="M2069" i="9"/>
  <c r="I2070" i="9"/>
  <c r="J2070" i="9"/>
  <c r="K2070" i="9"/>
  <c r="L2070" i="9"/>
  <c r="M2070" i="9"/>
  <c r="I2071" i="9"/>
  <c r="J2071" i="9"/>
  <c r="K2071" i="9"/>
  <c r="L2071" i="9"/>
  <c r="M2071" i="9"/>
  <c r="I2072" i="9"/>
  <c r="J2072" i="9"/>
  <c r="K2072" i="9"/>
  <c r="L2072" i="9"/>
  <c r="M2072" i="9"/>
  <c r="I2073" i="9"/>
  <c r="J2073" i="9"/>
  <c r="K2073" i="9"/>
  <c r="L2073" i="9"/>
  <c r="M2073" i="9"/>
  <c r="I2074" i="9"/>
  <c r="J2074" i="9"/>
  <c r="K2074" i="9"/>
  <c r="L2074" i="9"/>
  <c r="M2074" i="9"/>
  <c r="I2075" i="9"/>
  <c r="J2075" i="9"/>
  <c r="K2075" i="9"/>
  <c r="L2075" i="9"/>
  <c r="M2075" i="9"/>
  <c r="I2076" i="9"/>
  <c r="J2076" i="9"/>
  <c r="K2076" i="9"/>
  <c r="L2076" i="9"/>
  <c r="M2076" i="9"/>
  <c r="I2077" i="9"/>
  <c r="J2077" i="9"/>
  <c r="K2077" i="9"/>
  <c r="L2077" i="9"/>
  <c r="M2077" i="9"/>
  <c r="I2078" i="9"/>
  <c r="J2078" i="9"/>
  <c r="K2078" i="9"/>
  <c r="L2078" i="9"/>
  <c r="M2078" i="9"/>
  <c r="I2079" i="9"/>
  <c r="J2079" i="9"/>
  <c r="K2079" i="9"/>
  <c r="L2079" i="9"/>
  <c r="M2079" i="9"/>
  <c r="I2080" i="9"/>
  <c r="J2080" i="9"/>
  <c r="K2080" i="9"/>
  <c r="L2080" i="9"/>
  <c r="M2080" i="9"/>
  <c r="I2081" i="9"/>
  <c r="J2081" i="9"/>
  <c r="K2081" i="9"/>
  <c r="L2081" i="9"/>
  <c r="M2081" i="9"/>
  <c r="I2082" i="9"/>
  <c r="J2082" i="9"/>
  <c r="K2082" i="9"/>
  <c r="L2082" i="9"/>
  <c r="M2082" i="9"/>
  <c r="I2083" i="9"/>
  <c r="J2083" i="9"/>
  <c r="K2083" i="9"/>
  <c r="L2083" i="9"/>
  <c r="M2083" i="9"/>
  <c r="I2084" i="9"/>
  <c r="J2084" i="9"/>
  <c r="K2084" i="9"/>
  <c r="L2084" i="9"/>
  <c r="M2084" i="9"/>
  <c r="I2085" i="9"/>
  <c r="J2085" i="9"/>
  <c r="K2085" i="9"/>
  <c r="L2085" i="9"/>
  <c r="M2085" i="9"/>
  <c r="I2086" i="9"/>
  <c r="J2086" i="9"/>
  <c r="K2086" i="9"/>
  <c r="L2086" i="9"/>
  <c r="M2086" i="9"/>
  <c r="I2087" i="9"/>
  <c r="J2087" i="9"/>
  <c r="K2087" i="9"/>
  <c r="L2087" i="9"/>
  <c r="M2087" i="9"/>
  <c r="I2088" i="9"/>
  <c r="J2088" i="9"/>
  <c r="K2088" i="9"/>
  <c r="L2088" i="9"/>
  <c r="M2088" i="9"/>
  <c r="I2089" i="9"/>
  <c r="J2089" i="9"/>
  <c r="K2089" i="9"/>
  <c r="L2089" i="9"/>
  <c r="M2089" i="9"/>
  <c r="I2090" i="9"/>
  <c r="J2090" i="9"/>
  <c r="K2090" i="9"/>
  <c r="L2090" i="9"/>
  <c r="M2090" i="9"/>
  <c r="I2091" i="9"/>
  <c r="J2091" i="9"/>
  <c r="K2091" i="9"/>
  <c r="L2091" i="9"/>
  <c r="M2091" i="9"/>
  <c r="I2092" i="9"/>
  <c r="J2092" i="9"/>
  <c r="K2092" i="9"/>
  <c r="L2092" i="9"/>
  <c r="M2092" i="9"/>
  <c r="I2093" i="9"/>
  <c r="J2093" i="9"/>
  <c r="K2093" i="9"/>
  <c r="L2093" i="9"/>
  <c r="M2093" i="9"/>
  <c r="I2094" i="9"/>
  <c r="J2094" i="9"/>
  <c r="K2094" i="9"/>
  <c r="L2094" i="9"/>
  <c r="M2094" i="9"/>
  <c r="I2095" i="9"/>
  <c r="J2095" i="9"/>
  <c r="K2095" i="9"/>
  <c r="L2095" i="9"/>
  <c r="M2095" i="9"/>
  <c r="I2096" i="9"/>
  <c r="J2096" i="9"/>
  <c r="K2096" i="9"/>
  <c r="L2096" i="9"/>
  <c r="M2096" i="9"/>
  <c r="I2097" i="9"/>
  <c r="J2097" i="9"/>
  <c r="K2097" i="9"/>
  <c r="L2097" i="9"/>
  <c r="M2097" i="9"/>
  <c r="I2098" i="9"/>
  <c r="J2098" i="9"/>
  <c r="K2098" i="9"/>
  <c r="L2098" i="9"/>
  <c r="M2098" i="9"/>
  <c r="I2099" i="9"/>
  <c r="J2099" i="9"/>
  <c r="K2099" i="9"/>
  <c r="L2099" i="9"/>
  <c r="M2099" i="9"/>
  <c r="I2100" i="9"/>
  <c r="J2100" i="9"/>
  <c r="K2100" i="9"/>
  <c r="L2100" i="9"/>
  <c r="M2100" i="9"/>
  <c r="I2101" i="9"/>
  <c r="J2101" i="9"/>
  <c r="K2101" i="9"/>
  <c r="L2101" i="9"/>
  <c r="M2101" i="9"/>
  <c r="I2102" i="9"/>
  <c r="J2102" i="9"/>
  <c r="K2102" i="9"/>
  <c r="L2102" i="9"/>
  <c r="M2102" i="9"/>
  <c r="I2103" i="9"/>
  <c r="J2103" i="9"/>
  <c r="K2103" i="9"/>
  <c r="L2103" i="9"/>
  <c r="M2103" i="9"/>
  <c r="I2104" i="9"/>
  <c r="J2104" i="9"/>
  <c r="K2104" i="9"/>
  <c r="L2104" i="9"/>
  <c r="M2104" i="9"/>
  <c r="I2105" i="9"/>
  <c r="J2105" i="9"/>
  <c r="K2105" i="9"/>
  <c r="L2105" i="9"/>
  <c r="M2105" i="9"/>
  <c r="I2106" i="9"/>
  <c r="J2106" i="9"/>
  <c r="K2106" i="9"/>
  <c r="L2106" i="9"/>
  <c r="M2106" i="9"/>
  <c r="I2107" i="9"/>
  <c r="J2107" i="9"/>
  <c r="K2107" i="9"/>
  <c r="L2107" i="9"/>
  <c r="M2107" i="9"/>
  <c r="I2108" i="9"/>
  <c r="J2108" i="9"/>
  <c r="K2108" i="9"/>
  <c r="L2108" i="9"/>
  <c r="M2108" i="9"/>
  <c r="I2109" i="9"/>
  <c r="J2109" i="9"/>
  <c r="K2109" i="9"/>
  <c r="L2109" i="9"/>
  <c r="M2109" i="9"/>
  <c r="I2110" i="9"/>
  <c r="J2110" i="9"/>
  <c r="K2110" i="9"/>
  <c r="L2110" i="9"/>
  <c r="M2110" i="9"/>
  <c r="I2111" i="9"/>
  <c r="J2111" i="9"/>
  <c r="K2111" i="9"/>
  <c r="L2111" i="9"/>
  <c r="M2111" i="9"/>
  <c r="I2112" i="9"/>
  <c r="J2112" i="9"/>
  <c r="K2112" i="9"/>
  <c r="L2112" i="9"/>
  <c r="M2112" i="9"/>
  <c r="I2113" i="9"/>
  <c r="J2113" i="9"/>
  <c r="K2113" i="9"/>
  <c r="L2113" i="9"/>
  <c r="M2113" i="9"/>
  <c r="I2114" i="9"/>
  <c r="J2114" i="9"/>
  <c r="K2114" i="9"/>
  <c r="L2114" i="9"/>
  <c r="M2114" i="9"/>
  <c r="I2115" i="9"/>
  <c r="J2115" i="9"/>
  <c r="K2115" i="9"/>
  <c r="L2115" i="9"/>
  <c r="M2115" i="9"/>
  <c r="I2116" i="9"/>
  <c r="J2116" i="9"/>
  <c r="K2116" i="9"/>
  <c r="L2116" i="9"/>
  <c r="M2116" i="9"/>
  <c r="I2117" i="9"/>
  <c r="J2117" i="9"/>
  <c r="K2117" i="9"/>
  <c r="L2117" i="9"/>
  <c r="M2117" i="9"/>
  <c r="I2118" i="9"/>
  <c r="J2118" i="9"/>
  <c r="K2118" i="9"/>
  <c r="L2118" i="9"/>
  <c r="M2118" i="9"/>
  <c r="I2119" i="9"/>
  <c r="J2119" i="9"/>
  <c r="K2119" i="9"/>
  <c r="L2119" i="9"/>
  <c r="M2119" i="9"/>
  <c r="I2120" i="9"/>
  <c r="J2120" i="9"/>
  <c r="K2120" i="9"/>
  <c r="L2120" i="9"/>
  <c r="M2120" i="9"/>
  <c r="I2121" i="9"/>
  <c r="J2121" i="9"/>
  <c r="K2121" i="9"/>
  <c r="L2121" i="9"/>
  <c r="M2121" i="9"/>
  <c r="I2122" i="9"/>
  <c r="J2122" i="9"/>
  <c r="K2122" i="9"/>
  <c r="L2122" i="9"/>
  <c r="M2122" i="9"/>
  <c r="I2123" i="9"/>
  <c r="J2123" i="9"/>
  <c r="K2123" i="9"/>
  <c r="L2123" i="9"/>
  <c r="M2123" i="9"/>
  <c r="I2124" i="9"/>
  <c r="J2124" i="9"/>
  <c r="K2124" i="9"/>
  <c r="L2124" i="9"/>
  <c r="M2124" i="9"/>
  <c r="I2125" i="9"/>
  <c r="J2125" i="9"/>
  <c r="K2125" i="9"/>
  <c r="L2125" i="9"/>
  <c r="M2125" i="9"/>
  <c r="I2126" i="9"/>
  <c r="J2126" i="9"/>
  <c r="K2126" i="9"/>
  <c r="L2126" i="9"/>
  <c r="M2126" i="9"/>
  <c r="I2127" i="9"/>
  <c r="J2127" i="9"/>
  <c r="K2127" i="9"/>
  <c r="L2127" i="9"/>
  <c r="M2127" i="9"/>
  <c r="I2128" i="9"/>
  <c r="J2128" i="9"/>
  <c r="K2128" i="9"/>
  <c r="L2128" i="9"/>
  <c r="M2128" i="9"/>
  <c r="I2129" i="9"/>
  <c r="J2129" i="9"/>
  <c r="K2129" i="9"/>
  <c r="L2129" i="9"/>
  <c r="M2129" i="9"/>
  <c r="I2130" i="9"/>
  <c r="J2130" i="9"/>
  <c r="K2130" i="9"/>
  <c r="L2130" i="9"/>
  <c r="M2130" i="9"/>
  <c r="I2131" i="9"/>
  <c r="J2131" i="9"/>
  <c r="K2131" i="9"/>
  <c r="L2131" i="9"/>
  <c r="M2131" i="9"/>
  <c r="I2132" i="9"/>
  <c r="J2132" i="9"/>
  <c r="K2132" i="9"/>
  <c r="L2132" i="9"/>
  <c r="M2132" i="9"/>
  <c r="I2133" i="9"/>
  <c r="J2133" i="9"/>
  <c r="K2133" i="9"/>
  <c r="L2133" i="9"/>
  <c r="M2133" i="9"/>
  <c r="I2134" i="9"/>
  <c r="J2134" i="9"/>
  <c r="K2134" i="9"/>
  <c r="L2134" i="9"/>
  <c r="M2134" i="9"/>
  <c r="I2135" i="9"/>
  <c r="J2135" i="9"/>
  <c r="K2135" i="9"/>
  <c r="L2135" i="9"/>
  <c r="M2135" i="9"/>
  <c r="I2136" i="9"/>
  <c r="J2136" i="9"/>
  <c r="K2136" i="9"/>
  <c r="L2136" i="9"/>
  <c r="M2136" i="9"/>
  <c r="I2137" i="9"/>
  <c r="J2137" i="9"/>
  <c r="K2137" i="9"/>
  <c r="L2137" i="9"/>
  <c r="M2137" i="9"/>
  <c r="I2138" i="9"/>
  <c r="J2138" i="9"/>
  <c r="K2138" i="9"/>
  <c r="L2138" i="9"/>
  <c r="M2138" i="9"/>
  <c r="I2139" i="9"/>
  <c r="J2139" i="9"/>
  <c r="K2139" i="9"/>
  <c r="L2139" i="9"/>
  <c r="M2139" i="9"/>
  <c r="I2140" i="9"/>
  <c r="J2140" i="9"/>
  <c r="K2140" i="9"/>
  <c r="L2140" i="9"/>
  <c r="M2140" i="9"/>
  <c r="I2141" i="9"/>
  <c r="J2141" i="9"/>
  <c r="K2141" i="9"/>
  <c r="L2141" i="9"/>
  <c r="M2141" i="9"/>
  <c r="I2142" i="9"/>
  <c r="J2142" i="9"/>
  <c r="K2142" i="9"/>
  <c r="L2142" i="9"/>
  <c r="M2142" i="9"/>
  <c r="I2143" i="9"/>
  <c r="J2143" i="9"/>
  <c r="K2143" i="9"/>
  <c r="L2143" i="9"/>
  <c r="M2143" i="9"/>
  <c r="I2144" i="9"/>
  <c r="J2144" i="9"/>
  <c r="K2144" i="9"/>
  <c r="L2144" i="9"/>
  <c r="M2144" i="9"/>
  <c r="I2145" i="9"/>
  <c r="J2145" i="9"/>
  <c r="K2145" i="9"/>
  <c r="L2145" i="9"/>
  <c r="M2145" i="9"/>
  <c r="I2146" i="9"/>
  <c r="J2146" i="9"/>
  <c r="K2146" i="9"/>
  <c r="L2146" i="9"/>
  <c r="M2146" i="9"/>
  <c r="I2147" i="9"/>
  <c r="J2147" i="9"/>
  <c r="K2147" i="9"/>
  <c r="L2147" i="9"/>
  <c r="M2147" i="9"/>
  <c r="I2148" i="9"/>
  <c r="J2148" i="9"/>
  <c r="K2148" i="9"/>
  <c r="L2148" i="9"/>
  <c r="M2148" i="9"/>
  <c r="I2149" i="9"/>
  <c r="J2149" i="9"/>
  <c r="K2149" i="9"/>
  <c r="L2149" i="9"/>
  <c r="M2149" i="9"/>
  <c r="I2150" i="9"/>
  <c r="J2150" i="9"/>
  <c r="K2150" i="9"/>
  <c r="L2150" i="9"/>
  <c r="M2150" i="9"/>
  <c r="I2151" i="9"/>
  <c r="J2151" i="9"/>
  <c r="K2151" i="9"/>
  <c r="L2151" i="9"/>
  <c r="M2151" i="9"/>
  <c r="I2152" i="9"/>
  <c r="J2152" i="9"/>
  <c r="K2152" i="9"/>
  <c r="L2152" i="9"/>
  <c r="M2152" i="9"/>
  <c r="I2153" i="9"/>
  <c r="J2153" i="9"/>
  <c r="K2153" i="9"/>
  <c r="L2153" i="9"/>
  <c r="M2153" i="9"/>
  <c r="I2154" i="9"/>
  <c r="J2154" i="9"/>
  <c r="K2154" i="9"/>
  <c r="L2154" i="9"/>
  <c r="M2154" i="9"/>
  <c r="I2155" i="9"/>
  <c r="J2155" i="9"/>
  <c r="K2155" i="9"/>
  <c r="L2155" i="9"/>
  <c r="M2155" i="9"/>
  <c r="I2156" i="9"/>
  <c r="J2156" i="9"/>
  <c r="K2156" i="9"/>
  <c r="L2156" i="9"/>
  <c r="M2156" i="9"/>
  <c r="I2157" i="9"/>
  <c r="J2157" i="9"/>
  <c r="K2157" i="9"/>
  <c r="L2157" i="9"/>
  <c r="M2157" i="9"/>
  <c r="I2158" i="9"/>
  <c r="J2158" i="9"/>
  <c r="K2158" i="9"/>
  <c r="L2158" i="9"/>
  <c r="M2158" i="9"/>
  <c r="I2159" i="9"/>
  <c r="J2159" i="9"/>
  <c r="K2159" i="9"/>
  <c r="L2159" i="9"/>
  <c r="M2159" i="9"/>
  <c r="I2160" i="9"/>
  <c r="J2160" i="9"/>
  <c r="K2160" i="9"/>
  <c r="L2160" i="9"/>
  <c r="M2160" i="9"/>
  <c r="I2161" i="9"/>
  <c r="J2161" i="9"/>
  <c r="K2161" i="9"/>
  <c r="L2161" i="9"/>
  <c r="M2161" i="9"/>
  <c r="I2162" i="9"/>
  <c r="J2162" i="9"/>
  <c r="K2162" i="9"/>
  <c r="L2162" i="9"/>
  <c r="M2162" i="9"/>
  <c r="I2163" i="9"/>
  <c r="J2163" i="9"/>
  <c r="K2163" i="9"/>
  <c r="L2163" i="9"/>
  <c r="M2163" i="9"/>
  <c r="I2164" i="9"/>
  <c r="J2164" i="9"/>
  <c r="K2164" i="9"/>
  <c r="L2164" i="9"/>
  <c r="M2164" i="9"/>
  <c r="I2165" i="9"/>
  <c r="J2165" i="9"/>
  <c r="K2165" i="9"/>
  <c r="L2165" i="9"/>
  <c r="M2165" i="9"/>
  <c r="I2166" i="9"/>
  <c r="J2166" i="9"/>
  <c r="K2166" i="9"/>
  <c r="L2166" i="9"/>
  <c r="M2166" i="9"/>
  <c r="I2167" i="9"/>
  <c r="J2167" i="9"/>
  <c r="K2167" i="9"/>
  <c r="L2167" i="9"/>
  <c r="M2167" i="9"/>
  <c r="I2168" i="9"/>
  <c r="J2168" i="9"/>
  <c r="K2168" i="9"/>
  <c r="L2168" i="9"/>
  <c r="M2168" i="9"/>
  <c r="I2169" i="9"/>
  <c r="J2169" i="9"/>
  <c r="K2169" i="9"/>
  <c r="L2169" i="9"/>
  <c r="M2169" i="9"/>
  <c r="I2170" i="9"/>
  <c r="J2170" i="9"/>
  <c r="K2170" i="9"/>
  <c r="L2170" i="9"/>
  <c r="M2170" i="9"/>
  <c r="I2171" i="9"/>
  <c r="J2171" i="9"/>
  <c r="K2171" i="9"/>
  <c r="L2171" i="9"/>
  <c r="M2171" i="9"/>
  <c r="I2172" i="9"/>
  <c r="J2172" i="9"/>
  <c r="K2172" i="9"/>
  <c r="L2172" i="9"/>
  <c r="M2172" i="9"/>
  <c r="I2173" i="9"/>
  <c r="J2173" i="9"/>
  <c r="K2173" i="9"/>
  <c r="L2173" i="9"/>
  <c r="M2173" i="9"/>
  <c r="I2174" i="9"/>
  <c r="J2174" i="9"/>
  <c r="K2174" i="9"/>
  <c r="L2174" i="9"/>
  <c r="M2174" i="9"/>
  <c r="I2175" i="9"/>
  <c r="J2175" i="9"/>
  <c r="K2175" i="9"/>
  <c r="L2175" i="9"/>
  <c r="M2175" i="9"/>
  <c r="I2176" i="9"/>
  <c r="J2176" i="9"/>
  <c r="K2176" i="9"/>
  <c r="L2176" i="9"/>
  <c r="M2176" i="9"/>
  <c r="I2177" i="9"/>
  <c r="J2177" i="9"/>
  <c r="K2177" i="9"/>
  <c r="L2177" i="9"/>
  <c r="M2177" i="9"/>
  <c r="I2178" i="9"/>
  <c r="J2178" i="9"/>
  <c r="K2178" i="9"/>
  <c r="L2178" i="9"/>
  <c r="M2178" i="9"/>
  <c r="I2179" i="9"/>
  <c r="J2179" i="9"/>
  <c r="K2179" i="9"/>
  <c r="L2179" i="9"/>
  <c r="M2179" i="9"/>
  <c r="I2180" i="9"/>
  <c r="J2180" i="9"/>
  <c r="K2180" i="9"/>
  <c r="L2180" i="9"/>
  <c r="M2180" i="9"/>
  <c r="I2181" i="9"/>
  <c r="J2181" i="9"/>
  <c r="K2181" i="9"/>
  <c r="L2181" i="9"/>
  <c r="M2181" i="9"/>
  <c r="I2182" i="9"/>
  <c r="J2182" i="9"/>
  <c r="K2182" i="9"/>
  <c r="L2182" i="9"/>
  <c r="M2182" i="9"/>
  <c r="I2183" i="9"/>
  <c r="J2183" i="9"/>
  <c r="K2183" i="9"/>
  <c r="L2183" i="9"/>
  <c r="M2183" i="9"/>
  <c r="I2184" i="9"/>
  <c r="J2184" i="9"/>
  <c r="K2184" i="9"/>
  <c r="L2184" i="9"/>
  <c r="M2184" i="9"/>
  <c r="I2185" i="9"/>
  <c r="J2185" i="9"/>
  <c r="K2185" i="9"/>
  <c r="L2185" i="9"/>
  <c r="M2185" i="9"/>
  <c r="I2186" i="9"/>
  <c r="J2186" i="9"/>
  <c r="K2186" i="9"/>
  <c r="L2186" i="9"/>
  <c r="M2186" i="9"/>
  <c r="I2187" i="9"/>
  <c r="J2187" i="9"/>
  <c r="K2187" i="9"/>
  <c r="L2187" i="9"/>
  <c r="M2187" i="9"/>
  <c r="I2188" i="9"/>
  <c r="J2188" i="9"/>
  <c r="K2188" i="9"/>
  <c r="L2188" i="9"/>
  <c r="M2188" i="9"/>
  <c r="I2189" i="9"/>
  <c r="J2189" i="9"/>
  <c r="K2189" i="9"/>
  <c r="L2189" i="9"/>
  <c r="M2189" i="9"/>
  <c r="I2190" i="9"/>
  <c r="J2190" i="9"/>
  <c r="K2190" i="9"/>
  <c r="L2190" i="9"/>
  <c r="M2190" i="9"/>
  <c r="I2191" i="9"/>
  <c r="J2191" i="9"/>
  <c r="K2191" i="9"/>
  <c r="L2191" i="9"/>
  <c r="M2191" i="9"/>
  <c r="I2192" i="9"/>
  <c r="J2192" i="9"/>
  <c r="K2192" i="9"/>
  <c r="L2192" i="9"/>
  <c r="M2192" i="9"/>
  <c r="I2193" i="9"/>
  <c r="J2193" i="9"/>
  <c r="K2193" i="9"/>
  <c r="L2193" i="9"/>
  <c r="M2193" i="9"/>
  <c r="I2194" i="9"/>
  <c r="J2194" i="9"/>
  <c r="K2194" i="9"/>
  <c r="L2194" i="9"/>
  <c r="M2194" i="9"/>
  <c r="I2195" i="9"/>
  <c r="J2195" i="9"/>
  <c r="K2195" i="9"/>
  <c r="L2195" i="9"/>
  <c r="M2195" i="9"/>
  <c r="I2196" i="9"/>
  <c r="J2196" i="9"/>
  <c r="K2196" i="9"/>
  <c r="L2196" i="9"/>
  <c r="M2196" i="9"/>
  <c r="I2197" i="9"/>
  <c r="J2197" i="9"/>
  <c r="K2197" i="9"/>
  <c r="L2197" i="9"/>
  <c r="M2197" i="9"/>
  <c r="I2198" i="9"/>
  <c r="J2198" i="9"/>
  <c r="K2198" i="9"/>
  <c r="L2198" i="9"/>
  <c r="M2198" i="9"/>
  <c r="I2199" i="9"/>
  <c r="J2199" i="9"/>
  <c r="K2199" i="9"/>
  <c r="L2199" i="9"/>
  <c r="M2199" i="9"/>
  <c r="I2200" i="9"/>
  <c r="J2200" i="9"/>
  <c r="K2200" i="9"/>
  <c r="L2200" i="9"/>
  <c r="M2200" i="9"/>
  <c r="I2201" i="9"/>
  <c r="J2201" i="9"/>
  <c r="K2201" i="9"/>
  <c r="L2201" i="9"/>
  <c r="M2201" i="9"/>
  <c r="I2202" i="9"/>
  <c r="J2202" i="9"/>
  <c r="K2202" i="9"/>
  <c r="L2202" i="9"/>
  <c r="M2202" i="9"/>
  <c r="I2203" i="9"/>
  <c r="J2203" i="9"/>
  <c r="K2203" i="9"/>
  <c r="L2203" i="9"/>
  <c r="M2203" i="9"/>
  <c r="I2204" i="9"/>
  <c r="J2204" i="9"/>
  <c r="K2204" i="9"/>
  <c r="L2204" i="9"/>
  <c r="M2204" i="9"/>
  <c r="I2205" i="9"/>
  <c r="J2205" i="9"/>
  <c r="K2205" i="9"/>
  <c r="L2205" i="9"/>
  <c r="M2205" i="9"/>
  <c r="I2206" i="9"/>
  <c r="J2206" i="9"/>
  <c r="K2206" i="9"/>
  <c r="L2206" i="9"/>
  <c r="M2206" i="9"/>
  <c r="I2207" i="9"/>
  <c r="J2207" i="9"/>
  <c r="K2207" i="9"/>
  <c r="L2207" i="9"/>
  <c r="M2207" i="9"/>
  <c r="I2208" i="9"/>
  <c r="J2208" i="9"/>
  <c r="K2208" i="9"/>
  <c r="L2208" i="9"/>
  <c r="M2208" i="9"/>
  <c r="I2209" i="9"/>
  <c r="J2209" i="9"/>
  <c r="K2209" i="9"/>
  <c r="L2209" i="9"/>
  <c r="M2209" i="9"/>
  <c r="I2210" i="9"/>
  <c r="J2210" i="9"/>
  <c r="K2210" i="9"/>
  <c r="L2210" i="9"/>
  <c r="M2210" i="9"/>
  <c r="I2211" i="9"/>
  <c r="J2211" i="9"/>
  <c r="K2211" i="9"/>
  <c r="L2211" i="9"/>
  <c r="M2211" i="9"/>
  <c r="I2212" i="9"/>
  <c r="J2212" i="9"/>
  <c r="K2212" i="9"/>
  <c r="L2212" i="9"/>
  <c r="M2212" i="9"/>
  <c r="I2213" i="9"/>
  <c r="J2213" i="9"/>
  <c r="K2213" i="9"/>
  <c r="L2213" i="9"/>
  <c r="M2213" i="9"/>
  <c r="I2214" i="9"/>
  <c r="J2214" i="9"/>
  <c r="K2214" i="9"/>
  <c r="L2214" i="9"/>
  <c r="M2214" i="9"/>
  <c r="I2215" i="9"/>
  <c r="J2215" i="9"/>
  <c r="K2215" i="9"/>
  <c r="L2215" i="9"/>
  <c r="M2215" i="9"/>
  <c r="I2216" i="9"/>
  <c r="J2216" i="9"/>
  <c r="K2216" i="9"/>
  <c r="L2216" i="9"/>
  <c r="M2216" i="9"/>
  <c r="I2217" i="9"/>
  <c r="J2217" i="9"/>
  <c r="K2217" i="9"/>
  <c r="L2217" i="9"/>
  <c r="M2217" i="9"/>
  <c r="I2218" i="9"/>
  <c r="J2218" i="9"/>
  <c r="K2218" i="9"/>
  <c r="L2218" i="9"/>
  <c r="M2218" i="9"/>
  <c r="I2219" i="9"/>
  <c r="J2219" i="9"/>
  <c r="K2219" i="9"/>
  <c r="L2219" i="9"/>
  <c r="M2219" i="9"/>
  <c r="I2220" i="9"/>
  <c r="J2220" i="9"/>
  <c r="K2220" i="9"/>
  <c r="L2220" i="9"/>
  <c r="M2220" i="9"/>
  <c r="I2221" i="9"/>
  <c r="J2221" i="9"/>
  <c r="K2221" i="9"/>
  <c r="L2221" i="9"/>
  <c r="M2221" i="9"/>
  <c r="I2222" i="9"/>
  <c r="J2222" i="9"/>
  <c r="K2222" i="9"/>
  <c r="L2222" i="9"/>
  <c r="M2222" i="9"/>
  <c r="I2223" i="9"/>
  <c r="J2223" i="9"/>
  <c r="K2223" i="9"/>
  <c r="L2223" i="9"/>
  <c r="M2223" i="9"/>
  <c r="I2224" i="9"/>
  <c r="J2224" i="9"/>
  <c r="K2224" i="9"/>
  <c r="L2224" i="9"/>
  <c r="M2224" i="9"/>
  <c r="I2225" i="9"/>
  <c r="J2225" i="9"/>
  <c r="K2225" i="9"/>
  <c r="L2225" i="9"/>
  <c r="M2225" i="9"/>
  <c r="I2226" i="9"/>
  <c r="J2226" i="9"/>
  <c r="K2226" i="9"/>
  <c r="L2226" i="9"/>
  <c r="M2226" i="9"/>
  <c r="I2227" i="9"/>
  <c r="J2227" i="9"/>
  <c r="K2227" i="9"/>
  <c r="L2227" i="9"/>
  <c r="M2227" i="9"/>
  <c r="I2228" i="9"/>
  <c r="J2228" i="9"/>
  <c r="K2228" i="9"/>
  <c r="L2228" i="9"/>
  <c r="M2228" i="9"/>
  <c r="I2229" i="9"/>
  <c r="J2229" i="9"/>
  <c r="K2229" i="9"/>
  <c r="L2229" i="9"/>
  <c r="M2229" i="9"/>
  <c r="I2230" i="9"/>
  <c r="J2230" i="9"/>
  <c r="K2230" i="9"/>
  <c r="L2230" i="9"/>
  <c r="M2230" i="9"/>
  <c r="I2231" i="9"/>
  <c r="J2231" i="9"/>
  <c r="K2231" i="9"/>
  <c r="L2231" i="9"/>
  <c r="M2231" i="9"/>
  <c r="I2232" i="9"/>
  <c r="J2232" i="9"/>
  <c r="K2232" i="9"/>
  <c r="L2232" i="9"/>
  <c r="M2232" i="9"/>
  <c r="I2233" i="9"/>
  <c r="J2233" i="9"/>
  <c r="K2233" i="9"/>
  <c r="L2233" i="9"/>
  <c r="M2233" i="9"/>
  <c r="I2234" i="9"/>
  <c r="J2234" i="9"/>
  <c r="K2234" i="9"/>
  <c r="L2234" i="9"/>
  <c r="M2234" i="9"/>
  <c r="I2235" i="9"/>
  <c r="J2235" i="9"/>
  <c r="K2235" i="9"/>
  <c r="L2235" i="9"/>
  <c r="M2235" i="9"/>
  <c r="I2236" i="9"/>
  <c r="J2236" i="9"/>
  <c r="K2236" i="9"/>
  <c r="L2236" i="9"/>
  <c r="M2236" i="9"/>
  <c r="I2237" i="9"/>
  <c r="J2237" i="9"/>
  <c r="K2237" i="9"/>
  <c r="L2237" i="9"/>
  <c r="M2237" i="9"/>
  <c r="I2238" i="9"/>
  <c r="J2238" i="9"/>
  <c r="K2238" i="9"/>
  <c r="L2238" i="9"/>
  <c r="M2238" i="9"/>
  <c r="I2239" i="9"/>
  <c r="J2239" i="9"/>
  <c r="K2239" i="9"/>
  <c r="L2239" i="9"/>
  <c r="M2239" i="9"/>
  <c r="I2240" i="9"/>
  <c r="J2240" i="9"/>
  <c r="K2240" i="9"/>
  <c r="L2240" i="9"/>
  <c r="M2240" i="9"/>
  <c r="I2241" i="9"/>
  <c r="J2241" i="9"/>
  <c r="K2241" i="9"/>
  <c r="L2241" i="9"/>
  <c r="M2241" i="9"/>
  <c r="I2242" i="9"/>
  <c r="J2242" i="9"/>
  <c r="K2242" i="9"/>
  <c r="L2242" i="9"/>
  <c r="M2242" i="9"/>
  <c r="I2243" i="9"/>
  <c r="J2243" i="9"/>
  <c r="K2243" i="9"/>
  <c r="L2243" i="9"/>
  <c r="M2243" i="9"/>
  <c r="I2244" i="9"/>
  <c r="J2244" i="9"/>
  <c r="K2244" i="9"/>
  <c r="L2244" i="9"/>
  <c r="M2244" i="9"/>
  <c r="I2245" i="9"/>
  <c r="J2245" i="9"/>
  <c r="K2245" i="9"/>
  <c r="L2245" i="9"/>
  <c r="M2245" i="9"/>
  <c r="I2246" i="9"/>
  <c r="J2246" i="9"/>
  <c r="K2246" i="9"/>
  <c r="L2246" i="9"/>
  <c r="M2246" i="9"/>
  <c r="I2247" i="9"/>
  <c r="J2247" i="9"/>
  <c r="K2247" i="9"/>
  <c r="L2247" i="9"/>
  <c r="M2247" i="9"/>
  <c r="I2248" i="9"/>
  <c r="J2248" i="9"/>
  <c r="K2248" i="9"/>
  <c r="L2248" i="9"/>
  <c r="M2248" i="9"/>
  <c r="I2249" i="9"/>
  <c r="J2249" i="9"/>
  <c r="K2249" i="9"/>
  <c r="L2249" i="9"/>
  <c r="M2249" i="9"/>
  <c r="I2250" i="9"/>
  <c r="J2250" i="9"/>
  <c r="K2250" i="9"/>
  <c r="L2250" i="9"/>
  <c r="M2250" i="9"/>
  <c r="I2251" i="9"/>
  <c r="J2251" i="9"/>
  <c r="K2251" i="9"/>
  <c r="L2251" i="9"/>
  <c r="M2251" i="9"/>
  <c r="I2252" i="9"/>
  <c r="J2252" i="9"/>
  <c r="K2252" i="9"/>
  <c r="L2252" i="9"/>
  <c r="M2252" i="9"/>
  <c r="I2253" i="9"/>
  <c r="J2253" i="9"/>
  <c r="K2253" i="9"/>
  <c r="L2253" i="9"/>
  <c r="M2253" i="9"/>
  <c r="I2254" i="9"/>
  <c r="J2254" i="9"/>
  <c r="K2254" i="9"/>
  <c r="L2254" i="9"/>
  <c r="M2254" i="9"/>
  <c r="I2255" i="9"/>
  <c r="J2255" i="9"/>
  <c r="K2255" i="9"/>
  <c r="L2255" i="9"/>
  <c r="M2255" i="9"/>
  <c r="I2256" i="9"/>
  <c r="J2256" i="9"/>
  <c r="K2256" i="9"/>
  <c r="L2256" i="9"/>
  <c r="M2256" i="9"/>
  <c r="I2257" i="9"/>
  <c r="J2257" i="9"/>
  <c r="K2257" i="9"/>
  <c r="L2257" i="9"/>
  <c r="M2257" i="9"/>
  <c r="I2258" i="9"/>
  <c r="J2258" i="9"/>
  <c r="K2258" i="9"/>
  <c r="L2258" i="9"/>
  <c r="M2258" i="9"/>
  <c r="I2259" i="9"/>
  <c r="J2259" i="9"/>
  <c r="K2259" i="9"/>
  <c r="L2259" i="9"/>
  <c r="M2259" i="9"/>
  <c r="I2260" i="9"/>
  <c r="J2260" i="9"/>
  <c r="K2260" i="9"/>
  <c r="L2260" i="9"/>
  <c r="M2260" i="9"/>
  <c r="I2261" i="9"/>
  <c r="J2261" i="9"/>
  <c r="K2261" i="9"/>
  <c r="L2261" i="9"/>
  <c r="M2261" i="9"/>
  <c r="I2262" i="9"/>
  <c r="J2262" i="9"/>
  <c r="K2262" i="9"/>
  <c r="L2262" i="9"/>
  <c r="M2262" i="9"/>
  <c r="I2263" i="9"/>
  <c r="J2263" i="9"/>
  <c r="K2263" i="9"/>
  <c r="L2263" i="9"/>
  <c r="M2263" i="9"/>
  <c r="I2264" i="9"/>
  <c r="J2264" i="9"/>
  <c r="K2264" i="9"/>
  <c r="L2264" i="9"/>
  <c r="M2264" i="9"/>
  <c r="I2265" i="9"/>
  <c r="J2265" i="9"/>
  <c r="K2265" i="9"/>
  <c r="L2265" i="9"/>
  <c r="M2265" i="9"/>
  <c r="I2266" i="9"/>
  <c r="J2266" i="9"/>
  <c r="K2266" i="9"/>
  <c r="L2266" i="9"/>
  <c r="M2266" i="9"/>
  <c r="I2267" i="9"/>
  <c r="J2267" i="9"/>
  <c r="K2267" i="9"/>
  <c r="L2267" i="9"/>
  <c r="M2267" i="9"/>
  <c r="I2268" i="9"/>
  <c r="J2268" i="9"/>
  <c r="K2268" i="9"/>
  <c r="L2268" i="9"/>
  <c r="M2268" i="9"/>
  <c r="I2269" i="9"/>
  <c r="J2269" i="9"/>
  <c r="K2269" i="9"/>
  <c r="L2269" i="9"/>
  <c r="M2269" i="9"/>
  <c r="I2270" i="9"/>
  <c r="J2270" i="9"/>
  <c r="K2270" i="9"/>
  <c r="L2270" i="9"/>
  <c r="M2270" i="9"/>
  <c r="I2271" i="9"/>
  <c r="J2271" i="9"/>
  <c r="K2271" i="9"/>
  <c r="L2271" i="9"/>
  <c r="M2271" i="9"/>
  <c r="I2272" i="9"/>
  <c r="J2272" i="9"/>
  <c r="K2272" i="9"/>
  <c r="L2272" i="9"/>
  <c r="M2272" i="9"/>
  <c r="I2273" i="9"/>
  <c r="J2273" i="9"/>
  <c r="K2273" i="9"/>
  <c r="L2273" i="9"/>
  <c r="M2273" i="9"/>
  <c r="I2274" i="9"/>
  <c r="J2274" i="9"/>
  <c r="K2274" i="9"/>
  <c r="L2274" i="9"/>
  <c r="M2274" i="9"/>
  <c r="I2275" i="9"/>
  <c r="J2275" i="9"/>
  <c r="K2275" i="9"/>
  <c r="L2275" i="9"/>
  <c r="M2275" i="9"/>
  <c r="I2276" i="9"/>
  <c r="J2276" i="9"/>
  <c r="K2276" i="9"/>
  <c r="L2276" i="9"/>
  <c r="M2276" i="9"/>
  <c r="I2277" i="9"/>
  <c r="J2277" i="9"/>
  <c r="K2277" i="9"/>
  <c r="L2277" i="9"/>
  <c r="M2277" i="9"/>
  <c r="I2278" i="9"/>
  <c r="J2278" i="9"/>
  <c r="K2278" i="9"/>
  <c r="L2278" i="9"/>
  <c r="M2278" i="9"/>
  <c r="I2279" i="9"/>
  <c r="J2279" i="9"/>
  <c r="K2279" i="9"/>
  <c r="L2279" i="9"/>
  <c r="M2279" i="9"/>
  <c r="I2280" i="9"/>
  <c r="J2280" i="9"/>
  <c r="K2280" i="9"/>
  <c r="L2280" i="9"/>
  <c r="M2280" i="9"/>
  <c r="I2281" i="9"/>
  <c r="J2281" i="9"/>
  <c r="K2281" i="9"/>
  <c r="L2281" i="9"/>
  <c r="M2281" i="9"/>
  <c r="I2282" i="9"/>
  <c r="J2282" i="9"/>
  <c r="K2282" i="9"/>
  <c r="L2282" i="9"/>
  <c r="M2282" i="9"/>
  <c r="I2283" i="9"/>
  <c r="J2283" i="9"/>
  <c r="K2283" i="9"/>
  <c r="L2283" i="9"/>
  <c r="M2283" i="9"/>
  <c r="I2284" i="9"/>
  <c r="J2284" i="9"/>
  <c r="K2284" i="9"/>
  <c r="L2284" i="9"/>
  <c r="M2284" i="9"/>
  <c r="I2285" i="9"/>
  <c r="J2285" i="9"/>
  <c r="K2285" i="9"/>
  <c r="L2285" i="9"/>
  <c r="M2285" i="9"/>
  <c r="I2286" i="9"/>
  <c r="J2286" i="9"/>
  <c r="K2286" i="9"/>
  <c r="L2286" i="9"/>
  <c r="M2286" i="9"/>
  <c r="I2287" i="9"/>
  <c r="J2287" i="9"/>
  <c r="K2287" i="9"/>
  <c r="L2287" i="9"/>
  <c r="M2287" i="9"/>
  <c r="I2288" i="9"/>
  <c r="J2288" i="9"/>
  <c r="K2288" i="9"/>
  <c r="L2288" i="9"/>
  <c r="M2288" i="9"/>
  <c r="I2289" i="9"/>
  <c r="J2289" i="9"/>
  <c r="K2289" i="9"/>
  <c r="L2289" i="9"/>
  <c r="M2289" i="9"/>
  <c r="I2290" i="9"/>
  <c r="J2290" i="9"/>
  <c r="K2290" i="9"/>
  <c r="L2290" i="9"/>
  <c r="M2290" i="9"/>
  <c r="I2291" i="9"/>
  <c r="J2291" i="9"/>
  <c r="K2291" i="9"/>
  <c r="L2291" i="9"/>
  <c r="M2291" i="9"/>
  <c r="I2292" i="9"/>
  <c r="J2292" i="9"/>
  <c r="K2292" i="9"/>
  <c r="L2292" i="9"/>
  <c r="M2292" i="9"/>
  <c r="I2293" i="9"/>
  <c r="J2293" i="9"/>
  <c r="K2293" i="9"/>
  <c r="L2293" i="9"/>
  <c r="M2293" i="9"/>
  <c r="I2294" i="9"/>
  <c r="J2294" i="9"/>
  <c r="K2294" i="9"/>
  <c r="L2294" i="9"/>
  <c r="M2294" i="9"/>
  <c r="I2295" i="9"/>
  <c r="J2295" i="9"/>
  <c r="K2295" i="9"/>
  <c r="L2295" i="9"/>
  <c r="M2295" i="9"/>
  <c r="I2296" i="9"/>
  <c r="J2296" i="9"/>
  <c r="K2296" i="9"/>
  <c r="L2296" i="9"/>
  <c r="M2296" i="9"/>
  <c r="I2297" i="9"/>
  <c r="J2297" i="9"/>
  <c r="K2297" i="9"/>
  <c r="L2297" i="9"/>
  <c r="M2297" i="9"/>
  <c r="I2298" i="9"/>
  <c r="J2298" i="9"/>
  <c r="K2298" i="9"/>
  <c r="L2298" i="9"/>
  <c r="M2298" i="9"/>
  <c r="I2299" i="9"/>
  <c r="J2299" i="9"/>
  <c r="K2299" i="9"/>
  <c r="L2299" i="9"/>
  <c r="M2299" i="9"/>
  <c r="I2300" i="9"/>
  <c r="J2300" i="9"/>
  <c r="K2300" i="9"/>
  <c r="L2300" i="9"/>
  <c r="M2300" i="9"/>
  <c r="I2301" i="9"/>
  <c r="J2301" i="9"/>
  <c r="K2301" i="9"/>
  <c r="L2301" i="9"/>
  <c r="M2301" i="9"/>
  <c r="I2302" i="9"/>
  <c r="J2302" i="9"/>
  <c r="K2302" i="9"/>
  <c r="L2302" i="9"/>
  <c r="M2302" i="9"/>
  <c r="I2303" i="9"/>
  <c r="J2303" i="9"/>
  <c r="K2303" i="9"/>
  <c r="L2303" i="9"/>
  <c r="M2303" i="9"/>
  <c r="I2304" i="9"/>
  <c r="J2304" i="9"/>
  <c r="K2304" i="9"/>
  <c r="L2304" i="9"/>
  <c r="M2304" i="9"/>
  <c r="I2305" i="9"/>
  <c r="J2305" i="9"/>
  <c r="K2305" i="9"/>
  <c r="L2305" i="9"/>
  <c r="M2305" i="9"/>
  <c r="I2306" i="9"/>
  <c r="J2306" i="9"/>
  <c r="K2306" i="9"/>
  <c r="L2306" i="9"/>
  <c r="M2306" i="9"/>
  <c r="I2307" i="9"/>
  <c r="J2307" i="9"/>
  <c r="K2307" i="9"/>
  <c r="L2307" i="9"/>
  <c r="M2307" i="9"/>
  <c r="I2308" i="9"/>
  <c r="J2308" i="9"/>
  <c r="K2308" i="9"/>
  <c r="L2308" i="9"/>
  <c r="M2308" i="9"/>
  <c r="I2309" i="9"/>
  <c r="J2309" i="9"/>
  <c r="K2309" i="9"/>
  <c r="L2309" i="9"/>
  <c r="M2309" i="9"/>
  <c r="I2310" i="9"/>
  <c r="J2310" i="9"/>
  <c r="K2310" i="9"/>
  <c r="L2310" i="9"/>
  <c r="M2310" i="9"/>
  <c r="I2311" i="9"/>
  <c r="J2311" i="9"/>
  <c r="K2311" i="9"/>
  <c r="L2311" i="9"/>
  <c r="M2311" i="9"/>
  <c r="I2312" i="9"/>
  <c r="J2312" i="9"/>
  <c r="K2312" i="9"/>
  <c r="L2312" i="9"/>
  <c r="M2312" i="9"/>
  <c r="I2313" i="9"/>
  <c r="J2313" i="9"/>
  <c r="K2313" i="9"/>
  <c r="L2313" i="9"/>
  <c r="M2313" i="9"/>
  <c r="I2314" i="9"/>
  <c r="J2314" i="9"/>
  <c r="K2314" i="9"/>
  <c r="L2314" i="9"/>
  <c r="M2314" i="9"/>
  <c r="I2315" i="9"/>
  <c r="J2315" i="9"/>
  <c r="K2315" i="9"/>
  <c r="L2315" i="9"/>
  <c r="M2315" i="9"/>
  <c r="I2316" i="9"/>
  <c r="J2316" i="9"/>
  <c r="K2316" i="9"/>
  <c r="L2316" i="9"/>
  <c r="M2316" i="9"/>
  <c r="I2317" i="9"/>
  <c r="J2317" i="9"/>
  <c r="K2317" i="9"/>
  <c r="L2317" i="9"/>
  <c r="M2317" i="9"/>
  <c r="I2318" i="9"/>
  <c r="J2318" i="9"/>
  <c r="K2318" i="9"/>
  <c r="L2318" i="9"/>
  <c r="M2318" i="9"/>
  <c r="I2319" i="9"/>
  <c r="J2319" i="9"/>
  <c r="K2319" i="9"/>
  <c r="L2319" i="9"/>
  <c r="M2319" i="9"/>
  <c r="I2320" i="9"/>
  <c r="J2320" i="9"/>
  <c r="K2320" i="9"/>
  <c r="L2320" i="9"/>
  <c r="M2320" i="9"/>
  <c r="I2321" i="9"/>
  <c r="J2321" i="9"/>
  <c r="K2321" i="9"/>
  <c r="L2321" i="9"/>
  <c r="M2321" i="9"/>
  <c r="I2322" i="9"/>
  <c r="J2322" i="9"/>
  <c r="K2322" i="9"/>
  <c r="L2322" i="9"/>
  <c r="M2322" i="9"/>
  <c r="I2323" i="9"/>
  <c r="J2323" i="9"/>
  <c r="K2323" i="9"/>
  <c r="L2323" i="9"/>
  <c r="M2323" i="9"/>
  <c r="I2324" i="9"/>
  <c r="J2324" i="9"/>
  <c r="K2324" i="9"/>
  <c r="L2324" i="9"/>
  <c r="M2324" i="9"/>
  <c r="I2325" i="9"/>
  <c r="J2325" i="9"/>
  <c r="K2325" i="9"/>
  <c r="L2325" i="9"/>
  <c r="M2325" i="9"/>
  <c r="I2326" i="9"/>
  <c r="J2326" i="9"/>
  <c r="K2326" i="9"/>
  <c r="L2326" i="9"/>
  <c r="M2326" i="9"/>
  <c r="I2327" i="9"/>
  <c r="J2327" i="9"/>
  <c r="K2327" i="9"/>
  <c r="L2327" i="9"/>
  <c r="M2327" i="9"/>
  <c r="I2328" i="9"/>
  <c r="J2328" i="9"/>
  <c r="K2328" i="9"/>
  <c r="L2328" i="9"/>
  <c r="M2328" i="9"/>
  <c r="I2329" i="9"/>
  <c r="J2329" i="9"/>
  <c r="K2329" i="9"/>
  <c r="L2329" i="9"/>
  <c r="M2329" i="9"/>
  <c r="I2330" i="9"/>
  <c r="J2330" i="9"/>
  <c r="K2330" i="9"/>
  <c r="L2330" i="9"/>
  <c r="M2330" i="9"/>
  <c r="I2331" i="9"/>
  <c r="J2331" i="9"/>
  <c r="K2331" i="9"/>
  <c r="L2331" i="9"/>
  <c r="M2331" i="9"/>
  <c r="I2332" i="9"/>
  <c r="J2332" i="9"/>
  <c r="K2332" i="9"/>
  <c r="L2332" i="9"/>
  <c r="M2332" i="9"/>
  <c r="I2333" i="9"/>
  <c r="J2333" i="9"/>
  <c r="K2333" i="9"/>
  <c r="L2333" i="9"/>
  <c r="M2333" i="9"/>
  <c r="I2334" i="9"/>
  <c r="J2334" i="9"/>
  <c r="K2334" i="9"/>
  <c r="L2334" i="9"/>
  <c r="M2334" i="9"/>
  <c r="I2335" i="9"/>
  <c r="J2335" i="9"/>
  <c r="K2335" i="9"/>
  <c r="L2335" i="9"/>
  <c r="M2335" i="9"/>
  <c r="I2336" i="9"/>
  <c r="J2336" i="9"/>
  <c r="K2336" i="9"/>
  <c r="L2336" i="9"/>
  <c r="M2336" i="9"/>
  <c r="I2337" i="9"/>
  <c r="J2337" i="9"/>
  <c r="K2337" i="9"/>
  <c r="L2337" i="9"/>
  <c r="M2337" i="9"/>
  <c r="I2338" i="9"/>
  <c r="J2338" i="9"/>
  <c r="K2338" i="9"/>
  <c r="L2338" i="9"/>
  <c r="M2338" i="9"/>
  <c r="I2339" i="9"/>
  <c r="J2339" i="9"/>
  <c r="K2339" i="9"/>
  <c r="L2339" i="9"/>
  <c r="M2339" i="9"/>
  <c r="I2340" i="9"/>
  <c r="J2340" i="9"/>
  <c r="K2340" i="9"/>
  <c r="L2340" i="9"/>
  <c r="M2340" i="9"/>
  <c r="I2341" i="9"/>
  <c r="J2341" i="9"/>
  <c r="K2341" i="9"/>
  <c r="L2341" i="9"/>
  <c r="M2341" i="9"/>
  <c r="I2342" i="9"/>
  <c r="J2342" i="9"/>
  <c r="K2342" i="9"/>
  <c r="L2342" i="9"/>
  <c r="M2342" i="9"/>
  <c r="I2343" i="9"/>
  <c r="J2343" i="9"/>
  <c r="K2343" i="9"/>
  <c r="L2343" i="9"/>
  <c r="M2343" i="9"/>
  <c r="I2344" i="9"/>
  <c r="J2344" i="9"/>
  <c r="K2344" i="9"/>
  <c r="L2344" i="9"/>
  <c r="M2344" i="9"/>
  <c r="I2345" i="9"/>
  <c r="J2345" i="9"/>
  <c r="K2345" i="9"/>
  <c r="L2345" i="9"/>
  <c r="M2345" i="9"/>
  <c r="I2346" i="9"/>
  <c r="J2346" i="9"/>
  <c r="K2346" i="9"/>
  <c r="L2346" i="9"/>
  <c r="M2346" i="9"/>
  <c r="I2347" i="9"/>
  <c r="J2347" i="9"/>
  <c r="K2347" i="9"/>
  <c r="L2347" i="9"/>
  <c r="M2347" i="9"/>
  <c r="I2348" i="9"/>
  <c r="J2348" i="9"/>
  <c r="K2348" i="9"/>
  <c r="L2348" i="9"/>
  <c r="M2348" i="9"/>
  <c r="I2349" i="9"/>
  <c r="J2349" i="9"/>
  <c r="K2349" i="9"/>
  <c r="L2349" i="9"/>
  <c r="M2349" i="9"/>
  <c r="I2350" i="9"/>
  <c r="J2350" i="9"/>
  <c r="K2350" i="9"/>
  <c r="L2350" i="9"/>
  <c r="M2350" i="9"/>
  <c r="I2351" i="9"/>
  <c r="J2351" i="9"/>
  <c r="K2351" i="9"/>
  <c r="L2351" i="9"/>
  <c r="M2351" i="9"/>
  <c r="I2352" i="9"/>
  <c r="J2352" i="9"/>
  <c r="K2352" i="9"/>
  <c r="L2352" i="9"/>
  <c r="M2352" i="9"/>
  <c r="I2353" i="9"/>
  <c r="J2353" i="9"/>
  <c r="K2353" i="9"/>
  <c r="L2353" i="9"/>
  <c r="M2353" i="9"/>
  <c r="I2354" i="9"/>
  <c r="J2354" i="9"/>
  <c r="K2354" i="9"/>
  <c r="L2354" i="9"/>
  <c r="M2354" i="9"/>
  <c r="I2355" i="9"/>
  <c r="J2355" i="9"/>
  <c r="K2355" i="9"/>
  <c r="L2355" i="9"/>
  <c r="M2355" i="9"/>
  <c r="I2356" i="9"/>
  <c r="J2356" i="9"/>
  <c r="K2356" i="9"/>
  <c r="L2356" i="9"/>
  <c r="M2356" i="9"/>
  <c r="I2357" i="9"/>
  <c r="J2357" i="9"/>
  <c r="K2357" i="9"/>
  <c r="L2357" i="9"/>
  <c r="M2357" i="9"/>
  <c r="I2358" i="9"/>
  <c r="J2358" i="9"/>
  <c r="K2358" i="9"/>
  <c r="L2358" i="9"/>
  <c r="M2358" i="9"/>
  <c r="I2359" i="9"/>
  <c r="J2359" i="9"/>
  <c r="K2359" i="9"/>
  <c r="L2359" i="9"/>
  <c r="M2359" i="9"/>
  <c r="I2360" i="9"/>
  <c r="J2360" i="9"/>
  <c r="K2360" i="9"/>
  <c r="L2360" i="9"/>
  <c r="M2360" i="9"/>
  <c r="I2361" i="9"/>
  <c r="J2361" i="9"/>
  <c r="K2361" i="9"/>
  <c r="L2361" i="9"/>
  <c r="M2361" i="9"/>
  <c r="I2362" i="9"/>
  <c r="J2362" i="9"/>
  <c r="K2362" i="9"/>
  <c r="L2362" i="9"/>
  <c r="M2362" i="9"/>
  <c r="I2363" i="9"/>
  <c r="J2363" i="9"/>
  <c r="K2363" i="9"/>
  <c r="L2363" i="9"/>
  <c r="M2363" i="9"/>
  <c r="I2364" i="9"/>
  <c r="J2364" i="9"/>
  <c r="K2364" i="9"/>
  <c r="L2364" i="9"/>
  <c r="M2364" i="9"/>
  <c r="I2365" i="9"/>
  <c r="J2365" i="9"/>
  <c r="K2365" i="9"/>
  <c r="L2365" i="9"/>
  <c r="M2365" i="9"/>
  <c r="I2366" i="9"/>
  <c r="J2366" i="9"/>
  <c r="K2366" i="9"/>
  <c r="L2366" i="9"/>
  <c r="M2366" i="9"/>
  <c r="I2367" i="9"/>
  <c r="J2367" i="9"/>
  <c r="K2367" i="9"/>
  <c r="L2367" i="9"/>
  <c r="M2367" i="9"/>
  <c r="I2368" i="9"/>
  <c r="J2368" i="9"/>
  <c r="K2368" i="9"/>
  <c r="L2368" i="9"/>
  <c r="M2368" i="9"/>
  <c r="I2369" i="9"/>
  <c r="J2369" i="9"/>
  <c r="K2369" i="9"/>
  <c r="L2369" i="9"/>
  <c r="M2369" i="9"/>
  <c r="I2370" i="9"/>
  <c r="J2370" i="9"/>
  <c r="K2370" i="9"/>
  <c r="L2370" i="9"/>
  <c r="M2370" i="9"/>
  <c r="I2371" i="9"/>
  <c r="J2371" i="9"/>
  <c r="K2371" i="9"/>
  <c r="L2371" i="9"/>
  <c r="M2371" i="9"/>
  <c r="I2372" i="9"/>
  <c r="J2372" i="9"/>
  <c r="K2372" i="9"/>
  <c r="L2372" i="9"/>
  <c r="M2372" i="9"/>
  <c r="I2373" i="9"/>
  <c r="J2373" i="9"/>
  <c r="K2373" i="9"/>
  <c r="L2373" i="9"/>
  <c r="M2373" i="9"/>
  <c r="I2374" i="9"/>
  <c r="J2374" i="9"/>
  <c r="K2374" i="9"/>
  <c r="L2374" i="9"/>
  <c r="M2374" i="9"/>
  <c r="I2375" i="9"/>
  <c r="J2375" i="9"/>
  <c r="K2375" i="9"/>
  <c r="L2375" i="9"/>
  <c r="M2375" i="9"/>
  <c r="I2376" i="9"/>
  <c r="J2376" i="9"/>
  <c r="K2376" i="9"/>
  <c r="L2376" i="9"/>
  <c r="M2376" i="9"/>
  <c r="I2377" i="9"/>
  <c r="J2377" i="9"/>
  <c r="K2377" i="9"/>
  <c r="L2377" i="9"/>
  <c r="M2377" i="9"/>
  <c r="I2378" i="9"/>
  <c r="J2378" i="9"/>
  <c r="K2378" i="9"/>
  <c r="L2378" i="9"/>
  <c r="M2378" i="9"/>
  <c r="I2379" i="9"/>
  <c r="J2379" i="9"/>
  <c r="K2379" i="9"/>
  <c r="L2379" i="9"/>
  <c r="M2379" i="9"/>
  <c r="I2380" i="9"/>
  <c r="J2380" i="9"/>
  <c r="K2380" i="9"/>
  <c r="L2380" i="9"/>
  <c r="M2380" i="9"/>
  <c r="I2381" i="9"/>
  <c r="J2381" i="9"/>
  <c r="K2381" i="9"/>
  <c r="L2381" i="9"/>
  <c r="M2381" i="9"/>
  <c r="I2382" i="9"/>
  <c r="J2382" i="9"/>
  <c r="K2382" i="9"/>
  <c r="L2382" i="9"/>
  <c r="M2382" i="9"/>
  <c r="I2383" i="9"/>
  <c r="J2383" i="9"/>
  <c r="K2383" i="9"/>
  <c r="L2383" i="9"/>
  <c r="M2383" i="9"/>
  <c r="I2384" i="9"/>
  <c r="J2384" i="9"/>
  <c r="K2384" i="9"/>
  <c r="L2384" i="9"/>
  <c r="M2384" i="9"/>
  <c r="I2385" i="9"/>
  <c r="J2385" i="9"/>
  <c r="K2385" i="9"/>
  <c r="L2385" i="9"/>
  <c r="M2385" i="9"/>
  <c r="I2386" i="9"/>
  <c r="J2386" i="9"/>
  <c r="K2386" i="9"/>
  <c r="L2386" i="9"/>
  <c r="M2386" i="9"/>
  <c r="I2387" i="9"/>
  <c r="J2387" i="9"/>
  <c r="K2387" i="9"/>
  <c r="L2387" i="9"/>
  <c r="M2387" i="9"/>
  <c r="I2388" i="9"/>
  <c r="J2388" i="9"/>
  <c r="K2388" i="9"/>
  <c r="L2388" i="9"/>
  <c r="M2388" i="9"/>
  <c r="I2389" i="9"/>
  <c r="J2389" i="9"/>
  <c r="K2389" i="9"/>
  <c r="L2389" i="9"/>
  <c r="M2389" i="9"/>
  <c r="I2390" i="9"/>
  <c r="J2390" i="9"/>
  <c r="K2390" i="9"/>
  <c r="L2390" i="9"/>
  <c r="M2390" i="9"/>
  <c r="I2391" i="9"/>
  <c r="J2391" i="9"/>
  <c r="K2391" i="9"/>
  <c r="L2391" i="9"/>
  <c r="M2391" i="9"/>
  <c r="I2392" i="9"/>
  <c r="J2392" i="9"/>
  <c r="K2392" i="9"/>
  <c r="L2392" i="9"/>
  <c r="M2392" i="9"/>
  <c r="I2393" i="9"/>
  <c r="J2393" i="9"/>
  <c r="K2393" i="9"/>
  <c r="L2393" i="9"/>
  <c r="M2393" i="9"/>
  <c r="I2394" i="9"/>
  <c r="J2394" i="9"/>
  <c r="K2394" i="9"/>
  <c r="L2394" i="9"/>
  <c r="M2394" i="9"/>
  <c r="I2395" i="9"/>
  <c r="J2395" i="9"/>
  <c r="K2395" i="9"/>
  <c r="L2395" i="9"/>
  <c r="M2395" i="9"/>
  <c r="I2396" i="9"/>
  <c r="J2396" i="9"/>
  <c r="K2396" i="9"/>
  <c r="L2396" i="9"/>
  <c r="M2396" i="9"/>
  <c r="I2397" i="9"/>
  <c r="J2397" i="9"/>
  <c r="K2397" i="9"/>
  <c r="L2397" i="9"/>
  <c r="M2397" i="9"/>
  <c r="I2398" i="9"/>
  <c r="J2398" i="9"/>
  <c r="K2398" i="9"/>
  <c r="L2398" i="9"/>
  <c r="M2398" i="9"/>
  <c r="I2399" i="9"/>
  <c r="J2399" i="9"/>
  <c r="K2399" i="9"/>
  <c r="L2399" i="9"/>
  <c r="M2399" i="9"/>
  <c r="I2400" i="9"/>
  <c r="J2400" i="9"/>
  <c r="K2400" i="9"/>
  <c r="L2400" i="9"/>
  <c r="M2400" i="9"/>
  <c r="I2401" i="9"/>
  <c r="J2401" i="9"/>
  <c r="K2401" i="9"/>
  <c r="L2401" i="9"/>
  <c r="M2401" i="9"/>
  <c r="I2402" i="9"/>
  <c r="J2402" i="9"/>
  <c r="K2402" i="9"/>
  <c r="L2402" i="9"/>
  <c r="M2402" i="9"/>
  <c r="I2403" i="9"/>
  <c r="J2403" i="9"/>
  <c r="K2403" i="9"/>
  <c r="L2403" i="9"/>
  <c r="M2403" i="9"/>
  <c r="I2404" i="9"/>
  <c r="J2404" i="9"/>
  <c r="K2404" i="9"/>
  <c r="L2404" i="9"/>
  <c r="M2404" i="9"/>
  <c r="I2405" i="9"/>
  <c r="J2405" i="9"/>
  <c r="K2405" i="9"/>
  <c r="L2405" i="9"/>
  <c r="M2405" i="9"/>
  <c r="I2406" i="9"/>
  <c r="J2406" i="9"/>
  <c r="K2406" i="9"/>
  <c r="L2406" i="9"/>
  <c r="M2406" i="9"/>
  <c r="I2407" i="9"/>
  <c r="J2407" i="9"/>
  <c r="K2407" i="9"/>
  <c r="L2407" i="9"/>
  <c r="M2407" i="9"/>
  <c r="I2408" i="9"/>
  <c r="J2408" i="9"/>
  <c r="K2408" i="9"/>
  <c r="L2408" i="9"/>
  <c r="M2408" i="9"/>
  <c r="I2409" i="9"/>
  <c r="J2409" i="9"/>
  <c r="K2409" i="9"/>
  <c r="L2409" i="9"/>
  <c r="M2409" i="9"/>
  <c r="I2410" i="9"/>
  <c r="J2410" i="9"/>
  <c r="K2410" i="9"/>
  <c r="L2410" i="9"/>
  <c r="M2410" i="9"/>
  <c r="I2411" i="9"/>
  <c r="J2411" i="9"/>
  <c r="K2411" i="9"/>
  <c r="L2411" i="9"/>
  <c r="M2411" i="9"/>
  <c r="I2412" i="9"/>
  <c r="J2412" i="9"/>
  <c r="K2412" i="9"/>
  <c r="L2412" i="9"/>
  <c r="M2412" i="9"/>
  <c r="I2413" i="9"/>
  <c r="J2413" i="9"/>
  <c r="K2413" i="9"/>
  <c r="L2413" i="9"/>
  <c r="M2413" i="9"/>
  <c r="I2414" i="9"/>
  <c r="J2414" i="9"/>
  <c r="K2414" i="9"/>
  <c r="L2414" i="9"/>
  <c r="M2414" i="9"/>
  <c r="I2415" i="9"/>
  <c r="J2415" i="9"/>
  <c r="K2415" i="9"/>
  <c r="L2415" i="9"/>
  <c r="M2415" i="9"/>
  <c r="I2416" i="9"/>
  <c r="J2416" i="9"/>
  <c r="K2416" i="9"/>
  <c r="L2416" i="9"/>
  <c r="M2416" i="9"/>
  <c r="I2417" i="9"/>
  <c r="J2417" i="9"/>
  <c r="K2417" i="9"/>
  <c r="L2417" i="9"/>
  <c r="M2417" i="9"/>
  <c r="I2418" i="9"/>
  <c r="J2418" i="9"/>
  <c r="K2418" i="9"/>
  <c r="L2418" i="9"/>
  <c r="M2418" i="9"/>
  <c r="I2419" i="9"/>
  <c r="J2419" i="9"/>
  <c r="K2419" i="9"/>
  <c r="L2419" i="9"/>
  <c r="M2419" i="9"/>
  <c r="I2420" i="9"/>
  <c r="J2420" i="9"/>
  <c r="K2420" i="9"/>
  <c r="L2420" i="9"/>
  <c r="M2420" i="9"/>
  <c r="I2421" i="9"/>
  <c r="J2421" i="9"/>
  <c r="K2421" i="9"/>
  <c r="L2421" i="9"/>
  <c r="M2421" i="9"/>
  <c r="I2422" i="9"/>
  <c r="J2422" i="9"/>
  <c r="K2422" i="9"/>
  <c r="L2422" i="9"/>
  <c r="M2422" i="9"/>
  <c r="I2423" i="9"/>
  <c r="J2423" i="9"/>
  <c r="K2423" i="9"/>
  <c r="L2423" i="9"/>
  <c r="M2423" i="9"/>
  <c r="I2424" i="9"/>
  <c r="J2424" i="9"/>
  <c r="K2424" i="9"/>
  <c r="L2424" i="9"/>
  <c r="M2424" i="9"/>
  <c r="I2425" i="9"/>
  <c r="J2425" i="9"/>
  <c r="K2425" i="9"/>
  <c r="L2425" i="9"/>
  <c r="M2425" i="9"/>
  <c r="I2426" i="9"/>
  <c r="J2426" i="9"/>
  <c r="K2426" i="9"/>
  <c r="L2426" i="9"/>
  <c r="M2426" i="9"/>
  <c r="I2427" i="9"/>
  <c r="J2427" i="9"/>
  <c r="K2427" i="9"/>
  <c r="L2427" i="9"/>
  <c r="M2427" i="9"/>
  <c r="I2428" i="9"/>
  <c r="J2428" i="9"/>
  <c r="K2428" i="9"/>
  <c r="L2428" i="9"/>
  <c r="M2428" i="9"/>
  <c r="I2429" i="9"/>
  <c r="J2429" i="9"/>
  <c r="K2429" i="9"/>
  <c r="L2429" i="9"/>
  <c r="M2429" i="9"/>
  <c r="I2430" i="9"/>
  <c r="J2430" i="9"/>
  <c r="K2430" i="9"/>
  <c r="L2430" i="9"/>
  <c r="M2430" i="9"/>
  <c r="I2431" i="9"/>
  <c r="J2431" i="9"/>
  <c r="K2431" i="9"/>
  <c r="L2431" i="9"/>
  <c r="M2431" i="9"/>
  <c r="I2432" i="9"/>
  <c r="J2432" i="9"/>
  <c r="K2432" i="9"/>
  <c r="L2432" i="9"/>
  <c r="M2432" i="9"/>
  <c r="I2433" i="9"/>
  <c r="J2433" i="9"/>
  <c r="K2433" i="9"/>
  <c r="L2433" i="9"/>
  <c r="M2433" i="9"/>
  <c r="I2434" i="9"/>
  <c r="J2434" i="9"/>
  <c r="K2434" i="9"/>
  <c r="L2434" i="9"/>
  <c r="M2434" i="9"/>
  <c r="I2435" i="9"/>
  <c r="J2435" i="9"/>
  <c r="K2435" i="9"/>
  <c r="L2435" i="9"/>
  <c r="M2435" i="9"/>
  <c r="I2436" i="9"/>
  <c r="J2436" i="9"/>
  <c r="K2436" i="9"/>
  <c r="L2436" i="9"/>
  <c r="M2436" i="9"/>
  <c r="I2437" i="9"/>
  <c r="J2437" i="9"/>
  <c r="K2437" i="9"/>
  <c r="L2437" i="9"/>
  <c r="M2437" i="9"/>
  <c r="I2438" i="9"/>
  <c r="J2438" i="9"/>
  <c r="K2438" i="9"/>
  <c r="L2438" i="9"/>
  <c r="M2438" i="9"/>
  <c r="I2439" i="9"/>
  <c r="J2439" i="9"/>
  <c r="K2439" i="9"/>
  <c r="L2439" i="9"/>
  <c r="M2439" i="9"/>
  <c r="I2440" i="9"/>
  <c r="J2440" i="9"/>
  <c r="K2440" i="9"/>
  <c r="L2440" i="9"/>
  <c r="M2440" i="9"/>
  <c r="I2441" i="9"/>
  <c r="J2441" i="9"/>
  <c r="K2441" i="9"/>
  <c r="L2441" i="9"/>
  <c r="M2441" i="9"/>
  <c r="I2442" i="9"/>
  <c r="J2442" i="9"/>
  <c r="K2442" i="9"/>
  <c r="L2442" i="9"/>
  <c r="M2442" i="9"/>
  <c r="I2443" i="9"/>
  <c r="J2443" i="9"/>
  <c r="K2443" i="9"/>
  <c r="L2443" i="9"/>
  <c r="M2443" i="9"/>
  <c r="I2444" i="9"/>
  <c r="J2444" i="9"/>
  <c r="K2444" i="9"/>
  <c r="L2444" i="9"/>
  <c r="M2444" i="9"/>
  <c r="M2" i="9"/>
  <c r="L2" i="9"/>
  <c r="K2" i="9"/>
  <c r="J2" i="9"/>
  <c r="I2" i="9"/>
  <c r="E3" i="2"/>
  <c r="H1961" i="9" s="1"/>
  <c r="E4" i="2"/>
  <c r="E5" i="2"/>
  <c r="G59" i="9" s="1"/>
  <c r="E6" i="2"/>
  <c r="G600" i="9" s="1"/>
  <c r="E7" i="2"/>
  <c r="G638" i="9" s="1"/>
  <c r="E8" i="2"/>
  <c r="G688" i="9" s="1"/>
  <c r="E9" i="2"/>
  <c r="G1304" i="9" s="1"/>
  <c r="E10" i="2"/>
  <c r="G1648" i="9" s="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2" i="2"/>
  <c r="G1933" i="9" s="1"/>
  <c r="N1067" i="9" l="1"/>
  <c r="N1019" i="9"/>
  <c r="N971" i="9"/>
  <c r="N899" i="9"/>
  <c r="N695" i="9"/>
  <c r="N575" i="9"/>
  <c r="N539" i="9"/>
  <c r="N287" i="9"/>
  <c r="N227" i="9"/>
  <c r="G1647" i="9"/>
  <c r="H960" i="9"/>
  <c r="H945" i="9"/>
  <c r="G53" i="9"/>
  <c r="G34" i="9"/>
  <c r="G2273" i="9"/>
  <c r="G2248" i="9"/>
  <c r="H1053" i="9"/>
  <c r="G1934" i="9"/>
  <c r="H1817" i="9"/>
  <c r="G2247" i="9"/>
  <c r="G1557" i="9"/>
  <c r="H1719" i="9"/>
  <c r="G1265" i="9"/>
  <c r="H1036" i="9"/>
  <c r="G1898" i="9"/>
  <c r="G1154" i="9"/>
  <c r="G2213" i="9"/>
  <c r="G1871" i="9"/>
  <c r="G1556" i="9"/>
  <c r="G1112" i="9"/>
  <c r="G599" i="9"/>
  <c r="H2412" i="9"/>
  <c r="H1716" i="9"/>
  <c r="N1716" i="9" s="1"/>
  <c r="H100" i="9"/>
  <c r="N100" i="9" s="1"/>
  <c r="G2212" i="9"/>
  <c r="G1870" i="9"/>
  <c r="G1521" i="9"/>
  <c r="G1080" i="9"/>
  <c r="G552" i="9"/>
  <c r="H2313" i="9"/>
  <c r="H1668" i="9"/>
  <c r="H623" i="9"/>
  <c r="G2122" i="9"/>
  <c r="G1836" i="9"/>
  <c r="G1493" i="9"/>
  <c r="G1077" i="9"/>
  <c r="G419" i="9"/>
  <c r="H2312" i="9"/>
  <c r="H1667" i="9"/>
  <c r="H415" i="9"/>
  <c r="H526" i="9"/>
  <c r="H1121" i="9"/>
  <c r="N1121" i="9" s="1"/>
  <c r="H1470" i="9"/>
  <c r="H1762" i="9"/>
  <c r="H2060" i="9"/>
  <c r="H2356" i="9"/>
  <c r="N2356" i="9" s="1"/>
  <c r="G100" i="9"/>
  <c r="G369" i="9"/>
  <c r="G643" i="9"/>
  <c r="G888" i="9"/>
  <c r="G1113" i="9"/>
  <c r="G1334" i="9"/>
  <c r="G1522" i="9"/>
  <c r="G1712" i="9"/>
  <c r="G1899" i="9"/>
  <c r="G2089" i="9"/>
  <c r="G2274" i="9"/>
  <c r="H539" i="9"/>
  <c r="H1122" i="9"/>
  <c r="H1471" i="9"/>
  <c r="H1768" i="9"/>
  <c r="H2061" i="9"/>
  <c r="N2061" i="9" s="1"/>
  <c r="H2357" i="9"/>
  <c r="G145" i="9"/>
  <c r="G418" i="9"/>
  <c r="G687" i="9"/>
  <c r="G926" i="9"/>
  <c r="G1153" i="9"/>
  <c r="G1368" i="9"/>
  <c r="H29" i="9"/>
  <c r="N29" i="9" s="1"/>
  <c r="H631" i="9"/>
  <c r="H1205" i="9"/>
  <c r="N1205" i="9" s="1"/>
  <c r="H1525" i="9"/>
  <c r="N1525" i="9" s="1"/>
  <c r="H1818" i="9"/>
  <c r="H2117" i="9"/>
  <c r="H2413" i="9"/>
  <c r="G185" i="9"/>
  <c r="G459" i="9"/>
  <c r="G723" i="9"/>
  <c r="G963" i="9"/>
  <c r="G1188" i="9"/>
  <c r="G1396" i="9"/>
  <c r="G1584" i="9"/>
  <c r="G1774" i="9"/>
  <c r="G1961" i="9"/>
  <c r="G2149" i="9"/>
  <c r="G2331" i="9"/>
  <c r="H88" i="9"/>
  <c r="N88" i="9" s="1"/>
  <c r="H743" i="9"/>
  <c r="N743" i="9" s="1"/>
  <c r="H1259" i="9"/>
  <c r="H1568" i="9"/>
  <c r="N1568" i="9" s="1"/>
  <c r="H1863" i="9"/>
  <c r="N1863" i="9" s="1"/>
  <c r="H2159" i="9"/>
  <c r="N2159" i="9" s="1"/>
  <c r="G9" i="9"/>
  <c r="G192" i="9"/>
  <c r="G460" i="9"/>
  <c r="G727" i="9"/>
  <c r="G964" i="9"/>
  <c r="G1189" i="9"/>
  <c r="G1397" i="9"/>
  <c r="G1585" i="9"/>
  <c r="G1775" i="9"/>
  <c r="G1963" i="9"/>
  <c r="G2150" i="9"/>
  <c r="G2332" i="9"/>
  <c r="H95" i="9"/>
  <c r="H753" i="9"/>
  <c r="H1265" i="9"/>
  <c r="N1265" i="9" s="1"/>
  <c r="H1569" i="9"/>
  <c r="N1569" i="9" s="1"/>
  <c r="H1866" i="9"/>
  <c r="H2160" i="9"/>
  <c r="G10" i="9"/>
  <c r="G237" i="9"/>
  <c r="G507" i="9"/>
  <c r="G769" i="9"/>
  <c r="G1003" i="9"/>
  <c r="G1229" i="9"/>
  <c r="G1429" i="9"/>
  <c r="G1619" i="9"/>
  <c r="G1807" i="9"/>
  <c r="G1996" i="9"/>
  <c r="G2184" i="9"/>
  <c r="G2361" i="9"/>
  <c r="H187" i="9"/>
  <c r="N187" i="9" s="1"/>
  <c r="H868" i="9"/>
  <c r="H1320" i="9"/>
  <c r="N1320" i="9" s="1"/>
  <c r="H1618" i="9"/>
  <c r="H1917" i="9"/>
  <c r="H2212" i="9"/>
  <c r="G24" i="9"/>
  <c r="G238" i="9"/>
  <c r="G511" i="9"/>
  <c r="G771" i="9"/>
  <c r="G1004" i="9"/>
  <c r="G1231" i="9"/>
  <c r="G1430" i="9"/>
  <c r="G1620" i="9"/>
  <c r="G1808" i="9"/>
  <c r="G1997" i="9"/>
  <c r="G2185" i="9"/>
  <c r="G2362" i="9"/>
  <c r="H192" i="9"/>
  <c r="N192" i="9" s="1"/>
  <c r="H872" i="9"/>
  <c r="H1323" i="9"/>
  <c r="H1625" i="9"/>
  <c r="H1918" i="9"/>
  <c r="H2213" i="9"/>
  <c r="G29" i="9"/>
  <c r="G276" i="9"/>
  <c r="G551" i="9"/>
  <c r="G807" i="9"/>
  <c r="G1035" i="9"/>
  <c r="G1264" i="9"/>
  <c r="G2420" i="9"/>
  <c r="G2121" i="9"/>
  <c r="G1835" i="9"/>
  <c r="G1492" i="9"/>
  <c r="G1041" i="9"/>
  <c r="G368" i="9"/>
  <c r="H2261" i="9"/>
  <c r="H1524" i="9"/>
  <c r="H413" i="9"/>
  <c r="N413" i="9" s="1"/>
  <c r="H286" i="9"/>
  <c r="G2419" i="9"/>
  <c r="G2088" i="9"/>
  <c r="G1744" i="9"/>
  <c r="G1461" i="9"/>
  <c r="G929" i="9"/>
  <c r="G328" i="9"/>
  <c r="H2257" i="9"/>
  <c r="H1425" i="9"/>
  <c r="H307" i="9"/>
  <c r="N307" i="9" s="1"/>
  <c r="H880" i="9"/>
  <c r="G2390" i="9"/>
  <c r="G2059" i="9"/>
  <c r="G1743" i="9"/>
  <c r="G1460" i="9"/>
  <c r="G887" i="9"/>
  <c r="G327" i="9"/>
  <c r="H2112" i="9"/>
  <c r="H1424" i="9"/>
  <c r="N1424" i="9" s="1"/>
  <c r="H287" i="9"/>
  <c r="G2389" i="9"/>
  <c r="G2057" i="9"/>
  <c r="G1711" i="9"/>
  <c r="G1369" i="9"/>
  <c r="G853" i="9"/>
  <c r="G277" i="9"/>
  <c r="H2017" i="9"/>
  <c r="H1371" i="9"/>
  <c r="H24" i="9"/>
  <c r="N24" i="9" s="1"/>
  <c r="G2306" i="9"/>
  <c r="G2026" i="9"/>
  <c r="G1683" i="9"/>
  <c r="G1333" i="9"/>
  <c r="G852" i="9"/>
  <c r="G146" i="9"/>
  <c r="H2016" i="9"/>
  <c r="H1369" i="9"/>
  <c r="G2305" i="9"/>
  <c r="G2025" i="9"/>
  <c r="G1682" i="9"/>
  <c r="G1306" i="9"/>
  <c r="G808" i="9"/>
  <c r="G99" i="9"/>
  <c r="H1962" i="9"/>
  <c r="H1197" i="9"/>
  <c r="G2005" i="9"/>
  <c r="G2416" i="9"/>
  <c r="G2330" i="9"/>
  <c r="G2242" i="9"/>
  <c r="G2148" i="9"/>
  <c r="G2085" i="9"/>
  <c r="G2024" i="9"/>
  <c r="G1960" i="9"/>
  <c r="G1897" i="9"/>
  <c r="G1834" i="9"/>
  <c r="G1771" i="9"/>
  <c r="G1709" i="9"/>
  <c r="G1646" i="9"/>
  <c r="G1552" i="9"/>
  <c r="G1489" i="9"/>
  <c r="G1426" i="9"/>
  <c r="G1332" i="9"/>
  <c r="G1224" i="9"/>
  <c r="G1111" i="9"/>
  <c r="G997" i="9"/>
  <c r="G886" i="9"/>
  <c r="G766" i="9"/>
  <c r="G721" i="9"/>
  <c r="G591" i="9"/>
  <c r="G458" i="9"/>
  <c r="G323" i="9"/>
  <c r="G183" i="9"/>
  <c r="G50" i="9"/>
  <c r="H2353" i="9"/>
  <c r="N2353" i="9" s="1"/>
  <c r="H2211" i="9"/>
  <c r="N2211" i="9" s="1"/>
  <c r="H2059" i="9"/>
  <c r="N2059" i="9" s="1"/>
  <c r="H1916" i="9"/>
  <c r="H1761" i="9"/>
  <c r="H1666" i="9"/>
  <c r="H1523" i="9"/>
  <c r="N1523" i="9" s="1"/>
  <c r="H1368" i="9"/>
  <c r="N1368" i="9" s="1"/>
  <c r="H1258" i="9"/>
  <c r="H1120" i="9"/>
  <c r="H844" i="9"/>
  <c r="N844" i="9" s="1"/>
  <c r="H492" i="9"/>
  <c r="H177" i="9"/>
  <c r="G2443" i="9"/>
  <c r="G2350" i="9"/>
  <c r="G2271" i="9"/>
  <c r="G2172" i="9"/>
  <c r="G2084" i="9"/>
  <c r="G1984" i="9"/>
  <c r="G1896" i="9"/>
  <c r="G1795" i="9"/>
  <c r="G1708" i="9"/>
  <c r="G1607" i="9"/>
  <c r="G1544" i="9"/>
  <c r="G1480" i="9"/>
  <c r="G1394" i="9"/>
  <c r="G1292" i="9"/>
  <c r="G1186" i="9"/>
  <c r="G1033" i="9"/>
  <c r="G914" i="9"/>
  <c r="G805" i="9"/>
  <c r="G670" i="9"/>
  <c r="G544" i="9"/>
  <c r="G401" i="9"/>
  <c r="G274" i="9"/>
  <c r="G129" i="9"/>
  <c r="G7" i="9"/>
  <c r="H2303" i="9"/>
  <c r="H2155" i="9"/>
  <c r="N2155" i="9" s="1"/>
  <c r="H2004" i="9"/>
  <c r="N2004" i="9" s="1"/>
  <c r="H1858" i="9"/>
  <c r="N1858" i="9" s="1"/>
  <c r="H1712" i="9"/>
  <c r="N1712" i="9" s="1"/>
  <c r="H1563" i="9"/>
  <c r="N1563" i="9" s="1"/>
  <c r="H1413" i="9"/>
  <c r="H1257" i="9"/>
  <c r="H1176" i="9"/>
  <c r="H931" i="9"/>
  <c r="N931" i="9" s="1"/>
  <c r="H620" i="9"/>
  <c r="N620" i="9" s="1"/>
  <c r="H162" i="9"/>
  <c r="G2381" i="9"/>
  <c r="G2293" i="9"/>
  <c r="G2206" i="9"/>
  <c r="G2171" i="9"/>
  <c r="G2079" i="9"/>
  <c r="G1983" i="9"/>
  <c r="G1892" i="9"/>
  <c r="G1793" i="9"/>
  <c r="G1702" i="9"/>
  <c r="G1606" i="9"/>
  <c r="G1514" i="9"/>
  <c r="G1416" i="9"/>
  <c r="G1355" i="9"/>
  <c r="G1286" i="9"/>
  <c r="G1177" i="9"/>
  <c r="G1061" i="9"/>
  <c r="G952" i="9"/>
  <c r="G836" i="9"/>
  <c r="G716" i="9"/>
  <c r="G578" i="9"/>
  <c r="G446" i="9"/>
  <c r="G309" i="9"/>
  <c r="G178" i="9"/>
  <c r="G36" i="9"/>
  <c r="H2389" i="9"/>
  <c r="H2191" i="9"/>
  <c r="H1997" i="9"/>
  <c r="H1856" i="9"/>
  <c r="N1856" i="9" s="1"/>
  <c r="H1659" i="9"/>
  <c r="H1256" i="9"/>
  <c r="G2380" i="9"/>
  <c r="G2290" i="9"/>
  <c r="G2233" i="9"/>
  <c r="G2141" i="9"/>
  <c r="G2043" i="9"/>
  <c r="G1952" i="9"/>
  <c r="G1856" i="9"/>
  <c r="G1764" i="9"/>
  <c r="G1666" i="9"/>
  <c r="G1574" i="9"/>
  <c r="G1513" i="9"/>
  <c r="G1450" i="9"/>
  <c r="G1352" i="9"/>
  <c r="G1252" i="9"/>
  <c r="G1137" i="9"/>
  <c r="G1028" i="9"/>
  <c r="G910" i="9"/>
  <c r="G794" i="9"/>
  <c r="G668" i="9"/>
  <c r="G576" i="9"/>
  <c r="G485" i="9"/>
  <c r="G353" i="9"/>
  <c r="G216" i="9"/>
  <c r="G85" i="9"/>
  <c r="H2387" i="9"/>
  <c r="H2248" i="9"/>
  <c r="N2248" i="9" s="1"/>
  <c r="H2152" i="9"/>
  <c r="N2152" i="9" s="1"/>
  <c r="H1995" i="9"/>
  <c r="H1855" i="9"/>
  <c r="N1855" i="9" s="1"/>
  <c r="H1697" i="9"/>
  <c r="H1557" i="9"/>
  <c r="H1401" i="9"/>
  <c r="H1253" i="9"/>
  <c r="H1019" i="9"/>
  <c r="H706" i="9"/>
  <c r="H369" i="9"/>
  <c r="H153" i="9"/>
  <c r="G2377" i="9"/>
  <c r="G2319" i="9"/>
  <c r="G2261" i="9"/>
  <c r="G2169" i="9"/>
  <c r="G2075" i="9"/>
  <c r="G1979" i="9"/>
  <c r="G1885" i="9"/>
  <c r="G1791" i="9"/>
  <c r="G1697" i="9"/>
  <c r="G1604" i="9"/>
  <c r="G1508" i="9"/>
  <c r="G1477" i="9"/>
  <c r="G1383" i="9"/>
  <c r="G1284" i="9"/>
  <c r="G1173" i="9"/>
  <c r="G1059" i="9"/>
  <c r="G946" i="9"/>
  <c r="G828" i="9"/>
  <c r="G789" i="9"/>
  <c r="G667" i="9"/>
  <c r="G532" i="9"/>
  <c r="G394" i="9"/>
  <c r="G259" i="9"/>
  <c r="G124" i="9"/>
  <c r="H2439" i="9"/>
  <c r="N2439" i="9" s="1"/>
  <c r="H2287" i="9"/>
  <c r="H2143" i="9"/>
  <c r="H1988" i="9"/>
  <c r="H1845" i="9"/>
  <c r="H1696" i="9"/>
  <c r="H1552" i="9"/>
  <c r="N1552" i="9" s="1"/>
  <c r="H1400" i="9"/>
  <c r="H1233" i="9"/>
  <c r="N1233" i="9" s="1"/>
  <c r="H1001" i="9"/>
  <c r="H808" i="9"/>
  <c r="H696" i="9"/>
  <c r="H368" i="9"/>
  <c r="H237" i="9"/>
  <c r="N237" i="9" s="1"/>
  <c r="G2372" i="9"/>
  <c r="G2288" i="9"/>
  <c r="G2196" i="9"/>
  <c r="G2104" i="9"/>
  <c r="G2006" i="9"/>
  <c r="G1915" i="9"/>
  <c r="G1819" i="9"/>
  <c r="G1692" i="9"/>
  <c r="G1568" i="9"/>
  <c r="G1476" i="9"/>
  <c r="G1378" i="9"/>
  <c r="G1283" i="9"/>
  <c r="G1167" i="9"/>
  <c r="G1058" i="9"/>
  <c r="G940" i="9"/>
  <c r="G827" i="9"/>
  <c r="G703" i="9"/>
  <c r="G574" i="9"/>
  <c r="G344" i="9"/>
  <c r="H2384" i="9"/>
  <c r="N2384" i="9" s="1"/>
  <c r="H2285" i="9"/>
  <c r="N2285" i="9" s="1"/>
  <c r="H2232" i="9"/>
  <c r="N2232" i="9" s="1"/>
  <c r="H2185" i="9"/>
  <c r="H2140" i="9"/>
  <c r="H2087" i="9"/>
  <c r="N2087" i="9" s="1"/>
  <c r="H2039" i="9"/>
  <c r="H1987" i="9"/>
  <c r="H1840" i="9"/>
  <c r="H1791" i="9"/>
  <c r="N1791" i="9" s="1"/>
  <c r="H1740" i="9"/>
  <c r="N1740" i="9" s="1"/>
  <c r="H1695" i="9"/>
  <c r="H1644" i="9"/>
  <c r="N1644" i="9" s="1"/>
  <c r="H1594" i="9"/>
  <c r="H1544" i="9"/>
  <c r="H1494" i="9"/>
  <c r="N1494" i="9" s="1"/>
  <c r="H1445" i="9"/>
  <c r="N1445" i="9" s="1"/>
  <c r="H1398" i="9"/>
  <c r="H1343" i="9"/>
  <c r="N1343" i="9" s="1"/>
  <c r="H1294" i="9"/>
  <c r="H1228" i="9"/>
  <c r="H1166" i="9"/>
  <c r="N1166" i="9" s="1"/>
  <c r="H1081" i="9"/>
  <c r="N1081" i="9" s="1"/>
  <c r="H997" i="9"/>
  <c r="N997" i="9" s="1"/>
  <c r="H907" i="9"/>
  <c r="N907" i="9" s="1"/>
  <c r="H804" i="9"/>
  <c r="H676" i="9"/>
  <c r="N676" i="9" s="1"/>
  <c r="H572" i="9"/>
  <c r="N572" i="9" s="1"/>
  <c r="H484" i="9"/>
  <c r="H358" i="9"/>
  <c r="H235" i="9"/>
  <c r="N235" i="9" s="1"/>
  <c r="H129" i="9"/>
  <c r="H17" i="9"/>
  <c r="G2429" i="9"/>
  <c r="G2403" i="9"/>
  <c r="G2371" i="9"/>
  <c r="G2345" i="9"/>
  <c r="G2313" i="9"/>
  <c r="G2287" i="9"/>
  <c r="G2257" i="9"/>
  <c r="G2228" i="9"/>
  <c r="G2195" i="9"/>
  <c r="G2167" i="9"/>
  <c r="G2132" i="9"/>
  <c r="G2103" i="9"/>
  <c r="G2068" i="9"/>
  <c r="G2040" i="9"/>
  <c r="G1977" i="9"/>
  <c r="G1944" i="9"/>
  <c r="G1913" i="9"/>
  <c r="G1881" i="9"/>
  <c r="G1852" i="9"/>
  <c r="G1817" i="9"/>
  <c r="G1789" i="9"/>
  <c r="G1754" i="9"/>
  <c r="G1726" i="9"/>
  <c r="G1691" i="9"/>
  <c r="G1663" i="9"/>
  <c r="G1630" i="9"/>
  <c r="G1599" i="9"/>
  <c r="G1567" i="9"/>
  <c r="G1538" i="9"/>
  <c r="G1503" i="9"/>
  <c r="G1475" i="9"/>
  <c r="G1440" i="9"/>
  <c r="G1412" i="9"/>
  <c r="G1377" i="9"/>
  <c r="G1348" i="9"/>
  <c r="G1316" i="9"/>
  <c r="G1282" i="9"/>
  <c r="G1240" i="9"/>
  <c r="G1205" i="9"/>
  <c r="G1166" i="9"/>
  <c r="G1129" i="9"/>
  <c r="G1090" i="9"/>
  <c r="G1057" i="9"/>
  <c r="G1016" i="9"/>
  <c r="G981" i="9"/>
  <c r="G939" i="9"/>
  <c r="G904" i="9"/>
  <c r="G863" i="9"/>
  <c r="G826" i="9"/>
  <c r="G783" i="9"/>
  <c r="G744" i="9"/>
  <c r="G701" i="9"/>
  <c r="G664" i="9"/>
  <c r="G614" i="9"/>
  <c r="G573" i="9"/>
  <c r="G523" i="9"/>
  <c r="G481" i="9"/>
  <c r="G431" i="9"/>
  <c r="G391" i="9"/>
  <c r="G343" i="9"/>
  <c r="G300" i="9"/>
  <c r="G252" i="9"/>
  <c r="G211" i="9"/>
  <c r="G160" i="9"/>
  <c r="G119" i="9"/>
  <c r="G69" i="9"/>
  <c r="G28" i="9"/>
  <c r="H2429" i="9"/>
  <c r="H2381" i="9"/>
  <c r="H2328" i="9"/>
  <c r="N2328" i="9" s="1"/>
  <c r="H2284" i="9"/>
  <c r="N2284" i="9" s="1"/>
  <c r="H2229" i="9"/>
  <c r="H2184" i="9"/>
  <c r="H2129" i="9"/>
  <c r="N2129" i="9" s="1"/>
  <c r="H2086" i="9"/>
  <c r="N2086" i="9" s="1"/>
  <c r="H2029" i="9"/>
  <c r="H1986" i="9"/>
  <c r="N1986" i="9" s="1"/>
  <c r="H1933" i="9"/>
  <c r="N1933" i="9" s="1"/>
  <c r="H1885" i="9"/>
  <c r="N1885" i="9" s="1"/>
  <c r="H1833" i="9"/>
  <c r="H1789" i="9"/>
  <c r="H1734" i="9"/>
  <c r="N1734" i="9" s="1"/>
  <c r="H1690" i="9"/>
  <c r="N1690" i="9" s="1"/>
  <c r="H1637" i="9"/>
  <c r="N1637" i="9" s="1"/>
  <c r="H1591" i="9"/>
  <c r="N1591" i="9" s="1"/>
  <c r="H1539" i="9"/>
  <c r="N1539" i="9" s="1"/>
  <c r="H1491" i="9"/>
  <c r="N1491" i="9" s="1"/>
  <c r="H1440" i="9"/>
  <c r="H1391" i="9"/>
  <c r="H1339" i="9"/>
  <c r="N1339" i="9" s="1"/>
  <c r="H1291" i="9"/>
  <c r="H1225" i="9"/>
  <c r="H1147" i="9"/>
  <c r="N1147" i="9" s="1"/>
  <c r="H1079" i="9"/>
  <c r="N1079" i="9" s="1"/>
  <c r="H991" i="9"/>
  <c r="H881" i="9"/>
  <c r="H801" i="9"/>
  <c r="H672" i="9"/>
  <c r="H562" i="9"/>
  <c r="H449" i="9"/>
  <c r="N449" i="9" s="1"/>
  <c r="H352" i="9"/>
  <c r="H234" i="9"/>
  <c r="N234" i="9" s="1"/>
  <c r="H107" i="9"/>
  <c r="N107" i="9" s="1"/>
  <c r="H16" i="9"/>
  <c r="N16" i="9" s="1"/>
  <c r="G2444" i="9"/>
  <c r="G2386" i="9"/>
  <c r="G2300" i="9"/>
  <c r="G2211" i="9"/>
  <c r="G2054" i="9"/>
  <c r="G1613" i="9"/>
  <c r="G1520" i="9"/>
  <c r="G1395" i="9"/>
  <c r="G1298" i="9"/>
  <c r="G1187" i="9"/>
  <c r="G1073" i="9"/>
  <c r="G962" i="9"/>
  <c r="G845" i="9"/>
  <c r="G682" i="9"/>
  <c r="G549" i="9"/>
  <c r="G367" i="9"/>
  <c r="G231" i="9"/>
  <c r="G98" i="9"/>
  <c r="H2409" i="9"/>
  <c r="N2409" i="9" s="1"/>
  <c r="H2255" i="9"/>
  <c r="H2111" i="9"/>
  <c r="N2111" i="9" s="1"/>
  <c r="H1959" i="9"/>
  <c r="N1959" i="9" s="1"/>
  <c r="H1816" i="9"/>
  <c r="H1616" i="9"/>
  <c r="H1467" i="9"/>
  <c r="H1319" i="9"/>
  <c r="N1319" i="9" s="1"/>
  <c r="H942" i="9"/>
  <c r="H622" i="9"/>
  <c r="N622" i="9" s="1"/>
  <c r="H412" i="9"/>
  <c r="H58" i="9"/>
  <c r="G2385" i="9"/>
  <c r="G2294" i="9"/>
  <c r="G2235" i="9"/>
  <c r="G2147" i="9"/>
  <c r="G2045" i="9"/>
  <c r="G1921" i="9"/>
  <c r="G1833" i="9"/>
  <c r="G1731" i="9"/>
  <c r="G1670" i="9"/>
  <c r="G1582" i="9"/>
  <c r="G1455" i="9"/>
  <c r="G1356" i="9"/>
  <c r="G1260" i="9"/>
  <c r="G1139" i="9"/>
  <c r="G1063" i="9"/>
  <c r="G957" i="9"/>
  <c r="G837" i="9"/>
  <c r="G720" i="9"/>
  <c r="G579" i="9"/>
  <c r="G457" i="9"/>
  <c r="G310" i="9"/>
  <c r="G182" i="9"/>
  <c r="G39" i="9"/>
  <c r="H2352" i="9"/>
  <c r="H2205" i="9"/>
  <c r="N2205" i="9" s="1"/>
  <c r="H2057" i="9"/>
  <c r="H1905" i="9"/>
  <c r="N1905" i="9" s="1"/>
  <c r="H1760" i="9"/>
  <c r="H1612" i="9"/>
  <c r="H1465" i="9"/>
  <c r="H1313" i="9"/>
  <c r="H1031" i="9"/>
  <c r="N1031" i="9" s="1"/>
  <c r="H739" i="9"/>
  <c r="H491" i="9"/>
  <c r="H282" i="9"/>
  <c r="G2407" i="9"/>
  <c r="G2323" i="9"/>
  <c r="G2234" i="9"/>
  <c r="G2108" i="9"/>
  <c r="G2016" i="9"/>
  <c r="G1920" i="9"/>
  <c r="G1828" i="9"/>
  <c r="G1730" i="9"/>
  <c r="G1639" i="9"/>
  <c r="G1543" i="9"/>
  <c r="G1451" i="9"/>
  <c r="G1324" i="9"/>
  <c r="G1214" i="9"/>
  <c r="G1138" i="9"/>
  <c r="G985" i="9"/>
  <c r="G876" i="9"/>
  <c r="G753" i="9"/>
  <c r="G629" i="9"/>
  <c r="G488" i="9"/>
  <c r="G355" i="9"/>
  <c r="G218" i="9"/>
  <c r="G86" i="9"/>
  <c r="H2351" i="9"/>
  <c r="N2351" i="9" s="1"/>
  <c r="H2251" i="9"/>
  <c r="N2251" i="9" s="1"/>
  <c r="H2091" i="9"/>
  <c r="H1956" i="9"/>
  <c r="H1798" i="9"/>
  <c r="H1698" i="9"/>
  <c r="H1561" i="9"/>
  <c r="N1561" i="9" s="1"/>
  <c r="H1461" i="9"/>
  <c r="H1362" i="9"/>
  <c r="N1362" i="9" s="1"/>
  <c r="H1175" i="9"/>
  <c r="H1029" i="9"/>
  <c r="H827" i="9"/>
  <c r="H619" i="9"/>
  <c r="N619" i="9" s="1"/>
  <c r="H370" i="9"/>
  <c r="H154" i="9"/>
  <c r="G2438" i="9"/>
  <c r="G2348" i="9"/>
  <c r="G2264" i="9"/>
  <c r="G2170" i="9"/>
  <c r="G2107" i="9"/>
  <c r="G2015" i="9"/>
  <c r="G1919" i="9"/>
  <c r="G1827" i="9"/>
  <c r="G1729" i="9"/>
  <c r="G1637" i="9"/>
  <c r="G1541" i="9"/>
  <c r="G1415" i="9"/>
  <c r="G1323" i="9"/>
  <c r="G1176" i="9"/>
  <c r="G1060" i="9"/>
  <c r="G951" i="9"/>
  <c r="G875" i="9"/>
  <c r="G749" i="9"/>
  <c r="G537" i="9"/>
  <c r="G399" i="9"/>
  <c r="G265" i="9"/>
  <c r="G125" i="9"/>
  <c r="H2288" i="9"/>
  <c r="N2288" i="9" s="1"/>
  <c r="H2089" i="9"/>
  <c r="H1895" i="9"/>
  <c r="N1895" i="9" s="1"/>
  <c r="H1756" i="9"/>
  <c r="H1596" i="9"/>
  <c r="H1460" i="9"/>
  <c r="H1296" i="9"/>
  <c r="H1087" i="9"/>
  <c r="N1087" i="9" s="1"/>
  <c r="H811" i="9"/>
  <c r="N811" i="9" s="1"/>
  <c r="H488" i="9"/>
  <c r="N488" i="9" s="1"/>
  <c r="H261" i="9"/>
  <c r="G2433" i="9"/>
  <c r="G2347" i="9"/>
  <c r="G2232" i="9"/>
  <c r="G2136" i="9"/>
  <c r="G2042" i="9"/>
  <c r="G1948" i="9"/>
  <c r="G1855" i="9"/>
  <c r="G1728" i="9"/>
  <c r="G1634" i="9"/>
  <c r="G1540" i="9"/>
  <c r="G1414" i="9"/>
  <c r="G1320" i="9"/>
  <c r="G1208" i="9"/>
  <c r="G1096" i="9"/>
  <c r="G983" i="9"/>
  <c r="G872" i="9"/>
  <c r="G748" i="9"/>
  <c r="G619" i="9"/>
  <c r="G484" i="9"/>
  <c r="G350" i="9"/>
  <c r="G213" i="9"/>
  <c r="H2339" i="9"/>
  <c r="H2188" i="9"/>
  <c r="H2043" i="9"/>
  <c r="N2043" i="9" s="1"/>
  <c r="H1894" i="9"/>
  <c r="H1748" i="9"/>
  <c r="H1595" i="9"/>
  <c r="H1452" i="9"/>
  <c r="N1452" i="9" s="1"/>
  <c r="H1295" i="9"/>
  <c r="H1086" i="9"/>
  <c r="N1086" i="9" s="1"/>
  <c r="H918" i="9"/>
  <c r="N918" i="9" s="1"/>
  <c r="H584" i="9"/>
  <c r="H150" i="9"/>
  <c r="N150" i="9" s="1"/>
  <c r="G2430" i="9"/>
  <c r="G2346" i="9"/>
  <c r="G2258" i="9"/>
  <c r="G2133" i="9"/>
  <c r="G2041" i="9"/>
  <c r="G1978" i="9"/>
  <c r="G1882" i="9"/>
  <c r="G1790" i="9"/>
  <c r="G1727" i="9"/>
  <c r="G1631" i="9"/>
  <c r="G1539" i="9"/>
  <c r="G1413" i="9"/>
  <c r="G1317" i="9"/>
  <c r="G1207" i="9"/>
  <c r="G1093" i="9"/>
  <c r="G982" i="9"/>
  <c r="G905" i="9"/>
  <c r="G784" i="9"/>
  <c r="G665" i="9"/>
  <c r="G524" i="9"/>
  <c r="G392" i="9"/>
  <c r="G255" i="9"/>
  <c r="G164" i="9"/>
  <c r="G72" i="9"/>
  <c r="H2332" i="9"/>
  <c r="H1890" i="9"/>
  <c r="G2425" i="9"/>
  <c r="G2367" i="9"/>
  <c r="G2227" i="9"/>
  <c r="G2163" i="9"/>
  <c r="G2102" i="9"/>
  <c r="G2039" i="9"/>
  <c r="G1976" i="9"/>
  <c r="G1912" i="9"/>
  <c r="G1849" i="9"/>
  <c r="G1788" i="9"/>
  <c r="G1725" i="9"/>
  <c r="G1661" i="9"/>
  <c r="G1598" i="9"/>
  <c r="G1499" i="9"/>
  <c r="G1436" i="9"/>
  <c r="G1372" i="9"/>
  <c r="G1309" i="9"/>
  <c r="G1234" i="9"/>
  <c r="G1160" i="9"/>
  <c r="G1083" i="9"/>
  <c r="G1009" i="9"/>
  <c r="G933" i="9"/>
  <c r="G859" i="9"/>
  <c r="G825" i="9"/>
  <c r="G743" i="9"/>
  <c r="G663" i="9"/>
  <c r="G572" i="9"/>
  <c r="G480" i="9"/>
  <c r="G388" i="9"/>
  <c r="G298" i="9"/>
  <c r="G209" i="9"/>
  <c r="G118" i="9"/>
  <c r="G26" i="9"/>
  <c r="H2380" i="9"/>
  <c r="H2283" i="9"/>
  <c r="N2283" i="9" s="1"/>
  <c r="H2182" i="9"/>
  <c r="H2083" i="9"/>
  <c r="N2083" i="9" s="1"/>
  <c r="H1985" i="9"/>
  <c r="H1884" i="9"/>
  <c r="H1787" i="9"/>
  <c r="H1688" i="9"/>
  <c r="H1590" i="9"/>
  <c r="N1590" i="9" s="1"/>
  <c r="H1489" i="9"/>
  <c r="N1489" i="9" s="1"/>
  <c r="H1389" i="9"/>
  <c r="H1289" i="9"/>
  <c r="H1212" i="9"/>
  <c r="N1212" i="9" s="1"/>
  <c r="H1078" i="9"/>
  <c r="H990" i="9"/>
  <c r="H784" i="9"/>
  <c r="H671" i="9"/>
  <c r="N671" i="9" s="1"/>
  <c r="H552" i="9"/>
  <c r="N552" i="9" s="1"/>
  <c r="H442" i="9"/>
  <c r="H347" i="9"/>
  <c r="N347" i="9" s="1"/>
  <c r="H233" i="9"/>
  <c r="N233" i="9" s="1"/>
  <c r="H106" i="9"/>
  <c r="N106" i="9" s="1"/>
  <c r="H9" i="9"/>
  <c r="G2422" i="9"/>
  <c r="G2394" i="9"/>
  <c r="G2366" i="9"/>
  <c r="G2336" i="9"/>
  <c r="G2308" i="9"/>
  <c r="G2278" i="9"/>
  <c r="G2250" i="9"/>
  <c r="G2220" i="9"/>
  <c r="G2187" i="9"/>
  <c r="G2157" i="9"/>
  <c r="G2124" i="9"/>
  <c r="G2093" i="9"/>
  <c r="G2063" i="9"/>
  <c r="G2030" i="9"/>
  <c r="G2000" i="9"/>
  <c r="G1967" i="9"/>
  <c r="G1936" i="9"/>
  <c r="G1906" i="9"/>
  <c r="G1873" i="9"/>
  <c r="G1843" i="9"/>
  <c r="G1810" i="9"/>
  <c r="G1779" i="9"/>
  <c r="G1749" i="9"/>
  <c r="G1716" i="9"/>
  <c r="G1685" i="9"/>
  <c r="G1653" i="9"/>
  <c r="G1622" i="9"/>
  <c r="G1592" i="9"/>
  <c r="G1559" i="9"/>
  <c r="G1528" i="9"/>
  <c r="G1496" i="9"/>
  <c r="G1465" i="9"/>
  <c r="G1435" i="9"/>
  <c r="G1402" i="9"/>
  <c r="G1371" i="9"/>
  <c r="G1339" i="9"/>
  <c r="G1308" i="9"/>
  <c r="G1270" i="9"/>
  <c r="G1233" i="9"/>
  <c r="G1198" i="9"/>
  <c r="G1159" i="9"/>
  <c r="G1121" i="9"/>
  <c r="G1082" i="9"/>
  <c r="G1045" i="9"/>
  <c r="G1008" i="9"/>
  <c r="G969" i="9"/>
  <c r="G932" i="9"/>
  <c r="G892" i="9"/>
  <c r="G857" i="9"/>
  <c r="G815" i="9"/>
  <c r="G773" i="9"/>
  <c r="G733" i="9"/>
  <c r="G691" i="9"/>
  <c r="G650" i="9"/>
  <c r="G604" i="9"/>
  <c r="G559" i="9"/>
  <c r="G513" i="9"/>
  <c r="G467" i="9"/>
  <c r="G422" i="9"/>
  <c r="G380" i="9"/>
  <c r="G334" i="9"/>
  <c r="G288" i="9"/>
  <c r="G242" i="9"/>
  <c r="G196" i="9"/>
  <c r="G153" i="9"/>
  <c r="G105" i="9"/>
  <c r="G62" i="9"/>
  <c r="H2419" i="9"/>
  <c r="H2376" i="9"/>
  <c r="N2376" i="9" s="1"/>
  <c r="H2326" i="9"/>
  <c r="H2276" i="9"/>
  <c r="H2226" i="9"/>
  <c r="H2181" i="9"/>
  <c r="H2127" i="9"/>
  <c r="H2082" i="9"/>
  <c r="H2026" i="9"/>
  <c r="H1984" i="9"/>
  <c r="H1928" i="9"/>
  <c r="N1928" i="9" s="1"/>
  <c r="H1883" i="9"/>
  <c r="N1883" i="9" s="1"/>
  <c r="H1831" i="9"/>
  <c r="H1784" i="9"/>
  <c r="N1784" i="9" s="1"/>
  <c r="H1732" i="9"/>
  <c r="N1732" i="9" s="1"/>
  <c r="H1687" i="9"/>
  <c r="H1631" i="9"/>
  <c r="H1589" i="9"/>
  <c r="N1589" i="9" s="1"/>
  <c r="H1532" i="9"/>
  <c r="H1488" i="9"/>
  <c r="H1434" i="9"/>
  <c r="N1434" i="9" s="1"/>
  <c r="H1388" i="9"/>
  <c r="H1337" i="9"/>
  <c r="N1337" i="9" s="1"/>
  <c r="H1282" i="9"/>
  <c r="H1210" i="9"/>
  <c r="H1136" i="9"/>
  <c r="N1136" i="9" s="1"/>
  <c r="H1057" i="9"/>
  <c r="H984" i="9"/>
  <c r="H876" i="9"/>
  <c r="H763" i="9"/>
  <c r="N763" i="9" s="1"/>
  <c r="H670" i="9"/>
  <c r="N670" i="9" s="1"/>
  <c r="H550" i="9"/>
  <c r="N550" i="9" s="1"/>
  <c r="H441" i="9"/>
  <c r="H324" i="9"/>
  <c r="H222" i="9"/>
  <c r="N222" i="9" s="1"/>
  <c r="G2358" i="9"/>
  <c r="G2272" i="9"/>
  <c r="G2181" i="9"/>
  <c r="G2117" i="9"/>
  <c r="G1991" i="9"/>
  <c r="G1928" i="9"/>
  <c r="G1867" i="9"/>
  <c r="G1803" i="9"/>
  <c r="G1740" i="9"/>
  <c r="G1677" i="9"/>
  <c r="G1583" i="9"/>
  <c r="G1456" i="9"/>
  <c r="G1363" i="9"/>
  <c r="G1263" i="9"/>
  <c r="G1150" i="9"/>
  <c r="G1034" i="9"/>
  <c r="G923" i="9"/>
  <c r="G806" i="9"/>
  <c r="G637" i="9"/>
  <c r="G501" i="9"/>
  <c r="G412" i="9"/>
  <c r="G275" i="9"/>
  <c r="G141" i="9"/>
  <c r="G8" i="9"/>
  <c r="H2311" i="9"/>
  <c r="H2158" i="9"/>
  <c r="H2014" i="9"/>
  <c r="H1859" i="9"/>
  <c r="N1859" i="9" s="1"/>
  <c r="H1715" i="9"/>
  <c r="N1715" i="9" s="1"/>
  <c r="H1566" i="9"/>
  <c r="H1423" i="9"/>
  <c r="N1423" i="9" s="1"/>
  <c r="H1177" i="9"/>
  <c r="H1034" i="9"/>
  <c r="N1034" i="9" s="1"/>
  <c r="H741" i="9"/>
  <c r="N741" i="9" s="1"/>
  <c r="G2408" i="9"/>
  <c r="G2329" i="9"/>
  <c r="G2210" i="9"/>
  <c r="G2109" i="9"/>
  <c r="G2023" i="9"/>
  <c r="G1959" i="9"/>
  <c r="G1858" i="9"/>
  <c r="G1769" i="9"/>
  <c r="G1645" i="9"/>
  <c r="G1519" i="9"/>
  <c r="G1417" i="9"/>
  <c r="G1331" i="9"/>
  <c r="G1215" i="9"/>
  <c r="G1109" i="9"/>
  <c r="G988" i="9"/>
  <c r="G885" i="9"/>
  <c r="G754" i="9"/>
  <c r="G636" i="9"/>
  <c r="G493" i="9"/>
  <c r="G365" i="9"/>
  <c r="G219" i="9"/>
  <c r="G92" i="9"/>
  <c r="H2400" i="9"/>
  <c r="H2253" i="9"/>
  <c r="H2105" i="9"/>
  <c r="H1957" i="9"/>
  <c r="H1812" i="9"/>
  <c r="H1660" i="9"/>
  <c r="N1660" i="9" s="1"/>
  <c r="H1512" i="9"/>
  <c r="N1512" i="9" s="1"/>
  <c r="H1367" i="9"/>
  <c r="N1367" i="9" s="1"/>
  <c r="H1106" i="9"/>
  <c r="H832" i="9"/>
  <c r="N832" i="9" s="1"/>
  <c r="H396" i="9"/>
  <c r="H48" i="9"/>
  <c r="G2439" i="9"/>
  <c r="G2349" i="9"/>
  <c r="G2265" i="9"/>
  <c r="G2143" i="9"/>
  <c r="G2044" i="9"/>
  <c r="G1953" i="9"/>
  <c r="G1857" i="9"/>
  <c r="G1765" i="9"/>
  <c r="G1669" i="9"/>
  <c r="G1577" i="9"/>
  <c r="G1479" i="9"/>
  <c r="G1388" i="9"/>
  <c r="G1253" i="9"/>
  <c r="G1103" i="9"/>
  <c r="G1029" i="9"/>
  <c r="G911" i="9"/>
  <c r="G795" i="9"/>
  <c r="G669" i="9"/>
  <c r="G538" i="9"/>
  <c r="G400" i="9"/>
  <c r="G269" i="9"/>
  <c r="G128" i="9"/>
  <c r="G6" i="9"/>
  <c r="H2290" i="9"/>
  <c r="H2153" i="9"/>
  <c r="N2153" i="9" s="1"/>
  <c r="H2056" i="9"/>
  <c r="H1897" i="9"/>
  <c r="H1758" i="9"/>
  <c r="H1597" i="9"/>
  <c r="H1503" i="9"/>
  <c r="N1503" i="9" s="1"/>
  <c r="H1402" i="9"/>
  <c r="H1298" i="9"/>
  <c r="H1089" i="9"/>
  <c r="N1089" i="9" s="1"/>
  <c r="H930" i="9"/>
  <c r="N930" i="9" s="1"/>
  <c r="H713" i="9"/>
  <c r="H490" i="9"/>
  <c r="N490" i="9" s="1"/>
  <c r="H280" i="9"/>
  <c r="H47" i="9"/>
  <c r="G2406" i="9"/>
  <c r="G2322" i="9"/>
  <c r="G2203" i="9"/>
  <c r="G2078" i="9"/>
  <c r="G1980" i="9"/>
  <c r="G1888" i="9"/>
  <c r="G1792" i="9"/>
  <c r="G1701" i="9"/>
  <c r="G1605" i="9"/>
  <c r="G1478" i="9"/>
  <c r="G1387" i="9"/>
  <c r="G1285" i="9"/>
  <c r="G1213" i="9"/>
  <c r="G1102" i="9"/>
  <c r="G984" i="9"/>
  <c r="G835" i="9"/>
  <c r="G715" i="9"/>
  <c r="G627" i="9"/>
  <c r="G445" i="9"/>
  <c r="G308" i="9"/>
  <c r="G177" i="9"/>
  <c r="G35" i="9"/>
  <c r="H2348" i="9"/>
  <c r="N2348" i="9" s="1"/>
  <c r="H2190" i="9"/>
  <c r="H2052" i="9"/>
  <c r="N2052" i="9" s="1"/>
  <c r="H1955" i="9"/>
  <c r="N1955" i="9" s="1"/>
  <c r="H1797" i="9"/>
  <c r="N1797" i="9" s="1"/>
  <c r="H1657" i="9"/>
  <c r="N1657" i="9" s="1"/>
  <c r="H1500" i="9"/>
  <c r="N1500" i="9" s="1"/>
  <c r="H1361" i="9"/>
  <c r="H1174" i="9"/>
  <c r="H920" i="9"/>
  <c r="N920" i="9" s="1"/>
  <c r="H618" i="9"/>
  <c r="N618" i="9" s="1"/>
  <c r="G2405" i="9"/>
  <c r="G2289" i="9"/>
  <c r="G2199" i="9"/>
  <c r="G2105" i="9"/>
  <c r="G2012" i="9"/>
  <c r="G1918" i="9"/>
  <c r="G1822" i="9"/>
  <c r="G1761" i="9"/>
  <c r="G1665" i="9"/>
  <c r="G1571" i="9"/>
  <c r="G1447" i="9"/>
  <c r="G1351" i="9"/>
  <c r="G1247" i="9"/>
  <c r="G1136" i="9"/>
  <c r="G1020" i="9"/>
  <c r="G907" i="9"/>
  <c r="G706" i="9"/>
  <c r="G575" i="9"/>
  <c r="G442" i="9"/>
  <c r="G304" i="9"/>
  <c r="G167" i="9"/>
  <c r="G80" i="9"/>
  <c r="H2386" i="9"/>
  <c r="N2386" i="9" s="1"/>
  <c r="H2243" i="9"/>
  <c r="H2088" i="9"/>
  <c r="H1944" i="9"/>
  <c r="H1795" i="9"/>
  <c r="H1648" i="9"/>
  <c r="N1648" i="9" s="1"/>
  <c r="H1496" i="9"/>
  <c r="N1496" i="9" s="1"/>
  <c r="H1352" i="9"/>
  <c r="N1352" i="9" s="1"/>
  <c r="H1173" i="9"/>
  <c r="H487" i="9"/>
  <c r="G2404" i="9"/>
  <c r="G2314" i="9"/>
  <c r="G2229" i="9"/>
  <c r="G2168" i="9"/>
  <c r="G2069" i="9"/>
  <c r="G1945" i="9"/>
  <c r="G1853" i="9"/>
  <c r="G1755" i="9"/>
  <c r="G1664" i="9"/>
  <c r="G1600" i="9"/>
  <c r="G1504" i="9"/>
  <c r="G1441" i="9"/>
  <c r="G1349" i="9"/>
  <c r="G1244" i="9"/>
  <c r="G1135" i="9"/>
  <c r="G1017" i="9"/>
  <c r="G866" i="9"/>
  <c r="G747" i="9"/>
  <c r="G615" i="9"/>
  <c r="G482" i="9"/>
  <c r="G434" i="9"/>
  <c r="G303" i="9"/>
  <c r="G212" i="9"/>
  <c r="G120" i="9"/>
  <c r="H2432" i="9"/>
  <c r="H1939" i="9"/>
  <c r="G2402" i="9"/>
  <c r="G2344" i="9"/>
  <c r="G2309" i="9"/>
  <c r="G2286" i="9"/>
  <c r="G2251" i="9"/>
  <c r="G2188" i="9"/>
  <c r="G2127" i="9"/>
  <c r="G2064" i="9"/>
  <c r="G2001" i="9"/>
  <c r="G1937" i="9"/>
  <c r="G1874" i="9"/>
  <c r="G1813" i="9"/>
  <c r="G1750" i="9"/>
  <c r="G1687" i="9"/>
  <c r="G1623" i="9"/>
  <c r="G1560" i="9"/>
  <c r="G1535" i="9"/>
  <c r="G1474" i="9"/>
  <c r="G1411" i="9"/>
  <c r="G1347" i="9"/>
  <c r="G1281" i="9"/>
  <c r="G1204" i="9"/>
  <c r="G1128" i="9"/>
  <c r="G1056" i="9"/>
  <c r="G980" i="9"/>
  <c r="G903" i="9"/>
  <c r="G775" i="9"/>
  <c r="G693" i="9"/>
  <c r="G605" i="9"/>
  <c r="G517" i="9"/>
  <c r="G427" i="9"/>
  <c r="G335" i="9"/>
  <c r="G243" i="9"/>
  <c r="G155" i="9"/>
  <c r="G64" i="9"/>
  <c r="H2427" i="9"/>
  <c r="N2427" i="9" s="1"/>
  <c r="H2327" i="9"/>
  <c r="N2327" i="9" s="1"/>
  <c r="H2227" i="9"/>
  <c r="H2128" i="9"/>
  <c r="N2128" i="9" s="1"/>
  <c r="H2027" i="9"/>
  <c r="H1932" i="9"/>
  <c r="N1932" i="9" s="1"/>
  <c r="H1832" i="9"/>
  <c r="H1733" i="9"/>
  <c r="N1733" i="9" s="1"/>
  <c r="H1632" i="9"/>
  <c r="N1632" i="9" s="1"/>
  <c r="H1533" i="9"/>
  <c r="H1439" i="9"/>
  <c r="H1338" i="9"/>
  <c r="N1338" i="9" s="1"/>
  <c r="H1138" i="9"/>
  <c r="H23" i="9"/>
  <c r="H45" i="9"/>
  <c r="H67" i="9"/>
  <c r="H91" i="9"/>
  <c r="H113" i="9"/>
  <c r="N113" i="9" s="1"/>
  <c r="H137" i="9"/>
  <c r="H160" i="9"/>
  <c r="H180" i="9"/>
  <c r="H202" i="9"/>
  <c r="N202" i="9" s="1"/>
  <c r="H224" i="9"/>
  <c r="H250" i="9"/>
  <c r="H272" i="9"/>
  <c r="N272" i="9" s="1"/>
  <c r="H295" i="9"/>
  <c r="H318" i="9"/>
  <c r="H340" i="9"/>
  <c r="N340" i="9" s="1"/>
  <c r="H364" i="9"/>
  <c r="H384" i="9"/>
  <c r="N384" i="9" s="1"/>
  <c r="H407" i="9"/>
  <c r="N407" i="9" s="1"/>
  <c r="H429" i="9"/>
  <c r="N429" i="9" s="1"/>
  <c r="H451" i="9"/>
  <c r="H475" i="9"/>
  <c r="H499" i="9"/>
  <c r="H522" i="9"/>
  <c r="H545" i="9"/>
  <c r="H568" i="9"/>
  <c r="H587" i="9"/>
  <c r="H612" i="9"/>
  <c r="N612" i="9" s="1"/>
  <c r="H634" i="9"/>
  <c r="H656" i="9"/>
  <c r="N656" i="9" s="1"/>
  <c r="H679" i="9"/>
  <c r="N679" i="9" s="1"/>
  <c r="H702" i="9"/>
  <c r="N702" i="9" s="1"/>
  <c r="H726" i="9"/>
  <c r="H749" i="9"/>
  <c r="N749" i="9" s="1"/>
  <c r="H772" i="9"/>
  <c r="H792" i="9"/>
  <c r="H814" i="9"/>
  <c r="H839" i="9"/>
  <c r="N839" i="9" s="1"/>
  <c r="H861" i="9"/>
  <c r="H883" i="9"/>
  <c r="H906" i="9"/>
  <c r="N906" i="9" s="1"/>
  <c r="H929" i="9"/>
  <c r="N929" i="9" s="1"/>
  <c r="H952" i="9"/>
  <c r="N952" i="9" s="1"/>
  <c r="H972" i="9"/>
  <c r="H996" i="9"/>
  <c r="H1016" i="9"/>
  <c r="H1033" i="9"/>
  <c r="H1050" i="9"/>
  <c r="H1068" i="9"/>
  <c r="N1068" i="9" s="1"/>
  <c r="H1085" i="9"/>
  <c r="N1085" i="9" s="1"/>
  <c r="H1101" i="9"/>
  <c r="N1101" i="9" s="1"/>
  <c r="H1118" i="9"/>
  <c r="H1135" i="9"/>
  <c r="H1152" i="9"/>
  <c r="N1152" i="9" s="1"/>
  <c r="H1170" i="9"/>
  <c r="H1187" i="9"/>
  <c r="N1187" i="9" s="1"/>
  <c r="H1204" i="9"/>
  <c r="N1204" i="9" s="1"/>
  <c r="H1220" i="9"/>
  <c r="H1238" i="9"/>
  <c r="N1238" i="9" s="1"/>
  <c r="H1255" i="9"/>
  <c r="H1271" i="9"/>
  <c r="H1287" i="9"/>
  <c r="N1287" i="9" s="1"/>
  <c r="H1302" i="9"/>
  <c r="H1317" i="9"/>
  <c r="N1317" i="9" s="1"/>
  <c r="H1334" i="9"/>
  <c r="N1334" i="9" s="1"/>
  <c r="H1349" i="9"/>
  <c r="H1365" i="9"/>
  <c r="H1379" i="9"/>
  <c r="H1393" i="9"/>
  <c r="H1408" i="9"/>
  <c r="H1422" i="9"/>
  <c r="H1436" i="9"/>
  <c r="N1436" i="9" s="1"/>
  <c r="H1450" i="9"/>
  <c r="H1464" i="9"/>
  <c r="H1479" i="9"/>
  <c r="N1479" i="9" s="1"/>
  <c r="H1493" i="9"/>
  <c r="N1493" i="9" s="1"/>
  <c r="H1507" i="9"/>
  <c r="N1507" i="9" s="1"/>
  <c r="H1522" i="9"/>
  <c r="H1536" i="9"/>
  <c r="H1551" i="9"/>
  <c r="N1551" i="9" s="1"/>
  <c r="H1565" i="9"/>
  <c r="N1565" i="9" s="1"/>
  <c r="H1579" i="9"/>
  <c r="N1579" i="9" s="1"/>
  <c r="H1593" i="9"/>
  <c r="N1593" i="9" s="1"/>
  <c r="H1607" i="9"/>
  <c r="H1621" i="9"/>
  <c r="H1636" i="9"/>
  <c r="H1650" i="9"/>
  <c r="N1650" i="9" s="1"/>
  <c r="H1664" i="9"/>
  <c r="N1664" i="9" s="1"/>
  <c r="H1679" i="9"/>
  <c r="H1693" i="9"/>
  <c r="H1708" i="9"/>
  <c r="H1722" i="9"/>
  <c r="H1736" i="9"/>
  <c r="H1750" i="9"/>
  <c r="H1764" i="9"/>
  <c r="H1779" i="9"/>
  <c r="N1779" i="9" s="1"/>
  <c r="H1793" i="9"/>
  <c r="H1807" i="9"/>
  <c r="H1821" i="9"/>
  <c r="H1836" i="9"/>
  <c r="H1851" i="9"/>
  <c r="N1851" i="9" s="1"/>
  <c r="H1865" i="9"/>
  <c r="H1879" i="9"/>
  <c r="H1893" i="9"/>
  <c r="N1893" i="9" s="1"/>
  <c r="H1907" i="9"/>
  <c r="N1907" i="9" s="1"/>
  <c r="H1921" i="9"/>
  <c r="H1936" i="9"/>
  <c r="N1936" i="9" s="1"/>
  <c r="H1950" i="9"/>
  <c r="H1964" i="9"/>
  <c r="H1978" i="9"/>
  <c r="H1993" i="9"/>
  <c r="H2008" i="9"/>
  <c r="N2008" i="9" s="1"/>
  <c r="H2022" i="9"/>
  <c r="H2036" i="9"/>
  <c r="H2050" i="9"/>
  <c r="H2064" i="9"/>
  <c r="H2079" i="9"/>
  <c r="N2079" i="9" s="1"/>
  <c r="H2093" i="9"/>
  <c r="H2107" i="9"/>
  <c r="H2121" i="9"/>
  <c r="H2135" i="9"/>
  <c r="N2135" i="9" s="1"/>
  <c r="H2151" i="9"/>
  <c r="N2151" i="9" s="1"/>
  <c r="H2165" i="9"/>
  <c r="N2165" i="9" s="1"/>
  <c r="H2179" i="9"/>
  <c r="H2193" i="9"/>
  <c r="N2193" i="9" s="1"/>
  <c r="H2207" i="9"/>
  <c r="N2207" i="9" s="1"/>
  <c r="H2221" i="9"/>
  <c r="H2236" i="9"/>
  <c r="H2250" i="9"/>
  <c r="H2264" i="9"/>
  <c r="H2278" i="9"/>
  <c r="N2278" i="9" s="1"/>
  <c r="H2292" i="9"/>
  <c r="H2308" i="9"/>
  <c r="H2322" i="9"/>
  <c r="N2322" i="9" s="1"/>
  <c r="H2336" i="9"/>
  <c r="N2336" i="9" s="1"/>
  <c r="H2350" i="9"/>
  <c r="H2364" i="9"/>
  <c r="N2364" i="9" s="1"/>
  <c r="H2379" i="9"/>
  <c r="H2393" i="9"/>
  <c r="N2393" i="9" s="1"/>
  <c r="H2407" i="9"/>
  <c r="H2421" i="9"/>
  <c r="N2421" i="9" s="1"/>
  <c r="H2435" i="9"/>
  <c r="N2435" i="9" s="1"/>
  <c r="G3" i="9"/>
  <c r="G19" i="9"/>
  <c r="G32" i="9"/>
  <c r="G45" i="9"/>
  <c r="G58" i="9"/>
  <c r="G71" i="9"/>
  <c r="G84" i="9"/>
  <c r="G97" i="9"/>
  <c r="G110" i="9"/>
  <c r="G123" i="9"/>
  <c r="G136" i="9"/>
  <c r="G149" i="9"/>
  <c r="G163" i="9"/>
  <c r="G176" i="9"/>
  <c r="G189" i="9"/>
  <c r="G202" i="9"/>
  <c r="G215" i="9"/>
  <c r="G228" i="9"/>
  <c r="G241" i="9"/>
  <c r="G254" i="9"/>
  <c r="G267" i="9"/>
  <c r="G280" i="9"/>
  <c r="G293" i="9"/>
  <c r="G307" i="9"/>
  <c r="G320" i="9"/>
  <c r="G333" i="9"/>
  <c r="G346" i="9"/>
  <c r="G359" i="9"/>
  <c r="G372" i="9"/>
  <c r="G385" i="9"/>
  <c r="G398" i="9"/>
  <c r="G411" i="9"/>
  <c r="G424" i="9"/>
  <c r="G437" i="9"/>
  <c r="G451" i="9"/>
  <c r="G464" i="9"/>
  <c r="G477" i="9"/>
  <c r="G490" i="9"/>
  <c r="G503" i="9"/>
  <c r="G516" i="9"/>
  <c r="G529" i="9"/>
  <c r="G542" i="9"/>
  <c r="G555" i="9"/>
  <c r="G568" i="9"/>
  <c r="G581" i="9"/>
  <c r="G595" i="9"/>
  <c r="G608" i="9"/>
  <c r="G621" i="9"/>
  <c r="G634" i="9"/>
  <c r="G647" i="9"/>
  <c r="G660" i="9"/>
  <c r="G673" i="9"/>
  <c r="G686" i="9"/>
  <c r="G699" i="9"/>
  <c r="G712" i="9"/>
  <c r="G725" i="9"/>
  <c r="G739" i="9"/>
  <c r="G752" i="9"/>
  <c r="G765" i="9"/>
  <c r="G778" i="9"/>
  <c r="G791" i="9"/>
  <c r="G804" i="9"/>
  <c r="G817" i="9"/>
  <c r="G830" i="9"/>
  <c r="G843" i="9"/>
  <c r="G856" i="9"/>
  <c r="G869" i="9"/>
  <c r="G883" i="9"/>
  <c r="G896" i="9"/>
  <c r="G909" i="9"/>
  <c r="G922" i="9"/>
  <c r="G935" i="9"/>
  <c r="G948" i="9"/>
  <c r="G961" i="9"/>
  <c r="G974" i="9"/>
  <c r="G987" i="9"/>
  <c r="G1000" i="9"/>
  <c r="G1013" i="9"/>
  <c r="G1027" i="9"/>
  <c r="G1040" i="9"/>
  <c r="G1053" i="9"/>
  <c r="G1066" i="9"/>
  <c r="G1079" i="9"/>
  <c r="G1092" i="9"/>
  <c r="G1105" i="9"/>
  <c r="G1118" i="9"/>
  <c r="G1131" i="9"/>
  <c r="G1144" i="9"/>
  <c r="G1157" i="9"/>
  <c r="G1171" i="9"/>
  <c r="G1184" i="9"/>
  <c r="G1197" i="9"/>
  <c r="G1210" i="9"/>
  <c r="G1223" i="9"/>
  <c r="G1236" i="9"/>
  <c r="G1249" i="9"/>
  <c r="G1262" i="9"/>
  <c r="G1275" i="9"/>
  <c r="G1288" i="9"/>
  <c r="G1301" i="9"/>
  <c r="G1315" i="9"/>
  <c r="G1328" i="9"/>
  <c r="G1341" i="9"/>
  <c r="G1354" i="9"/>
  <c r="G1367" i="9"/>
  <c r="G1380" i="9"/>
  <c r="G1393" i="9"/>
  <c r="G1406" i="9"/>
  <c r="G1419" i="9"/>
  <c r="G1432" i="9"/>
  <c r="G1445" i="9"/>
  <c r="G1459" i="9"/>
  <c r="G1472" i="9"/>
  <c r="G1485" i="9"/>
  <c r="G1498" i="9"/>
  <c r="G1511" i="9"/>
  <c r="G1524" i="9"/>
  <c r="G1537" i="9"/>
  <c r="G1550" i="9"/>
  <c r="G1563" i="9"/>
  <c r="G1576" i="9"/>
  <c r="G1589" i="9"/>
  <c r="G1603" i="9"/>
  <c r="G1616" i="9"/>
  <c r="G1629" i="9"/>
  <c r="G1642" i="9"/>
  <c r="G1655" i="9"/>
  <c r="G1668" i="9"/>
  <c r="G1681" i="9"/>
  <c r="G1694" i="9"/>
  <c r="G1707" i="9"/>
  <c r="G1720" i="9"/>
  <c r="G1733" i="9"/>
  <c r="G1747" i="9"/>
  <c r="G1760" i="9"/>
  <c r="G1773" i="9"/>
  <c r="G1786" i="9"/>
  <c r="G1799" i="9"/>
  <c r="G1812" i="9"/>
  <c r="G1825" i="9"/>
  <c r="G1838" i="9"/>
  <c r="G1851" i="9"/>
  <c r="G1864" i="9"/>
  <c r="G1877" i="9"/>
  <c r="G1891" i="9"/>
  <c r="G1904" i="9"/>
  <c r="G1917" i="9"/>
  <c r="G1930" i="9"/>
  <c r="G1943" i="9"/>
  <c r="G1956" i="9"/>
  <c r="G1969" i="9"/>
  <c r="G1982" i="9"/>
  <c r="G1995" i="9"/>
  <c r="G2008" i="9"/>
  <c r="G2021" i="9"/>
  <c r="G2035" i="9"/>
  <c r="G2048" i="9"/>
  <c r="G2061" i="9"/>
  <c r="G2074" i="9"/>
  <c r="G2087" i="9"/>
  <c r="G2100" i="9"/>
  <c r="G2113" i="9"/>
  <c r="G2126" i="9"/>
  <c r="G2139" i="9"/>
  <c r="G2152" i="9"/>
  <c r="G2165" i="9"/>
  <c r="G2179" i="9"/>
  <c r="G2192" i="9"/>
  <c r="G2205" i="9"/>
  <c r="G2218" i="9"/>
  <c r="G2231" i="9"/>
  <c r="G2244" i="9"/>
  <c r="G2256" i="9"/>
  <c r="G2268" i="9"/>
  <c r="G2280" i="9"/>
  <c r="G2292" i="9"/>
  <c r="G2304" i="9"/>
  <c r="G2316" i="9"/>
  <c r="G2328" i="9"/>
  <c r="G2340" i="9"/>
  <c r="G2352" i="9"/>
  <c r="G2364" i="9"/>
  <c r="G2376" i="9"/>
  <c r="G2388" i="9"/>
  <c r="G2400" i="9"/>
  <c r="G2412" i="9"/>
  <c r="G2424" i="9"/>
  <c r="G2436" i="9"/>
  <c r="G2" i="9"/>
  <c r="H4" i="9"/>
  <c r="N4" i="9" s="1"/>
  <c r="H46" i="9"/>
  <c r="H92" i="9"/>
  <c r="H115" i="9"/>
  <c r="H138" i="9"/>
  <c r="H161" i="9"/>
  <c r="N161" i="9" s="1"/>
  <c r="H184" i="9"/>
  <c r="N184" i="9" s="1"/>
  <c r="H203" i="9"/>
  <c r="N203" i="9" s="1"/>
  <c r="H232" i="9"/>
  <c r="N232" i="9" s="1"/>
  <c r="H251" i="9"/>
  <c r="N251" i="9" s="1"/>
  <c r="H296" i="9"/>
  <c r="H342" i="9"/>
  <c r="N342" i="9" s="1"/>
  <c r="H365" i="9"/>
  <c r="H408" i="9"/>
  <c r="H478" i="9"/>
  <c r="H501" i="9"/>
  <c r="H546" i="9"/>
  <c r="N546" i="9" s="1"/>
  <c r="H592" i="9"/>
  <c r="H635" i="9"/>
  <c r="N635" i="9" s="1"/>
  <c r="H680" i="9"/>
  <c r="N680" i="9" s="1"/>
  <c r="H728" i="9"/>
  <c r="H774" i="9"/>
  <c r="N774" i="9" s="1"/>
  <c r="H69" i="9"/>
  <c r="H273" i="9"/>
  <c r="N273" i="9" s="1"/>
  <c r="H319" i="9"/>
  <c r="H388" i="9"/>
  <c r="N388" i="9" s="1"/>
  <c r="H430" i="9"/>
  <c r="H453" i="9"/>
  <c r="H523" i="9"/>
  <c r="H569" i="9"/>
  <c r="H616" i="9"/>
  <c r="H657" i="9"/>
  <c r="H703" i="9"/>
  <c r="N703" i="9" s="1"/>
  <c r="H750" i="9"/>
  <c r="H796" i="9"/>
  <c r="N796" i="9" s="1"/>
  <c r="H28" i="9"/>
  <c r="N28" i="9" s="1"/>
  <c r="H55" i="9"/>
  <c r="N55" i="9" s="1"/>
  <c r="H82" i="9"/>
  <c r="N82" i="9" s="1"/>
  <c r="H117" i="9"/>
  <c r="N117" i="9" s="1"/>
  <c r="H144" i="9"/>
  <c r="H174" i="9"/>
  <c r="N174" i="9" s="1"/>
  <c r="H208" i="9"/>
  <c r="H236" i="9"/>
  <c r="N236" i="9" s="1"/>
  <c r="H263" i="9"/>
  <c r="N263" i="9" s="1"/>
  <c r="H298" i="9"/>
  <c r="H328" i="9"/>
  <c r="N328" i="9" s="1"/>
  <c r="H355" i="9"/>
  <c r="H390" i="9"/>
  <c r="N390" i="9" s="1"/>
  <c r="H416" i="9"/>
  <c r="N416" i="9" s="1"/>
  <c r="H444" i="9"/>
  <c r="N444" i="9" s="1"/>
  <c r="H479" i="9"/>
  <c r="H509" i="9"/>
  <c r="H536" i="9"/>
  <c r="N536" i="9" s="1"/>
  <c r="H570" i="9"/>
  <c r="H598" i="9"/>
  <c r="H624" i="9"/>
  <c r="H658" i="9"/>
  <c r="H690" i="9"/>
  <c r="H717" i="9"/>
  <c r="N717" i="9" s="1"/>
  <c r="H752" i="9"/>
  <c r="H778" i="9"/>
  <c r="N778" i="9" s="1"/>
  <c r="H809" i="9"/>
  <c r="H834" i="9"/>
  <c r="H863" i="9"/>
  <c r="N863" i="9" s="1"/>
  <c r="H888" i="9"/>
  <c r="N888" i="9" s="1"/>
  <c r="H919" i="9"/>
  <c r="N919" i="9" s="1"/>
  <c r="H944" i="9"/>
  <c r="N944" i="9" s="1"/>
  <c r="H969" i="9"/>
  <c r="N969" i="9" s="1"/>
  <c r="H1000" i="9"/>
  <c r="H1020" i="9"/>
  <c r="H1042" i="9"/>
  <c r="H1062" i="9"/>
  <c r="H1082" i="9"/>
  <c r="N1082" i="9" s="1"/>
  <c r="H1104" i="9"/>
  <c r="H1125" i="9"/>
  <c r="H1145" i="9"/>
  <c r="N1145" i="9" s="1"/>
  <c r="H1163" i="9"/>
  <c r="N1163" i="9" s="1"/>
  <c r="H1184" i="9"/>
  <c r="N1184" i="9" s="1"/>
  <c r="H1206" i="9"/>
  <c r="N1206" i="9" s="1"/>
  <c r="H1226" i="9"/>
  <c r="N1226" i="9" s="1"/>
  <c r="H1245" i="9"/>
  <c r="H1267" i="9"/>
  <c r="N1267" i="9" s="1"/>
  <c r="H1284" i="9"/>
  <c r="H1304" i="9"/>
  <c r="H1324" i="9"/>
  <c r="H1341" i="9"/>
  <c r="N1341" i="9" s="1"/>
  <c r="H1360" i="9"/>
  <c r="H1376" i="9"/>
  <c r="H1396" i="9"/>
  <c r="N1396" i="9" s="1"/>
  <c r="H1412" i="9"/>
  <c r="H1428" i="9"/>
  <c r="H1446" i="9"/>
  <c r="H1462" i="9"/>
  <c r="H1481" i="9"/>
  <c r="N1481" i="9" s="1"/>
  <c r="H1498" i="9"/>
  <c r="N1498" i="9" s="1"/>
  <c r="H1515" i="9"/>
  <c r="N1515" i="9" s="1"/>
  <c r="H1531" i="9"/>
  <c r="H1548" i="9"/>
  <c r="H1567" i="9"/>
  <c r="N1567" i="9" s="1"/>
  <c r="H1583" i="9"/>
  <c r="H1601" i="9"/>
  <c r="N1601" i="9" s="1"/>
  <c r="H1617" i="9"/>
  <c r="H1633" i="9"/>
  <c r="N1633" i="9" s="1"/>
  <c r="H1653" i="9"/>
  <c r="N1653" i="9" s="1"/>
  <c r="H1669" i="9"/>
  <c r="H1686" i="9"/>
  <c r="H1702" i="9"/>
  <c r="H1720" i="9"/>
  <c r="N1720" i="9" s="1"/>
  <c r="H1738" i="9"/>
  <c r="H1755" i="9"/>
  <c r="H1772" i="9"/>
  <c r="H1788" i="9"/>
  <c r="N1788" i="9" s="1"/>
  <c r="H1805" i="9"/>
  <c r="H1824" i="9"/>
  <c r="H1841" i="9"/>
  <c r="H1857" i="9"/>
  <c r="N1857" i="9" s="1"/>
  <c r="H1873" i="9"/>
  <c r="H1891" i="9"/>
  <c r="H1909" i="9"/>
  <c r="H1926" i="9"/>
  <c r="N1926" i="9" s="1"/>
  <c r="H1943" i="9"/>
  <c r="N1943" i="9" s="1"/>
  <c r="H1960" i="9"/>
  <c r="N1960" i="9" s="1"/>
  <c r="H1976" i="9"/>
  <c r="N1976" i="9" s="1"/>
  <c r="H1996" i="9"/>
  <c r="H2012" i="9"/>
  <c r="N2012" i="9" s="1"/>
  <c r="H2028" i="9"/>
  <c r="H2046" i="9"/>
  <c r="N2046" i="9" s="1"/>
  <c r="H2062" i="9"/>
  <c r="H2081" i="9"/>
  <c r="N2081" i="9" s="1"/>
  <c r="H2098" i="9"/>
  <c r="N2098" i="9" s="1"/>
  <c r="H2115" i="9"/>
  <c r="H2131" i="9"/>
  <c r="N2131" i="9" s="1"/>
  <c r="H2147" i="9"/>
  <c r="H2167" i="9"/>
  <c r="H2183" i="9"/>
  <c r="H2200" i="9"/>
  <c r="N2200" i="9" s="1"/>
  <c r="H2217" i="9"/>
  <c r="N2217" i="9" s="1"/>
  <c r="H2233" i="9"/>
  <c r="N2233" i="9" s="1"/>
  <c r="H2252" i="9"/>
  <c r="H2269" i="9"/>
  <c r="H2286" i="9"/>
  <c r="H2302" i="9"/>
  <c r="H2319" i="9"/>
  <c r="H2338" i="9"/>
  <c r="H2355" i="9"/>
  <c r="N2355" i="9" s="1"/>
  <c r="H2371" i="9"/>
  <c r="H2388" i="9"/>
  <c r="N2388" i="9" s="1"/>
  <c r="H2405" i="9"/>
  <c r="H2423" i="9"/>
  <c r="H2441" i="9"/>
  <c r="N2441" i="9" s="1"/>
  <c r="G11" i="9"/>
  <c r="G27" i="9"/>
  <c r="G43" i="9"/>
  <c r="G60" i="9"/>
  <c r="G75" i="9"/>
  <c r="G91" i="9"/>
  <c r="G106" i="9"/>
  <c r="G121" i="9"/>
  <c r="G139" i="9"/>
  <c r="G154" i="9"/>
  <c r="G169" i="9"/>
  <c r="G184" i="9"/>
  <c r="G200" i="9"/>
  <c r="G217" i="9"/>
  <c r="G232" i="9"/>
  <c r="G248" i="9"/>
  <c r="G263" i="9"/>
  <c r="G278" i="9"/>
  <c r="G296" i="9"/>
  <c r="G311" i="9"/>
  <c r="G326" i="9"/>
  <c r="G341" i="9"/>
  <c r="G357" i="9"/>
  <c r="G374" i="9"/>
  <c r="G389" i="9"/>
  <c r="G405" i="9"/>
  <c r="G420" i="9"/>
  <c r="G435" i="9"/>
  <c r="G453" i="9"/>
  <c r="G468" i="9"/>
  <c r="G483" i="9"/>
  <c r="G499" i="9"/>
  <c r="G514" i="9"/>
  <c r="G531" i="9"/>
  <c r="G547" i="9"/>
  <c r="G562" i="9"/>
  <c r="G577" i="9"/>
  <c r="G592" i="9"/>
  <c r="G610" i="9"/>
  <c r="G625" i="9"/>
  <c r="G640" i="9"/>
  <c r="G656" i="9"/>
  <c r="H7" i="9"/>
  <c r="H31" i="9"/>
  <c r="N31" i="9" s="1"/>
  <c r="H59" i="9"/>
  <c r="H93" i="9"/>
  <c r="N93" i="9" s="1"/>
  <c r="H120" i="9"/>
  <c r="H151" i="9"/>
  <c r="H185" i="9"/>
  <c r="H214" i="9"/>
  <c r="H239" i="9"/>
  <c r="N239" i="9" s="1"/>
  <c r="H274" i="9"/>
  <c r="H304" i="9"/>
  <c r="H333" i="9"/>
  <c r="H366" i="9"/>
  <c r="N366" i="9" s="1"/>
  <c r="H394" i="9"/>
  <c r="N394" i="9" s="1"/>
  <c r="H425" i="9"/>
  <c r="H460" i="9"/>
  <c r="H486" i="9"/>
  <c r="H512" i="9"/>
  <c r="H547" i="9"/>
  <c r="H574" i="9"/>
  <c r="H605" i="9"/>
  <c r="N605" i="9" s="1"/>
  <c r="H636" i="9"/>
  <c r="H668" i="9"/>
  <c r="N668" i="9" s="1"/>
  <c r="H694" i="9"/>
  <c r="H729" i="9"/>
  <c r="H756" i="9"/>
  <c r="N756" i="9" s="1"/>
  <c r="H785" i="9"/>
  <c r="H815" i="9"/>
  <c r="N815" i="9" s="1"/>
  <c r="H845" i="9"/>
  <c r="N845" i="9" s="1"/>
  <c r="H870" i="9"/>
  <c r="N870" i="9" s="1"/>
  <c r="H897" i="9"/>
  <c r="N897" i="9" s="1"/>
  <c r="H922" i="9"/>
  <c r="N922" i="9" s="1"/>
  <c r="H954" i="9"/>
  <c r="H981" i="9"/>
  <c r="H1003" i="9"/>
  <c r="N1003" i="9" s="1"/>
  <c r="H1027" i="9"/>
  <c r="H1046" i="9"/>
  <c r="N1046" i="9" s="1"/>
  <c r="H1069" i="9"/>
  <c r="H1088" i="9"/>
  <c r="N1088" i="9" s="1"/>
  <c r="H1110" i="9"/>
  <c r="H1128" i="9"/>
  <c r="H1148" i="9"/>
  <c r="H1172" i="9"/>
  <c r="H1190" i="9"/>
  <c r="H1211" i="9"/>
  <c r="N1211" i="9" s="1"/>
  <c r="H1230" i="9"/>
  <c r="H1250" i="9"/>
  <c r="H1272" i="9"/>
  <c r="H1290" i="9"/>
  <c r="H1310" i="9"/>
  <c r="H1327" i="9"/>
  <c r="H1346" i="9"/>
  <c r="N1346" i="9" s="1"/>
  <c r="H1366" i="9"/>
  <c r="H1383" i="9"/>
  <c r="H1399" i="9"/>
  <c r="N1399" i="9" s="1"/>
  <c r="H1415" i="9"/>
  <c r="N1415" i="9" s="1"/>
  <c r="H1433" i="9"/>
  <c r="N1433" i="9" s="1"/>
  <c r="H1451" i="9"/>
  <c r="H1468" i="9"/>
  <c r="H1485" i="9"/>
  <c r="H1501" i="9"/>
  <c r="H1518" i="9"/>
  <c r="H1537" i="9"/>
  <c r="H1554" i="9"/>
  <c r="H1570" i="9"/>
  <c r="H1588" i="9"/>
  <c r="N1588" i="9" s="1"/>
  <c r="H1604" i="9"/>
  <c r="H1623" i="9"/>
  <c r="N1623" i="9" s="1"/>
  <c r="H1640" i="9"/>
  <c r="N1640" i="9" s="1"/>
  <c r="H1656" i="9"/>
  <c r="N1656" i="9" s="1"/>
  <c r="H1673" i="9"/>
  <c r="N1673" i="9" s="1"/>
  <c r="H1689" i="9"/>
  <c r="H1709" i="9"/>
  <c r="N1709" i="9" s="1"/>
  <c r="H1725" i="9"/>
  <c r="H1741" i="9"/>
  <c r="H1759" i="9"/>
  <c r="H1775" i="9"/>
  <c r="H1794" i="9"/>
  <c r="H1811" i="9"/>
  <c r="H1828" i="9"/>
  <c r="N1828" i="9" s="1"/>
  <c r="H1844" i="9"/>
  <c r="H1860" i="9"/>
  <c r="N1860" i="9" s="1"/>
  <c r="H1880" i="9"/>
  <c r="H1896" i="9"/>
  <c r="H1913" i="9"/>
  <c r="H1930" i="9"/>
  <c r="N1930" i="9" s="1"/>
  <c r="H1947" i="9"/>
  <c r="H1965" i="9"/>
  <c r="N1965" i="9" s="1"/>
  <c r="H1983" i="9"/>
  <c r="H1999" i="9"/>
  <c r="H2015" i="9"/>
  <c r="N2015" i="9" s="1"/>
  <c r="H2033" i="9"/>
  <c r="H2051" i="9"/>
  <c r="H2068" i="9"/>
  <c r="H2085" i="9"/>
  <c r="N2085" i="9" s="1"/>
  <c r="H2101" i="9"/>
  <c r="H2118" i="9"/>
  <c r="H2137" i="9"/>
  <c r="H2154" i="9"/>
  <c r="N2154" i="9" s="1"/>
  <c r="H2170" i="9"/>
  <c r="N2170" i="9" s="1"/>
  <c r="H2187" i="9"/>
  <c r="H2204" i="9"/>
  <c r="N2204" i="9" s="1"/>
  <c r="H2223" i="9"/>
  <c r="N2223" i="9" s="1"/>
  <c r="H2239" i="9"/>
  <c r="H2256" i="9"/>
  <c r="H2273" i="9"/>
  <c r="H2289" i="9"/>
  <c r="H2309" i="9"/>
  <c r="H2325" i="9"/>
  <c r="H2341" i="9"/>
  <c r="N2341" i="9" s="1"/>
  <c r="H2358" i="9"/>
  <c r="N2358" i="9" s="1"/>
  <c r="H2375" i="9"/>
  <c r="H2394" i="9"/>
  <c r="H2410" i="9"/>
  <c r="H2428" i="9"/>
  <c r="N2428" i="9" s="1"/>
  <c r="H2444" i="9"/>
  <c r="G14" i="9"/>
  <c r="G33" i="9"/>
  <c r="G48" i="9"/>
  <c r="G63" i="9"/>
  <c r="G79" i="9"/>
  <c r="G94" i="9"/>
  <c r="G111" i="9"/>
  <c r="G127" i="9"/>
  <c r="G142" i="9"/>
  <c r="G157" i="9"/>
  <c r="G172" i="9"/>
  <c r="G190" i="9"/>
  <c r="G205" i="9"/>
  <c r="G220" i="9"/>
  <c r="G236" i="9"/>
  <c r="G251" i="9"/>
  <c r="G268" i="9"/>
  <c r="G284" i="9"/>
  <c r="G299" i="9"/>
  <c r="G314" i="9"/>
  <c r="G329" i="9"/>
  <c r="G347" i="9"/>
  <c r="G362" i="9"/>
  <c r="G377" i="9"/>
  <c r="G393" i="9"/>
  <c r="G408" i="9"/>
  <c r="G425" i="9"/>
  <c r="G441" i="9"/>
  <c r="G456" i="9"/>
  <c r="G471" i="9"/>
  <c r="G487" i="9"/>
  <c r="G504" i="9"/>
  <c r="G519" i="9"/>
  <c r="G535" i="9"/>
  <c r="G550" i="9"/>
  <c r="G565" i="9"/>
  <c r="G583" i="9"/>
  <c r="G598" i="9"/>
  <c r="G613" i="9"/>
  <c r="G628" i="9"/>
  <c r="G644" i="9"/>
  <c r="G661" i="9"/>
  <c r="G676" i="9"/>
  <c r="G692" i="9"/>
  <c r="G707" i="9"/>
  <c r="G722" i="9"/>
  <c r="G740" i="9"/>
  <c r="G755" i="9"/>
  <c r="G770" i="9"/>
  <c r="G785" i="9"/>
  <c r="G801" i="9"/>
  <c r="G818" i="9"/>
  <c r="G833" i="9"/>
  <c r="G849" i="9"/>
  <c r="H30" i="9"/>
  <c r="N30" i="9" s="1"/>
  <c r="H65" i="9"/>
  <c r="H102" i="9"/>
  <c r="H139" i="9"/>
  <c r="H173" i="9"/>
  <c r="N173" i="9" s="1"/>
  <c r="H213" i="9"/>
  <c r="H244" i="9"/>
  <c r="N244" i="9" s="1"/>
  <c r="H283" i="9"/>
  <c r="H320" i="9"/>
  <c r="H354" i="9"/>
  <c r="N354" i="9" s="1"/>
  <c r="H392" i="9"/>
  <c r="N392" i="9" s="1"/>
  <c r="H427" i="9"/>
  <c r="H464" i="9"/>
  <c r="N464" i="9" s="1"/>
  <c r="H502" i="9"/>
  <c r="N502" i="9" s="1"/>
  <c r="H535" i="9"/>
  <c r="N535" i="9" s="1"/>
  <c r="H573" i="9"/>
  <c r="H607" i="9"/>
  <c r="N607" i="9" s="1"/>
  <c r="H645" i="9"/>
  <c r="H682" i="9"/>
  <c r="N682" i="9" s="1"/>
  <c r="H715" i="9"/>
  <c r="H754" i="9"/>
  <c r="H790" i="9"/>
  <c r="H825" i="9"/>
  <c r="N825" i="9" s="1"/>
  <c r="H856" i="9"/>
  <c r="H887" i="9"/>
  <c r="H921" i="9"/>
  <c r="H957" i="9"/>
  <c r="N957" i="9" s="1"/>
  <c r="H985" i="9"/>
  <c r="N985" i="9" s="1"/>
  <c r="H1017" i="9"/>
  <c r="H1041" i="9"/>
  <c r="H1065" i="9"/>
  <c r="N1065" i="9" s="1"/>
  <c r="H1091" i="9"/>
  <c r="N1091" i="9" s="1"/>
  <c r="H1114" i="9"/>
  <c r="H1140" i="9"/>
  <c r="H1162" i="9"/>
  <c r="H1189" i="9"/>
  <c r="H1213" i="9"/>
  <c r="H1240" i="9"/>
  <c r="N1240" i="9" s="1"/>
  <c r="H1261" i="9"/>
  <c r="N1261" i="9" s="1"/>
  <c r="H1283" i="9"/>
  <c r="N1283" i="9" s="1"/>
  <c r="H1308" i="9"/>
  <c r="H1329" i="9"/>
  <c r="H1353" i="9"/>
  <c r="H1373" i="9"/>
  <c r="N1373" i="9" s="1"/>
  <c r="H1395" i="9"/>
  <c r="N1395" i="9" s="1"/>
  <c r="H1414" i="9"/>
  <c r="N1414" i="9" s="1"/>
  <c r="H1437" i="9"/>
  <c r="N1437" i="9" s="1"/>
  <c r="H1457" i="9"/>
  <c r="H1475" i="9"/>
  <c r="N1475" i="9" s="1"/>
  <c r="H1497" i="9"/>
  <c r="H1517" i="9"/>
  <c r="H1540" i="9"/>
  <c r="H1558" i="9"/>
  <c r="H1580" i="9"/>
  <c r="N1580" i="9" s="1"/>
  <c r="H1599" i="9"/>
  <c r="H1619" i="9"/>
  <c r="H1642" i="9"/>
  <c r="H1661" i="9"/>
  <c r="N1661" i="9" s="1"/>
  <c r="H1683" i="9"/>
  <c r="N1683" i="9" s="1"/>
  <c r="H1701" i="9"/>
  <c r="H1724" i="9"/>
  <c r="N1724" i="9" s="1"/>
  <c r="H1745" i="9"/>
  <c r="N1745" i="9" s="1"/>
  <c r="H1765" i="9"/>
  <c r="H1785" i="9"/>
  <c r="N1785" i="9" s="1"/>
  <c r="H1804" i="9"/>
  <c r="H1827" i="9"/>
  <c r="H1846" i="9"/>
  <c r="H1868" i="9"/>
  <c r="H1887" i="9"/>
  <c r="H1908" i="9"/>
  <c r="N1908" i="9" s="1"/>
  <c r="H1929" i="9"/>
  <c r="N1929" i="9" s="1"/>
  <c r="H1951" i="9"/>
  <c r="N1951" i="9" s="1"/>
  <c r="H1971" i="9"/>
  <c r="H1989" i="9"/>
  <c r="H2011" i="9"/>
  <c r="N2011" i="9" s="1"/>
  <c r="H2031" i="9"/>
  <c r="N2031" i="9" s="1"/>
  <c r="H2053" i="9"/>
  <c r="H2073" i="9"/>
  <c r="H2094" i="9"/>
  <c r="N2094" i="9" s="1"/>
  <c r="H2113" i="9"/>
  <c r="H2133" i="9"/>
  <c r="H2156" i="9"/>
  <c r="N2156" i="9" s="1"/>
  <c r="H2175" i="9"/>
  <c r="H2196" i="9"/>
  <c r="H2216" i="9"/>
  <c r="H2238" i="9"/>
  <c r="H2259" i="9"/>
  <c r="N2259" i="9" s="1"/>
  <c r="H2279" i="9"/>
  <c r="N2279" i="9" s="1"/>
  <c r="H2299" i="9"/>
  <c r="H2317" i="9"/>
  <c r="H2340" i="9"/>
  <c r="H2361" i="9"/>
  <c r="N2361" i="9" s="1"/>
  <c r="H2382" i="9"/>
  <c r="H2401" i="9"/>
  <c r="H2422" i="9"/>
  <c r="N2422" i="9" s="1"/>
  <c r="H2443" i="9"/>
  <c r="G20" i="9"/>
  <c r="G37" i="9"/>
  <c r="G55" i="9"/>
  <c r="G74" i="9"/>
  <c r="G93" i="9"/>
  <c r="G113" i="9"/>
  <c r="G131" i="9"/>
  <c r="G151" i="9"/>
  <c r="G168" i="9"/>
  <c r="G187" i="9"/>
  <c r="G207" i="9"/>
  <c r="G225" i="9"/>
  <c r="G244" i="9"/>
  <c r="G262" i="9"/>
  <c r="G283" i="9"/>
  <c r="G301" i="9"/>
  <c r="G321" i="9"/>
  <c r="G338" i="9"/>
  <c r="G356" i="9"/>
  <c r="G376" i="9"/>
  <c r="G395" i="9"/>
  <c r="G415" i="9"/>
  <c r="G432" i="9"/>
  <c r="G452" i="9"/>
  <c r="G470" i="9"/>
  <c r="G491" i="9"/>
  <c r="G508" i="9"/>
  <c r="G526" i="9"/>
  <c r="G545" i="9"/>
  <c r="G564" i="9"/>
  <c r="G585" i="9"/>
  <c r="G602" i="9"/>
  <c r="G622" i="9"/>
  <c r="G639" i="9"/>
  <c r="G658" i="9"/>
  <c r="G677" i="9"/>
  <c r="G694" i="9"/>
  <c r="G710" i="9"/>
  <c r="G729" i="9"/>
  <c r="G745" i="9"/>
  <c r="G761" i="9"/>
  <c r="G780" i="9"/>
  <c r="G796" i="9"/>
  <c r="G813" i="9"/>
  <c r="G831" i="9"/>
  <c r="G848" i="9"/>
  <c r="G864" i="9"/>
  <c r="G879" i="9"/>
  <c r="G897" i="9"/>
  <c r="G912" i="9"/>
  <c r="G927" i="9"/>
  <c r="G943" i="9"/>
  <c r="G958" i="9"/>
  <c r="G975" i="9"/>
  <c r="G991" i="9"/>
  <c r="G1006" i="9"/>
  <c r="G1021" i="9"/>
  <c r="G1036" i="9"/>
  <c r="G1054" i="9"/>
  <c r="G1069" i="9"/>
  <c r="G1084" i="9"/>
  <c r="G1100" i="9"/>
  <c r="G1115" i="9"/>
  <c r="G1132" i="9"/>
  <c r="G1148" i="9"/>
  <c r="G1163" i="9"/>
  <c r="G1178" i="9"/>
  <c r="G1193" i="9"/>
  <c r="G1211" i="9"/>
  <c r="G1226" i="9"/>
  <c r="G1241" i="9"/>
  <c r="G1257" i="9"/>
  <c r="G1272" i="9"/>
  <c r="G1289" i="9"/>
  <c r="G1305" i="9"/>
  <c r="H32" i="9"/>
  <c r="N32" i="9" s="1"/>
  <c r="H71" i="9"/>
  <c r="H104" i="9"/>
  <c r="N104" i="9" s="1"/>
  <c r="H141" i="9"/>
  <c r="H176" i="9"/>
  <c r="N176" i="9" s="1"/>
  <c r="H215" i="9"/>
  <c r="H252" i="9"/>
  <c r="H284" i="9"/>
  <c r="H321" i="9"/>
  <c r="N321" i="9" s="1"/>
  <c r="H357" i="9"/>
  <c r="H395" i="9"/>
  <c r="H431" i="9"/>
  <c r="H465" i="9"/>
  <c r="H503" i="9"/>
  <c r="N503" i="9" s="1"/>
  <c r="H537" i="9"/>
  <c r="H576" i="9"/>
  <c r="H617" i="9"/>
  <c r="H648" i="9"/>
  <c r="H688" i="9"/>
  <c r="H718" i="9"/>
  <c r="N718" i="9" s="1"/>
  <c r="H760" i="9"/>
  <c r="N760" i="9" s="1"/>
  <c r="H797" i="9"/>
  <c r="H826" i="9"/>
  <c r="H859" i="9"/>
  <c r="H894" i="9"/>
  <c r="H923" i="9"/>
  <c r="N923" i="9" s="1"/>
  <c r="H958" i="9"/>
  <c r="H988" i="9"/>
  <c r="H1018" i="9"/>
  <c r="H1043" i="9"/>
  <c r="H1070" i="9"/>
  <c r="H1093" i="9"/>
  <c r="H1115" i="9"/>
  <c r="N1115" i="9" s="1"/>
  <c r="H1141" i="9"/>
  <c r="H1164" i="9"/>
  <c r="N1164" i="9" s="1"/>
  <c r="H1192" i="9"/>
  <c r="N1192" i="9" s="1"/>
  <c r="H1214" i="9"/>
  <c r="H1241" i="9"/>
  <c r="N1241" i="9" s="1"/>
  <c r="H1262" i="9"/>
  <c r="H1288" i="9"/>
  <c r="N1288" i="9" s="1"/>
  <c r="H1311" i="9"/>
  <c r="H1330" i="9"/>
  <c r="H1354" i="9"/>
  <c r="H1374" i="9"/>
  <c r="H1397" i="9"/>
  <c r="N1397" i="9" s="1"/>
  <c r="H1417" i="9"/>
  <c r="N1417" i="9" s="1"/>
  <c r="H1438" i="9"/>
  <c r="N1438" i="9" s="1"/>
  <c r="H1458" i="9"/>
  <c r="H1476" i="9"/>
  <c r="H1499" i="9"/>
  <c r="H1519" i="9"/>
  <c r="H1541" i="9"/>
  <c r="H1559" i="9"/>
  <c r="N1559" i="9" s="1"/>
  <c r="H1581" i="9"/>
  <c r="N1581" i="9" s="1"/>
  <c r="H1602" i="9"/>
  <c r="N1602" i="9" s="1"/>
  <c r="H1624" i="9"/>
  <c r="H1643" i="9"/>
  <c r="H1662" i="9"/>
  <c r="N1662" i="9" s="1"/>
  <c r="H1684" i="9"/>
  <c r="H1703" i="9"/>
  <c r="H1726" i="9"/>
  <c r="H1746" i="9"/>
  <c r="H1767" i="9"/>
  <c r="H1786" i="9"/>
  <c r="N1786" i="9" s="1"/>
  <c r="H1808" i="9"/>
  <c r="N1808" i="9" s="1"/>
  <c r="H1829" i="9"/>
  <c r="H1847" i="9"/>
  <c r="H1869" i="9"/>
  <c r="N1869" i="9" s="1"/>
  <c r="H1889" i="9"/>
  <c r="H1911" i="9"/>
  <c r="H1931" i="9"/>
  <c r="N1931" i="9" s="1"/>
  <c r="H1952" i="9"/>
  <c r="N1952" i="9" s="1"/>
  <c r="H1972" i="9"/>
  <c r="H1990" i="9"/>
  <c r="H2013" i="9"/>
  <c r="N2013" i="9" s="1"/>
  <c r="H2034" i="9"/>
  <c r="H2055" i="9"/>
  <c r="H2074" i="9"/>
  <c r="N2074" i="9" s="1"/>
  <c r="H2095" i="9"/>
  <c r="H2116" i="9"/>
  <c r="H2139" i="9"/>
  <c r="H2157" i="9"/>
  <c r="H2177" i="9"/>
  <c r="H2197" i="9"/>
  <c r="H2218" i="9"/>
  <c r="H2240" i="9"/>
  <c r="H2260" i="9"/>
  <c r="H2281" i="9"/>
  <c r="H2300" i="9"/>
  <c r="N2300" i="9" s="1"/>
  <c r="H2323" i="9"/>
  <c r="H2343" i="9"/>
  <c r="H2362" i="9"/>
  <c r="H2383" i="9"/>
  <c r="H2403" i="9"/>
  <c r="H2425" i="9"/>
  <c r="N2425" i="9" s="1"/>
  <c r="G21" i="9"/>
  <c r="G38" i="9"/>
  <c r="G56" i="9"/>
  <c r="G76" i="9"/>
  <c r="G95" i="9"/>
  <c r="G115" i="9"/>
  <c r="G132" i="9"/>
  <c r="G152" i="9"/>
  <c r="G170" i="9"/>
  <c r="G191" i="9"/>
  <c r="G208" i="9"/>
  <c r="G226" i="9"/>
  <c r="G245" i="9"/>
  <c r="G264" i="9"/>
  <c r="G285" i="9"/>
  <c r="G302" i="9"/>
  <c r="G322" i="9"/>
  <c r="G339" i="9"/>
  <c r="G360" i="9"/>
  <c r="G379" i="9"/>
  <c r="G396" i="9"/>
  <c r="G416" i="9"/>
  <c r="G433" i="9"/>
  <c r="G454" i="9"/>
  <c r="G472" i="9"/>
  <c r="G492" i="9"/>
  <c r="G509" i="9"/>
  <c r="G527" i="9"/>
  <c r="G548" i="9"/>
  <c r="G566" i="9"/>
  <c r="G586" i="9"/>
  <c r="G603" i="9"/>
  <c r="G623" i="9"/>
  <c r="G641" i="9"/>
  <c r="G662" i="9"/>
  <c r="G679" i="9"/>
  <c r="G695" i="9"/>
  <c r="G713" i="9"/>
  <c r="G730" i="9"/>
  <c r="G746" i="9"/>
  <c r="G763" i="9"/>
  <c r="G781" i="9"/>
  <c r="G797" i="9"/>
  <c r="G814" i="9"/>
  <c r="G832" i="9"/>
  <c r="G850" i="9"/>
  <c r="G865" i="9"/>
  <c r="G880" i="9"/>
  <c r="G898" i="9"/>
  <c r="G913" i="9"/>
  <c r="G928" i="9"/>
  <c r="G944" i="9"/>
  <c r="G959" i="9"/>
  <c r="G976" i="9"/>
  <c r="G992" i="9"/>
  <c r="G1007" i="9"/>
  <c r="G1022" i="9"/>
  <c r="G1037" i="9"/>
  <c r="G1055" i="9"/>
  <c r="G1070" i="9"/>
  <c r="G1085" i="9"/>
  <c r="G1101" i="9"/>
  <c r="G1116" i="9"/>
  <c r="G1133" i="9"/>
  <c r="G1149" i="9"/>
  <c r="G1164" i="9"/>
  <c r="G1179" i="9"/>
  <c r="G1195" i="9"/>
  <c r="G1212" i="9"/>
  <c r="G1227" i="9"/>
  <c r="G1243" i="9"/>
  <c r="G1258" i="9"/>
  <c r="G1273" i="9"/>
  <c r="G1291" i="9"/>
  <c r="H33" i="9"/>
  <c r="N33" i="9" s="1"/>
  <c r="H78" i="9"/>
  <c r="N78" i="9" s="1"/>
  <c r="H119" i="9"/>
  <c r="H163" i="9"/>
  <c r="H200" i="9"/>
  <c r="N200" i="9" s="1"/>
  <c r="H256" i="9"/>
  <c r="H292" i="9"/>
  <c r="H335" i="9"/>
  <c r="H378" i="9"/>
  <c r="H424" i="9"/>
  <c r="H466" i="9"/>
  <c r="N466" i="9" s="1"/>
  <c r="H511" i="9"/>
  <c r="H556" i="9"/>
  <c r="H597" i="9"/>
  <c r="N597" i="9" s="1"/>
  <c r="H641" i="9"/>
  <c r="H689" i="9"/>
  <c r="N689" i="9" s="1"/>
  <c r="H731" i="9"/>
  <c r="N731" i="9" s="1"/>
  <c r="H775" i="9"/>
  <c r="N775" i="9" s="1"/>
  <c r="H812" i="9"/>
  <c r="N812" i="9" s="1"/>
  <c r="H850" i="9"/>
  <c r="H896" i="9"/>
  <c r="N896" i="9" s="1"/>
  <c r="H935" i="9"/>
  <c r="H968" i="9"/>
  <c r="H1006" i="9"/>
  <c r="N1006" i="9" s="1"/>
  <c r="H1039" i="9"/>
  <c r="N1039" i="9" s="1"/>
  <c r="H1072" i="9"/>
  <c r="N1072" i="9" s="1"/>
  <c r="H1098" i="9"/>
  <c r="H1127" i="9"/>
  <c r="N1127" i="9" s="1"/>
  <c r="H1158" i="9"/>
  <c r="H1183" i="9"/>
  <c r="N1183" i="9" s="1"/>
  <c r="H1216" i="9"/>
  <c r="H1244" i="9"/>
  <c r="N1244" i="9" s="1"/>
  <c r="H1275" i="9"/>
  <c r="N1275" i="9" s="1"/>
  <c r="H1299" i="9"/>
  <c r="N1299" i="9" s="1"/>
  <c r="H1326" i="9"/>
  <c r="H1355" i="9"/>
  <c r="N1355" i="9" s="1"/>
  <c r="H1381" i="9"/>
  <c r="H1404" i="9"/>
  <c r="N1404" i="9" s="1"/>
  <c r="H1427" i="9"/>
  <c r="H1453" i="9"/>
  <c r="H1480" i="9"/>
  <c r="H1504" i="9"/>
  <c r="H1528" i="9"/>
  <c r="H1553" i="9"/>
  <c r="H1576" i="9"/>
  <c r="H1603" i="9"/>
  <c r="H1628" i="9"/>
  <c r="N1628" i="9" s="1"/>
  <c r="H1651" i="9"/>
  <c r="N1651" i="9" s="1"/>
  <c r="H1675" i="9"/>
  <c r="N1675" i="9" s="1"/>
  <c r="H1699" i="9"/>
  <c r="H1727" i="9"/>
  <c r="H1751" i="9"/>
  <c r="H1774" i="9"/>
  <c r="H1799" i="9"/>
  <c r="H1823" i="9"/>
  <c r="H1852" i="9"/>
  <c r="N1852" i="9" s="1"/>
  <c r="H1872" i="9"/>
  <c r="N1872" i="9" s="1"/>
  <c r="H1899" i="9"/>
  <c r="H1923" i="9"/>
  <c r="H1945" i="9"/>
  <c r="H1973" i="9"/>
  <c r="H1998" i="9"/>
  <c r="H2023" i="9"/>
  <c r="H2044" i="9"/>
  <c r="H2070" i="9"/>
  <c r="N2070" i="9" s="1"/>
  <c r="H2096" i="9"/>
  <c r="H2122" i="9"/>
  <c r="H2144" i="9"/>
  <c r="H2169" i="9"/>
  <c r="H2194" i="9"/>
  <c r="H2219" i="9"/>
  <c r="H2244" i="9"/>
  <c r="H2268" i="9"/>
  <c r="N2268" i="9" s="1"/>
  <c r="H2295" i="9"/>
  <c r="H2315" i="9"/>
  <c r="H2344" i="9"/>
  <c r="H2368" i="9"/>
  <c r="H2391" i="9"/>
  <c r="H2416" i="9"/>
  <c r="H2440" i="9"/>
  <c r="N2440" i="9" s="1"/>
  <c r="G22" i="9"/>
  <c r="G41" i="9"/>
  <c r="G65" i="9"/>
  <c r="G87" i="9"/>
  <c r="G108" i="9"/>
  <c r="G133" i="9"/>
  <c r="G156" i="9"/>
  <c r="G179" i="9"/>
  <c r="G199" i="9"/>
  <c r="G223" i="9"/>
  <c r="G247" i="9"/>
  <c r="G271" i="9"/>
  <c r="G290" i="9"/>
  <c r="G313" i="9"/>
  <c r="G336" i="9"/>
  <c r="G361" i="9"/>
  <c r="G382" i="9"/>
  <c r="G404" i="9"/>
  <c r="G428" i="9"/>
  <c r="G447" i="9"/>
  <c r="G473" i="9"/>
  <c r="G495" i="9"/>
  <c r="G518" i="9"/>
  <c r="G539" i="9"/>
  <c r="G561" i="9"/>
  <c r="G587" i="9"/>
  <c r="G609" i="9"/>
  <c r="G631" i="9"/>
  <c r="G652" i="9"/>
  <c r="G674" i="9"/>
  <c r="G696" i="9"/>
  <c r="G717" i="9"/>
  <c r="G735" i="9"/>
  <c r="G757" i="9"/>
  <c r="G776" i="9"/>
  <c r="G799" i="9"/>
  <c r="G820" i="9"/>
  <c r="G839" i="9"/>
  <c r="G860" i="9"/>
  <c r="G877" i="9"/>
  <c r="G899" i="9"/>
  <c r="G916" i="9"/>
  <c r="G936" i="9"/>
  <c r="G953" i="9"/>
  <c r="G971" i="9"/>
  <c r="G993" i="9"/>
  <c r="G1010" i="9"/>
  <c r="G1030" i="9"/>
  <c r="G1047" i="9"/>
  <c r="G1067" i="9"/>
  <c r="G1087" i="9"/>
  <c r="G1106" i="9"/>
  <c r="G1124" i="9"/>
  <c r="G1141" i="9"/>
  <c r="G1161" i="9"/>
  <c r="G1180" i="9"/>
  <c r="G1200" i="9"/>
  <c r="G1217" i="9"/>
  <c r="G1237" i="9"/>
  <c r="G1255" i="9"/>
  <c r="G1276" i="9"/>
  <c r="G1294" i="9"/>
  <c r="G1310" i="9"/>
  <c r="G1325" i="9"/>
  <c r="G1343" i="9"/>
  <c r="G1358" i="9"/>
  <c r="G1373" i="9"/>
  <c r="G1389" i="9"/>
  <c r="G1404" i="9"/>
  <c r="G1421" i="9"/>
  <c r="G1437" i="9"/>
  <c r="G1452" i="9"/>
  <c r="G1467" i="9"/>
  <c r="G1483" i="9"/>
  <c r="G1500" i="9"/>
  <c r="G1515" i="9"/>
  <c r="G1531" i="9"/>
  <c r="G1546" i="9"/>
  <c r="G1561" i="9"/>
  <c r="G1579" i="9"/>
  <c r="G1594" i="9"/>
  <c r="G1609" i="9"/>
  <c r="G1624" i="9"/>
  <c r="G1640" i="9"/>
  <c r="G1657" i="9"/>
  <c r="G1672" i="9"/>
  <c r="G1688" i="9"/>
  <c r="G1703" i="9"/>
  <c r="G1718" i="9"/>
  <c r="G1736" i="9"/>
  <c r="G1751" i="9"/>
  <c r="G1766" i="9"/>
  <c r="G1781" i="9"/>
  <c r="G1797" i="9"/>
  <c r="G1814" i="9"/>
  <c r="G1829" i="9"/>
  <c r="G1845" i="9"/>
  <c r="G1860" i="9"/>
  <c r="G1875" i="9"/>
  <c r="G1893" i="9"/>
  <c r="G1908" i="9"/>
  <c r="G1923" i="9"/>
  <c r="G1939" i="9"/>
  <c r="G1954" i="9"/>
  <c r="G1971" i="9"/>
  <c r="G1987" i="9"/>
  <c r="G2002" i="9"/>
  <c r="G2017" i="9"/>
  <c r="G2032" i="9"/>
  <c r="G2050" i="9"/>
  <c r="G2065" i="9"/>
  <c r="G2080" i="9"/>
  <c r="G2096" i="9"/>
  <c r="G2111" i="9"/>
  <c r="G2128" i="9"/>
  <c r="G2144" i="9"/>
  <c r="G2159" i="9"/>
  <c r="G2174" i="9"/>
  <c r="G2189" i="9"/>
  <c r="G2207" i="9"/>
  <c r="G2222" i="9"/>
  <c r="G2237" i="9"/>
  <c r="G2252" i="9"/>
  <c r="G2266" i="9"/>
  <c r="G2282" i="9"/>
  <c r="G2296" i="9"/>
  <c r="G2310" i="9"/>
  <c r="G2324" i="9"/>
  <c r="G2338" i="9"/>
  <c r="G2354" i="9"/>
  <c r="G2368" i="9"/>
  <c r="G2382" i="9"/>
  <c r="G2396" i="9"/>
  <c r="G2410" i="9"/>
  <c r="G2426" i="9"/>
  <c r="G2440" i="9"/>
  <c r="H41" i="9"/>
  <c r="H127" i="9"/>
  <c r="H216" i="9"/>
  <c r="H300" i="9"/>
  <c r="H381" i="9"/>
  <c r="H472" i="9"/>
  <c r="H558" i="9"/>
  <c r="H652" i="9"/>
  <c r="H693" i="9"/>
  <c r="H823" i="9"/>
  <c r="N823" i="9" s="1"/>
  <c r="H900" i="9"/>
  <c r="H979" i="9"/>
  <c r="H1044" i="9"/>
  <c r="H1102" i="9"/>
  <c r="H1160" i="9"/>
  <c r="N1160" i="9" s="1"/>
  <c r="H1222" i="9"/>
  <c r="H1277" i="9"/>
  <c r="N1277" i="9" s="1"/>
  <c r="H1335" i="9"/>
  <c r="N1335" i="9" s="1"/>
  <c r="H1385" i="9"/>
  <c r="H1432" i="9"/>
  <c r="N1432" i="9" s="1"/>
  <c r="H1484" i="9"/>
  <c r="N1484" i="9" s="1"/>
  <c r="H1530" i="9"/>
  <c r="H1582" i="9"/>
  <c r="N1582" i="9" s="1"/>
  <c r="H1630" i="9"/>
  <c r="N1630" i="9" s="1"/>
  <c r="H1680" i="9"/>
  <c r="H1729" i="9"/>
  <c r="H1780" i="9"/>
  <c r="N1780" i="9" s="1"/>
  <c r="H1830" i="9"/>
  <c r="H1877" i="9"/>
  <c r="H1925" i="9"/>
  <c r="H1975" i="9"/>
  <c r="H2025" i="9"/>
  <c r="H2075" i="9"/>
  <c r="N2075" i="9" s="1"/>
  <c r="H2125" i="9"/>
  <c r="H2172" i="9"/>
  <c r="H2225" i="9"/>
  <c r="H2272" i="9"/>
  <c r="H2324" i="9"/>
  <c r="H2370" i="9"/>
  <c r="H2418" i="9"/>
  <c r="G89" i="9"/>
  <c r="G137" i="9"/>
  <c r="G181" i="9"/>
  <c r="G229" i="9"/>
  <c r="G273" i="9"/>
  <c r="G316" i="9"/>
  <c r="G364" i="9"/>
  <c r="G407" i="9"/>
  <c r="G455" i="9"/>
  <c r="G497" i="9"/>
  <c r="G543" i="9"/>
  <c r="G589" i="9"/>
  <c r="G635" i="9"/>
  <c r="G680" i="9"/>
  <c r="G719" i="9"/>
  <c r="G759" i="9"/>
  <c r="G802" i="9"/>
  <c r="G841" i="9"/>
  <c r="G884" i="9"/>
  <c r="G919" i="9"/>
  <c r="G956" i="9"/>
  <c r="G995" i="9"/>
  <c r="G1032" i="9"/>
  <c r="G1071" i="9"/>
  <c r="G1108" i="9"/>
  <c r="G1145" i="9"/>
  <c r="G1185" i="9"/>
  <c r="G1220" i="9"/>
  <c r="G1259" i="9"/>
  <c r="G1296" i="9"/>
  <c r="G1312" i="9"/>
  <c r="G1345" i="9"/>
  <c r="G1376" i="9"/>
  <c r="G1408" i="9"/>
  <c r="G1439" i="9"/>
  <c r="G1469" i="9"/>
  <c r="G1502" i="9"/>
  <c r="G1533" i="9"/>
  <c r="G1565" i="9"/>
  <c r="G1596" i="9"/>
  <c r="G1627" i="9"/>
  <c r="G1659" i="9"/>
  <c r="G1690" i="9"/>
  <c r="G1723" i="9"/>
  <c r="G1753" i="9"/>
  <c r="G1784" i="9"/>
  <c r="G1816" i="9"/>
  <c r="G1847" i="9"/>
  <c r="G1880" i="9"/>
  <c r="G1910" i="9"/>
  <c r="G1941" i="9"/>
  <c r="G1989" i="9"/>
  <c r="G2019" i="9"/>
  <c r="G2052" i="9"/>
  <c r="G2083" i="9"/>
  <c r="G2115" i="9"/>
  <c r="G2146" i="9"/>
  <c r="G2176" i="9"/>
  <c r="G2194" i="9"/>
  <c r="G2224" i="9"/>
  <c r="G2254" i="9"/>
  <c r="G2284" i="9"/>
  <c r="G2326" i="9"/>
  <c r="G2356" i="9"/>
  <c r="G2384" i="9"/>
  <c r="G2414" i="9"/>
  <c r="G2442" i="9"/>
  <c r="H43" i="9"/>
  <c r="N43" i="9" s="1"/>
  <c r="H168" i="9"/>
  <c r="N168" i="9" s="1"/>
  <c r="H220" i="9"/>
  <c r="H306" i="9"/>
  <c r="N306" i="9" s="1"/>
  <c r="H391" i="9"/>
  <c r="N391" i="9" s="1"/>
  <c r="H480" i="9"/>
  <c r="N480" i="9" s="1"/>
  <c r="H606" i="9"/>
  <c r="N606" i="9" s="1"/>
  <c r="H695" i="9"/>
  <c r="H738" i="9"/>
  <c r="H824" i="9"/>
  <c r="H904" i="9"/>
  <c r="H982" i="9"/>
  <c r="H1048" i="9"/>
  <c r="N1048" i="9" s="1"/>
  <c r="H1105" i="9"/>
  <c r="H1161" i="9"/>
  <c r="N1161" i="9" s="1"/>
  <c r="H1224" i="9"/>
  <c r="H36" i="9"/>
  <c r="H79" i="9"/>
  <c r="N79" i="9" s="1"/>
  <c r="H126" i="9"/>
  <c r="H166" i="9"/>
  <c r="N166" i="9" s="1"/>
  <c r="H211" i="9"/>
  <c r="H257" i="9"/>
  <c r="H299" i="9"/>
  <c r="H344" i="9"/>
  <c r="N344" i="9" s="1"/>
  <c r="H379" i="9"/>
  <c r="H426" i="9"/>
  <c r="H468" i="9"/>
  <c r="N468" i="9" s="1"/>
  <c r="H514" i="9"/>
  <c r="H557" i="9"/>
  <c r="H599" i="9"/>
  <c r="N599" i="9" s="1"/>
  <c r="H643" i="9"/>
  <c r="N643" i="9" s="1"/>
  <c r="H691" i="9"/>
  <c r="H736" i="9"/>
  <c r="N736" i="9" s="1"/>
  <c r="H776" i="9"/>
  <c r="N776" i="9" s="1"/>
  <c r="H820" i="9"/>
  <c r="H852" i="9"/>
  <c r="N852" i="9" s="1"/>
  <c r="H898" i="9"/>
  <c r="H936" i="9"/>
  <c r="N936" i="9" s="1"/>
  <c r="H977" i="9"/>
  <c r="N977" i="9" s="1"/>
  <c r="H1007" i="9"/>
  <c r="N1007" i="9" s="1"/>
  <c r="H1040" i="9"/>
  <c r="H1073" i="9"/>
  <c r="H1099" i="9"/>
  <c r="H1130" i="9"/>
  <c r="H1159" i="9"/>
  <c r="N1159" i="9" s="1"/>
  <c r="H1188" i="9"/>
  <c r="H1218" i="9"/>
  <c r="H1246" i="9"/>
  <c r="N1246" i="9" s="1"/>
  <c r="H1276" i="9"/>
  <c r="N1276" i="9" s="1"/>
  <c r="H1300" i="9"/>
  <c r="N1300" i="9" s="1"/>
  <c r="H1328" i="9"/>
  <c r="H1356" i="9"/>
  <c r="N1356" i="9" s="1"/>
  <c r="H1384" i="9"/>
  <c r="N1384" i="9" s="1"/>
  <c r="H1405" i="9"/>
  <c r="H1431" i="9"/>
  <c r="N1431" i="9" s="1"/>
  <c r="H1455" i="9"/>
  <c r="H1483" i="9"/>
  <c r="H1505" i="9"/>
  <c r="N1505" i="9" s="1"/>
  <c r="H1529" i="9"/>
  <c r="H1555" i="9"/>
  <c r="H1577" i="9"/>
  <c r="H1605" i="9"/>
  <c r="N1605" i="9" s="1"/>
  <c r="H1629" i="9"/>
  <c r="N1629" i="9" s="1"/>
  <c r="H1654" i="9"/>
  <c r="H1676" i="9"/>
  <c r="H1700" i="9"/>
  <c r="H1728" i="9"/>
  <c r="N1728" i="9" s="1"/>
  <c r="H1752" i="9"/>
  <c r="N1752" i="9" s="1"/>
  <c r="H1776" i="9"/>
  <c r="H1800" i="9"/>
  <c r="N1800" i="9" s="1"/>
  <c r="H1825" i="9"/>
  <c r="H1853" i="9"/>
  <c r="N1853" i="9" s="1"/>
  <c r="H1876" i="9"/>
  <c r="H1900" i="9"/>
  <c r="H1924" i="9"/>
  <c r="H1948" i="9"/>
  <c r="H1974" i="9"/>
  <c r="H2000" i="9"/>
  <c r="N2000" i="9" s="1"/>
  <c r="H2024" i="9"/>
  <c r="H2047" i="9"/>
  <c r="H2072" i="9"/>
  <c r="H2099" i="9"/>
  <c r="N2099" i="9" s="1"/>
  <c r="H2124" i="9"/>
  <c r="N2124" i="9" s="1"/>
  <c r="H2145" i="9"/>
  <c r="H2171" i="9"/>
  <c r="H2195" i="9"/>
  <c r="N2195" i="9" s="1"/>
  <c r="H2224" i="9"/>
  <c r="N2224" i="9" s="1"/>
  <c r="H2245" i="9"/>
  <c r="H2271" i="9"/>
  <c r="N2271" i="9" s="1"/>
  <c r="H2296" i="9"/>
  <c r="N2296" i="9" s="1"/>
  <c r="H2316" i="9"/>
  <c r="H2345" i="9"/>
  <c r="N2345" i="9" s="1"/>
  <c r="H2369" i="9"/>
  <c r="H2395" i="9"/>
  <c r="H2417" i="9"/>
  <c r="N2417" i="9" s="1"/>
  <c r="H2442" i="9"/>
  <c r="G23" i="9"/>
  <c r="G46" i="9"/>
  <c r="G67" i="9"/>
  <c r="G88" i="9"/>
  <c r="G112" i="9"/>
  <c r="G134" i="9"/>
  <c r="G158" i="9"/>
  <c r="G180" i="9"/>
  <c r="G203" i="9"/>
  <c r="G224" i="9"/>
  <c r="G249" i="9"/>
  <c r="G272" i="9"/>
  <c r="G291" i="9"/>
  <c r="G315" i="9"/>
  <c r="G337" i="9"/>
  <c r="G363" i="9"/>
  <c r="G383" i="9"/>
  <c r="G406" i="9"/>
  <c r="G429" i="9"/>
  <c r="G448" i="9"/>
  <c r="G475" i="9"/>
  <c r="G496" i="9"/>
  <c r="G520" i="9"/>
  <c r="G540" i="9"/>
  <c r="G563" i="9"/>
  <c r="G588" i="9"/>
  <c r="G611" i="9"/>
  <c r="G632" i="9"/>
  <c r="G653" i="9"/>
  <c r="G675" i="9"/>
  <c r="G697" i="9"/>
  <c r="G718" i="9"/>
  <c r="G736" i="9"/>
  <c r="G758" i="9"/>
  <c r="G779" i="9"/>
  <c r="G800" i="9"/>
  <c r="G821" i="9"/>
  <c r="G840" i="9"/>
  <c r="G861" i="9"/>
  <c r="G878" i="9"/>
  <c r="G900" i="9"/>
  <c r="G917" i="9"/>
  <c r="G937" i="9"/>
  <c r="G955" i="9"/>
  <c r="G972" i="9"/>
  <c r="G994" i="9"/>
  <c r="G1011" i="9"/>
  <c r="G1031" i="9"/>
  <c r="G1048" i="9"/>
  <c r="G1068" i="9"/>
  <c r="G1088" i="9"/>
  <c r="G1107" i="9"/>
  <c r="G1125" i="9"/>
  <c r="G1142" i="9"/>
  <c r="G1162" i="9"/>
  <c r="G1181" i="9"/>
  <c r="G1201" i="9"/>
  <c r="G1219" i="9"/>
  <c r="G1238" i="9"/>
  <c r="G1256" i="9"/>
  <c r="G1277" i="9"/>
  <c r="G1295" i="9"/>
  <c r="G1311" i="9"/>
  <c r="G1329" i="9"/>
  <c r="G1344" i="9"/>
  <c r="G1359" i="9"/>
  <c r="G1375" i="9"/>
  <c r="G1390" i="9"/>
  <c r="G1407" i="9"/>
  <c r="G1423" i="9"/>
  <c r="G1438" i="9"/>
  <c r="G1453" i="9"/>
  <c r="G1468" i="9"/>
  <c r="G1486" i="9"/>
  <c r="G1501" i="9"/>
  <c r="G1516" i="9"/>
  <c r="G1532" i="9"/>
  <c r="G1547" i="9"/>
  <c r="G1564" i="9"/>
  <c r="G1580" i="9"/>
  <c r="G1595" i="9"/>
  <c r="G1610" i="9"/>
  <c r="G1625" i="9"/>
  <c r="G1643" i="9"/>
  <c r="G1658" i="9"/>
  <c r="G1673" i="9"/>
  <c r="G1689" i="9"/>
  <c r="G1704" i="9"/>
  <c r="G1721" i="9"/>
  <c r="G1737" i="9"/>
  <c r="G1752" i="9"/>
  <c r="G1767" i="9"/>
  <c r="G1783" i="9"/>
  <c r="G1800" i="9"/>
  <c r="G1815" i="9"/>
  <c r="G1831" i="9"/>
  <c r="G1846" i="9"/>
  <c r="G1861" i="9"/>
  <c r="G1879" i="9"/>
  <c r="G1894" i="9"/>
  <c r="G1909" i="9"/>
  <c r="G1924" i="9"/>
  <c r="G1940" i="9"/>
  <c r="G1957" i="9"/>
  <c r="G1972" i="9"/>
  <c r="G1988" i="9"/>
  <c r="G2003" i="9"/>
  <c r="G2018" i="9"/>
  <c r="G2036" i="9"/>
  <c r="G2051" i="9"/>
  <c r="G2066" i="9"/>
  <c r="G2081" i="9"/>
  <c r="G2097" i="9"/>
  <c r="G2114" i="9"/>
  <c r="G2129" i="9"/>
  <c r="G2145" i="9"/>
  <c r="G2160" i="9"/>
  <c r="G2175" i="9"/>
  <c r="G2193" i="9"/>
  <c r="G2208" i="9"/>
  <c r="G2223" i="9"/>
  <c r="G2239" i="9"/>
  <c r="G2253" i="9"/>
  <c r="G2269" i="9"/>
  <c r="G2283" i="9"/>
  <c r="G2297" i="9"/>
  <c r="G2311" i="9"/>
  <c r="G2325" i="9"/>
  <c r="G2341" i="9"/>
  <c r="G2355" i="9"/>
  <c r="G2369" i="9"/>
  <c r="G2383" i="9"/>
  <c r="G2397" i="9"/>
  <c r="G2413" i="9"/>
  <c r="G2427" i="9"/>
  <c r="G2441" i="9"/>
  <c r="H6" i="9"/>
  <c r="N6" i="9" s="1"/>
  <c r="H80" i="9"/>
  <c r="N80" i="9" s="1"/>
  <c r="H167" i="9"/>
  <c r="H258" i="9"/>
  <c r="H345" i="9"/>
  <c r="N345" i="9" s="1"/>
  <c r="H436" i="9"/>
  <c r="H516" i="9"/>
  <c r="N516" i="9" s="1"/>
  <c r="H604" i="9"/>
  <c r="N604" i="9" s="1"/>
  <c r="H737" i="9"/>
  <c r="H777" i="9"/>
  <c r="N777" i="9" s="1"/>
  <c r="H862" i="9"/>
  <c r="H940" i="9"/>
  <c r="H1012" i="9"/>
  <c r="N1012" i="9" s="1"/>
  <c r="H1074" i="9"/>
  <c r="N1074" i="9" s="1"/>
  <c r="H1132" i="9"/>
  <c r="H1193" i="9"/>
  <c r="N1193" i="9" s="1"/>
  <c r="H1249" i="9"/>
  <c r="H1303" i="9"/>
  <c r="H1359" i="9"/>
  <c r="N1359" i="9" s="1"/>
  <c r="H1409" i="9"/>
  <c r="N1409" i="9" s="1"/>
  <c r="H1459" i="9"/>
  <c r="H1509" i="9"/>
  <c r="H1556" i="9"/>
  <c r="N1556" i="9" s="1"/>
  <c r="H1608" i="9"/>
  <c r="H1655" i="9"/>
  <c r="N1655" i="9" s="1"/>
  <c r="H1705" i="9"/>
  <c r="H1753" i="9"/>
  <c r="H1801" i="9"/>
  <c r="N1801" i="9" s="1"/>
  <c r="H1854" i="9"/>
  <c r="N1854" i="9" s="1"/>
  <c r="H1902" i="9"/>
  <c r="H1954" i="9"/>
  <c r="N1954" i="9" s="1"/>
  <c r="H2001" i="9"/>
  <c r="N2001" i="9" s="1"/>
  <c r="H2048" i="9"/>
  <c r="H2100" i="9"/>
  <c r="H2146" i="9"/>
  <c r="H2199" i="9"/>
  <c r="N2199" i="9" s="1"/>
  <c r="H2247" i="9"/>
  <c r="H2297" i="9"/>
  <c r="H2347" i="9"/>
  <c r="H2396" i="9"/>
  <c r="G47" i="9"/>
  <c r="G68" i="9"/>
  <c r="G116" i="9"/>
  <c r="G159" i="9"/>
  <c r="G204" i="9"/>
  <c r="G250" i="9"/>
  <c r="G295" i="9"/>
  <c r="G340" i="9"/>
  <c r="G386" i="9"/>
  <c r="G430" i="9"/>
  <c r="G478" i="9"/>
  <c r="G521" i="9"/>
  <c r="G569" i="9"/>
  <c r="G612" i="9"/>
  <c r="G655" i="9"/>
  <c r="G700" i="9"/>
  <c r="G741" i="9"/>
  <c r="G782" i="9"/>
  <c r="G823" i="9"/>
  <c r="G862" i="9"/>
  <c r="G901" i="9"/>
  <c r="G938" i="9"/>
  <c r="G977" i="9"/>
  <c r="G1015" i="9"/>
  <c r="G1049" i="9"/>
  <c r="G1089" i="9"/>
  <c r="G1126" i="9"/>
  <c r="G1165" i="9"/>
  <c r="G1202" i="9"/>
  <c r="G1239" i="9"/>
  <c r="G1279" i="9"/>
  <c r="G1330" i="9"/>
  <c r="G1360" i="9"/>
  <c r="G1391" i="9"/>
  <c r="G1424" i="9"/>
  <c r="G1454" i="9"/>
  <c r="G1487" i="9"/>
  <c r="G1517" i="9"/>
  <c r="G1548" i="9"/>
  <c r="G1581" i="9"/>
  <c r="G1611" i="9"/>
  <c r="G1644" i="9"/>
  <c r="G1675" i="9"/>
  <c r="G1705" i="9"/>
  <c r="G1738" i="9"/>
  <c r="G1768" i="9"/>
  <c r="G1801" i="9"/>
  <c r="G1832" i="9"/>
  <c r="G1862" i="9"/>
  <c r="G1895" i="9"/>
  <c r="G1925" i="9"/>
  <c r="G1958" i="9"/>
  <c r="G1973" i="9"/>
  <c r="G2004" i="9"/>
  <c r="G2037" i="9"/>
  <c r="G2067" i="9"/>
  <c r="G2098" i="9"/>
  <c r="G2131" i="9"/>
  <c r="G2161" i="9"/>
  <c r="G2209" i="9"/>
  <c r="G2240" i="9"/>
  <c r="G2270" i="9"/>
  <c r="G2298" i="9"/>
  <c r="G2312" i="9"/>
  <c r="G2342" i="9"/>
  <c r="G2370" i="9"/>
  <c r="G2398" i="9"/>
  <c r="G2428" i="9"/>
  <c r="H8" i="9"/>
  <c r="H84" i="9"/>
  <c r="N84" i="9" s="1"/>
  <c r="H128" i="9"/>
  <c r="H259" i="9"/>
  <c r="N259" i="9" s="1"/>
  <c r="H346" i="9"/>
  <c r="H440" i="9"/>
  <c r="N440" i="9" s="1"/>
  <c r="H525" i="9"/>
  <c r="N525" i="9" s="1"/>
  <c r="H561" i="9"/>
  <c r="H653" i="9"/>
  <c r="H780" i="9"/>
  <c r="H864" i="9"/>
  <c r="H941" i="9"/>
  <c r="H1013" i="9"/>
  <c r="N1013" i="9" s="1"/>
  <c r="H1075" i="9"/>
  <c r="N1075" i="9" s="1"/>
  <c r="H1133" i="9"/>
  <c r="N1133" i="9" s="1"/>
  <c r="H1196" i="9"/>
  <c r="H52" i="9"/>
  <c r="N52" i="9" s="1"/>
  <c r="H108" i="9"/>
  <c r="H188" i="9"/>
  <c r="N188" i="9" s="1"/>
  <c r="H238" i="9"/>
  <c r="N238" i="9" s="1"/>
  <c r="H311" i="9"/>
  <c r="N311" i="9" s="1"/>
  <c r="H376" i="9"/>
  <c r="H443" i="9"/>
  <c r="H504" i="9"/>
  <c r="H580" i="9"/>
  <c r="N580" i="9" s="1"/>
  <c r="H632" i="9"/>
  <c r="H708" i="9"/>
  <c r="H764" i="9"/>
  <c r="N764" i="9" s="1"/>
  <c r="H833" i="9"/>
  <c r="N833" i="9" s="1"/>
  <c r="H885" i="9"/>
  <c r="N885" i="9" s="1"/>
  <c r="H946" i="9"/>
  <c r="H1002" i="9"/>
  <c r="N1002" i="9" s="1"/>
  <c r="H1055" i="9"/>
  <c r="N1055" i="9" s="1"/>
  <c r="H1096" i="9"/>
  <c r="H1144" i="9"/>
  <c r="N1144" i="9" s="1"/>
  <c r="H1178" i="9"/>
  <c r="H1229" i="9"/>
  <c r="N1229" i="9" s="1"/>
  <c r="H1268" i="9"/>
  <c r="H1306" i="9"/>
  <c r="H1340" i="9"/>
  <c r="H1372" i="9"/>
  <c r="H1410" i="9"/>
  <c r="N1410" i="9" s="1"/>
  <c r="H1441" i="9"/>
  <c r="H1472" i="9"/>
  <c r="H1510" i="9"/>
  <c r="N1510" i="9" s="1"/>
  <c r="H1542" i="9"/>
  <c r="H1571" i="9"/>
  <c r="N1571" i="9" s="1"/>
  <c r="H1609" i="9"/>
  <c r="H1638" i="9"/>
  <c r="H1671" i="9"/>
  <c r="H1710" i="9"/>
  <c r="N1710" i="9" s="1"/>
  <c r="H1737" i="9"/>
  <c r="N1737" i="9" s="1"/>
  <c r="H1769" i="9"/>
  <c r="H1803" i="9"/>
  <c r="H1837" i="9"/>
  <c r="H1867" i="9"/>
  <c r="H1903" i="9"/>
  <c r="H1937" i="9"/>
  <c r="H1967" i="9"/>
  <c r="H2002" i="9"/>
  <c r="N2002" i="9" s="1"/>
  <c r="H2037" i="9"/>
  <c r="H2065" i="9"/>
  <c r="H2103" i="9"/>
  <c r="H2130" i="9"/>
  <c r="H2161" i="9"/>
  <c r="N2161" i="9" s="1"/>
  <c r="H2201" i="9"/>
  <c r="N2201" i="9" s="1"/>
  <c r="H2230" i="9"/>
  <c r="N2230" i="9" s="1"/>
  <c r="H2262" i="9"/>
  <c r="H2298" i="9"/>
  <c r="H2329" i="9"/>
  <c r="H2360" i="9"/>
  <c r="N2360" i="9" s="1"/>
  <c r="H2397" i="9"/>
  <c r="H2430" i="9"/>
  <c r="N2430" i="9" s="1"/>
  <c r="G12" i="9"/>
  <c r="G40" i="9"/>
  <c r="G73" i="9"/>
  <c r="G103" i="9"/>
  <c r="G130" i="9"/>
  <c r="G165" i="9"/>
  <c r="G194" i="9"/>
  <c r="G221" i="9"/>
  <c r="G256" i="9"/>
  <c r="G286" i="9"/>
  <c r="G312" i="9"/>
  <c r="G348" i="9"/>
  <c r="G373" i="9"/>
  <c r="G403" i="9"/>
  <c r="G439" i="9"/>
  <c r="G465" i="9"/>
  <c r="G494" i="9"/>
  <c r="G525" i="9"/>
  <c r="G556" i="9"/>
  <c r="G584" i="9"/>
  <c r="G616" i="9"/>
  <c r="G648" i="9"/>
  <c r="G671" i="9"/>
  <c r="G704" i="9"/>
  <c r="G731" i="9"/>
  <c r="G756" i="9"/>
  <c r="G787" i="9"/>
  <c r="G811" i="9"/>
  <c r="G838" i="9"/>
  <c r="G867" i="9"/>
  <c r="G890" i="9"/>
  <c r="G915" i="9"/>
  <c r="G941" i="9"/>
  <c r="G967" i="9"/>
  <c r="G989" i="9"/>
  <c r="G1018" i="9"/>
  <c r="G1043" i="9"/>
  <c r="G1064" i="9"/>
  <c r="G1094" i="9"/>
  <c r="G1119" i="9"/>
  <c r="G1140" i="9"/>
  <c r="G1168" i="9"/>
  <c r="G1191" i="9"/>
  <c r="G1216" i="9"/>
  <c r="G1245" i="9"/>
  <c r="G1268" i="9"/>
  <c r="G1293" i="9"/>
  <c r="G1318" i="9"/>
  <c r="G1336" i="9"/>
  <c r="G1357" i="9"/>
  <c r="G1381" i="9"/>
  <c r="G1400" i="9"/>
  <c r="G1420" i="9"/>
  <c r="G1442" i="9"/>
  <c r="G1463" i="9"/>
  <c r="G1481" i="9"/>
  <c r="G1505" i="9"/>
  <c r="G1526" i="9"/>
  <c r="G1545" i="9"/>
  <c r="G1569" i="9"/>
  <c r="G1587" i="9"/>
  <c r="G1608" i="9"/>
  <c r="G1632" i="9"/>
  <c r="G1651" i="9"/>
  <c r="G1671" i="9"/>
  <c r="G1695" i="9"/>
  <c r="G1714" i="9"/>
  <c r="G1735" i="9"/>
  <c r="G1756" i="9"/>
  <c r="G1777" i="9"/>
  <c r="G1796" i="9"/>
  <c r="G1820" i="9"/>
  <c r="G1840" i="9"/>
  <c r="G1859" i="9"/>
  <c r="G1883" i="9"/>
  <c r="G1901" i="9"/>
  <c r="G1922" i="9"/>
  <c r="G1946" i="9"/>
  <c r="G1965" i="9"/>
  <c r="G1985" i="9"/>
  <c r="G2009" i="9"/>
  <c r="G2028" i="9"/>
  <c r="G2049" i="9"/>
  <c r="G2071" i="9"/>
  <c r="G2091" i="9"/>
  <c r="G2110" i="9"/>
  <c r="G2134" i="9"/>
  <c r="G2155" i="9"/>
  <c r="G2173" i="9"/>
  <c r="G2197" i="9"/>
  <c r="G2216" i="9"/>
  <c r="G2236" i="9"/>
  <c r="G2259" i="9"/>
  <c r="G2276" i="9"/>
  <c r="G2295" i="9"/>
  <c r="G2317" i="9"/>
  <c r="G2334" i="9"/>
  <c r="G2353" i="9"/>
  <c r="G2373" i="9"/>
  <c r="G2392" i="9"/>
  <c r="G2409" i="9"/>
  <c r="G2431" i="9"/>
  <c r="H56" i="9"/>
  <c r="H118" i="9"/>
  <c r="N118" i="9" s="1"/>
  <c r="H190" i="9"/>
  <c r="H240" i="9"/>
  <c r="N240" i="9" s="1"/>
  <c r="H312" i="9"/>
  <c r="N312" i="9" s="1"/>
  <c r="H377" i="9"/>
  <c r="H448" i="9"/>
  <c r="H510" i="9"/>
  <c r="N510" i="9" s="1"/>
  <c r="H583" i="9"/>
  <c r="H640" i="9"/>
  <c r="H712" i="9"/>
  <c r="H765" i="9"/>
  <c r="N765" i="9" s="1"/>
  <c r="H840" i="9"/>
  <c r="N840" i="9" s="1"/>
  <c r="H886" i="9"/>
  <c r="H956" i="9"/>
  <c r="H1004" i="9"/>
  <c r="N1004" i="9" s="1"/>
  <c r="H1056" i="9"/>
  <c r="H1097" i="9"/>
  <c r="H1146" i="9"/>
  <c r="N1146" i="9" s="1"/>
  <c r="H1181" i="9"/>
  <c r="H1231" i="9"/>
  <c r="H1269" i="9"/>
  <c r="N1269" i="9" s="1"/>
  <c r="H1312" i="9"/>
  <c r="H1342" i="9"/>
  <c r="N1342" i="9" s="1"/>
  <c r="H1375" i="9"/>
  <c r="H1411" i="9"/>
  <c r="N1411" i="9" s="1"/>
  <c r="H1444" i="9"/>
  <c r="N1444" i="9" s="1"/>
  <c r="H1473" i="9"/>
  <c r="H1511" i="9"/>
  <c r="H1543" i="9"/>
  <c r="H1572" i="9"/>
  <c r="H1611" i="9"/>
  <c r="H1641" i="9"/>
  <c r="H1672" i="9"/>
  <c r="H1711" i="9"/>
  <c r="N1711" i="9" s="1"/>
  <c r="H1739" i="9"/>
  <c r="H1771" i="9"/>
  <c r="H1810" i="9"/>
  <c r="N1810" i="9" s="1"/>
  <c r="H1839" i="9"/>
  <c r="N1839" i="9" s="1"/>
  <c r="H1870" i="9"/>
  <c r="H1904" i="9"/>
  <c r="H1938" i="9"/>
  <c r="H1968" i="9"/>
  <c r="H2003" i="9"/>
  <c r="N2003" i="9" s="1"/>
  <c r="H2038" i="9"/>
  <c r="H2067" i="9"/>
  <c r="H2104" i="9"/>
  <c r="N2104" i="9" s="1"/>
  <c r="H2132" i="9"/>
  <c r="H2166" i="9"/>
  <c r="H2203" i="9"/>
  <c r="H2231" i="9"/>
  <c r="N2231" i="9" s="1"/>
  <c r="H2265" i="9"/>
  <c r="H2301" i="9"/>
  <c r="H2331" i="9"/>
  <c r="H2365" i="9"/>
  <c r="N2365" i="9" s="1"/>
  <c r="H2399" i="9"/>
  <c r="H2431" i="9"/>
  <c r="N2431" i="9" s="1"/>
  <c r="G13" i="9"/>
  <c r="G49" i="9"/>
  <c r="G77" i="9"/>
  <c r="G104" i="9"/>
  <c r="G140" i="9"/>
  <c r="G166" i="9"/>
  <c r="G195" i="9"/>
  <c r="G230" i="9"/>
  <c r="G257" i="9"/>
  <c r="G287" i="9"/>
  <c r="G317" i="9"/>
  <c r="G349" i="9"/>
  <c r="G375" i="9"/>
  <c r="G409" i="9"/>
  <c r="G440" i="9"/>
  <c r="G466" i="9"/>
  <c r="G500" i="9"/>
  <c r="G530" i="9"/>
  <c r="G557" i="9"/>
  <c r="G590" i="9"/>
  <c r="G617" i="9"/>
  <c r="G649" i="9"/>
  <c r="G681" i="9"/>
  <c r="G705" i="9"/>
  <c r="G732" i="9"/>
  <c r="G760" i="9"/>
  <c r="G788" i="9"/>
  <c r="G812" i="9"/>
  <c r="G844" i="9"/>
  <c r="G871" i="9"/>
  <c r="G891" i="9"/>
  <c r="G920" i="9"/>
  <c r="G945" i="9"/>
  <c r="G968" i="9"/>
  <c r="G996" i="9"/>
  <c r="G1019" i="9"/>
  <c r="G1044" i="9"/>
  <c r="G1072" i="9"/>
  <c r="G1095" i="9"/>
  <c r="G1120" i="9"/>
  <c r="G1147" i="9"/>
  <c r="G1172" i="9"/>
  <c r="G1192" i="9"/>
  <c r="G1221" i="9"/>
  <c r="G1246" i="9"/>
  <c r="G1269" i="9"/>
  <c r="G1297" i="9"/>
  <c r="G1319" i="9"/>
  <c r="G1337" i="9"/>
  <c r="G1361" i="9"/>
  <c r="G1382" i="9"/>
  <c r="G1401" i="9"/>
  <c r="G1425" i="9"/>
  <c r="G1443" i="9"/>
  <c r="G1464" i="9"/>
  <c r="G1488" i="9"/>
  <c r="G1507" i="9"/>
  <c r="G1527" i="9"/>
  <c r="G1551" i="9"/>
  <c r="G1570" i="9"/>
  <c r="G1591" i="9"/>
  <c r="G1612" i="9"/>
  <c r="G1633" i="9"/>
  <c r="G1652" i="9"/>
  <c r="G1676" i="9"/>
  <c r="G1696" i="9"/>
  <c r="G1715" i="9"/>
  <c r="G1739" i="9"/>
  <c r="G1757" i="9"/>
  <c r="G1778" i="9"/>
  <c r="G1802" i="9"/>
  <c r="G1821" i="9"/>
  <c r="G1841" i="9"/>
  <c r="G1865" i="9"/>
  <c r="G1884" i="9"/>
  <c r="G1905" i="9"/>
  <c r="G1927" i="9"/>
  <c r="G1947" i="9"/>
  <c r="G1966" i="9"/>
  <c r="G1990" i="9"/>
  <c r="G2011" i="9"/>
  <c r="G2029" i="9"/>
  <c r="G2053" i="9"/>
  <c r="G2072" i="9"/>
  <c r="G2092" i="9"/>
  <c r="G2116" i="9"/>
  <c r="G2135" i="9"/>
  <c r="G2156" i="9"/>
  <c r="G2180" i="9"/>
  <c r="G2198" i="9"/>
  <c r="G2219" i="9"/>
  <c r="G2241" i="9"/>
  <c r="G2260" i="9"/>
  <c r="G2277" i="9"/>
  <c r="G2299" i="9"/>
  <c r="G2318" i="9"/>
  <c r="G2335" i="9"/>
  <c r="G2357" i="9"/>
  <c r="G2374" i="9"/>
  <c r="G2393" i="9"/>
  <c r="G2415" i="9"/>
  <c r="G2432" i="9"/>
  <c r="H10" i="9"/>
  <c r="H64" i="9"/>
  <c r="H130" i="9"/>
  <c r="H196" i="9"/>
  <c r="N196" i="9" s="1"/>
  <c r="H264" i="9"/>
  <c r="N264" i="9" s="1"/>
  <c r="H329" i="9"/>
  <c r="H401" i="9"/>
  <c r="N401" i="9" s="1"/>
  <c r="H461" i="9"/>
  <c r="N461" i="9" s="1"/>
  <c r="H527" i="9"/>
  <c r="N527" i="9" s="1"/>
  <c r="H585" i="9"/>
  <c r="H660" i="9"/>
  <c r="H714" i="9"/>
  <c r="H787" i="9"/>
  <c r="N787" i="9" s="1"/>
  <c r="H846" i="9"/>
  <c r="N846" i="9" s="1"/>
  <c r="H909" i="9"/>
  <c r="H964" i="9"/>
  <c r="N964" i="9" s="1"/>
  <c r="H1024" i="9"/>
  <c r="H1058" i="9"/>
  <c r="H1111" i="9"/>
  <c r="H1149" i="9"/>
  <c r="N1149" i="9" s="1"/>
  <c r="H1198" i="9"/>
  <c r="H1235" i="9"/>
  <c r="N1235" i="9" s="1"/>
  <c r="H1280" i="9"/>
  <c r="N1280" i="9" s="1"/>
  <c r="H1314" i="9"/>
  <c r="N1314" i="9" s="1"/>
  <c r="H1347" i="9"/>
  <c r="N1347" i="9" s="1"/>
  <c r="H1386" i="9"/>
  <c r="H1419" i="9"/>
  <c r="H1447" i="9"/>
  <c r="H1486" i="9"/>
  <c r="N1486" i="9" s="1"/>
  <c r="H1513" i="9"/>
  <c r="H1545" i="9"/>
  <c r="N1545" i="9" s="1"/>
  <c r="H1584" i="9"/>
  <c r="H1614" i="9"/>
  <c r="H1645" i="9"/>
  <c r="N1645" i="9" s="1"/>
  <c r="H1681" i="9"/>
  <c r="H1713" i="9"/>
  <c r="N1713" i="9" s="1"/>
  <c r="H1743" i="9"/>
  <c r="N1743" i="9" s="1"/>
  <c r="H1781" i="9"/>
  <c r="N1781" i="9" s="1"/>
  <c r="H1813" i="9"/>
  <c r="N1813" i="9" s="1"/>
  <c r="H1842" i="9"/>
  <c r="H1881" i="9"/>
  <c r="H1912" i="9"/>
  <c r="H1941" i="9"/>
  <c r="N1941" i="9" s="1"/>
  <c r="H1980" i="9"/>
  <c r="H2009" i="9"/>
  <c r="N2009" i="9" s="1"/>
  <c r="H2040" i="9"/>
  <c r="H2076" i="9"/>
  <c r="N2076" i="9" s="1"/>
  <c r="H2108" i="9"/>
  <c r="N2108" i="9" s="1"/>
  <c r="H2141" i="9"/>
  <c r="H2173" i="9"/>
  <c r="H2208" i="9"/>
  <c r="H2237" i="9"/>
  <c r="N2237" i="9" s="1"/>
  <c r="H2274" i="9"/>
  <c r="N2274" i="9" s="1"/>
  <c r="H2304" i="9"/>
  <c r="N2304" i="9" s="1"/>
  <c r="H2334" i="9"/>
  <c r="H2373" i="9"/>
  <c r="N2373" i="9" s="1"/>
  <c r="H2404" i="9"/>
  <c r="H2433" i="9"/>
  <c r="N2433" i="9" s="1"/>
  <c r="G51" i="9"/>
  <c r="G81" i="9"/>
  <c r="G107" i="9"/>
  <c r="G143" i="9"/>
  <c r="G171" i="9"/>
  <c r="G197" i="9"/>
  <c r="G233" i="9"/>
  <c r="G260" i="9"/>
  <c r="G289" i="9"/>
  <c r="G324" i="9"/>
  <c r="G351" i="9"/>
  <c r="G381" i="9"/>
  <c r="G413" i="9"/>
  <c r="G443" i="9"/>
  <c r="G469" i="9"/>
  <c r="G505" i="9"/>
  <c r="G533" i="9"/>
  <c r="G560" i="9"/>
  <c r="G596" i="9"/>
  <c r="G624" i="9"/>
  <c r="G651" i="9"/>
  <c r="G683" i="9"/>
  <c r="G708" i="9"/>
  <c r="G734" i="9"/>
  <c r="G767" i="9"/>
  <c r="G792" i="9"/>
  <c r="G819" i="9"/>
  <c r="G847" i="9"/>
  <c r="G873" i="9"/>
  <c r="G893" i="9"/>
  <c r="G924" i="9"/>
  <c r="G949" i="9"/>
  <c r="G970" i="9"/>
  <c r="G998" i="9"/>
  <c r="G1023" i="9"/>
  <c r="G1046" i="9"/>
  <c r="G1075" i="9"/>
  <c r="G1097" i="9"/>
  <c r="G1123" i="9"/>
  <c r="G1151" i="9"/>
  <c r="G1174" i="9"/>
  <c r="G1199" i="9"/>
  <c r="G1225" i="9"/>
  <c r="G1250" i="9"/>
  <c r="G1271" i="9"/>
  <c r="G1299" i="9"/>
  <c r="G1321" i="9"/>
  <c r="G1342" i="9"/>
  <c r="G1364" i="9"/>
  <c r="G1384" i="9"/>
  <c r="G1403" i="9"/>
  <c r="G1427" i="9"/>
  <c r="G1448" i="9"/>
  <c r="G1466" i="9"/>
  <c r="G1490" i="9"/>
  <c r="G1509" i="9"/>
  <c r="G1529" i="9"/>
  <c r="G1553" i="9"/>
  <c r="G1572" i="9"/>
  <c r="G1593" i="9"/>
  <c r="G1617" i="9"/>
  <c r="G1635" i="9"/>
  <c r="G1656" i="9"/>
  <c r="G1678" i="9"/>
  <c r="G1699" i="9"/>
  <c r="G1717" i="9"/>
  <c r="G1741" i="9"/>
  <c r="G1762" i="9"/>
  <c r="G1780" i="9"/>
  <c r="G1804" i="9"/>
  <c r="G1823" i="9"/>
  <c r="G1844" i="9"/>
  <c r="G1868" i="9"/>
  <c r="G1886" i="9"/>
  <c r="G1907" i="9"/>
  <c r="G1931" i="9"/>
  <c r="G1949" i="9"/>
  <c r="G1970" i="9"/>
  <c r="G1992" i="9"/>
  <c r="G2013" i="9"/>
  <c r="G2031" i="9"/>
  <c r="G2055" i="9"/>
  <c r="G2076" i="9"/>
  <c r="G2095" i="9"/>
  <c r="G2119" i="9"/>
  <c r="G2137" i="9"/>
  <c r="G2158" i="9"/>
  <c r="G2182" i="9"/>
  <c r="G2200" i="9"/>
  <c r="G2221" i="9"/>
  <c r="G2245" i="9"/>
  <c r="G2262" i="9"/>
  <c r="G2281" i="9"/>
  <c r="G2301" i="9"/>
  <c r="G2320" i="9"/>
  <c r="G2337" i="9"/>
  <c r="G2359" i="9"/>
  <c r="G2378" i="9"/>
  <c r="G2395" i="9"/>
  <c r="G2417" i="9"/>
  <c r="G2434" i="9"/>
  <c r="H11" i="9"/>
  <c r="H72" i="9"/>
  <c r="H142" i="9"/>
  <c r="H198" i="9"/>
  <c r="H269" i="9"/>
  <c r="N269" i="9" s="1"/>
  <c r="H330" i="9"/>
  <c r="N330" i="9" s="1"/>
  <c r="H403" i="9"/>
  <c r="N403" i="9" s="1"/>
  <c r="H462" i="9"/>
  <c r="N462" i="9" s="1"/>
  <c r="H528" i="9"/>
  <c r="N528" i="9" s="1"/>
  <c r="H593" i="9"/>
  <c r="H666" i="9"/>
  <c r="N666" i="9" s="1"/>
  <c r="H719" i="9"/>
  <c r="H798" i="9"/>
  <c r="H847" i="9"/>
  <c r="N847" i="9" s="1"/>
  <c r="H910" i="9"/>
  <c r="N910" i="9" s="1"/>
  <c r="H966" i="9"/>
  <c r="N966" i="9" s="1"/>
  <c r="H1026" i="9"/>
  <c r="H1060" i="9"/>
  <c r="H1112" i="9"/>
  <c r="H1153" i="9"/>
  <c r="H1199" i="9"/>
  <c r="H1242" i="9"/>
  <c r="H1281" i="9"/>
  <c r="N1281" i="9" s="1"/>
  <c r="H1315" i="9"/>
  <c r="N1315" i="9" s="1"/>
  <c r="H1351" i="9"/>
  <c r="N1351" i="9" s="1"/>
  <c r="H1387" i="9"/>
  <c r="H1420" i="9"/>
  <c r="H1448" i="9"/>
  <c r="H1487" i="9"/>
  <c r="N1487" i="9" s="1"/>
  <c r="H1516" i="9"/>
  <c r="H1546" i="9"/>
  <c r="H1585" i="9"/>
  <c r="N1585" i="9" s="1"/>
  <c r="H1615" i="9"/>
  <c r="H1647" i="9"/>
  <c r="H1685" i="9"/>
  <c r="H1714" i="9"/>
  <c r="H1747" i="9"/>
  <c r="N1747" i="9" s="1"/>
  <c r="H1782" i="9"/>
  <c r="N1782" i="9" s="1"/>
  <c r="H1815" i="9"/>
  <c r="N1815" i="9" s="1"/>
  <c r="H1843" i="9"/>
  <c r="H1882" i="9"/>
  <c r="H1915" i="9"/>
  <c r="H1942" i="9"/>
  <c r="N1942" i="9" s="1"/>
  <c r="H1981" i="9"/>
  <c r="N1981" i="9" s="1"/>
  <c r="H2010" i="9"/>
  <c r="N2010" i="9" s="1"/>
  <c r="H2041" i="9"/>
  <c r="N2041" i="9" s="1"/>
  <c r="H2080" i="9"/>
  <c r="H2109" i="9"/>
  <c r="H2142" i="9"/>
  <c r="H2180" i="9"/>
  <c r="H2209" i="9"/>
  <c r="H2242" i="9"/>
  <c r="H2275" i="9"/>
  <c r="N2275" i="9" s="1"/>
  <c r="H2310" i="9"/>
  <c r="N2310" i="9" s="1"/>
  <c r="H2337" i="9"/>
  <c r="H2374" i="9"/>
  <c r="H2408" i="9"/>
  <c r="H2436" i="9"/>
  <c r="N2436" i="9" s="1"/>
  <c r="G25" i="9"/>
  <c r="G52" i="9"/>
  <c r="G82" i="9"/>
  <c r="G117" i="9"/>
  <c r="G144" i="9"/>
  <c r="G173" i="9"/>
  <c r="G206" i="9"/>
  <c r="G235" i="9"/>
  <c r="G261" i="9"/>
  <c r="G297" i="9"/>
  <c r="G325" i="9"/>
  <c r="G352" i="9"/>
  <c r="G387" i="9"/>
  <c r="G417" i="9"/>
  <c r="G444" i="9"/>
  <c r="G479" i="9"/>
  <c r="G506" i="9"/>
  <c r="G536" i="9"/>
  <c r="G571" i="9"/>
  <c r="G597" i="9"/>
  <c r="G626" i="9"/>
  <c r="G657" i="9"/>
  <c r="G684" i="9"/>
  <c r="G709" i="9"/>
  <c r="G742" i="9"/>
  <c r="G768" i="9"/>
  <c r="G793" i="9"/>
  <c r="G824" i="9"/>
  <c r="G851" i="9"/>
  <c r="G874" i="9"/>
  <c r="G902" i="9"/>
  <c r="G925" i="9"/>
  <c r="G950" i="9"/>
  <c r="G979" i="9"/>
  <c r="G1001" i="9"/>
  <c r="G1024" i="9"/>
  <c r="G1051" i="9"/>
  <c r="G1076" i="9"/>
  <c r="G1099" i="9"/>
  <c r="G1127" i="9"/>
  <c r="G1152" i="9"/>
  <c r="G1175" i="9"/>
  <c r="G1203" i="9"/>
  <c r="G1228" i="9"/>
  <c r="G1251" i="9"/>
  <c r="G1280" i="9"/>
  <c r="G1303" i="9"/>
  <c r="G1322" i="9"/>
  <c r="G1346" i="9"/>
  <c r="G1365" i="9"/>
  <c r="G1385" i="9"/>
  <c r="G1409" i="9"/>
  <c r="G1428" i="9"/>
  <c r="G1449" i="9"/>
  <c r="G1473" i="9"/>
  <c r="G1491" i="9"/>
  <c r="G1512" i="9"/>
  <c r="G1534" i="9"/>
  <c r="G1555" i="9"/>
  <c r="G1573" i="9"/>
  <c r="G1597" i="9"/>
  <c r="G1618" i="9"/>
  <c r="G1636" i="9"/>
  <c r="G1660" i="9"/>
  <c r="G1679" i="9"/>
  <c r="G1700" i="9"/>
  <c r="G1724" i="9"/>
  <c r="G1742" i="9"/>
  <c r="G1763" i="9"/>
  <c r="G1787" i="9"/>
  <c r="G1805" i="9"/>
  <c r="G1826" i="9"/>
  <c r="G1848" i="9"/>
  <c r="G1869" i="9"/>
  <c r="G1887" i="9"/>
  <c r="G1911" i="9"/>
  <c r="G1932" i="9"/>
  <c r="G1951" i="9"/>
  <c r="G1975" i="9"/>
  <c r="G1993" i="9"/>
  <c r="G2014" i="9"/>
  <c r="G2038" i="9"/>
  <c r="G2056" i="9"/>
  <c r="G2077" i="9"/>
  <c r="G2101" i="9"/>
  <c r="G2120" i="9"/>
  <c r="G2140" i="9"/>
  <c r="G2162" i="9"/>
  <c r="G2183" i="9"/>
  <c r="G2201" i="9"/>
  <c r="G2225" i="9"/>
  <c r="G2246" i="9"/>
  <c r="G2263" i="9"/>
  <c r="G2285" i="9"/>
  <c r="G2302" i="9"/>
  <c r="G2321" i="9"/>
  <c r="G2343" i="9"/>
  <c r="G2360" i="9"/>
  <c r="G2379" i="9"/>
  <c r="G2401" i="9"/>
  <c r="G2418" i="9"/>
  <c r="G2437" i="9"/>
  <c r="H12" i="9"/>
  <c r="N12" i="9" s="1"/>
  <c r="H76" i="9"/>
  <c r="H148" i="9"/>
  <c r="H199" i="9"/>
  <c r="H276" i="9"/>
  <c r="N276" i="9" s="1"/>
  <c r="H334" i="9"/>
  <c r="N334" i="9" s="1"/>
  <c r="H405" i="9"/>
  <c r="H463" i="9"/>
  <c r="N463" i="9" s="1"/>
  <c r="H532" i="9"/>
  <c r="H595" i="9"/>
  <c r="N595" i="9" s="1"/>
  <c r="H669" i="9"/>
  <c r="N669" i="9" s="1"/>
  <c r="H730" i="9"/>
  <c r="H800" i="9"/>
  <c r="H848" i="9"/>
  <c r="N848" i="9" s="1"/>
  <c r="H916" i="9"/>
  <c r="H967" i="9"/>
  <c r="H1028" i="9"/>
  <c r="H1063" i="9"/>
  <c r="H1113" i="9"/>
  <c r="H1157" i="9"/>
  <c r="H1200" i="9"/>
  <c r="H1243" i="9"/>
  <c r="N1243" i="9" s="1"/>
  <c r="G2421" i="9"/>
  <c r="G2391" i="9"/>
  <c r="G2365" i="9"/>
  <c r="G2333" i="9"/>
  <c r="G2307" i="9"/>
  <c r="G2275" i="9"/>
  <c r="G2249" i="9"/>
  <c r="G2215" i="9"/>
  <c r="G2186" i="9"/>
  <c r="G2153" i="9"/>
  <c r="G2123" i="9"/>
  <c r="G2090" i="9"/>
  <c r="G2062" i="9"/>
  <c r="G2027" i="9"/>
  <c r="G1999" i="9"/>
  <c r="G1964" i="9"/>
  <c r="G1935" i="9"/>
  <c r="G1900" i="9"/>
  <c r="G1872" i="9"/>
  <c r="G1839" i="9"/>
  <c r="G1809" i="9"/>
  <c r="G1776" i="9"/>
  <c r="G1748" i="9"/>
  <c r="G1713" i="9"/>
  <c r="G1684" i="9"/>
  <c r="G1649" i="9"/>
  <c r="G1621" i="9"/>
  <c r="G1586" i="9"/>
  <c r="G1558" i="9"/>
  <c r="G1525" i="9"/>
  <c r="G1495" i="9"/>
  <c r="G1462" i="9"/>
  <c r="G1433" i="9"/>
  <c r="G1399" i="9"/>
  <c r="G1370" i="9"/>
  <c r="G1335" i="9"/>
  <c r="G1307" i="9"/>
  <c r="G1267" i="9"/>
  <c r="G1232" i="9"/>
  <c r="G1190" i="9"/>
  <c r="G1155" i="9"/>
  <c r="G1114" i="9"/>
  <c r="G1081" i="9"/>
  <c r="G1042" i="9"/>
  <c r="G1005" i="9"/>
  <c r="G965" i="9"/>
  <c r="G931" i="9"/>
  <c r="G889" i="9"/>
  <c r="G854" i="9"/>
  <c r="G809" i="9"/>
  <c r="G772" i="9"/>
  <c r="G728" i="9"/>
  <c r="G689" i="9"/>
  <c r="G645" i="9"/>
  <c r="G601" i="9"/>
  <c r="G553" i="9"/>
  <c r="G512" i="9"/>
  <c r="G461" i="9"/>
  <c r="G421" i="9"/>
  <c r="G370" i="9"/>
  <c r="G331" i="9"/>
  <c r="G281" i="9"/>
  <c r="G239" i="9"/>
  <c r="G193" i="9"/>
  <c r="G147" i="9"/>
  <c r="G101" i="9"/>
  <c r="G61" i="9"/>
  <c r="G15" i="9"/>
  <c r="H2415" i="9"/>
  <c r="N2415" i="9" s="1"/>
  <c r="H2367" i="9"/>
  <c r="H2314" i="9"/>
  <c r="N2314" i="9" s="1"/>
  <c r="H2266" i="9"/>
  <c r="N2266" i="9" s="1"/>
  <c r="H2214" i="9"/>
  <c r="H2168" i="9"/>
  <c r="H2119" i="9"/>
  <c r="N2119" i="9" s="1"/>
  <c r="H2069" i="9"/>
  <c r="H2020" i="9"/>
  <c r="H1969" i="9"/>
  <c r="N1969" i="9" s="1"/>
  <c r="H1919" i="9"/>
  <c r="H1871" i="9"/>
  <c r="N1871" i="9" s="1"/>
  <c r="H1819" i="9"/>
  <c r="N1819" i="9" s="1"/>
  <c r="H1773" i="9"/>
  <c r="H1723" i="9"/>
  <c r="N1723" i="9" s="1"/>
  <c r="H1674" i="9"/>
  <c r="H1627" i="9"/>
  <c r="H1575" i="9"/>
  <c r="H1527" i="9"/>
  <c r="H1474" i="9"/>
  <c r="H1426" i="9"/>
  <c r="H1380" i="9"/>
  <c r="H1325" i="9"/>
  <c r="N1325" i="9" s="1"/>
  <c r="H1274" i="9"/>
  <c r="H1207" i="9"/>
  <c r="H1126" i="9"/>
  <c r="N1126" i="9" s="1"/>
  <c r="H1054" i="9"/>
  <c r="H983" i="9"/>
  <c r="H874" i="9"/>
  <c r="N874" i="9" s="1"/>
  <c r="H761" i="9"/>
  <c r="N761" i="9" s="1"/>
  <c r="H654" i="9"/>
  <c r="N654" i="9" s="1"/>
  <c r="H549" i="9"/>
  <c r="H420" i="9"/>
  <c r="N420" i="9" s="1"/>
  <c r="H309" i="9"/>
  <c r="N309" i="9" s="1"/>
  <c r="H221" i="9"/>
  <c r="H96" i="9"/>
  <c r="H13" i="9"/>
  <c r="N13" i="9" s="1"/>
  <c r="H25" i="9"/>
  <c r="H37" i="9"/>
  <c r="N37" i="9" s="1"/>
  <c r="H49" i="9"/>
  <c r="H61" i="9"/>
  <c r="H73" i="9"/>
  <c r="H85" i="9"/>
  <c r="N85" i="9" s="1"/>
  <c r="H97" i="9"/>
  <c r="N97" i="9" s="1"/>
  <c r="H109" i="9"/>
  <c r="H121" i="9"/>
  <c r="N121" i="9" s="1"/>
  <c r="H133" i="9"/>
  <c r="N133" i="9" s="1"/>
  <c r="H145" i="9"/>
  <c r="H157" i="9"/>
  <c r="N157" i="9" s="1"/>
  <c r="H169" i="9"/>
  <c r="H181" i="9"/>
  <c r="N181" i="9" s="1"/>
  <c r="H193" i="9"/>
  <c r="H205" i="9"/>
  <c r="H217" i="9"/>
  <c r="H229" i="9"/>
  <c r="H241" i="9"/>
  <c r="N241" i="9" s="1"/>
  <c r="H253" i="9"/>
  <c r="N253" i="9" s="1"/>
  <c r="H265" i="9"/>
  <c r="N265" i="9" s="1"/>
  <c r="H277" i="9"/>
  <c r="H289" i="9"/>
  <c r="H301" i="9"/>
  <c r="H313" i="9"/>
  <c r="N313" i="9" s="1"/>
  <c r="H325" i="9"/>
  <c r="H337" i="9"/>
  <c r="H349" i="9"/>
  <c r="H361" i="9"/>
  <c r="N361" i="9" s="1"/>
  <c r="H373" i="9"/>
  <c r="H385" i="9"/>
  <c r="N385" i="9" s="1"/>
  <c r="H397" i="9"/>
  <c r="H409" i="9"/>
  <c r="H421" i="9"/>
  <c r="H433" i="9"/>
  <c r="N433" i="9" s="1"/>
  <c r="H445" i="9"/>
  <c r="H457" i="9"/>
  <c r="H469" i="9"/>
  <c r="H481" i="9"/>
  <c r="H493" i="9"/>
  <c r="H505" i="9"/>
  <c r="N505" i="9" s="1"/>
  <c r="H517" i="9"/>
  <c r="H529" i="9"/>
  <c r="H541" i="9"/>
  <c r="N541" i="9" s="1"/>
  <c r="H553" i="9"/>
  <c r="H565" i="9"/>
  <c r="H577" i="9"/>
  <c r="N577" i="9" s="1"/>
  <c r="H589" i="9"/>
  <c r="N589" i="9" s="1"/>
  <c r="H601" i="9"/>
  <c r="N601" i="9" s="1"/>
  <c r="H613" i="9"/>
  <c r="H625" i="9"/>
  <c r="N625" i="9" s="1"/>
  <c r="H637" i="9"/>
  <c r="N637" i="9" s="1"/>
  <c r="H649" i="9"/>
  <c r="H661" i="9"/>
  <c r="H673" i="9"/>
  <c r="H685" i="9"/>
  <c r="N685" i="9" s="1"/>
  <c r="H697" i="9"/>
  <c r="H709" i="9"/>
  <c r="H721" i="9"/>
  <c r="N721" i="9" s="1"/>
  <c r="H733" i="9"/>
  <c r="H745" i="9"/>
  <c r="H757" i="9"/>
  <c r="N757" i="9" s="1"/>
  <c r="H769" i="9"/>
  <c r="H781" i="9"/>
  <c r="H793" i="9"/>
  <c r="H805" i="9"/>
  <c r="N805" i="9" s="1"/>
  <c r="H817" i="9"/>
  <c r="H829" i="9"/>
  <c r="H841" i="9"/>
  <c r="N841" i="9" s="1"/>
  <c r="H853" i="9"/>
  <c r="N853" i="9" s="1"/>
  <c r="H865" i="9"/>
  <c r="N865" i="9" s="1"/>
  <c r="H877" i="9"/>
  <c r="N877" i="9" s="1"/>
  <c r="H889" i="9"/>
  <c r="H901" i="9"/>
  <c r="H913" i="9"/>
  <c r="H925" i="9"/>
  <c r="N925" i="9" s="1"/>
  <c r="H937" i="9"/>
  <c r="H949" i="9"/>
  <c r="N949" i="9" s="1"/>
  <c r="H961" i="9"/>
  <c r="H973" i="9"/>
  <c r="H14" i="9"/>
  <c r="N14" i="9" s="1"/>
  <c r="H26" i="9"/>
  <c r="N26" i="9" s="1"/>
  <c r="H38" i="9"/>
  <c r="H50" i="9"/>
  <c r="H62" i="9"/>
  <c r="H74" i="9"/>
  <c r="H86" i="9"/>
  <c r="N86" i="9" s="1"/>
  <c r="H98" i="9"/>
  <c r="N98" i="9" s="1"/>
  <c r="H110" i="9"/>
  <c r="N110" i="9" s="1"/>
  <c r="H122" i="9"/>
  <c r="H134" i="9"/>
  <c r="N134" i="9" s="1"/>
  <c r="H146" i="9"/>
  <c r="H158" i="9"/>
  <c r="N158" i="9" s="1"/>
  <c r="H170" i="9"/>
  <c r="H182" i="9"/>
  <c r="H194" i="9"/>
  <c r="H206" i="9"/>
  <c r="H218" i="9"/>
  <c r="H230" i="9"/>
  <c r="H242" i="9"/>
  <c r="N242" i="9" s="1"/>
  <c r="H254" i="9"/>
  <c r="H266" i="9"/>
  <c r="H278" i="9"/>
  <c r="H290" i="9"/>
  <c r="H302" i="9"/>
  <c r="H314" i="9"/>
  <c r="N314" i="9" s="1"/>
  <c r="H326" i="9"/>
  <c r="N326" i="9" s="1"/>
  <c r="H338" i="9"/>
  <c r="H350" i="9"/>
  <c r="H362" i="9"/>
  <c r="H374" i="9"/>
  <c r="H386" i="9"/>
  <c r="N386" i="9" s="1"/>
  <c r="H398" i="9"/>
  <c r="H410" i="9"/>
  <c r="H422" i="9"/>
  <c r="H434" i="9"/>
  <c r="N434" i="9" s="1"/>
  <c r="H446" i="9"/>
  <c r="H458" i="9"/>
  <c r="H470" i="9"/>
  <c r="N470" i="9" s="1"/>
  <c r="H482" i="9"/>
  <c r="H494" i="9"/>
  <c r="H506" i="9"/>
  <c r="N506" i="9" s="1"/>
  <c r="H518" i="9"/>
  <c r="N518" i="9" s="1"/>
  <c r="H530" i="9"/>
  <c r="N530" i="9" s="1"/>
  <c r="H542" i="9"/>
  <c r="N542" i="9" s="1"/>
  <c r="H554" i="9"/>
  <c r="N554" i="9" s="1"/>
  <c r="H566" i="9"/>
  <c r="H578" i="9"/>
  <c r="H590" i="9"/>
  <c r="H602" i="9"/>
  <c r="H614" i="9"/>
  <c r="H626" i="9"/>
  <c r="H638" i="9"/>
  <c r="N638" i="9" s="1"/>
  <c r="H650" i="9"/>
  <c r="H662" i="9"/>
  <c r="H674" i="9"/>
  <c r="N674" i="9" s="1"/>
  <c r="H686" i="9"/>
  <c r="N686" i="9" s="1"/>
  <c r="H698" i="9"/>
  <c r="H710" i="9"/>
  <c r="N710" i="9" s="1"/>
  <c r="H722" i="9"/>
  <c r="H734" i="9"/>
  <c r="H746" i="9"/>
  <c r="H758" i="9"/>
  <c r="N758" i="9" s="1"/>
  <c r="H770" i="9"/>
  <c r="N770" i="9" s="1"/>
  <c r="H782" i="9"/>
  <c r="H794" i="9"/>
  <c r="H806" i="9"/>
  <c r="H818" i="9"/>
  <c r="N818" i="9" s="1"/>
  <c r="H830" i="9"/>
  <c r="H842" i="9"/>
  <c r="N842" i="9" s="1"/>
  <c r="H854" i="9"/>
  <c r="N854" i="9" s="1"/>
  <c r="H866" i="9"/>
  <c r="H878" i="9"/>
  <c r="H890" i="9"/>
  <c r="H902" i="9"/>
  <c r="H914" i="9"/>
  <c r="N914" i="9" s="1"/>
  <c r="H926" i="9"/>
  <c r="N926" i="9" s="1"/>
  <c r="H938" i="9"/>
  <c r="H950" i="9"/>
  <c r="H962" i="9"/>
  <c r="H974" i="9"/>
  <c r="H986" i="9"/>
  <c r="N986" i="9" s="1"/>
  <c r="H998" i="9"/>
  <c r="H1010" i="9"/>
  <c r="N1010" i="9" s="1"/>
  <c r="H1022" i="9"/>
  <c r="H3" i="9"/>
  <c r="N3" i="9" s="1"/>
  <c r="H15" i="9"/>
  <c r="H27" i="9"/>
  <c r="N27" i="9" s="1"/>
  <c r="H39" i="9"/>
  <c r="H51" i="9"/>
  <c r="H63" i="9"/>
  <c r="H75" i="9"/>
  <c r="H87" i="9"/>
  <c r="H99" i="9"/>
  <c r="N99" i="9" s="1"/>
  <c r="H111" i="9"/>
  <c r="N111" i="9" s="1"/>
  <c r="H123" i="9"/>
  <c r="H135" i="9"/>
  <c r="H147" i="9"/>
  <c r="N147" i="9" s="1"/>
  <c r="H159" i="9"/>
  <c r="N159" i="9" s="1"/>
  <c r="H171" i="9"/>
  <c r="N171" i="9" s="1"/>
  <c r="H183" i="9"/>
  <c r="N183" i="9" s="1"/>
  <c r="H195" i="9"/>
  <c r="N195" i="9" s="1"/>
  <c r="H207" i="9"/>
  <c r="H219" i="9"/>
  <c r="H231" i="9"/>
  <c r="H243" i="9"/>
  <c r="H255" i="9"/>
  <c r="H267" i="9"/>
  <c r="N267" i="9" s="1"/>
  <c r="H279" i="9"/>
  <c r="H291" i="9"/>
  <c r="H303" i="9"/>
  <c r="H315" i="9"/>
  <c r="N315" i="9" s="1"/>
  <c r="H327" i="9"/>
  <c r="H339" i="9"/>
  <c r="H351" i="9"/>
  <c r="N351" i="9" s="1"/>
  <c r="H363" i="9"/>
  <c r="N363" i="9" s="1"/>
  <c r="H375" i="9"/>
  <c r="H387" i="9"/>
  <c r="N387" i="9" s="1"/>
  <c r="H399" i="9"/>
  <c r="H411" i="9"/>
  <c r="N411" i="9" s="1"/>
  <c r="H423" i="9"/>
  <c r="N423" i="9" s="1"/>
  <c r="H435" i="9"/>
  <c r="H447" i="9"/>
  <c r="N447" i="9" s="1"/>
  <c r="H459" i="9"/>
  <c r="H471" i="9"/>
  <c r="N471" i="9" s="1"/>
  <c r="H483" i="9"/>
  <c r="H495" i="9"/>
  <c r="H507" i="9"/>
  <c r="H519" i="9"/>
  <c r="N519" i="9" s="1"/>
  <c r="H531" i="9"/>
  <c r="H543" i="9"/>
  <c r="H555" i="9"/>
  <c r="H567" i="9"/>
  <c r="H579" i="9"/>
  <c r="H591" i="9"/>
  <c r="H603" i="9"/>
  <c r="N603" i="9" s="1"/>
  <c r="H615" i="9"/>
  <c r="H627" i="9"/>
  <c r="H639" i="9"/>
  <c r="H651" i="9"/>
  <c r="N651" i="9" s="1"/>
  <c r="H663" i="9"/>
  <c r="H675" i="9"/>
  <c r="N675" i="9" s="1"/>
  <c r="H687" i="9"/>
  <c r="H699" i="9"/>
  <c r="H711" i="9"/>
  <c r="H723" i="9"/>
  <c r="H735" i="9"/>
  <c r="N735" i="9" s="1"/>
  <c r="H747" i="9"/>
  <c r="H759" i="9"/>
  <c r="N759" i="9" s="1"/>
  <c r="H771" i="9"/>
  <c r="H783" i="9"/>
  <c r="H795" i="9"/>
  <c r="H807" i="9"/>
  <c r="H819" i="9"/>
  <c r="H831" i="9"/>
  <c r="H843" i="9"/>
  <c r="N843" i="9" s="1"/>
  <c r="H855" i="9"/>
  <c r="N855" i="9" s="1"/>
  <c r="H867" i="9"/>
  <c r="H879" i="9"/>
  <c r="H891" i="9"/>
  <c r="H903" i="9"/>
  <c r="H915" i="9"/>
  <c r="N915" i="9" s="1"/>
  <c r="H927" i="9"/>
  <c r="N927" i="9" s="1"/>
  <c r="H939" i="9"/>
  <c r="N939" i="9" s="1"/>
  <c r="H951" i="9"/>
  <c r="H963" i="9"/>
  <c r="N963" i="9" s="1"/>
  <c r="H975" i="9"/>
  <c r="N975" i="9" s="1"/>
  <c r="H987" i="9"/>
  <c r="H999" i="9"/>
  <c r="N999" i="9" s="1"/>
  <c r="H1011" i="9"/>
  <c r="N1011" i="9" s="1"/>
  <c r="H5" i="9"/>
  <c r="H20" i="9"/>
  <c r="H35" i="9"/>
  <c r="N35" i="9" s="1"/>
  <c r="H53" i="9"/>
  <c r="N53" i="9" s="1"/>
  <c r="H68" i="9"/>
  <c r="H83" i="9"/>
  <c r="H101" i="9"/>
  <c r="N101" i="9" s="1"/>
  <c r="H116" i="9"/>
  <c r="H131" i="9"/>
  <c r="H149" i="9"/>
  <c r="H164" i="9"/>
  <c r="N164" i="9" s="1"/>
  <c r="H179" i="9"/>
  <c r="N179" i="9" s="1"/>
  <c r="H197" i="9"/>
  <c r="H212" i="9"/>
  <c r="H227" i="9"/>
  <c r="H245" i="9"/>
  <c r="H260" i="9"/>
  <c r="N260" i="9" s="1"/>
  <c r="H275" i="9"/>
  <c r="H293" i="9"/>
  <c r="H308" i="9"/>
  <c r="N308" i="9" s="1"/>
  <c r="H323" i="9"/>
  <c r="N323" i="9" s="1"/>
  <c r="H341" i="9"/>
  <c r="N341" i="9" s="1"/>
  <c r="H356" i="9"/>
  <c r="H371" i="9"/>
  <c r="H389" i="9"/>
  <c r="N389" i="9" s="1"/>
  <c r="H404" i="9"/>
  <c r="N404" i="9" s="1"/>
  <c r="H419" i="9"/>
  <c r="N419" i="9" s="1"/>
  <c r="H437" i="9"/>
  <c r="H452" i="9"/>
  <c r="H467" i="9"/>
  <c r="N467" i="9" s="1"/>
  <c r="H485" i="9"/>
  <c r="N485" i="9" s="1"/>
  <c r="H500" i="9"/>
  <c r="H515" i="9"/>
  <c r="H533" i="9"/>
  <c r="H548" i="9"/>
  <c r="H563" i="9"/>
  <c r="H581" i="9"/>
  <c r="H596" i="9"/>
  <c r="N596" i="9" s="1"/>
  <c r="H611" i="9"/>
  <c r="H629" i="9"/>
  <c r="H644" i="9"/>
  <c r="N644" i="9" s="1"/>
  <c r="H659" i="9"/>
  <c r="H677" i="9"/>
  <c r="N677" i="9" s="1"/>
  <c r="H692" i="9"/>
  <c r="H707" i="9"/>
  <c r="H725" i="9"/>
  <c r="N725" i="9" s="1"/>
  <c r="H740" i="9"/>
  <c r="H755" i="9"/>
  <c r="H773" i="9"/>
  <c r="H788" i="9"/>
  <c r="N788" i="9" s="1"/>
  <c r="H803" i="9"/>
  <c r="H821" i="9"/>
  <c r="H836" i="9"/>
  <c r="N836" i="9" s="1"/>
  <c r="H851" i="9"/>
  <c r="N851" i="9" s="1"/>
  <c r="H869" i="9"/>
  <c r="H884" i="9"/>
  <c r="H899" i="9"/>
  <c r="H917" i="9"/>
  <c r="N917" i="9" s="1"/>
  <c r="H932" i="9"/>
  <c r="N932" i="9" s="1"/>
  <c r="H947" i="9"/>
  <c r="H965" i="9"/>
  <c r="H980" i="9"/>
  <c r="H994" i="9"/>
  <c r="N994" i="9" s="1"/>
  <c r="H1008" i="9"/>
  <c r="N1008" i="9" s="1"/>
  <c r="H1023" i="9"/>
  <c r="H1035" i="9"/>
  <c r="H1047" i="9"/>
  <c r="H1059" i="9"/>
  <c r="H1071" i="9"/>
  <c r="N1071" i="9" s="1"/>
  <c r="H1083" i="9"/>
  <c r="N1083" i="9" s="1"/>
  <c r="H1095" i="9"/>
  <c r="H1107" i="9"/>
  <c r="H1119" i="9"/>
  <c r="N1119" i="9" s="1"/>
  <c r="H1131" i="9"/>
  <c r="H1143" i="9"/>
  <c r="N1143" i="9" s="1"/>
  <c r="H1155" i="9"/>
  <c r="H1167" i="9"/>
  <c r="N1167" i="9" s="1"/>
  <c r="H1179" i="9"/>
  <c r="H1191" i="9"/>
  <c r="N1191" i="9" s="1"/>
  <c r="H1203" i="9"/>
  <c r="N1203" i="9" s="1"/>
  <c r="H1215" i="9"/>
  <c r="H1227" i="9"/>
  <c r="H1239" i="9"/>
  <c r="N1239" i="9" s="1"/>
  <c r="H1251" i="9"/>
  <c r="H1263" i="9"/>
  <c r="H18" i="9"/>
  <c r="N18" i="9" s="1"/>
  <c r="H34" i="9"/>
  <c r="N34" i="9" s="1"/>
  <c r="H54" i="9"/>
  <c r="N54" i="9" s="1"/>
  <c r="H70" i="9"/>
  <c r="H89" i="9"/>
  <c r="N89" i="9" s="1"/>
  <c r="H105" i="9"/>
  <c r="N105" i="9" s="1"/>
  <c r="H124" i="9"/>
  <c r="H140" i="9"/>
  <c r="H156" i="9"/>
  <c r="N156" i="9" s="1"/>
  <c r="H175" i="9"/>
  <c r="N175" i="9" s="1"/>
  <c r="H191" i="9"/>
  <c r="H210" i="9"/>
  <c r="H226" i="9"/>
  <c r="H246" i="9"/>
  <c r="N246" i="9" s="1"/>
  <c r="H262" i="9"/>
  <c r="H281" i="9"/>
  <c r="H297" i="9"/>
  <c r="H316" i="9"/>
  <c r="N316" i="9" s="1"/>
  <c r="H332" i="9"/>
  <c r="H348" i="9"/>
  <c r="H367" i="9"/>
  <c r="H383" i="9"/>
  <c r="N383" i="9" s="1"/>
  <c r="H402" i="9"/>
  <c r="N402" i="9" s="1"/>
  <c r="H418" i="9"/>
  <c r="H438" i="9"/>
  <c r="N438" i="9" s="1"/>
  <c r="H454" i="9"/>
  <c r="N454" i="9" s="1"/>
  <c r="H473" i="9"/>
  <c r="N473" i="9" s="1"/>
  <c r="H489" i="9"/>
  <c r="H508" i="9"/>
  <c r="H524" i="9"/>
  <c r="N524" i="9" s="1"/>
  <c r="H540" i="9"/>
  <c r="H559" i="9"/>
  <c r="N559" i="9" s="1"/>
  <c r="H575" i="9"/>
  <c r="H594" i="9"/>
  <c r="H610" i="9"/>
  <c r="N610" i="9" s="1"/>
  <c r="H630" i="9"/>
  <c r="N630" i="9" s="1"/>
  <c r="H646" i="9"/>
  <c r="H665" i="9"/>
  <c r="N665" i="9" s="1"/>
  <c r="H681" i="9"/>
  <c r="N681" i="9" s="1"/>
  <c r="H700" i="9"/>
  <c r="N700" i="9" s="1"/>
  <c r="H716" i="9"/>
  <c r="H732" i="9"/>
  <c r="H751" i="9"/>
  <c r="N751" i="9" s="1"/>
  <c r="H767" i="9"/>
  <c r="H786" i="9"/>
  <c r="H802" i="9"/>
  <c r="H822" i="9"/>
  <c r="H838" i="9"/>
  <c r="N838" i="9" s="1"/>
  <c r="H857" i="9"/>
  <c r="H873" i="9"/>
  <c r="H892" i="9"/>
  <c r="H908" i="9"/>
  <c r="N908" i="9" s="1"/>
  <c r="H924" i="9"/>
  <c r="N924" i="9" s="1"/>
  <c r="H943" i="9"/>
  <c r="N943" i="9" s="1"/>
  <c r="H959" i="9"/>
  <c r="H978" i="9"/>
  <c r="H993" i="9"/>
  <c r="N993" i="9" s="1"/>
  <c r="H1009" i="9"/>
  <c r="N1009" i="9" s="1"/>
  <c r="H1025" i="9"/>
  <c r="N1025" i="9" s="1"/>
  <c r="H1038" i="9"/>
  <c r="N1038" i="9" s="1"/>
  <c r="H1051" i="9"/>
  <c r="H1064" i="9"/>
  <c r="N1064" i="9" s="1"/>
  <c r="H1077" i="9"/>
  <c r="H1090" i="9"/>
  <c r="N1090" i="9" s="1"/>
  <c r="H1103" i="9"/>
  <c r="H1116" i="9"/>
  <c r="N1116" i="9" s="1"/>
  <c r="H1129" i="9"/>
  <c r="H1142" i="9"/>
  <c r="N1142" i="9" s="1"/>
  <c r="H1156" i="9"/>
  <c r="N1156" i="9" s="1"/>
  <c r="H1169" i="9"/>
  <c r="H1182" i="9"/>
  <c r="H1195" i="9"/>
  <c r="H1208" i="9"/>
  <c r="H1221" i="9"/>
  <c r="H1234" i="9"/>
  <c r="N1234" i="9" s="1"/>
  <c r="H1247" i="9"/>
  <c r="N1247" i="9" s="1"/>
  <c r="H1260" i="9"/>
  <c r="N1260" i="9" s="1"/>
  <c r="H1273" i="9"/>
  <c r="N1273" i="9" s="1"/>
  <c r="H1285" i="9"/>
  <c r="H1297" i="9"/>
  <c r="H1309" i="9"/>
  <c r="H1321" i="9"/>
  <c r="N1321" i="9" s="1"/>
  <c r="H1333" i="9"/>
  <c r="N1333" i="9" s="1"/>
  <c r="H1345" i="9"/>
  <c r="H1357" i="9"/>
  <c r="H19" i="9"/>
  <c r="N19" i="9" s="1"/>
  <c r="H40" i="9"/>
  <c r="N40" i="9" s="1"/>
  <c r="H57" i="9"/>
  <c r="H77" i="9"/>
  <c r="N77" i="9" s="1"/>
  <c r="H94" i="9"/>
  <c r="H114" i="9"/>
  <c r="N114" i="9" s="1"/>
  <c r="H132" i="9"/>
  <c r="H152" i="9"/>
  <c r="H172" i="9"/>
  <c r="N172" i="9" s="1"/>
  <c r="H189" i="9"/>
  <c r="H209" i="9"/>
  <c r="H228" i="9"/>
  <c r="H248" i="9"/>
  <c r="H268" i="9"/>
  <c r="N268" i="9" s="1"/>
  <c r="H285" i="9"/>
  <c r="N285" i="9" s="1"/>
  <c r="H305" i="9"/>
  <c r="H322" i="9"/>
  <c r="H343" i="9"/>
  <c r="N343" i="9" s="1"/>
  <c r="H360" i="9"/>
  <c r="H380" i="9"/>
  <c r="H400" i="9"/>
  <c r="H417" i="9"/>
  <c r="H439" i="9"/>
  <c r="H456" i="9"/>
  <c r="H476" i="9"/>
  <c r="H496" i="9"/>
  <c r="N496" i="9" s="1"/>
  <c r="H513" i="9"/>
  <c r="N513" i="9" s="1"/>
  <c r="H534" i="9"/>
  <c r="H551" i="9"/>
  <c r="N551" i="9" s="1"/>
  <c r="H571" i="9"/>
  <c r="N571" i="9" s="1"/>
  <c r="H588" i="9"/>
  <c r="N588" i="9" s="1"/>
  <c r="H608" i="9"/>
  <c r="H628" i="9"/>
  <c r="H647" i="9"/>
  <c r="H667" i="9"/>
  <c r="N667" i="9" s="1"/>
  <c r="H684" i="9"/>
  <c r="N684" i="9" s="1"/>
  <c r="H704" i="9"/>
  <c r="H724" i="9"/>
  <c r="H742" i="9"/>
  <c r="H762" i="9"/>
  <c r="N762" i="9" s="1"/>
  <c r="H779" i="9"/>
  <c r="N779" i="9" s="1"/>
  <c r="H799" i="9"/>
  <c r="H816" i="9"/>
  <c r="H837" i="9"/>
  <c r="N837" i="9" s="1"/>
  <c r="H858" i="9"/>
  <c r="H875" i="9"/>
  <c r="H895" i="9"/>
  <c r="H912" i="9"/>
  <c r="N912" i="9" s="1"/>
  <c r="H933" i="9"/>
  <c r="N933" i="9" s="1"/>
  <c r="H953" i="9"/>
  <c r="H970" i="9"/>
  <c r="H989" i="9"/>
  <c r="H1005" i="9"/>
  <c r="N1005" i="9" s="1"/>
  <c r="H1021" i="9"/>
  <c r="N1021" i="9" s="1"/>
  <c r="H1037" i="9"/>
  <c r="H1052" i="9"/>
  <c r="N1052" i="9" s="1"/>
  <c r="H1066" i="9"/>
  <c r="H1080" i="9"/>
  <c r="N1080" i="9" s="1"/>
  <c r="H1094" i="9"/>
  <c r="H1109" i="9"/>
  <c r="H1123" i="9"/>
  <c r="H1137" i="9"/>
  <c r="N1137" i="9" s="1"/>
  <c r="H1151" i="9"/>
  <c r="H1165" i="9"/>
  <c r="N1165" i="9" s="1"/>
  <c r="H1180" i="9"/>
  <c r="H1194" i="9"/>
  <c r="H1209" i="9"/>
  <c r="H1223" i="9"/>
  <c r="H1237" i="9"/>
  <c r="N1237" i="9" s="1"/>
  <c r="H1252" i="9"/>
  <c r="H1266" i="9"/>
  <c r="N1266" i="9" s="1"/>
  <c r="H1279" i="9"/>
  <c r="N1279" i="9" s="1"/>
  <c r="H1292" i="9"/>
  <c r="H1305" i="9"/>
  <c r="H1318" i="9"/>
  <c r="H1331" i="9"/>
  <c r="N1331" i="9" s="1"/>
  <c r="H1344" i="9"/>
  <c r="N1344" i="9" s="1"/>
  <c r="H1358" i="9"/>
  <c r="H1370" i="9"/>
  <c r="H1382" i="9"/>
  <c r="H1394" i="9"/>
  <c r="N1394" i="9" s="1"/>
  <c r="H1406" i="9"/>
  <c r="N1406" i="9" s="1"/>
  <c r="H1418" i="9"/>
  <c r="H1430" i="9"/>
  <c r="H1442" i="9"/>
  <c r="N1442" i="9" s="1"/>
  <c r="H1454" i="9"/>
  <c r="H1466" i="9"/>
  <c r="N1466" i="9" s="1"/>
  <c r="H1478" i="9"/>
  <c r="H1490" i="9"/>
  <c r="N1490" i="9" s="1"/>
  <c r="H1502" i="9"/>
  <c r="N1502" i="9" s="1"/>
  <c r="H1514" i="9"/>
  <c r="N1514" i="9" s="1"/>
  <c r="H1526" i="9"/>
  <c r="H1538" i="9"/>
  <c r="H1550" i="9"/>
  <c r="H1562" i="9"/>
  <c r="N1562" i="9" s="1"/>
  <c r="H1574" i="9"/>
  <c r="H1586" i="9"/>
  <c r="N1586" i="9" s="1"/>
  <c r="H1598" i="9"/>
  <c r="H1610" i="9"/>
  <c r="H1622" i="9"/>
  <c r="N1622" i="9" s="1"/>
  <c r="H1634" i="9"/>
  <c r="H1646" i="9"/>
  <c r="N1646" i="9" s="1"/>
  <c r="H1658" i="9"/>
  <c r="N1658" i="9" s="1"/>
  <c r="H1670" i="9"/>
  <c r="H1682" i="9"/>
  <c r="H1694" i="9"/>
  <c r="H1706" i="9"/>
  <c r="N1706" i="9" s="1"/>
  <c r="H1718" i="9"/>
  <c r="N1718" i="9" s="1"/>
  <c r="H1730" i="9"/>
  <c r="H1742" i="9"/>
  <c r="H1754" i="9"/>
  <c r="N1754" i="9" s="1"/>
  <c r="H1766" i="9"/>
  <c r="H1778" i="9"/>
  <c r="N1778" i="9" s="1"/>
  <c r="H1790" i="9"/>
  <c r="H1802" i="9"/>
  <c r="H1814" i="9"/>
  <c r="H1826" i="9"/>
  <c r="N1826" i="9" s="1"/>
  <c r="H1838" i="9"/>
  <c r="H1850" i="9"/>
  <c r="H1862" i="9"/>
  <c r="H1874" i="9"/>
  <c r="H1886" i="9"/>
  <c r="N1886" i="9" s="1"/>
  <c r="H1898" i="9"/>
  <c r="N1898" i="9" s="1"/>
  <c r="H1910" i="9"/>
  <c r="H1922" i="9"/>
  <c r="H1934" i="9"/>
  <c r="N1934" i="9" s="1"/>
  <c r="H1946" i="9"/>
  <c r="H1958" i="9"/>
  <c r="H1970" i="9"/>
  <c r="H1982" i="9"/>
  <c r="N1982" i="9" s="1"/>
  <c r="H1994" i="9"/>
  <c r="H2006" i="9"/>
  <c r="N2006" i="9" s="1"/>
  <c r="H2018" i="9"/>
  <c r="H2030" i="9"/>
  <c r="H2042" i="9"/>
  <c r="H2054" i="9"/>
  <c r="H2066" i="9"/>
  <c r="H2078" i="9"/>
  <c r="N2078" i="9" s="1"/>
  <c r="H2090" i="9"/>
  <c r="H2102" i="9"/>
  <c r="H2114" i="9"/>
  <c r="H2126" i="9"/>
  <c r="H2138" i="9"/>
  <c r="H2150" i="9"/>
  <c r="N2150" i="9" s="1"/>
  <c r="H2162" i="9"/>
  <c r="H2174" i="9"/>
  <c r="H2186" i="9"/>
  <c r="H2198" i="9"/>
  <c r="H2210" i="9"/>
  <c r="H2222" i="9"/>
  <c r="H2234" i="9"/>
  <c r="H2246" i="9"/>
  <c r="H2258" i="9"/>
  <c r="H2270" i="9"/>
  <c r="H2282" i="9"/>
  <c r="H2294" i="9"/>
  <c r="H2306" i="9"/>
  <c r="H2318" i="9"/>
  <c r="N2318" i="9" s="1"/>
  <c r="H2330" i="9"/>
  <c r="H2342" i="9"/>
  <c r="H2354" i="9"/>
  <c r="H2366" i="9"/>
  <c r="N2366" i="9" s="1"/>
  <c r="H2378" i="9"/>
  <c r="H2390" i="9"/>
  <c r="H2402" i="9"/>
  <c r="H2414" i="9"/>
  <c r="H2426" i="9"/>
  <c r="H2438" i="9"/>
  <c r="N2438" i="9" s="1"/>
  <c r="G4" i="9"/>
  <c r="G16" i="9"/>
  <c r="H21" i="9"/>
  <c r="H42" i="9"/>
  <c r="N42" i="9" s="1"/>
  <c r="H60" i="9"/>
  <c r="H81" i="9"/>
  <c r="H103" i="9"/>
  <c r="H125" i="9"/>
  <c r="H143" i="9"/>
  <c r="N143" i="9" s="1"/>
  <c r="H165" i="9"/>
  <c r="N165" i="9" s="1"/>
  <c r="H186" i="9"/>
  <c r="N186" i="9" s="1"/>
  <c r="H204" i="9"/>
  <c r="N204" i="9" s="1"/>
  <c r="H225" i="9"/>
  <c r="H249" i="9"/>
  <c r="N249" i="9" s="1"/>
  <c r="H270" i="9"/>
  <c r="N270" i="9" s="1"/>
  <c r="H288" i="9"/>
  <c r="N288" i="9" s="1"/>
  <c r="H310" i="9"/>
  <c r="N310" i="9" s="1"/>
  <c r="H331" i="9"/>
  <c r="H353" i="9"/>
  <c r="H372" i="9"/>
  <c r="H393" i="9"/>
  <c r="H414" i="9"/>
  <c r="H432" i="9"/>
  <c r="H455" i="9"/>
  <c r="H477" i="9"/>
  <c r="H498" i="9"/>
  <c r="H520" i="9"/>
  <c r="H538" i="9"/>
  <c r="H560" i="9"/>
  <c r="N560" i="9" s="1"/>
  <c r="H582" i="9"/>
  <c r="N582" i="9" s="1"/>
  <c r="H600" i="9"/>
  <c r="N600" i="9" s="1"/>
  <c r="H621" i="9"/>
  <c r="H642" i="9"/>
  <c r="H664" i="9"/>
  <c r="H683" i="9"/>
  <c r="N683" i="9" s="1"/>
  <c r="H705" i="9"/>
  <c r="H727" i="9"/>
  <c r="H748" i="9"/>
  <c r="H766" i="9"/>
  <c r="H789" i="9"/>
  <c r="H810" i="9"/>
  <c r="N810" i="9" s="1"/>
  <c r="H828" i="9"/>
  <c r="H849" i="9"/>
  <c r="N849" i="9" s="1"/>
  <c r="H871" i="9"/>
  <c r="H893" i="9"/>
  <c r="H911" i="9"/>
  <c r="H934" i="9"/>
  <c r="N934" i="9" s="1"/>
  <c r="H955" i="9"/>
  <c r="H976" i="9"/>
  <c r="N976" i="9" s="1"/>
  <c r="H995" i="9"/>
  <c r="N995" i="9" s="1"/>
  <c r="H1014" i="9"/>
  <c r="H1030" i="9"/>
  <c r="H1045" i="9"/>
  <c r="N1045" i="9" s="1"/>
  <c r="H1061" i="9"/>
  <c r="N1061" i="9" s="1"/>
  <c r="H1076" i="9"/>
  <c r="H1092" i="9"/>
  <c r="H1108" i="9"/>
  <c r="H1124" i="9"/>
  <c r="N1124" i="9" s="1"/>
  <c r="H1139" i="9"/>
  <c r="H1154" i="9"/>
  <c r="H1171" i="9"/>
  <c r="H1186" i="9"/>
  <c r="N1186" i="9" s="1"/>
  <c r="H1201" i="9"/>
  <c r="H1217" i="9"/>
  <c r="N1217" i="9" s="1"/>
  <c r="H1232" i="9"/>
  <c r="H1248" i="9"/>
  <c r="H1264" i="9"/>
  <c r="H1278" i="9"/>
  <c r="N1278" i="9" s="1"/>
  <c r="H1293" i="9"/>
  <c r="H1307" i="9"/>
  <c r="H1322" i="9"/>
  <c r="H1336" i="9"/>
  <c r="H1350" i="9"/>
  <c r="N1350" i="9" s="1"/>
  <c r="H1364" i="9"/>
  <c r="N1364" i="9" s="1"/>
  <c r="H1377" i="9"/>
  <c r="H1390" i="9"/>
  <c r="H1403" i="9"/>
  <c r="H1416" i="9"/>
  <c r="N1416" i="9" s="1"/>
  <c r="H1429" i="9"/>
  <c r="H1443" i="9"/>
  <c r="N1443" i="9" s="1"/>
  <c r="H1456" i="9"/>
  <c r="H1469" i="9"/>
  <c r="H1482" i="9"/>
  <c r="H1495" i="9"/>
  <c r="H1508" i="9"/>
  <c r="N1508" i="9" s="1"/>
  <c r="H1521" i="9"/>
  <c r="H1534" i="9"/>
  <c r="N1534" i="9" s="1"/>
  <c r="H1547" i="9"/>
  <c r="N1547" i="9" s="1"/>
  <c r="H1560" i="9"/>
  <c r="H1573" i="9"/>
  <c r="N1573" i="9" s="1"/>
  <c r="H1587" i="9"/>
  <c r="H1600" i="9"/>
  <c r="H1613" i="9"/>
  <c r="H1626" i="9"/>
  <c r="H1639" i="9"/>
  <c r="H1652" i="9"/>
  <c r="H1665" i="9"/>
  <c r="H1678" i="9"/>
  <c r="N1678" i="9" s="1"/>
  <c r="H1691" i="9"/>
  <c r="N1691" i="9" s="1"/>
  <c r="H1704" i="9"/>
  <c r="N1704" i="9" s="1"/>
  <c r="H1717" i="9"/>
  <c r="H1731" i="9"/>
  <c r="H1744" i="9"/>
  <c r="H1757" i="9"/>
  <c r="H1770" i="9"/>
  <c r="H1783" i="9"/>
  <c r="N1783" i="9" s="1"/>
  <c r="H1796" i="9"/>
  <c r="N1796" i="9" s="1"/>
  <c r="H1809" i="9"/>
  <c r="N1809" i="9" s="1"/>
  <c r="H1822" i="9"/>
  <c r="H1835" i="9"/>
  <c r="H1848" i="9"/>
  <c r="H1861" i="9"/>
  <c r="N1861" i="9" s="1"/>
  <c r="H1875" i="9"/>
  <c r="H1888" i="9"/>
  <c r="N1888" i="9" s="1"/>
  <c r="H1901" i="9"/>
  <c r="H1914" i="9"/>
  <c r="H1927" i="9"/>
  <c r="N1927" i="9" s="1"/>
  <c r="H1940" i="9"/>
  <c r="H1953" i="9"/>
  <c r="H1966" i="9"/>
  <c r="H1979" i="9"/>
  <c r="N1979" i="9" s="1"/>
  <c r="H1992" i="9"/>
  <c r="H2005" i="9"/>
  <c r="N2005" i="9" s="1"/>
  <c r="H2019" i="9"/>
  <c r="H2032" i="9"/>
  <c r="H2045" i="9"/>
  <c r="N2045" i="9" s="1"/>
  <c r="H2058" i="9"/>
  <c r="H2071" i="9"/>
  <c r="H2084" i="9"/>
  <c r="N2084" i="9" s="1"/>
  <c r="H2097" i="9"/>
  <c r="N2097" i="9" s="1"/>
  <c r="H2110" i="9"/>
  <c r="H2123" i="9"/>
  <c r="N2123" i="9" s="1"/>
  <c r="H2136" i="9"/>
  <c r="H2149" i="9"/>
  <c r="N2149" i="9" s="1"/>
  <c r="H2163" i="9"/>
  <c r="N2163" i="9" s="1"/>
  <c r="H2176" i="9"/>
  <c r="H2189" i="9"/>
  <c r="H2202" i="9"/>
  <c r="N2202" i="9" s="1"/>
  <c r="H2215" i="9"/>
  <c r="H2228" i="9"/>
  <c r="N2228" i="9" s="1"/>
  <c r="H2241" i="9"/>
  <c r="H2254" i="9"/>
  <c r="H2267" i="9"/>
  <c r="N2267" i="9" s="1"/>
  <c r="H2280" i="9"/>
  <c r="N2280" i="9" s="1"/>
  <c r="H2293" i="9"/>
  <c r="H2307" i="9"/>
  <c r="N2307" i="9" s="1"/>
  <c r="H2320" i="9"/>
  <c r="H2333" i="9"/>
  <c r="H2346" i="9"/>
  <c r="N2346" i="9" s="1"/>
  <c r="H2359" i="9"/>
  <c r="N2359" i="9" s="1"/>
  <c r="H2372" i="9"/>
  <c r="N2372" i="9" s="1"/>
  <c r="H2385" i="9"/>
  <c r="H2398" i="9"/>
  <c r="N2398" i="9" s="1"/>
  <c r="H2411" i="9"/>
  <c r="N2411" i="9" s="1"/>
  <c r="H2424" i="9"/>
  <c r="H2437" i="9"/>
  <c r="N2437" i="9" s="1"/>
  <c r="G5" i="9"/>
  <c r="G18" i="9"/>
  <c r="G30" i="9"/>
  <c r="G42" i="9"/>
  <c r="G54" i="9"/>
  <c r="G66" i="9"/>
  <c r="G78" i="9"/>
  <c r="G90" i="9"/>
  <c r="G102" i="9"/>
  <c r="G114" i="9"/>
  <c r="G126" i="9"/>
  <c r="G138" i="9"/>
  <c r="G150" i="9"/>
  <c r="G162" i="9"/>
  <c r="G174" i="9"/>
  <c r="G186" i="9"/>
  <c r="G198" i="9"/>
  <c r="G210" i="9"/>
  <c r="G222" i="9"/>
  <c r="G234" i="9"/>
  <c r="G246" i="9"/>
  <c r="G258" i="9"/>
  <c r="G270" i="9"/>
  <c r="G282" i="9"/>
  <c r="G294" i="9"/>
  <c r="G306" i="9"/>
  <c r="G318" i="9"/>
  <c r="G330" i="9"/>
  <c r="G342" i="9"/>
  <c r="G354" i="9"/>
  <c r="G366" i="9"/>
  <c r="G378" i="9"/>
  <c r="G390" i="9"/>
  <c r="G402" i="9"/>
  <c r="G414" i="9"/>
  <c r="G426" i="9"/>
  <c r="G438" i="9"/>
  <c r="G450" i="9"/>
  <c r="G462" i="9"/>
  <c r="G474" i="9"/>
  <c r="G486" i="9"/>
  <c r="G498" i="9"/>
  <c r="G510" i="9"/>
  <c r="G522" i="9"/>
  <c r="G534" i="9"/>
  <c r="G546" i="9"/>
  <c r="G558" i="9"/>
  <c r="G570" i="9"/>
  <c r="G582" i="9"/>
  <c r="G594" i="9"/>
  <c r="G606" i="9"/>
  <c r="G618" i="9"/>
  <c r="G630" i="9"/>
  <c r="G642" i="9"/>
  <c r="G654" i="9"/>
  <c r="G666" i="9"/>
  <c r="G678" i="9"/>
  <c r="G690" i="9"/>
  <c r="G702" i="9"/>
  <c r="G714" i="9"/>
  <c r="G726" i="9"/>
  <c r="G738" i="9"/>
  <c r="G750" i="9"/>
  <c r="G762" i="9"/>
  <c r="G774" i="9"/>
  <c r="G786" i="9"/>
  <c r="G798" i="9"/>
  <c r="G810" i="9"/>
  <c r="G822" i="9"/>
  <c r="G834" i="9"/>
  <c r="G846" i="9"/>
  <c r="G858" i="9"/>
  <c r="G870" i="9"/>
  <c r="G882" i="9"/>
  <c r="G894" i="9"/>
  <c r="G906" i="9"/>
  <c r="G918" i="9"/>
  <c r="G930" i="9"/>
  <c r="G942" i="9"/>
  <c r="G954" i="9"/>
  <c r="G966" i="9"/>
  <c r="G978" i="9"/>
  <c r="G990" i="9"/>
  <c r="G1002" i="9"/>
  <c r="G1014" i="9"/>
  <c r="G1026" i="9"/>
  <c r="G1038" i="9"/>
  <c r="G1050" i="9"/>
  <c r="G1062" i="9"/>
  <c r="G1074" i="9"/>
  <c r="G1086" i="9"/>
  <c r="G1098" i="9"/>
  <c r="G1110" i="9"/>
  <c r="G1122" i="9"/>
  <c r="G1134" i="9"/>
  <c r="G1146" i="9"/>
  <c r="G1158" i="9"/>
  <c r="G1170" i="9"/>
  <c r="G1182" i="9"/>
  <c r="G1194" i="9"/>
  <c r="G1206" i="9"/>
  <c r="G1218" i="9"/>
  <c r="G1230" i="9"/>
  <c r="G1242" i="9"/>
  <c r="G1254" i="9"/>
  <c r="G1266" i="9"/>
  <c r="G1278" i="9"/>
  <c r="G1290" i="9"/>
  <c r="G1302" i="9"/>
  <c r="G1314" i="9"/>
  <c r="G1326" i="9"/>
  <c r="G1338" i="9"/>
  <c r="G1350" i="9"/>
  <c r="G1362" i="9"/>
  <c r="G1374" i="9"/>
  <c r="G1386" i="9"/>
  <c r="G1398" i="9"/>
  <c r="G1410" i="9"/>
  <c r="G1422" i="9"/>
  <c r="G1434" i="9"/>
  <c r="G1446" i="9"/>
  <c r="G1458" i="9"/>
  <c r="G1470" i="9"/>
  <c r="G1482" i="9"/>
  <c r="G1494" i="9"/>
  <c r="G1506" i="9"/>
  <c r="G1518" i="9"/>
  <c r="G1530" i="9"/>
  <c r="G1542" i="9"/>
  <c r="G1554" i="9"/>
  <c r="G1566" i="9"/>
  <c r="G1578" i="9"/>
  <c r="G1590" i="9"/>
  <c r="G1602" i="9"/>
  <c r="G1614" i="9"/>
  <c r="G1626" i="9"/>
  <c r="G1638" i="9"/>
  <c r="G1650" i="9"/>
  <c r="G1662" i="9"/>
  <c r="G1674" i="9"/>
  <c r="G1686" i="9"/>
  <c r="G1698" i="9"/>
  <c r="G1710" i="9"/>
  <c r="G1722" i="9"/>
  <c r="G1734" i="9"/>
  <c r="G1746" i="9"/>
  <c r="G1758" i="9"/>
  <c r="G1770" i="9"/>
  <c r="G1782" i="9"/>
  <c r="G1794" i="9"/>
  <c r="G1806" i="9"/>
  <c r="G1818" i="9"/>
  <c r="G1830" i="9"/>
  <c r="G1842" i="9"/>
  <c r="G1854" i="9"/>
  <c r="G1866" i="9"/>
  <c r="G1878" i="9"/>
  <c r="G1890" i="9"/>
  <c r="G1902" i="9"/>
  <c r="G1914" i="9"/>
  <c r="G1926" i="9"/>
  <c r="G1938" i="9"/>
  <c r="G1950" i="9"/>
  <c r="G1962" i="9"/>
  <c r="G1974" i="9"/>
  <c r="G1986" i="9"/>
  <c r="G1998" i="9"/>
  <c r="G2010" i="9"/>
  <c r="G2022" i="9"/>
  <c r="G2034" i="9"/>
  <c r="G2046" i="9"/>
  <c r="G2058" i="9"/>
  <c r="G2070" i="9"/>
  <c r="G2082" i="9"/>
  <c r="G2094" i="9"/>
  <c r="G2106" i="9"/>
  <c r="G2118" i="9"/>
  <c r="G2130" i="9"/>
  <c r="G2142" i="9"/>
  <c r="G2154" i="9"/>
  <c r="G2166" i="9"/>
  <c r="G2178" i="9"/>
  <c r="G2190" i="9"/>
  <c r="G2202" i="9"/>
  <c r="G2214" i="9"/>
  <c r="G2226" i="9"/>
  <c r="G2238" i="9"/>
  <c r="G2435" i="9"/>
  <c r="G2423" i="9"/>
  <c r="G2411" i="9"/>
  <c r="G2399" i="9"/>
  <c r="G2387" i="9"/>
  <c r="G2375" i="9"/>
  <c r="G2363" i="9"/>
  <c r="G2351" i="9"/>
  <c r="G2339" i="9"/>
  <c r="G2327" i="9"/>
  <c r="G2315" i="9"/>
  <c r="G2303" i="9"/>
  <c r="G2291" i="9"/>
  <c r="G2279" i="9"/>
  <c r="G2267" i="9"/>
  <c r="G2255" i="9"/>
  <c r="G2243" i="9"/>
  <c r="G2230" i="9"/>
  <c r="G2217" i="9"/>
  <c r="G2204" i="9"/>
  <c r="G2191" i="9"/>
  <c r="G2177" i="9"/>
  <c r="G2164" i="9"/>
  <c r="G2151" i="9"/>
  <c r="G2138" i="9"/>
  <c r="G2125" i="9"/>
  <c r="G2112" i="9"/>
  <c r="G2099" i="9"/>
  <c r="G2086" i="9"/>
  <c r="G2073" i="9"/>
  <c r="G2060" i="9"/>
  <c r="G2047" i="9"/>
  <c r="G2033" i="9"/>
  <c r="G2020" i="9"/>
  <c r="G2007" i="9"/>
  <c r="G1994" i="9"/>
  <c r="G1981" i="9"/>
  <c r="G1968" i="9"/>
  <c r="G1955" i="9"/>
  <c r="G1942" i="9"/>
  <c r="G1929" i="9"/>
  <c r="G1916" i="9"/>
  <c r="G1903" i="9"/>
  <c r="G1889" i="9"/>
  <c r="G1876" i="9"/>
  <c r="G1863" i="9"/>
  <c r="G1850" i="9"/>
  <c r="G1837" i="9"/>
  <c r="G1824" i="9"/>
  <c r="G1811" i="9"/>
  <c r="G1798" i="9"/>
  <c r="G1785" i="9"/>
  <c r="G1772" i="9"/>
  <c r="G1759" i="9"/>
  <c r="G1745" i="9"/>
  <c r="G1732" i="9"/>
  <c r="G1719" i="9"/>
  <c r="G1706" i="9"/>
  <c r="G1693" i="9"/>
  <c r="G1680" i="9"/>
  <c r="G1667" i="9"/>
  <c r="G1654" i="9"/>
  <c r="G1641" i="9"/>
  <c r="G1628" i="9"/>
  <c r="G1615" i="9"/>
  <c r="G1601" i="9"/>
  <c r="G1588" i="9"/>
  <c r="G1575" i="9"/>
  <c r="G1562" i="9"/>
  <c r="G1549" i="9"/>
  <c r="G1536" i="9"/>
  <c r="G1523" i="9"/>
  <c r="G1510" i="9"/>
  <c r="G1497" i="9"/>
  <c r="G1484" i="9"/>
  <c r="G1471" i="9"/>
  <c r="G1457" i="9"/>
  <c r="G1444" i="9"/>
  <c r="G1431" i="9"/>
  <c r="G1418" i="9"/>
  <c r="G1405" i="9"/>
  <c r="G1392" i="9"/>
  <c r="G1379" i="9"/>
  <c r="G1366" i="9"/>
  <c r="G1353" i="9"/>
  <c r="G1340" i="9"/>
  <c r="G1327" i="9"/>
  <c r="G1313" i="9"/>
  <c r="G1300" i="9"/>
  <c r="G1287" i="9"/>
  <c r="G1274" i="9"/>
  <c r="G1261" i="9"/>
  <c r="G1248" i="9"/>
  <c r="G1235" i="9"/>
  <c r="G1222" i="9"/>
  <c r="G1209" i="9"/>
  <c r="G1196" i="9"/>
  <c r="G1183" i="9"/>
  <c r="G1169" i="9"/>
  <c r="G1156" i="9"/>
  <c r="G1143" i="9"/>
  <c r="G1130" i="9"/>
  <c r="G1117" i="9"/>
  <c r="G1104" i="9"/>
  <c r="G1091" i="9"/>
  <c r="G1078" i="9"/>
  <c r="G1065" i="9"/>
  <c r="G1052" i="9"/>
  <c r="G1039" i="9"/>
  <c r="G1025" i="9"/>
  <c r="G1012" i="9"/>
  <c r="G999" i="9"/>
  <c r="G986" i="9"/>
  <c r="G973" i="9"/>
  <c r="G960" i="9"/>
  <c r="G947" i="9"/>
  <c r="G934" i="9"/>
  <c r="G921" i="9"/>
  <c r="G908" i="9"/>
  <c r="G895" i="9"/>
  <c r="G881" i="9"/>
  <c r="G868" i="9"/>
  <c r="G855" i="9"/>
  <c r="G842" i="9"/>
  <c r="G829" i="9"/>
  <c r="G816" i="9"/>
  <c r="G803" i="9"/>
  <c r="G790" i="9"/>
  <c r="G777" i="9"/>
  <c r="G764" i="9"/>
  <c r="G751" i="9"/>
  <c r="G737" i="9"/>
  <c r="G724" i="9"/>
  <c r="G711" i="9"/>
  <c r="G698" i="9"/>
  <c r="G685" i="9"/>
  <c r="G672" i="9"/>
  <c r="G659" i="9"/>
  <c r="G646" i="9"/>
  <c r="G633" i="9"/>
  <c r="G620" i="9"/>
  <c r="G607" i="9"/>
  <c r="G593" i="9"/>
  <c r="G580" i="9"/>
  <c r="G567" i="9"/>
  <c r="G554" i="9"/>
  <c r="G541" i="9"/>
  <c r="G528" i="9"/>
  <c r="G515" i="9"/>
  <c r="G502" i="9"/>
  <c r="G489" i="9"/>
  <c r="G476" i="9"/>
  <c r="G463" i="9"/>
  <c r="G449" i="9"/>
  <c r="G436" i="9"/>
  <c r="G423" i="9"/>
  <c r="G410" i="9"/>
  <c r="G397" i="9"/>
  <c r="G384" i="9"/>
  <c r="G371" i="9"/>
  <c r="G358" i="9"/>
  <c r="G345" i="9"/>
  <c r="G332" i="9"/>
  <c r="G319" i="9"/>
  <c r="G305" i="9"/>
  <c r="G292" i="9"/>
  <c r="G279" i="9"/>
  <c r="G266" i="9"/>
  <c r="G253" i="9"/>
  <c r="G240" i="9"/>
  <c r="G227" i="9"/>
  <c r="G214" i="9"/>
  <c r="G201" i="9"/>
  <c r="G188" i="9"/>
  <c r="G175" i="9"/>
  <c r="G161" i="9"/>
  <c r="G148" i="9"/>
  <c r="G135" i="9"/>
  <c r="G122" i="9"/>
  <c r="G109" i="9"/>
  <c r="G96" i="9"/>
  <c r="G83" i="9"/>
  <c r="G70" i="9"/>
  <c r="G57" i="9"/>
  <c r="G44" i="9"/>
  <c r="G31" i="9"/>
  <c r="G17" i="9"/>
  <c r="H2" i="9"/>
  <c r="H2434" i="9"/>
  <c r="H2420" i="9"/>
  <c r="H2406" i="9"/>
  <c r="H2392" i="9"/>
  <c r="H2377" i="9"/>
  <c r="H2363" i="9"/>
  <c r="N2363" i="9" s="1"/>
  <c r="H2349" i="9"/>
  <c r="H2335" i="9"/>
  <c r="H2321" i="9"/>
  <c r="H2305" i="9"/>
  <c r="N2305" i="9" s="1"/>
  <c r="H2291" i="9"/>
  <c r="H2277" i="9"/>
  <c r="N2277" i="9" s="1"/>
  <c r="H2263" i="9"/>
  <c r="H2249" i="9"/>
  <c r="H2235" i="9"/>
  <c r="N2235" i="9" s="1"/>
  <c r="H2220" i="9"/>
  <c r="N2220" i="9" s="1"/>
  <c r="H2206" i="9"/>
  <c r="N2206" i="9" s="1"/>
  <c r="H2192" i="9"/>
  <c r="H2178" i="9"/>
  <c r="H2164" i="9"/>
  <c r="H2148" i="9"/>
  <c r="N2148" i="9" s="1"/>
  <c r="H2134" i="9"/>
  <c r="H2120" i="9"/>
  <c r="H2106" i="9"/>
  <c r="H2092" i="9"/>
  <c r="H2077" i="9"/>
  <c r="N2077" i="9" s="1"/>
  <c r="H2063" i="9"/>
  <c r="H2049" i="9"/>
  <c r="N2049" i="9" s="1"/>
  <c r="H2035" i="9"/>
  <c r="H2021" i="9"/>
  <c r="N2021" i="9" s="1"/>
  <c r="H2007" i="9"/>
  <c r="N2007" i="9" s="1"/>
  <c r="H1991" i="9"/>
  <c r="H1977" i="9"/>
  <c r="H1963" i="9"/>
  <c r="N1963" i="9" s="1"/>
  <c r="H1949" i="9"/>
  <c r="H1935" i="9"/>
  <c r="H1920" i="9"/>
  <c r="H1906" i="9"/>
  <c r="H1892" i="9"/>
  <c r="N1892" i="9" s="1"/>
  <c r="H1878" i="9"/>
  <c r="H1864" i="9"/>
  <c r="N1864" i="9" s="1"/>
  <c r="H1849" i="9"/>
  <c r="H1834" i="9"/>
  <c r="H1820" i="9"/>
  <c r="N1820" i="9" s="1"/>
  <c r="H1806" i="9"/>
  <c r="H1792" i="9"/>
  <c r="N1792" i="9" s="1"/>
  <c r="H1777" i="9"/>
  <c r="H1763" i="9"/>
  <c r="H1749" i="9"/>
  <c r="H1735" i="9"/>
  <c r="N1735" i="9" s="1"/>
  <c r="H1721" i="9"/>
  <c r="N1721" i="9" s="1"/>
  <c r="H1707" i="9"/>
  <c r="H1692" i="9"/>
  <c r="H1677" i="9"/>
  <c r="H1663" i="9"/>
  <c r="H1649" i="9"/>
  <c r="H1635" i="9"/>
  <c r="N1635" i="9" s="1"/>
  <c r="H1620" i="9"/>
  <c r="H1606" i="9"/>
  <c r="H1592" i="9"/>
  <c r="H1578" i="9"/>
  <c r="H1564" i="9"/>
  <c r="N1564" i="9" s="1"/>
  <c r="H1549" i="9"/>
  <c r="H1535" i="9"/>
  <c r="H1520" i="9"/>
  <c r="H1506" i="9"/>
  <c r="N1506" i="9" s="1"/>
  <c r="H1492" i="9"/>
  <c r="N1492" i="9" s="1"/>
  <c r="H1477" i="9"/>
  <c r="H1463" i="9"/>
  <c r="N1463" i="9" s="1"/>
  <c r="H1449" i="9"/>
  <c r="N1449" i="9" s="1"/>
  <c r="H1435" i="9"/>
  <c r="N1435" i="9" s="1"/>
  <c r="H1421" i="9"/>
  <c r="N1421" i="9" s="1"/>
  <c r="H1407" i="9"/>
  <c r="H1392" i="9"/>
  <c r="N1392" i="9" s="1"/>
  <c r="H1378" i="9"/>
  <c r="H1363" i="9"/>
  <c r="H1348" i="9"/>
  <c r="H1332" i="9"/>
  <c r="H1316" i="9"/>
  <c r="N1316" i="9" s="1"/>
  <c r="H1301" i="9"/>
  <c r="H1286" i="9"/>
  <c r="H1270" i="9"/>
  <c r="N1270" i="9" s="1"/>
  <c r="H1254" i="9"/>
  <c r="H1236" i="9"/>
  <c r="N1236" i="9" s="1"/>
  <c r="H1219" i="9"/>
  <c r="N1219" i="9" s="1"/>
  <c r="H1202" i="9"/>
  <c r="H1185" i="9"/>
  <c r="N1185" i="9" s="1"/>
  <c r="H1168" i="9"/>
  <c r="N1168" i="9" s="1"/>
  <c r="H1150" i="9"/>
  <c r="H1134" i="9"/>
  <c r="H1117" i="9"/>
  <c r="H1100" i="9"/>
  <c r="H1084" i="9"/>
  <c r="N1084" i="9" s="1"/>
  <c r="H1067" i="9"/>
  <c r="H1049" i="9"/>
  <c r="H1032" i="9"/>
  <c r="H1015" i="9"/>
  <c r="H992" i="9"/>
  <c r="H971" i="9"/>
  <c r="H948" i="9"/>
  <c r="H928" i="9"/>
  <c r="N928" i="9" s="1"/>
  <c r="H905" i="9"/>
  <c r="H882" i="9"/>
  <c r="H860" i="9"/>
  <c r="H835" i="9"/>
  <c r="H813" i="9"/>
  <c r="H791" i="9"/>
  <c r="H768" i="9"/>
  <c r="H744" i="9"/>
  <c r="N744" i="9" s="1"/>
  <c r="H720" i="9"/>
  <c r="N720" i="9" s="1"/>
  <c r="H701" i="9"/>
  <c r="H678" i="9"/>
  <c r="N678" i="9" s="1"/>
  <c r="H655" i="9"/>
  <c r="H633" i="9"/>
  <c r="H609" i="9"/>
  <c r="N609" i="9" s="1"/>
  <c r="H586" i="9"/>
  <c r="H564" i="9"/>
  <c r="H544" i="9"/>
  <c r="N544" i="9" s="1"/>
  <c r="H521" i="9"/>
  <c r="N521" i="9" s="1"/>
  <c r="H497" i="9"/>
  <c r="N497" i="9" s="1"/>
  <c r="H474" i="9"/>
  <c r="H450" i="9"/>
  <c r="H428" i="9"/>
  <c r="H406" i="9"/>
  <c r="N406" i="9" s="1"/>
  <c r="H382" i="9"/>
  <c r="N382" i="9" s="1"/>
  <c r="H359" i="9"/>
  <c r="N359" i="9" s="1"/>
  <c r="H336" i="9"/>
  <c r="H317" i="9"/>
  <c r="N317" i="9" s="1"/>
  <c r="H294" i="9"/>
  <c r="H271" i="9"/>
  <c r="N271" i="9" s="1"/>
  <c r="H247" i="9"/>
  <c r="H223" i="9"/>
  <c r="H201" i="9"/>
  <c r="H178" i="9"/>
  <c r="N178" i="9" s="1"/>
  <c r="H155" i="9"/>
  <c r="H136" i="9"/>
  <c r="H112" i="9"/>
  <c r="N112" i="9" s="1"/>
  <c r="H90" i="9"/>
  <c r="N90" i="9" s="1"/>
  <c r="H66" i="9"/>
  <c r="H44" i="9"/>
  <c r="N44" i="9" s="1"/>
  <c r="H22" i="9"/>
  <c r="N22" i="9" s="1"/>
  <c r="N614" i="9"/>
  <c r="N1993" i="9"/>
  <c r="N613" i="9"/>
  <c r="N421" i="9"/>
  <c r="N409" i="9"/>
  <c r="N289" i="9"/>
  <c r="N2253" i="9"/>
  <c r="N2109" i="9"/>
  <c r="N2034" i="9"/>
  <c r="N2334" i="9"/>
  <c r="N1890" i="9"/>
  <c r="N834" i="9"/>
  <c r="N822" i="9"/>
  <c r="N798" i="9"/>
  <c r="N786" i="9"/>
  <c r="N750" i="9"/>
  <c r="N745" i="9"/>
  <c r="N738" i="9"/>
  <c r="N726" i="9"/>
  <c r="N714" i="9"/>
  <c r="N690" i="9"/>
  <c r="N642" i="9"/>
  <c r="N594" i="9"/>
  <c r="N570" i="9"/>
  <c r="N294" i="9"/>
  <c r="N282" i="9"/>
  <c r="N258" i="9"/>
  <c r="N210" i="9"/>
  <c r="N198" i="9"/>
  <c r="N162" i="9"/>
  <c r="N138" i="9"/>
  <c r="N126" i="9"/>
  <c r="N102" i="9"/>
  <c r="N2432" i="9"/>
  <c r="N2396" i="9"/>
  <c r="N2312" i="9"/>
  <c r="N2252" i="9"/>
  <c r="N2240" i="9"/>
  <c r="N2168" i="9"/>
  <c r="N2144" i="9"/>
  <c r="N2120" i="9"/>
  <c r="N2096" i="9"/>
  <c r="N2060" i="9"/>
  <c r="N2024" i="9"/>
  <c r="N1916" i="9"/>
  <c r="N1844" i="9"/>
  <c r="N1736" i="9"/>
  <c r="N1700" i="9"/>
  <c r="N1604" i="9"/>
  <c r="N1544" i="9"/>
  <c r="N1532" i="9"/>
  <c r="N1328" i="9"/>
  <c r="N1292" i="9"/>
  <c r="N1196" i="9"/>
  <c r="N1172" i="9"/>
  <c r="N1148" i="9"/>
  <c r="N1016" i="9"/>
  <c r="N980" i="9"/>
  <c r="N752" i="9"/>
  <c r="N716" i="9"/>
  <c r="N632" i="9"/>
  <c r="N332" i="9"/>
  <c r="N8" i="9"/>
  <c r="N137" i="9"/>
  <c r="N125" i="9"/>
  <c r="N65" i="9"/>
  <c r="N41" i="9"/>
  <c r="N17" i="9"/>
  <c r="N5" i="9"/>
  <c r="N2444" i="9"/>
  <c r="N2408" i="9"/>
  <c r="N2324" i="9"/>
  <c r="N2180" i="9"/>
  <c r="N2132" i="9"/>
  <c r="N2072" i="9"/>
  <c r="N1988" i="9"/>
  <c r="N1964" i="9"/>
  <c r="N1880" i="9"/>
  <c r="N1652" i="9"/>
  <c r="N1616" i="9"/>
  <c r="N1412" i="9"/>
  <c r="N1400" i="9"/>
  <c r="N1304" i="9"/>
  <c r="N1256" i="9"/>
  <c r="N1100" i="9"/>
  <c r="N1076" i="9"/>
  <c r="N1028" i="9"/>
  <c r="N968" i="9"/>
  <c r="N956" i="9"/>
  <c r="N884" i="9"/>
  <c r="N872" i="9"/>
  <c r="N704" i="9"/>
  <c r="N692" i="9"/>
  <c r="N116" i="9"/>
  <c r="N2210" i="9"/>
  <c r="N2420" i="9"/>
  <c r="N2192" i="9"/>
  <c r="N2036" i="9"/>
  <c r="N1868" i="9"/>
  <c r="N1772" i="9"/>
  <c r="N1760" i="9"/>
  <c r="N1520" i="9"/>
  <c r="N1472" i="9"/>
  <c r="N1460" i="9"/>
  <c r="N1448" i="9"/>
  <c r="N1388" i="9"/>
  <c r="N1376" i="9"/>
  <c r="N1232" i="9"/>
  <c r="N1040" i="9"/>
  <c r="N992" i="9"/>
  <c r="N860" i="9"/>
  <c r="N368" i="9"/>
  <c r="N320" i="9"/>
  <c r="N20" i="9"/>
  <c r="N2276" i="9"/>
  <c r="N2264" i="9"/>
  <c r="N2216" i="9"/>
  <c r="N2048" i="9"/>
  <c r="N1940" i="9"/>
  <c r="N1904" i="9"/>
  <c r="N1832" i="9"/>
  <c r="N1748" i="9"/>
  <c r="N1688" i="9"/>
  <c r="N1676" i="9"/>
  <c r="N1592" i="9"/>
  <c r="N1340" i="9"/>
  <c r="N1268" i="9"/>
  <c r="N1220" i="9"/>
  <c r="N1208" i="9"/>
  <c r="N1112" i="9"/>
  <c r="N824" i="9"/>
  <c r="N800" i="9"/>
  <c r="N740" i="9"/>
  <c r="N728" i="9"/>
  <c r="N56" i="9"/>
  <c r="N15" i="9"/>
  <c r="N2362" i="9"/>
  <c r="N1726" i="9"/>
  <c r="N886" i="9"/>
  <c r="N646" i="9"/>
  <c r="N864" i="9"/>
  <c r="N768" i="9"/>
  <c r="N648" i="9"/>
  <c r="N624" i="9"/>
  <c r="N456" i="9"/>
  <c r="N396" i="9"/>
  <c r="N372" i="9"/>
  <c r="N336" i="9"/>
  <c r="N1821" i="9"/>
  <c r="N645" i="9"/>
  <c r="N876" i="9"/>
  <c r="N828" i="9"/>
  <c r="N816" i="9"/>
  <c r="N792" i="9"/>
  <c r="N696" i="9"/>
  <c r="N672" i="9"/>
  <c r="N636" i="9"/>
  <c r="N432" i="9"/>
  <c r="N216" i="9"/>
  <c r="N2344" i="9"/>
  <c r="N2020" i="9"/>
  <c r="N1744" i="9"/>
  <c r="N1696" i="9"/>
  <c r="N1684" i="9"/>
  <c r="N1468" i="9"/>
  <c r="N1408" i="9"/>
  <c r="N1348" i="9"/>
  <c r="N1024" i="9"/>
  <c r="N988" i="9"/>
  <c r="N304" i="9"/>
  <c r="N732" i="9"/>
  <c r="N708" i="9"/>
  <c r="N660" i="9"/>
  <c r="N564" i="9"/>
  <c r="N360" i="9"/>
  <c r="N252" i="9"/>
  <c r="N1739" i="9"/>
  <c r="N1403" i="9"/>
  <c r="N1199" i="9"/>
  <c r="N1380" i="9"/>
  <c r="N804" i="9"/>
  <c r="N780" i="9"/>
  <c r="N492" i="9"/>
  <c r="N348" i="9"/>
  <c r="N324" i="9"/>
  <c r="N300" i="9"/>
  <c r="N228" i="9"/>
  <c r="N1597" i="9"/>
  <c r="N540" i="9"/>
  <c r="N504" i="9"/>
  <c r="N408" i="9"/>
  <c r="N1537" i="9"/>
  <c r="N1477" i="9"/>
  <c r="N1369" i="9"/>
  <c r="N1213" i="9"/>
  <c r="N829" i="9"/>
  <c r="N493" i="9"/>
  <c r="N457" i="9"/>
  <c r="N169" i="9"/>
  <c r="N61" i="9"/>
  <c r="N25" i="9"/>
  <c r="N302" i="9"/>
  <c r="N1910" i="9"/>
  <c r="N2320" i="9"/>
  <c r="N2164" i="9"/>
  <c r="N2044" i="9"/>
  <c r="N2037" i="9"/>
  <c r="N1804" i="9"/>
  <c r="N1624" i="9"/>
  <c r="N1540" i="9"/>
  <c r="N1336" i="9"/>
  <c r="N489" i="9"/>
  <c r="N460" i="9"/>
  <c r="N441" i="9"/>
  <c r="N417" i="9"/>
  <c r="N369" i="9"/>
  <c r="N2442" i="9"/>
  <c r="N2418" i="9"/>
  <c r="N2406" i="9"/>
  <c r="N2394" i="9"/>
  <c r="N2382" i="9"/>
  <c r="N2370" i="9"/>
  <c r="N2298" i="9"/>
  <c r="N2286" i="9"/>
  <c r="N2262" i="9"/>
  <c r="N2250" i="9"/>
  <c r="N2238" i="9"/>
  <c r="N2226" i="9"/>
  <c r="N2214" i="9"/>
  <c r="N2190" i="9"/>
  <c r="N2178" i="9"/>
  <c r="N2166" i="9"/>
  <c r="N2142" i="9"/>
  <c r="N2130" i="9"/>
  <c r="N2118" i="9"/>
  <c r="N2106" i="9"/>
  <c r="N2082" i="9"/>
  <c r="N2058" i="9"/>
  <c r="N2022" i="9"/>
  <c r="N1998" i="9"/>
  <c r="N1974" i="9"/>
  <c r="N1962" i="9"/>
  <c r="N1950" i="9"/>
  <c r="N1938" i="9"/>
  <c r="N1914" i="9"/>
  <c r="N1902" i="9"/>
  <c r="N1878" i="9"/>
  <c r="N1866" i="9"/>
  <c r="N1842" i="9"/>
  <c r="N1830" i="9"/>
  <c r="N1818" i="9"/>
  <c r="N1806" i="9"/>
  <c r="N1794" i="9"/>
  <c r="N1770" i="9"/>
  <c r="N1758" i="9"/>
  <c r="N1746" i="9"/>
  <c r="N1722" i="9"/>
  <c r="N1698" i="9"/>
  <c r="N1686" i="9"/>
  <c r="N1674" i="9"/>
  <c r="N1638" i="9"/>
  <c r="N1626" i="9"/>
  <c r="N1614" i="9"/>
  <c r="N1578" i="9"/>
  <c r="N1566" i="9"/>
  <c r="N1554" i="9"/>
  <c r="N1542" i="9"/>
  <c r="N2423" i="9"/>
  <c r="N2219" i="9"/>
  <c r="N2183" i="9"/>
  <c r="N2147" i="9"/>
  <c r="N2039" i="9"/>
  <c r="N1919" i="9"/>
  <c r="N1811" i="9"/>
  <c r="N1787" i="9"/>
  <c r="N1703" i="9"/>
  <c r="N1667" i="9"/>
  <c r="N1643" i="9"/>
  <c r="N1391" i="9"/>
  <c r="N1379" i="9"/>
  <c r="N1307" i="9"/>
  <c r="N1271" i="9"/>
  <c r="N443" i="9"/>
  <c r="N2293" i="9"/>
  <c r="N2173" i="9"/>
  <c r="N1849" i="9"/>
  <c r="N2303" i="9"/>
  <c r="N2027" i="9"/>
  <c r="N1967" i="9"/>
  <c r="N1775" i="9"/>
  <c r="N1727" i="9"/>
  <c r="N1631" i="9"/>
  <c r="N1535" i="9"/>
  <c r="N1223" i="9"/>
  <c r="N887" i="9"/>
  <c r="N767" i="9"/>
  <c r="N2403" i="9"/>
  <c r="N2391" i="9"/>
  <c r="N2379" i="9"/>
  <c r="N2367" i="9"/>
  <c r="N2343" i="9"/>
  <c r="N2331" i="9"/>
  <c r="N2319" i="9"/>
  <c r="N2295" i="9"/>
  <c r="N2247" i="9"/>
  <c r="N2187" i="9"/>
  <c r="N2175" i="9"/>
  <c r="N2139" i="9"/>
  <c r="N2127" i="9"/>
  <c r="N2115" i="9"/>
  <c r="N2103" i="9"/>
  <c r="N2091" i="9"/>
  <c r="N2067" i="9"/>
  <c r="N2055" i="9"/>
  <c r="N2019" i="9"/>
  <c r="N1995" i="9"/>
  <c r="N1983" i="9"/>
  <c r="N1971" i="9"/>
  <c r="N1947" i="9"/>
  <c r="N1935" i="9"/>
  <c r="N1923" i="9"/>
  <c r="N1911" i="9"/>
  <c r="N1899" i="9"/>
  <c r="N1887" i="9"/>
  <c r="N1875" i="9"/>
  <c r="N1827" i="9"/>
  <c r="N1803" i="9"/>
  <c r="N1767" i="9"/>
  <c r="N1755" i="9"/>
  <c r="N1731" i="9"/>
  <c r="N1719" i="9"/>
  <c r="N1707" i="9"/>
  <c r="N1695" i="9"/>
  <c r="N1671" i="9"/>
  <c r="N1659" i="9"/>
  <c r="N2387" i="9"/>
  <c r="N2315" i="9"/>
  <c r="N2255" i="9"/>
  <c r="N2243" i="9"/>
  <c r="N2063" i="9"/>
  <c r="N2051" i="9"/>
  <c r="N1847" i="9"/>
  <c r="N1835" i="9"/>
  <c r="N1799" i="9"/>
  <c r="N1763" i="9"/>
  <c r="N1679" i="9"/>
  <c r="N1619" i="9"/>
  <c r="N1607" i="9"/>
  <c r="N1583" i="9"/>
  <c r="N1451" i="9"/>
  <c r="N2375" i="9"/>
  <c r="N2339" i="9"/>
  <c r="N1991" i="9"/>
  <c r="N1823" i="9"/>
  <c r="N1751" i="9"/>
  <c r="N1595" i="9"/>
  <c r="N1511" i="9"/>
  <c r="N1259" i="9"/>
  <c r="N167" i="9"/>
  <c r="N1805" i="9"/>
  <c r="N1073" i="9"/>
  <c r="N1049" i="9"/>
  <c r="N1037" i="9"/>
  <c r="N1001" i="9"/>
  <c r="N989" i="9"/>
  <c r="N965" i="9"/>
  <c r="N953" i="9"/>
  <c r="N941" i="9"/>
  <c r="N905" i="9"/>
  <c r="N785" i="9"/>
  <c r="N2399" i="9"/>
  <c r="N2291" i="9"/>
  <c r="N2171" i="9"/>
  <c r="N1499" i="9"/>
  <c r="N1439" i="9"/>
  <c r="N1427" i="9"/>
  <c r="N1295" i="9"/>
  <c r="N491" i="9"/>
  <c r="N95" i="9"/>
  <c r="N2" i="9"/>
  <c r="N367" i="9"/>
  <c r="N331" i="9"/>
  <c r="N247" i="9"/>
  <c r="N180" i="9"/>
  <c r="N144" i="9"/>
  <c r="N139" i="9"/>
  <c r="N132" i="9"/>
  <c r="N120" i="9"/>
  <c r="N108" i="9"/>
  <c r="N96" i="9"/>
  <c r="N72" i="9"/>
  <c r="N60" i="9"/>
  <c r="N48" i="9"/>
  <c r="N36" i="9"/>
  <c r="N1175" i="9"/>
  <c r="N1151" i="9"/>
  <c r="N1139" i="9"/>
  <c r="N59" i="9"/>
  <c r="N1530" i="9"/>
  <c r="N1518" i="9"/>
  <c r="N1482" i="9"/>
  <c r="N1470" i="9"/>
  <c r="N1458" i="9"/>
  <c r="N1446" i="9"/>
  <c r="N1422" i="9"/>
  <c r="N1398" i="9"/>
  <c r="N1386" i="9"/>
  <c r="N1374" i="9"/>
  <c r="N1326" i="9"/>
  <c r="N1302" i="9"/>
  <c r="N1290" i="9"/>
  <c r="N1254" i="9"/>
  <c r="N1242" i="9"/>
  <c r="N1230" i="9"/>
  <c r="N1218" i="9"/>
  <c r="N1201" i="9"/>
  <c r="N1194" i="9"/>
  <c r="N1182" i="9"/>
  <c r="N1177" i="9"/>
  <c r="N1170" i="9"/>
  <c r="N1158" i="9"/>
  <c r="N1134" i="9"/>
  <c r="N1122" i="9"/>
  <c r="N1117" i="9"/>
  <c r="N1110" i="9"/>
  <c r="N1098" i="9"/>
  <c r="N1062" i="9"/>
  <c r="N1050" i="9"/>
  <c r="N1026" i="9"/>
  <c r="N1014" i="9"/>
  <c r="N990" i="9"/>
  <c r="N978" i="9"/>
  <c r="N954" i="9"/>
  <c r="N942" i="9"/>
  <c r="N901" i="9"/>
  <c r="N894" i="9"/>
  <c r="N882" i="9"/>
  <c r="N858" i="9"/>
  <c r="N558" i="9"/>
  <c r="N534" i="9"/>
  <c r="N522" i="9"/>
  <c r="N498" i="9"/>
  <c r="N486" i="9"/>
  <c r="N474" i="9"/>
  <c r="N450" i="9"/>
  <c r="N426" i="9"/>
  <c r="N414" i="9"/>
  <c r="N378" i="9"/>
  <c r="N318" i="9"/>
  <c r="N66" i="9"/>
  <c r="N697" i="9"/>
  <c r="N229" i="9"/>
  <c r="N193" i="9"/>
  <c r="N145" i="9"/>
  <c r="N109" i="9"/>
  <c r="N608" i="9"/>
  <c r="N584" i="9"/>
  <c r="N548" i="9"/>
  <c r="N512" i="9"/>
  <c r="N500" i="9"/>
  <c r="N476" i="9"/>
  <c r="N452" i="9"/>
  <c r="N428" i="9"/>
  <c r="N380" i="9"/>
  <c r="N356" i="9"/>
  <c r="N296" i="9"/>
  <c r="N284" i="9"/>
  <c r="N248" i="9"/>
  <c r="N224" i="9"/>
  <c r="N212" i="9"/>
  <c r="N152" i="9"/>
  <c r="N140" i="9"/>
  <c r="N128" i="9"/>
  <c r="N92" i="9"/>
  <c r="N68" i="9"/>
  <c r="N1647" i="9"/>
  <c r="N1611" i="9"/>
  <c r="N1599" i="9"/>
  <c r="N1587" i="9"/>
  <c r="N1575" i="9"/>
  <c r="N1527" i="9"/>
  <c r="N1467" i="9"/>
  <c r="N1455" i="9"/>
  <c r="N1419" i="9"/>
  <c r="N1407" i="9"/>
  <c r="N1383" i="9"/>
  <c r="N1371" i="9"/>
  <c r="N1323" i="9"/>
  <c r="N1311" i="9"/>
  <c r="N1263" i="9"/>
  <c r="N1251" i="9"/>
  <c r="N1227" i="9"/>
  <c r="N1215" i="9"/>
  <c r="N1179" i="9"/>
  <c r="N1155" i="9"/>
  <c r="N1131" i="9"/>
  <c r="N1107" i="9"/>
  <c r="N1095" i="9"/>
  <c r="N1059" i="9"/>
  <c r="N1047" i="9"/>
  <c r="N1035" i="9"/>
  <c r="N1023" i="9"/>
  <c r="N987" i="9"/>
  <c r="N951" i="9"/>
  <c r="N903" i="9"/>
  <c r="N891" i="9"/>
  <c r="N879" i="9"/>
  <c r="N867" i="9"/>
  <c r="N862" i="9"/>
  <c r="N831" i="9"/>
  <c r="N819" i="9"/>
  <c r="N807" i="9"/>
  <c r="N795" i="9"/>
  <c r="N783" i="9"/>
  <c r="N771" i="9"/>
  <c r="N747" i="9"/>
  <c r="N723" i="9"/>
  <c r="N711" i="9"/>
  <c r="N699" i="9"/>
  <c r="N687" i="9"/>
  <c r="N663" i="9"/>
  <c r="N639" i="9"/>
  <c r="N627" i="9"/>
  <c r="N615" i="9"/>
  <c r="N591" i="9"/>
  <c r="N579" i="9"/>
  <c r="N567" i="9"/>
  <c r="N555" i="9"/>
  <c r="N543" i="9"/>
  <c r="N531" i="9"/>
  <c r="N507" i="9"/>
  <c r="N495" i="9"/>
  <c r="N483" i="9"/>
  <c r="N459" i="9"/>
  <c r="N435" i="9"/>
  <c r="N399" i="9"/>
  <c r="N375" i="9"/>
  <c r="N339" i="9"/>
  <c r="N327" i="9"/>
  <c r="N303" i="9"/>
  <c r="N291" i="9"/>
  <c r="N279" i="9"/>
  <c r="N255" i="9"/>
  <c r="N243" i="9"/>
  <c r="N231" i="9"/>
  <c r="N219" i="9"/>
  <c r="N207" i="9"/>
  <c r="N135" i="9"/>
  <c r="N123" i="9"/>
  <c r="N87" i="9"/>
  <c r="N75" i="9"/>
  <c r="N63" i="9"/>
  <c r="N51" i="9"/>
  <c r="N39" i="9"/>
  <c r="N1078" i="9"/>
  <c r="N1066" i="9"/>
  <c r="N1054" i="9"/>
  <c r="N1042" i="9"/>
  <c r="N1030" i="9"/>
  <c r="N1018" i="9"/>
  <c r="N982" i="9"/>
  <c r="N970" i="9"/>
  <c r="N958" i="9"/>
  <c r="N946" i="9"/>
  <c r="N898" i="9"/>
  <c r="N850" i="9"/>
  <c r="N826" i="9"/>
  <c r="N814" i="9"/>
  <c r="N802" i="9"/>
  <c r="N790" i="9"/>
  <c r="N766" i="9"/>
  <c r="N754" i="9"/>
  <c r="N742" i="9"/>
  <c r="N730" i="9"/>
  <c r="N706" i="9"/>
  <c r="N694" i="9"/>
  <c r="N658" i="9"/>
  <c r="N634" i="9"/>
  <c r="N598" i="9"/>
  <c r="N586" i="9"/>
  <c r="N574" i="9"/>
  <c r="N562" i="9"/>
  <c r="N538" i="9"/>
  <c r="N526" i="9"/>
  <c r="N514" i="9"/>
  <c r="N478" i="9"/>
  <c r="N442" i="9"/>
  <c r="N430" i="9"/>
  <c r="N418" i="9"/>
  <c r="N370" i="9"/>
  <c r="N358" i="9"/>
  <c r="N346" i="9"/>
  <c r="N322" i="9"/>
  <c r="N298" i="9"/>
  <c r="N286" i="9"/>
  <c r="N274" i="9"/>
  <c r="N262" i="9"/>
  <c r="N250" i="9"/>
  <c r="N226" i="9"/>
  <c r="N214" i="9"/>
  <c r="N190" i="9"/>
  <c r="N154" i="9"/>
  <c r="N2340" i="9"/>
  <c r="N2292" i="9"/>
  <c r="N2064" i="9"/>
  <c r="N1920" i="9"/>
  <c r="N1884" i="9"/>
  <c r="N1836" i="9"/>
  <c r="N1776" i="9"/>
  <c r="N1668" i="9"/>
  <c r="N1608" i="9"/>
  <c r="N1596" i="9"/>
  <c r="N1536" i="9"/>
  <c r="N1488" i="9"/>
  <c r="N1332" i="9"/>
  <c r="N1176" i="9"/>
  <c r="N1032" i="9"/>
  <c r="N576" i="9"/>
  <c r="N2443" i="9"/>
  <c r="N2395" i="9"/>
  <c r="N2434" i="9"/>
  <c r="N2338" i="9"/>
  <c r="N2326" i="9"/>
  <c r="N2302" i="9"/>
  <c r="N2182" i="9"/>
  <c r="N2134" i="9"/>
  <c r="N2050" i="9"/>
  <c r="N2038" i="9"/>
  <c r="N2014" i="9"/>
  <c r="N1978" i="9"/>
  <c r="N1918" i="9"/>
  <c r="N1894" i="9"/>
  <c r="N1834" i="9"/>
  <c r="N1762" i="9"/>
  <c r="N1738" i="9"/>
  <c r="N1594" i="9"/>
  <c r="N1522" i="9"/>
  <c r="N1390" i="9"/>
  <c r="N1354" i="9"/>
  <c r="N1258" i="9"/>
  <c r="N2429" i="9"/>
  <c r="N2405" i="9"/>
  <c r="N2333" i="9"/>
  <c r="N2249" i="9"/>
  <c r="N2189" i="9"/>
  <c r="N2141" i="9"/>
  <c r="N2117" i="9"/>
  <c r="N2069" i="9"/>
  <c r="N2057" i="9"/>
  <c r="N2033" i="9"/>
  <c r="N1985" i="9"/>
  <c r="N1961" i="9"/>
  <c r="N1865" i="9"/>
  <c r="N1841" i="9"/>
  <c r="N1829" i="9"/>
  <c r="N1769" i="9"/>
  <c r="N1757" i="9"/>
  <c r="N1649" i="9"/>
  <c r="N1613" i="9"/>
  <c r="N1577" i="9"/>
  <c r="N1313" i="9"/>
  <c r="N1301" i="9"/>
  <c r="N1253" i="9"/>
  <c r="N1169" i="9"/>
  <c r="N1157" i="9"/>
  <c r="N1097" i="9"/>
  <c r="N2191" i="9"/>
  <c r="N1915" i="9"/>
  <c r="N1891" i="9"/>
  <c r="N1495" i="9"/>
  <c r="N1447" i="9"/>
  <c r="N1255" i="9"/>
  <c r="N1195" i="9"/>
  <c r="N1135" i="9"/>
  <c r="N1111" i="9"/>
  <c r="N1027" i="9"/>
  <c r="N991" i="9"/>
  <c r="N691" i="9"/>
  <c r="N631" i="9"/>
  <c r="N451" i="9"/>
  <c r="N2354" i="9"/>
  <c r="N2330" i="9"/>
  <c r="N2174" i="9"/>
  <c r="N1730" i="9"/>
  <c r="N2350" i="9"/>
  <c r="N2290" i="9"/>
  <c r="N1714" i="9"/>
  <c r="N1606" i="9"/>
  <c r="N1558" i="9"/>
  <c r="N1282" i="9"/>
  <c r="N1210" i="9"/>
  <c r="N1198" i="9"/>
  <c r="N1150" i="9"/>
  <c r="N2381" i="9"/>
  <c r="N2321" i="9"/>
  <c r="N1697" i="9"/>
  <c r="N1517" i="9"/>
  <c r="N1385" i="9"/>
  <c r="N2172" i="9"/>
  <c r="N2028" i="9"/>
  <c r="N1992" i="9"/>
  <c r="N1956" i="9"/>
  <c r="N1896" i="9"/>
  <c r="N1692" i="9"/>
  <c r="N1620" i="9"/>
  <c r="N1548" i="9"/>
  <c r="N1464" i="9"/>
  <c r="N1188" i="9"/>
  <c r="N1140" i="9"/>
  <c r="N1092" i="9"/>
  <c r="N1044" i="9"/>
  <c r="N1020" i="9"/>
  <c r="N996" i="9"/>
  <c r="N972" i="9"/>
  <c r="N900" i="9"/>
  <c r="N2419" i="9"/>
  <c r="N2347" i="9"/>
  <c r="N2335" i="9"/>
  <c r="N2311" i="9"/>
  <c r="N2299" i="9"/>
  <c r="N2287" i="9"/>
  <c r="N2263" i="9"/>
  <c r="N2203" i="9"/>
  <c r="N2179" i="9"/>
  <c r="N2107" i="9"/>
  <c r="N2071" i="9"/>
  <c r="N1879" i="9"/>
  <c r="N1867" i="9"/>
  <c r="N1831" i="9"/>
  <c r="N1699" i="9"/>
  <c r="N1639" i="9"/>
  <c r="N1627" i="9"/>
  <c r="N1615" i="9"/>
  <c r="N1555" i="9"/>
  <c r="N1531" i="9"/>
  <c r="N1519" i="9"/>
  <c r="N1483" i="9"/>
  <c r="N1387" i="9"/>
  <c r="N1375" i="9"/>
  <c r="N1171" i="9"/>
  <c r="N1123" i="9"/>
  <c r="N1099" i="9"/>
  <c r="N1063" i="9"/>
  <c r="N979" i="9"/>
  <c r="N955" i="9"/>
  <c r="N883" i="9"/>
  <c r="N835" i="9"/>
  <c r="N799" i="9"/>
  <c r="N715" i="9"/>
  <c r="N583" i="9"/>
  <c r="N547" i="9"/>
  <c r="N523" i="9"/>
  <c r="N499" i="9"/>
  <c r="N487" i="9"/>
  <c r="N475" i="9"/>
  <c r="N115" i="9"/>
  <c r="N2426" i="9"/>
  <c r="N2342" i="9"/>
  <c r="N2306" i="9"/>
  <c r="N2270" i="9"/>
  <c r="N2258" i="9"/>
  <c r="N2234" i="9"/>
  <c r="N2222" i="9"/>
  <c r="N2186" i="9"/>
  <c r="N2162" i="9"/>
  <c r="N2138" i="9"/>
  <c r="N2126" i="9"/>
  <c r="N2090" i="9"/>
  <c r="N2066" i="9"/>
  <c r="N2054" i="9"/>
  <c r="N2042" i="9"/>
  <c r="N2030" i="9"/>
  <c r="N2018" i="9"/>
  <c r="N1994" i="9"/>
  <c r="N1970" i="9"/>
  <c r="N1958" i="9"/>
  <c r="N1946" i="9"/>
  <c r="N1922" i="9"/>
  <c r="N1874" i="9"/>
  <c r="N1862" i="9"/>
  <c r="N1850" i="9"/>
  <c r="N1838" i="9"/>
  <c r="N1814" i="9"/>
  <c r="N1802" i="9"/>
  <c r="N1790" i="9"/>
  <c r="N1766" i="9"/>
  <c r="N1742" i="9"/>
  <c r="N1694" i="9"/>
  <c r="N1574" i="9"/>
  <c r="N1526" i="9"/>
  <c r="N1454" i="9"/>
  <c r="N1418" i="9"/>
  <c r="N1382" i="9"/>
  <c r="N1358" i="9"/>
  <c r="N1322" i="9"/>
  <c r="N1298" i="9"/>
  <c r="N1262" i="9"/>
  <c r="N1214" i="9"/>
  <c r="N1202" i="9"/>
  <c r="N1154" i="9"/>
  <c r="N1130" i="9"/>
  <c r="N1118" i="9"/>
  <c r="N1106" i="9"/>
  <c r="N1094" i="9"/>
  <c r="N1070" i="9"/>
  <c r="N1058" i="9"/>
  <c r="N1022" i="9"/>
  <c r="N998" i="9"/>
  <c r="N974" i="9"/>
  <c r="N962" i="9"/>
  <c r="N950" i="9"/>
  <c r="N938" i="9"/>
  <c r="N902" i="9"/>
  <c r="N890" i="9"/>
  <c r="N878" i="9"/>
  <c r="N866" i="9"/>
  <c r="N830" i="9"/>
  <c r="N1953" i="9"/>
  <c r="N2254" i="9"/>
  <c r="N2218" i="9"/>
  <c r="N2122" i="9"/>
  <c r="N1654" i="9"/>
  <c r="N1426" i="9"/>
  <c r="N1402" i="9"/>
  <c r="N1162" i="9"/>
  <c r="N1114" i="9"/>
  <c r="N2261" i="9"/>
  <c r="N2093" i="9"/>
  <c r="N1949" i="9"/>
  <c r="N1937" i="9"/>
  <c r="N1889" i="9"/>
  <c r="N1541" i="9"/>
  <c r="N1289" i="9"/>
  <c r="N1181" i="9"/>
  <c r="N2412" i="9"/>
  <c r="N2088" i="9"/>
  <c r="N1944" i="9"/>
  <c r="N1812" i="9"/>
  <c r="N1440" i="9"/>
  <c r="N1308" i="9"/>
  <c r="N1248" i="9"/>
  <c r="N2095" i="9"/>
  <c r="N2047" i="9"/>
  <c r="N2035" i="9"/>
  <c r="N2023" i="9"/>
  <c r="N1975" i="9"/>
  <c r="N1939" i="9"/>
  <c r="N1843" i="9"/>
  <c r="N1795" i="9"/>
  <c r="N1687" i="9"/>
  <c r="N1603" i="9"/>
  <c r="N1459" i="9"/>
  <c r="N1291" i="9"/>
  <c r="N1231" i="9"/>
  <c r="N1207" i="9"/>
  <c r="N1015" i="9"/>
  <c r="N871" i="9"/>
  <c r="N2402" i="9"/>
  <c r="N2246" i="9"/>
  <c r="N2198" i="9"/>
  <c r="N2114" i="9"/>
  <c r="N1670" i="9"/>
  <c r="N1634" i="9"/>
  <c r="N1610" i="9"/>
  <c r="N1598" i="9"/>
  <c r="N1550" i="9"/>
  <c r="N1478" i="9"/>
  <c r="N1430" i="9"/>
  <c r="N1370" i="9"/>
  <c r="N1310" i="9"/>
  <c r="N1286" i="9"/>
  <c r="N1274" i="9"/>
  <c r="N1250" i="9"/>
  <c r="N1190" i="9"/>
  <c r="N1178" i="9"/>
  <c r="N2410" i="9"/>
  <c r="N2374" i="9"/>
  <c r="N2194" i="9"/>
  <c r="N2158" i="9"/>
  <c r="N2110" i="9"/>
  <c r="N1642" i="9"/>
  <c r="N1450" i="9"/>
  <c r="N1294" i="9"/>
  <c r="N1174" i="9"/>
  <c r="N2357" i="9"/>
  <c r="N2297" i="9"/>
  <c r="N2273" i="9"/>
  <c r="N2213" i="9"/>
  <c r="N2177" i="9"/>
  <c r="N2105" i="9"/>
  <c r="N1817" i="9"/>
  <c r="N1685" i="9"/>
  <c r="N1469" i="9"/>
  <c r="N1361" i="9"/>
  <c r="N2316" i="9"/>
  <c r="N2256" i="9"/>
  <c r="N2244" i="9"/>
  <c r="N2208" i="9"/>
  <c r="N2112" i="9"/>
  <c r="N2040" i="9"/>
  <c r="N2016" i="9"/>
  <c r="N1980" i="9"/>
  <c r="N1968" i="9"/>
  <c r="N1476" i="9"/>
  <c r="N1296" i="9"/>
  <c r="N2239" i="9"/>
  <c r="N2227" i="9"/>
  <c r="N2143" i="9"/>
  <c r="N1987" i="9"/>
  <c r="N1771" i="9"/>
  <c r="N1759" i="9"/>
  <c r="N1663" i="9"/>
  <c r="N1363" i="9"/>
  <c r="N1327" i="9"/>
  <c r="N1303" i="9"/>
  <c r="N1051" i="9"/>
  <c r="N967" i="9"/>
  <c r="N859" i="9"/>
  <c r="N2294" i="9"/>
  <c r="N2242" i="9"/>
  <c r="N2146" i="9"/>
  <c r="N2062" i="9"/>
  <c r="N2026" i="9"/>
  <c r="N1990" i="9"/>
  <c r="N1966" i="9"/>
  <c r="N1906" i="9"/>
  <c r="N1882" i="9"/>
  <c r="N1870" i="9"/>
  <c r="N1846" i="9"/>
  <c r="N1822" i="9"/>
  <c r="N1798" i="9"/>
  <c r="N1774" i="9"/>
  <c r="N1750" i="9"/>
  <c r="N1702" i="9"/>
  <c r="N1666" i="9"/>
  <c r="N1618" i="9"/>
  <c r="N1570" i="9"/>
  <c r="N1546" i="9"/>
  <c r="N1474" i="9"/>
  <c r="N1462" i="9"/>
  <c r="N1378" i="9"/>
  <c r="N1366" i="9"/>
  <c r="N1330" i="9"/>
  <c r="N1318" i="9"/>
  <c r="N1306" i="9"/>
  <c r="N1222" i="9"/>
  <c r="N1138" i="9"/>
  <c r="N1102" i="9"/>
  <c r="N2369" i="9"/>
  <c r="N2309" i="9"/>
  <c r="N2225" i="9"/>
  <c r="N1997" i="9"/>
  <c r="N1973" i="9"/>
  <c r="N1925" i="9"/>
  <c r="N1913" i="9"/>
  <c r="N1901" i="9"/>
  <c r="N1877" i="9"/>
  <c r="N1793" i="9"/>
  <c r="N1625" i="9"/>
  <c r="N1553" i="9"/>
  <c r="N1529" i="9"/>
  <c r="N1457" i="9"/>
  <c r="N1349" i="9"/>
  <c r="N1109" i="9"/>
  <c r="N2424" i="9"/>
  <c r="N2400" i="9"/>
  <c r="N2352" i="9"/>
  <c r="N2196" i="9"/>
  <c r="N2184" i="9"/>
  <c r="N2160" i="9"/>
  <c r="N2136" i="9"/>
  <c r="N2100" i="9"/>
  <c r="N1848" i="9"/>
  <c r="N1824" i="9"/>
  <c r="N1764" i="9"/>
  <c r="N1680" i="9"/>
  <c r="N1584" i="9"/>
  <c r="N1572" i="9"/>
  <c r="N1560" i="9"/>
  <c r="N1524" i="9"/>
  <c r="N1428" i="9"/>
  <c r="N1284" i="9"/>
  <c r="N1272" i="9"/>
  <c r="N1224" i="9"/>
  <c r="N1200" i="9"/>
  <c r="N1128" i="9"/>
  <c r="N1104" i="9"/>
  <c r="N1056" i="9"/>
  <c r="N984" i="9"/>
  <c r="N960" i="9"/>
  <c r="N948" i="9"/>
  <c r="N2407" i="9"/>
  <c r="N2383" i="9"/>
  <c r="N2371" i="9"/>
  <c r="N2323" i="9"/>
  <c r="N2215" i="9"/>
  <c r="N2167" i="9"/>
  <c r="N1999" i="9"/>
  <c r="N1903" i="9"/>
  <c r="N1807" i="9"/>
  <c r="N1543" i="9"/>
  <c r="N1471" i="9"/>
  <c r="N895" i="9"/>
  <c r="N739" i="9"/>
  <c r="N727" i="9"/>
  <c r="N655" i="9"/>
  <c r="N511" i="9"/>
  <c r="N2414" i="9"/>
  <c r="N2390" i="9"/>
  <c r="N2378" i="9"/>
  <c r="N2282" i="9"/>
  <c r="N2102" i="9"/>
  <c r="N1682" i="9"/>
  <c r="N1538" i="9"/>
  <c r="N806" i="9"/>
  <c r="N794" i="9"/>
  <c r="N782" i="9"/>
  <c r="N746" i="9"/>
  <c r="N734" i="9"/>
  <c r="N722" i="9"/>
  <c r="N698" i="9"/>
  <c r="N662" i="9"/>
  <c r="N650" i="9"/>
  <c r="N2397" i="9"/>
  <c r="N2385" i="9"/>
  <c r="N2349" i="9"/>
  <c r="N2337" i="9"/>
  <c r="N2325" i="9"/>
  <c r="N2313" i="9"/>
  <c r="N2301" i="9"/>
  <c r="N2289" i="9"/>
  <c r="N2265" i="9"/>
  <c r="N2241" i="9"/>
  <c r="N2229" i="9"/>
  <c r="N2181" i="9"/>
  <c r="N2169" i="9"/>
  <c r="N2157" i="9"/>
  <c r="N2145" i="9"/>
  <c r="N2133" i="9"/>
  <c r="N2121" i="9"/>
  <c r="N2073" i="9"/>
  <c r="N2025" i="9"/>
  <c r="N1989" i="9"/>
  <c r="N1977" i="9"/>
  <c r="N1917" i="9"/>
  <c r="N1881" i="9"/>
  <c r="N1845" i="9"/>
  <c r="N1833" i="9"/>
  <c r="N921" i="9"/>
  <c r="N2413" i="9"/>
  <c r="N2401" i="9"/>
  <c r="N2389" i="9"/>
  <c r="N2377" i="9"/>
  <c r="N2329" i="9"/>
  <c r="N2317" i="9"/>
  <c r="N2281" i="9"/>
  <c r="N2269" i="9"/>
  <c r="N2257" i="9"/>
  <c r="N2245" i="9"/>
  <c r="N2221" i="9"/>
  <c r="N2209" i="9"/>
  <c r="N2197" i="9"/>
  <c r="N2185" i="9"/>
  <c r="N2137" i="9"/>
  <c r="N2125" i="9"/>
  <c r="N2113" i="9"/>
  <c r="N2101" i="9"/>
  <c r="N2089" i="9"/>
  <c r="N2065" i="9"/>
  <c r="N2053" i="9"/>
  <c r="N2029" i="9"/>
  <c r="N2017" i="9"/>
  <c r="N1957" i="9"/>
  <c r="N1945" i="9"/>
  <c r="N1921" i="9"/>
  <c r="N1909" i="9"/>
  <c r="N1897" i="9"/>
  <c r="N1873" i="9"/>
  <c r="N1837" i="9"/>
  <c r="N1825" i="9"/>
  <c r="N1789" i="9"/>
  <c r="N1777" i="9"/>
  <c r="N1765" i="9"/>
  <c r="N1753" i="9"/>
  <c r="N1741" i="9"/>
  <c r="N1729" i="9"/>
  <c r="N1717" i="9"/>
  <c r="N1705" i="9"/>
  <c r="N1693" i="9"/>
  <c r="N1681" i="9"/>
  <c r="N1669" i="9"/>
  <c r="N1621" i="9"/>
  <c r="N1609" i="9"/>
  <c r="N1465" i="9"/>
  <c r="N893" i="9"/>
  <c r="N881" i="9"/>
  <c r="N869" i="9"/>
  <c r="N857" i="9"/>
  <c r="N821" i="9"/>
  <c r="N809" i="9"/>
  <c r="N797" i="9"/>
  <c r="N773" i="9"/>
  <c r="N737" i="9"/>
  <c r="N713" i="9"/>
  <c r="N701" i="9"/>
  <c r="N653" i="9"/>
  <c r="N641" i="9"/>
  <c r="N629" i="9"/>
  <c r="N617" i="9"/>
  <c r="N593" i="9"/>
  <c r="N581" i="9"/>
  <c r="N569" i="9"/>
  <c r="N557" i="9"/>
  <c r="N545" i="9"/>
  <c r="N533" i="9"/>
  <c r="N509" i="9"/>
  <c r="N437" i="9"/>
  <c r="N425" i="9"/>
  <c r="N377" i="9"/>
  <c r="N365" i="9"/>
  <c r="N353" i="9"/>
  <c r="N329" i="9"/>
  <c r="N305" i="9"/>
  <c r="N293" i="9"/>
  <c r="N281" i="9"/>
  <c r="N257" i="9"/>
  <c r="N245" i="9"/>
  <c r="N221" i="9"/>
  <c r="N209" i="9"/>
  <c r="N197" i="9"/>
  <c r="N185" i="9"/>
  <c r="N149" i="9"/>
  <c r="N2404" i="9"/>
  <c r="N2380" i="9"/>
  <c r="N2188" i="9"/>
  <c r="N2080" i="9"/>
  <c r="N1549" i="9"/>
  <c r="N1513" i="9"/>
  <c r="N1501" i="9"/>
  <c r="N1453" i="9"/>
  <c r="N1441" i="9"/>
  <c r="N1429" i="9"/>
  <c r="N1405" i="9"/>
  <c r="N1393" i="9"/>
  <c r="N1381" i="9"/>
  <c r="N1357" i="9"/>
  <c r="N1345" i="9"/>
  <c r="N1309" i="9"/>
  <c r="N1297" i="9"/>
  <c r="N1285" i="9"/>
  <c r="N1057" i="9"/>
  <c r="N439" i="9"/>
  <c r="N427" i="9"/>
  <c r="N415" i="9"/>
  <c r="N379" i="9"/>
  <c r="N355" i="9"/>
  <c r="N319" i="9"/>
  <c r="N295" i="9"/>
  <c r="N283" i="9"/>
  <c r="N223" i="9"/>
  <c r="N211" i="9"/>
  <c r="N199" i="9"/>
  <c r="N163" i="9"/>
  <c r="N151" i="9"/>
  <c r="N127" i="9"/>
  <c r="N103" i="9"/>
  <c r="N91" i="9"/>
  <c r="N67" i="9"/>
  <c r="N7" i="9"/>
  <c r="N626" i="9"/>
  <c r="N602" i="9"/>
  <c r="N590" i="9"/>
  <c r="N578" i="9"/>
  <c r="N566" i="9"/>
  <c r="N494" i="9"/>
  <c r="N482" i="9"/>
  <c r="N458" i="9"/>
  <c r="N446" i="9"/>
  <c r="N422" i="9"/>
  <c r="N410" i="9"/>
  <c r="N398" i="9"/>
  <c r="N374" i="9"/>
  <c r="N362" i="9"/>
  <c r="N350" i="9"/>
  <c r="N338" i="9"/>
  <c r="N290" i="9"/>
  <c r="N278" i="9"/>
  <c r="N266" i="9"/>
  <c r="N254" i="9"/>
  <c r="N230" i="9"/>
  <c r="N218" i="9"/>
  <c r="N206" i="9"/>
  <c r="N194" i="9"/>
  <c r="N182" i="9"/>
  <c r="N170" i="9"/>
  <c r="N146" i="9"/>
  <c r="N122" i="9"/>
  <c r="N74" i="9"/>
  <c r="N62" i="9"/>
  <c r="N50" i="9"/>
  <c r="N38" i="9"/>
  <c r="N1773" i="9"/>
  <c r="N1761" i="9"/>
  <c r="N1749" i="9"/>
  <c r="N1725" i="9"/>
  <c r="N1701" i="9"/>
  <c r="N1689" i="9"/>
  <c r="N1677" i="9"/>
  <c r="N1665" i="9"/>
  <c r="N1641" i="9"/>
  <c r="N1617" i="9"/>
  <c r="N1557" i="9"/>
  <c r="N1533" i="9"/>
  <c r="N1521" i="9"/>
  <c r="N1509" i="9"/>
  <c r="N1497" i="9"/>
  <c r="N1485" i="9"/>
  <c r="N1473" i="9"/>
  <c r="N1461" i="9"/>
  <c r="N1425" i="9"/>
  <c r="N1413" i="9"/>
  <c r="N1401" i="9"/>
  <c r="N1389" i="9"/>
  <c r="N1377" i="9"/>
  <c r="N1365" i="9"/>
  <c r="N1353" i="9"/>
  <c r="N1329" i="9"/>
  <c r="N1305" i="9"/>
  <c r="N1293" i="9"/>
  <c r="N1257" i="9"/>
  <c r="N1245" i="9"/>
  <c r="N1221" i="9"/>
  <c r="N1209" i="9"/>
  <c r="N1197" i="9"/>
  <c r="N1173" i="9"/>
  <c r="N1125" i="9"/>
  <c r="N1113" i="9"/>
  <c r="N1077" i="9"/>
  <c r="N1053" i="9"/>
  <c r="N1041" i="9"/>
  <c r="N1029" i="9"/>
  <c r="N1017" i="9"/>
  <c r="N981" i="9"/>
  <c r="N945" i="9"/>
  <c r="N909" i="9"/>
  <c r="N873" i="9"/>
  <c r="N861" i="9"/>
  <c r="N813" i="9"/>
  <c r="N801" i="9"/>
  <c r="N789" i="9"/>
  <c r="N753" i="9"/>
  <c r="N729" i="9"/>
  <c r="N705" i="9"/>
  <c r="N693" i="9"/>
  <c r="N657" i="9"/>
  <c r="N633" i="9"/>
  <c r="N621" i="9"/>
  <c r="N585" i="9"/>
  <c r="N573" i="9"/>
  <c r="N561" i="9"/>
  <c r="N549" i="9"/>
  <c r="N537" i="9"/>
  <c r="N501" i="9"/>
  <c r="N477" i="9"/>
  <c r="N465" i="9"/>
  <c r="N453" i="9"/>
  <c r="N405" i="9"/>
  <c r="N393" i="9"/>
  <c r="N381" i="9"/>
  <c r="N357" i="9"/>
  <c r="N333" i="9"/>
  <c r="N297" i="9"/>
  <c r="N261" i="9"/>
  <c r="N225" i="9"/>
  <c r="N213" i="9"/>
  <c r="N201" i="9"/>
  <c r="N189" i="9"/>
  <c r="N177" i="9"/>
  <c r="N153" i="9"/>
  <c r="N141" i="9"/>
  <c r="N129" i="9"/>
  <c r="N81" i="9"/>
  <c r="N69" i="9"/>
  <c r="N57" i="9"/>
  <c r="N45" i="9"/>
  <c r="N21" i="9"/>
  <c r="N9" i="9"/>
  <c r="N2416" i="9"/>
  <c r="N2392" i="9"/>
  <c r="N2368" i="9"/>
  <c r="N2332" i="9"/>
  <c r="N2308" i="9"/>
  <c r="N2272" i="9"/>
  <c r="N2260" i="9"/>
  <c r="N2236" i="9"/>
  <c r="N2212" i="9"/>
  <c r="N2176" i="9"/>
  <c r="N2140" i="9"/>
  <c r="N2116" i="9"/>
  <c r="N2092" i="9"/>
  <c r="N2068" i="9"/>
  <c r="N2056" i="9"/>
  <c r="N2032" i="9"/>
  <c r="N1996" i="9"/>
  <c r="N1984" i="9"/>
  <c r="N1972" i="9"/>
  <c r="N1948" i="9"/>
  <c r="N1924" i="9"/>
  <c r="N1912" i="9"/>
  <c r="N1900" i="9"/>
  <c r="N1876" i="9"/>
  <c r="N1840" i="9"/>
  <c r="N1816" i="9"/>
  <c r="N1636" i="9"/>
  <c r="N1576" i="9"/>
  <c r="N1360" i="9"/>
  <c r="N1324" i="9"/>
  <c r="N1264" i="9"/>
  <c r="N1252" i="9"/>
  <c r="N1228" i="9"/>
  <c r="N1180" i="9"/>
  <c r="N1096" i="9"/>
  <c r="N1036" i="9"/>
  <c r="N784" i="9"/>
  <c r="N640" i="9"/>
  <c r="N142" i="9"/>
  <c r="N130" i="9"/>
  <c r="N94" i="9"/>
  <c r="N70" i="9"/>
  <c r="N58" i="9"/>
  <c r="N46" i="9"/>
  <c r="N10" i="9"/>
  <c r="N1768" i="9"/>
  <c r="N1756" i="9"/>
  <c r="N1708" i="9"/>
  <c r="N1672" i="9"/>
  <c r="N1612" i="9"/>
  <c r="N1600" i="9"/>
  <c r="N1528" i="9"/>
  <c r="N1516" i="9"/>
  <c r="N1504" i="9"/>
  <c r="N1480" i="9"/>
  <c r="N1456" i="9"/>
  <c r="N1420" i="9"/>
  <c r="N1372" i="9"/>
  <c r="N1312" i="9"/>
  <c r="N1216" i="9"/>
  <c r="N1132" i="9"/>
  <c r="N1120" i="9"/>
  <c r="N1108" i="9"/>
  <c r="N1060" i="9"/>
  <c r="N1000" i="9"/>
  <c r="N940" i="9"/>
  <c r="N916" i="9"/>
  <c r="N904" i="9"/>
  <c r="N892" i="9"/>
  <c r="N880" i="9"/>
  <c r="N868" i="9"/>
  <c r="N856" i="9"/>
  <c r="N820" i="9"/>
  <c r="N808" i="9"/>
  <c r="N772" i="9"/>
  <c r="N748" i="9"/>
  <c r="N724" i="9"/>
  <c r="N712" i="9"/>
  <c r="N688" i="9"/>
  <c r="N664" i="9"/>
  <c r="N652" i="9"/>
  <c r="N628" i="9"/>
  <c r="N616" i="9"/>
  <c r="N592" i="9"/>
  <c r="N472" i="9"/>
  <c r="N1103" i="9"/>
  <c r="N947" i="9"/>
  <c r="N803" i="9"/>
  <c r="N1249" i="9"/>
  <c r="N1225" i="9"/>
  <c r="N1189" i="9"/>
  <c r="N1153" i="9"/>
  <c r="N1141" i="9"/>
  <c r="N1129" i="9"/>
  <c r="N1105" i="9"/>
  <c r="N1093" i="9"/>
  <c r="N1069" i="9"/>
  <c r="N1033" i="9"/>
  <c r="N973" i="9"/>
  <c r="N769" i="9"/>
  <c r="N469" i="9"/>
  <c r="N568" i="9"/>
  <c r="N556" i="9"/>
  <c r="N532" i="9"/>
  <c r="N520" i="9"/>
  <c r="N508" i="9"/>
  <c r="N484" i="9"/>
  <c r="N448" i="9"/>
  <c r="N436" i="9"/>
  <c r="N424" i="9"/>
  <c r="N412" i="9"/>
  <c r="N400" i="9"/>
  <c r="N376" i="9"/>
  <c r="N364" i="9"/>
  <c r="N352" i="9"/>
  <c r="N292" i="9"/>
  <c r="N280" i="9"/>
  <c r="N256" i="9"/>
  <c r="N220" i="9"/>
  <c r="N208" i="9"/>
  <c r="N160" i="9"/>
  <c r="N148" i="9"/>
  <c r="N136" i="9"/>
  <c r="N124" i="9"/>
  <c r="N76" i="9"/>
  <c r="N64" i="9"/>
  <c r="N1043" i="9"/>
  <c r="N983" i="9"/>
  <c r="N959" i="9"/>
  <c r="N935" i="9"/>
  <c r="N911" i="9"/>
  <c r="N875" i="9"/>
  <c r="N827" i="9"/>
  <c r="N791" i="9"/>
  <c r="N755" i="9"/>
  <c r="N719" i="9"/>
  <c r="N707" i="9"/>
  <c r="N659" i="9"/>
  <c r="N647" i="9"/>
  <c r="N623" i="9"/>
  <c r="N611" i="9"/>
  <c r="N587" i="9"/>
  <c r="N563" i="9"/>
  <c r="N515" i="9"/>
  <c r="N479" i="9"/>
  <c r="N455" i="9"/>
  <c r="N431" i="9"/>
  <c r="N395" i="9"/>
  <c r="N371" i="9"/>
  <c r="N335" i="9"/>
  <c r="N299" i="9"/>
  <c r="N275" i="9"/>
  <c r="N215" i="9"/>
  <c r="N191" i="9"/>
  <c r="N155" i="9"/>
  <c r="N131" i="9"/>
  <c r="N119" i="9"/>
  <c r="N83" i="9"/>
  <c r="N71" i="9"/>
  <c r="N47" i="9"/>
  <c r="N23" i="9"/>
  <c r="N11" i="9"/>
  <c r="N961" i="9"/>
  <c r="N937" i="9"/>
  <c r="N913" i="9"/>
  <c r="N889" i="9"/>
  <c r="N817" i="9"/>
  <c r="N793" i="9"/>
  <c r="N781" i="9"/>
  <c r="N733" i="9"/>
  <c r="N709" i="9"/>
  <c r="N673" i="9"/>
  <c r="N661" i="9"/>
  <c r="N649" i="9"/>
  <c r="N565" i="9"/>
  <c r="N553" i="9"/>
  <c r="N529" i="9"/>
  <c r="N517" i="9"/>
  <c r="N481" i="9"/>
  <c r="N445" i="9"/>
  <c r="N397" i="9"/>
  <c r="N373" i="9"/>
  <c r="N349" i="9"/>
  <c r="N337" i="9"/>
  <c r="N325" i="9"/>
  <c r="N301" i="9"/>
  <c r="N277" i="9"/>
  <c r="N217" i="9"/>
  <c r="N205" i="9"/>
  <c r="N73" i="9"/>
  <c r="N49" i="9"/>
</calcChain>
</file>

<file path=xl/sharedStrings.xml><?xml version="1.0" encoding="utf-8"?>
<sst xmlns="http://schemas.openxmlformats.org/spreadsheetml/2006/main" count="5056" uniqueCount="103">
  <si>
    <t>Placement ID</t>
  </si>
  <si>
    <t>Date</t>
  </si>
  <si>
    <t>Impressions</t>
  </si>
  <si>
    <t>Clicks</t>
  </si>
  <si>
    <t>Placement Name</t>
  </si>
  <si>
    <t>Partner A_Desktop_CPM_6_Display</t>
  </si>
  <si>
    <t>Partner A_Tablet In-App_CPM_6_Display</t>
  </si>
  <si>
    <t>Partner A_Tablet Web_CPM_6_Display</t>
  </si>
  <si>
    <t>Partner A_Mobile In-App_CPM_6_Display</t>
  </si>
  <si>
    <t>Partner A_Mobile Web_CPM_6_Display</t>
  </si>
  <si>
    <t>Partner A_Mobile_CPM_6_Display</t>
  </si>
  <si>
    <t>Partner B_Cross-Device_CPM_4.5_Display</t>
  </si>
  <si>
    <t>Partner B_Mobile_CPM_4.5_Display</t>
  </si>
  <si>
    <t>Partner B_Desktop_CPM_4.5_Display</t>
  </si>
  <si>
    <t>Partner B_Cross-Device_CPM_4.5_Study</t>
  </si>
  <si>
    <t>Partner B_Mobile_CPCV_4.5_Video</t>
  </si>
  <si>
    <t>Partner B_Desktop_CPCV_4.5_Video</t>
  </si>
  <si>
    <t>Partner B_Cross-Device_CPCV_4.5_Video</t>
  </si>
  <si>
    <t>Partner B_Mobile In-App_CPM_4.5_Display</t>
  </si>
  <si>
    <t>Partner B_Mobile Web_CPM_4.5_Display</t>
  </si>
  <si>
    <t>Partner C_Mobile Web_CPM_6_Display</t>
  </si>
  <si>
    <t>Partner C_Mobile In-App_CPM_6_Display</t>
  </si>
  <si>
    <t>Partner C_Desktop_CPM_6_Display</t>
  </si>
  <si>
    <t>Video Starts</t>
  </si>
  <si>
    <t>Video Completes</t>
  </si>
  <si>
    <t>2. The 'Lookup Table' tab contains the ad Placement Name from the Primary Ad Server which is inclusive of the following information; Partner, Device Type, Cost Structure, Rate, Tactic
       a. Integrate each of these items into the larger data set from step #1 by creating distinct columns for each item (Partner, Device Type, Cost Structure, Rate, Tactic)</t>
  </si>
  <si>
    <t>4. Create a Pivot Table of your final data set to summarize the data</t>
  </si>
  <si>
    <t>5. Calculate CPC, CTR, and VCR as calculated fields within the pivot</t>
  </si>
  <si>
    <t>3. Calculate a new column called "Cost" in the newly created data set. There are different formulas used for each of the media channels (Display - CPM / Video - CPCV) to populate this new column. The rate used in each of the formulas is provided from step #2.
       a. Display Placement Cost = (total impressions/1000)*CPM
       b. Video Placement Cost = Video Completes*CPCV</t>
  </si>
  <si>
    <t>Conversions</t>
  </si>
  <si>
    <t>1. Combine the Primary (Ad Server - PRIMARY) and Secondary (Video Ad Server - SECONDARY) data sets together into a new worksheet.</t>
  </si>
  <si>
    <t>Placement ID + Date</t>
  </si>
  <si>
    <t>Partner</t>
  </si>
  <si>
    <t>Device Type</t>
  </si>
  <si>
    <t>Cost Structure</t>
  </si>
  <si>
    <t>Rate</t>
  </si>
  <si>
    <t>Tactic</t>
  </si>
  <si>
    <t>Partner C</t>
  </si>
  <si>
    <t>Mobile In-App</t>
  </si>
  <si>
    <t>CPM</t>
  </si>
  <si>
    <t>Display</t>
  </si>
  <si>
    <t>Desktop</t>
  </si>
  <si>
    <t>Partner B</t>
  </si>
  <si>
    <t>Mobile Web</t>
  </si>
  <si>
    <t>Mobile</t>
  </si>
  <si>
    <t>Cross-Device</t>
  </si>
  <si>
    <t>CPCV</t>
  </si>
  <si>
    <t>Video</t>
  </si>
  <si>
    <t>Partner A</t>
  </si>
  <si>
    <t>Tablet Web</t>
  </si>
  <si>
    <t>Study</t>
  </si>
  <si>
    <t>Tablet In-App</t>
  </si>
  <si>
    <t>Cost</t>
  </si>
  <si>
    <t>Row Labels</t>
  </si>
  <si>
    <t>Grand Total</t>
  </si>
  <si>
    <t>Partner A Total</t>
  </si>
  <si>
    <t>Partner B Total</t>
  </si>
  <si>
    <t>Desktop Total</t>
  </si>
  <si>
    <t>Mobile Total</t>
  </si>
  <si>
    <t>Mobile In-App Total</t>
  </si>
  <si>
    <t>Mobile Web Total</t>
  </si>
  <si>
    <t>Tablet In-App Total</t>
  </si>
  <si>
    <t>Tablet Web Total</t>
  </si>
  <si>
    <t>Cross-Device Total</t>
  </si>
  <si>
    <t>Display Total</t>
  </si>
  <si>
    <t>Study Total</t>
  </si>
  <si>
    <t>Video Total</t>
  </si>
  <si>
    <t>Total Impressions</t>
  </si>
  <si>
    <t>Total Clicks</t>
  </si>
  <si>
    <t>Total Conversions</t>
  </si>
  <si>
    <t>Total Video Starts</t>
  </si>
  <si>
    <t>Total Video Completes</t>
  </si>
  <si>
    <t>Total Cost</t>
  </si>
  <si>
    <t>S.NO.</t>
  </si>
  <si>
    <t xml:space="preserve"> CPC</t>
  </si>
  <si>
    <t xml:space="preserve"> CTR</t>
  </si>
  <si>
    <t xml:space="preserve"> VCR</t>
  </si>
  <si>
    <t xml:space="preserve"> Clicks</t>
  </si>
  <si>
    <t xml:space="preserve"> Impressions</t>
  </si>
  <si>
    <t xml:space="preserve"> Conversions</t>
  </si>
  <si>
    <t xml:space="preserve"> Video Starts</t>
  </si>
  <si>
    <t xml:space="preserve"> Video Completes</t>
  </si>
  <si>
    <t xml:space="preserve"> VCR %</t>
  </si>
  <si>
    <t xml:space="preserve"> CTR %</t>
  </si>
  <si>
    <t xml:space="preserve"> Conversions/Impressions %</t>
  </si>
  <si>
    <t>CTR %</t>
  </si>
  <si>
    <t>VCR %</t>
  </si>
  <si>
    <t>We have major anomaly for Placement ID 269222010 for 8 May 21 where impressions, clicks and conversion are significantly. We fixed it by taking average of all days as impression for this and CTR% average to calculate clicks and average conversion % to calculate conversions</t>
  </si>
  <si>
    <t>No. of Impressions, Clicks and conversions dropped significantly during period 10th-16th May 24 then pickup back again to normal</t>
  </si>
  <si>
    <t>Conversion/Impression % performed better after 18th May compared to previous days</t>
  </si>
  <si>
    <t>Major anomaly for Placement ID 269222010 for 8 May 21 where impressions, clicks and conversion are significantly high. We fixed it by taking average of all days as impression for this and CTR% average to calculate clicks and average conversion % to calculate conversions</t>
  </si>
  <si>
    <t>Video conversion rate were stagnant till 25th May, but jumped significantly 26th May onwards</t>
  </si>
  <si>
    <t>Campain Last 3 Digit</t>
  </si>
  <si>
    <t>Conversion Rate</t>
  </si>
  <si>
    <t>Average VCR%</t>
  </si>
  <si>
    <t>Average CTR%</t>
  </si>
  <si>
    <t>This project outlines a common exercise within the data analytics practice where we receive data from different sources at similar levels of granularity that ultimately need to get merged into a single data set.
The process entails: 
- Merging two different data sources together on a common key
- Generating a pivot table to summarize the results
- Creating new data from the existing data set through calculated fields
- Writing high level observations and building charts to back them up</t>
  </si>
  <si>
    <t>DATA</t>
  </si>
  <si>
    <t xml:space="preserve">CHART/INSIGHT </t>
  </si>
  <si>
    <t xml:space="preserve">          6. Explain any trends within the Video performance data, and include data points in my explanation to validate them. Provide reccomendations to improve the Video campaign in the future, include those in your explanation.</t>
  </si>
  <si>
    <t>7. Create a chart which visualizes a success or failure of the campaign, and provide as much insight.</t>
  </si>
  <si>
    <t>8. Create a chart which shows both the number of conversions as well as the conversion rate for the Display placements in the same visualization. Provide reccomendations that could help the Display campaign improve either metric.</t>
  </si>
  <si>
    <t>9. Identify the data anomaly due to a tagging issue that drove up clicks against one placement. Provide the Placement ID and how many clicks it drove in excess.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</si>
</sst>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0"/>
      <name val="Calibri"/>
      <family val="2"/>
      <scheme val="minor"/>
    </font>
    <font>
      <sz val="10"/>
      <color theme="1"/>
      <name val="Calibri"/>
      <family val="2"/>
      <scheme val="minor"/>
    </font>
    <font>
      <sz val="10"/>
      <color rgb="FFFF0000"/>
      <name val="Calibri"/>
      <family val="2"/>
      <scheme val="minor"/>
    </font>
    <font>
      <b/>
      <sz val="10"/>
      <name val="Calibri"/>
      <family val="2"/>
      <scheme val="minor"/>
    </font>
    <font>
      <b/>
      <sz val="10"/>
      <name val="Calibri"/>
      <family val="2"/>
    </font>
    <font>
      <sz val="10"/>
      <name val="Calibri"/>
      <family val="2"/>
    </font>
    <font>
      <b/>
      <sz val="10"/>
      <color theme="1"/>
      <name val="Calibri"/>
      <family val="2"/>
      <scheme val="minor"/>
    </font>
    <font>
      <b/>
      <sz val="10"/>
      <color theme="1"/>
      <name val="Arial"/>
      <family val="2"/>
    </font>
    <font>
      <b/>
      <sz val="10"/>
      <name val="Arial"/>
      <family val="2"/>
    </font>
    <font>
      <sz val="10"/>
      <color theme="1"/>
      <name val="Arial"/>
      <family val="2"/>
    </font>
    <font>
      <sz val="10"/>
      <name val="Arial"/>
      <family val="2"/>
    </font>
    <font>
      <sz val="22"/>
      <color theme="1"/>
      <name val="Arial"/>
      <family val="2"/>
    </font>
  </fonts>
  <fills count="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8">
    <xf numFmtId="0" fontId="0" fillId="0" borderId="0" xfId="0"/>
    <xf numFmtId="0" fontId="1" fillId="0" borderId="0" xfId="0" applyFont="1"/>
    <xf numFmtId="0" fontId="2" fillId="0" borderId="0" xfId="0" applyFont="1"/>
    <xf numFmtId="0" fontId="1" fillId="0" borderId="0" xfId="0" applyFont="1" applyAlignment="1">
      <alignment horizontal="left"/>
    </xf>
    <xf numFmtId="0" fontId="3" fillId="0" borderId="0" xfId="0" applyFont="1"/>
    <xf numFmtId="0" fontId="1" fillId="0" borderId="0" xfId="0" applyFont="1" applyAlignment="1">
      <alignment vertical="center"/>
    </xf>
    <xf numFmtId="0" fontId="3" fillId="0" borderId="0" xfId="0" applyFont="1" applyAlignment="1">
      <alignment horizontal="left"/>
    </xf>
    <xf numFmtId="0" fontId="2" fillId="0" borderId="0" xfId="0" applyFont="1" applyAlignment="1">
      <alignment vertical="center" wrapText="1"/>
    </xf>
    <xf numFmtId="0" fontId="2" fillId="2" borderId="0" xfId="0" applyFont="1" applyFill="1"/>
    <xf numFmtId="14" fontId="2" fillId="0" borderId="0" xfId="0" applyNumberFormat="1" applyFont="1"/>
    <xf numFmtId="0" fontId="5" fillId="0" borderId="0" xfId="0" applyFont="1"/>
    <xf numFmtId="0" fontId="6" fillId="0" borderId="0" xfId="0" applyFont="1"/>
    <xf numFmtId="0" fontId="4" fillId="0" borderId="0" xfId="0" applyFont="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0" fillId="0" borderId="0" xfId="0" applyFont="1"/>
    <xf numFmtId="0" fontId="10" fillId="0" borderId="0" xfId="0" applyFont="1" applyAlignment="1">
      <alignment horizontal="left" indent="4"/>
    </xf>
    <xf numFmtId="0" fontId="11" fillId="0" borderId="0" xfId="0" applyFont="1" applyAlignment="1">
      <alignment horizontal="left" indent="4"/>
    </xf>
    <xf numFmtId="0" fontId="10" fillId="0" borderId="0" xfId="0" applyFont="1" applyAlignment="1">
      <alignment horizontal="left" wrapText="1" indent="4"/>
    </xf>
    <xf numFmtId="0" fontId="11" fillId="0" borderId="0" xfId="0" applyFont="1" applyAlignment="1">
      <alignment horizontal="left" wrapText="1" indent="4"/>
    </xf>
    <xf numFmtId="0" fontId="11" fillId="0" borderId="0" xfId="0" applyFont="1"/>
    <xf numFmtId="14" fontId="0" fillId="0" borderId="0" xfId="0" applyNumberFormat="1"/>
    <xf numFmtId="14" fontId="7" fillId="0" borderId="0" xfId="0" applyNumberFormat="1" applyFont="1"/>
    <xf numFmtId="15" fontId="7" fillId="0" borderId="0" xfId="0" applyNumberFormat="1" applyFont="1"/>
    <xf numFmtId="15" fontId="2" fillId="0" borderId="0" xfId="0" applyNumberFormat="1" applyFont="1"/>
    <xf numFmtId="15"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15" fontId="0" fillId="0" borderId="0" xfId="0" applyNumberFormat="1" applyAlignment="1">
      <alignment horizontal="left"/>
    </xf>
    <xf numFmtId="9" fontId="0" fillId="0" borderId="0" xfId="0" applyNumberFormat="1"/>
    <xf numFmtId="15" fontId="2" fillId="3" borderId="0" xfId="0" applyNumberFormat="1" applyFont="1" applyFill="1"/>
    <xf numFmtId="0" fontId="12" fillId="0" borderId="0" xfId="0" applyFont="1" applyAlignment="1">
      <alignment horizontal="left" vertical="top"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numFmt numFmtId="14" formatCode="0.00%"/>
    </dxf>
    <dxf>
      <numFmt numFmtId="13" formatCode="0%"/>
    </dxf>
    <dxf>
      <numFmt numFmtId="13" formatCode="0%"/>
    </dxf>
    <dxf>
      <numFmt numFmtId="14" formatCode="0.00%"/>
    </dxf>
    <dxf>
      <numFmt numFmtId="14" formatCode="0.00%"/>
    </dxf>
    <dxf>
      <numFmt numFmtId="13" formatCode="0%"/>
    </dxf>
    <dxf>
      <numFmt numFmtId="13" formatCode="0%"/>
    </dxf>
    <dxf>
      <numFmt numFmtId="13" formatCode="0%"/>
    </dxf>
    <dxf>
      <numFmt numFmtId="14" formatCode="0.0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Impressions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'Video Tactic Summary'!$B$1</c:f>
              <c:strCache>
                <c:ptCount val="1"/>
                <c:pt idx="0">
                  <c:v> Impressions</c:v>
                </c:pt>
              </c:strCache>
            </c:strRef>
          </c:tx>
          <c:spPr>
            <a:ln w="28575" cap="rnd">
              <a:solidFill>
                <a:schemeClr val="accent1"/>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Summary'!$B$2:$B$33</c:f>
              <c:numCache>
                <c:formatCode>General</c:formatCode>
                <c:ptCount val="32"/>
                <c:pt idx="0">
                  <c:v>119171</c:v>
                </c:pt>
                <c:pt idx="1">
                  <c:v>177957</c:v>
                </c:pt>
                <c:pt idx="2">
                  <c:v>172692</c:v>
                </c:pt>
                <c:pt idx="3">
                  <c:v>238072</c:v>
                </c:pt>
                <c:pt idx="4">
                  <c:v>218654</c:v>
                </c:pt>
                <c:pt idx="5">
                  <c:v>248124</c:v>
                </c:pt>
                <c:pt idx="6">
                  <c:v>194775</c:v>
                </c:pt>
                <c:pt idx="7">
                  <c:v>162581</c:v>
                </c:pt>
                <c:pt idx="8">
                  <c:v>252026</c:v>
                </c:pt>
                <c:pt idx="9">
                  <c:v>239358</c:v>
                </c:pt>
                <c:pt idx="10">
                  <c:v>49580</c:v>
                </c:pt>
                <c:pt idx="11">
                  <c:v>36030</c:v>
                </c:pt>
                <c:pt idx="12">
                  <c:v>128260</c:v>
                </c:pt>
                <c:pt idx="13">
                  <c:v>67900</c:v>
                </c:pt>
                <c:pt idx="14">
                  <c:v>39272</c:v>
                </c:pt>
                <c:pt idx="15">
                  <c:v>90426</c:v>
                </c:pt>
                <c:pt idx="16">
                  <c:v>76089</c:v>
                </c:pt>
                <c:pt idx="17">
                  <c:v>110127</c:v>
                </c:pt>
                <c:pt idx="18">
                  <c:v>159925</c:v>
                </c:pt>
                <c:pt idx="19">
                  <c:v>155032</c:v>
                </c:pt>
                <c:pt idx="20">
                  <c:v>170689</c:v>
                </c:pt>
                <c:pt idx="21">
                  <c:v>235333</c:v>
                </c:pt>
                <c:pt idx="22">
                  <c:v>150253</c:v>
                </c:pt>
                <c:pt idx="23">
                  <c:v>273304</c:v>
                </c:pt>
                <c:pt idx="24">
                  <c:v>244903</c:v>
                </c:pt>
                <c:pt idx="25">
                  <c:v>197572</c:v>
                </c:pt>
                <c:pt idx="26">
                  <c:v>186685</c:v>
                </c:pt>
                <c:pt idx="27">
                  <c:v>223056</c:v>
                </c:pt>
                <c:pt idx="28">
                  <c:v>199672</c:v>
                </c:pt>
                <c:pt idx="29">
                  <c:v>132979</c:v>
                </c:pt>
                <c:pt idx="30">
                  <c:v>135823</c:v>
                </c:pt>
                <c:pt idx="31">
                  <c:v>156987</c:v>
                </c:pt>
              </c:numCache>
            </c:numRef>
          </c:val>
          <c:smooth val="0"/>
          <c:extLst>
            <c:ext xmlns:c16="http://schemas.microsoft.com/office/drawing/2014/chart" uri="{C3380CC4-5D6E-409C-BE32-E72D297353CC}">
              <c16:uniqueId val="{00000000-4161-43AC-8256-3D35F468D3B1}"/>
            </c:ext>
          </c:extLst>
        </c:ser>
        <c:dLbls>
          <c:showLegendKey val="0"/>
          <c:showVal val="0"/>
          <c:showCatName val="0"/>
          <c:showSerName val="0"/>
          <c:showPercent val="0"/>
          <c:showBubbleSize val="0"/>
        </c:dLbls>
        <c:smooth val="0"/>
        <c:axId val="1543213055"/>
        <c:axId val="1543214015"/>
      </c:lineChart>
      <c:dateAx>
        <c:axId val="1543213055"/>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14015"/>
        <c:crosses val="autoZero"/>
        <c:auto val="1"/>
        <c:lblOffset val="100"/>
        <c:baseTimeUnit val="days"/>
      </c:dateAx>
      <c:valAx>
        <c:axId val="1543214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13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CTR and Conversion</a:t>
            </a:r>
            <a:r>
              <a:rPr lang="en-US" baseline="0"/>
              <a:t> Percent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'Video Tactic Summary'!$G$1</c:f>
              <c:strCache>
                <c:ptCount val="1"/>
                <c:pt idx="0">
                  <c:v> CTR %</c:v>
                </c:pt>
              </c:strCache>
            </c:strRef>
          </c:tx>
          <c:spPr>
            <a:ln w="28575" cap="rnd">
              <a:solidFill>
                <a:schemeClr val="accent1"/>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Summary'!$G$2:$G$33</c:f>
              <c:numCache>
                <c:formatCode>0.00%</c:formatCode>
                <c:ptCount val="32"/>
                <c:pt idx="0">
                  <c:v>4.4809559372666168E-3</c:v>
                </c:pt>
                <c:pt idx="1">
                  <c:v>4.8270087717819472E-3</c:v>
                </c:pt>
                <c:pt idx="2">
                  <c:v>4.1229472123781065E-3</c:v>
                </c:pt>
                <c:pt idx="3">
                  <c:v>3.72576363453073E-3</c:v>
                </c:pt>
                <c:pt idx="4">
                  <c:v>4.1709733185763811E-3</c:v>
                </c:pt>
                <c:pt idx="5">
                  <c:v>3.5224323322209862E-3</c:v>
                </c:pt>
                <c:pt idx="6">
                  <c:v>3.9327429084841485E-3</c:v>
                </c:pt>
                <c:pt idx="7">
                  <c:v>3.5428494104477151E-3</c:v>
                </c:pt>
                <c:pt idx="8">
                  <c:v>2.1148611651178846E-3</c:v>
                </c:pt>
                <c:pt idx="9">
                  <c:v>2.6403963936864447E-3</c:v>
                </c:pt>
                <c:pt idx="10">
                  <c:v>4.0742234772085523E-3</c:v>
                </c:pt>
                <c:pt idx="11">
                  <c:v>1.9150707743547043E-3</c:v>
                </c:pt>
                <c:pt idx="12">
                  <c:v>2.1206923436769064E-3</c:v>
                </c:pt>
                <c:pt idx="13">
                  <c:v>1.487481590574374E-3</c:v>
                </c:pt>
                <c:pt idx="14">
                  <c:v>1.1967814218781828E-3</c:v>
                </c:pt>
                <c:pt idx="15">
                  <c:v>1.1169353946873686E-3</c:v>
                </c:pt>
                <c:pt idx="16">
                  <c:v>1.3142504172745076E-3</c:v>
                </c:pt>
                <c:pt idx="17">
                  <c:v>2.0158544226211556E-3</c:v>
                </c:pt>
                <c:pt idx="18">
                  <c:v>2.6387369079255902E-3</c:v>
                </c:pt>
                <c:pt idx="19">
                  <c:v>1.7609267764074515E-3</c:v>
                </c:pt>
                <c:pt idx="20">
                  <c:v>2.6891012308936134E-3</c:v>
                </c:pt>
                <c:pt idx="21">
                  <c:v>3.0509958229402593E-3</c:v>
                </c:pt>
                <c:pt idx="22">
                  <c:v>3.9400211643028761E-3</c:v>
                </c:pt>
                <c:pt idx="23">
                  <c:v>3.4613470713930274E-3</c:v>
                </c:pt>
                <c:pt idx="24">
                  <c:v>3.9811680542908828E-3</c:v>
                </c:pt>
                <c:pt idx="25">
                  <c:v>5.0108314943413034E-3</c:v>
                </c:pt>
                <c:pt idx="26">
                  <c:v>5.4262527787449447E-3</c:v>
                </c:pt>
                <c:pt idx="27">
                  <c:v>4.1648733950218775E-3</c:v>
                </c:pt>
                <c:pt idx="28">
                  <c:v>3.8713490123803039E-3</c:v>
                </c:pt>
                <c:pt idx="29">
                  <c:v>2.3838350416231133E-3</c:v>
                </c:pt>
                <c:pt idx="30">
                  <c:v>1.6639302621794542E-3</c:v>
                </c:pt>
                <c:pt idx="31">
                  <c:v>3.4652550848159403E-3</c:v>
                </c:pt>
              </c:numCache>
            </c:numRef>
          </c:val>
          <c:smooth val="0"/>
          <c:extLst>
            <c:ext xmlns:c16="http://schemas.microsoft.com/office/drawing/2014/chart" uri="{C3380CC4-5D6E-409C-BE32-E72D297353CC}">
              <c16:uniqueId val="{00000000-CEFA-4874-ACAB-A587998C9248}"/>
            </c:ext>
          </c:extLst>
        </c:ser>
        <c:ser>
          <c:idx val="1"/>
          <c:order val="1"/>
          <c:tx>
            <c:strRef>
              <c:f>'Video Tactic Summary'!$I$1</c:f>
              <c:strCache>
                <c:ptCount val="1"/>
                <c:pt idx="0">
                  <c:v> Conversions/Impressions %</c:v>
                </c:pt>
              </c:strCache>
            </c:strRef>
          </c:tx>
          <c:spPr>
            <a:ln w="28575" cap="rnd">
              <a:solidFill>
                <a:schemeClr val="accent2"/>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Summary'!$I$2:$I$33</c:f>
              <c:numCache>
                <c:formatCode>0.00%</c:formatCode>
                <c:ptCount val="32"/>
                <c:pt idx="0">
                  <c:v>1.3761737335425564E-3</c:v>
                </c:pt>
                <c:pt idx="1">
                  <c:v>1.6464651573132834E-3</c:v>
                </c:pt>
                <c:pt idx="2">
                  <c:v>1.632965047599194E-3</c:v>
                </c:pt>
                <c:pt idx="3">
                  <c:v>1.1593131489633388E-3</c:v>
                </c:pt>
                <c:pt idx="4">
                  <c:v>1.4543525387141329E-3</c:v>
                </c:pt>
                <c:pt idx="5">
                  <c:v>1.5919459625026197E-3</c:v>
                </c:pt>
                <c:pt idx="6">
                  <c:v>8.5739956359902455E-4</c:v>
                </c:pt>
                <c:pt idx="7">
                  <c:v>9.0416469329134398E-4</c:v>
                </c:pt>
                <c:pt idx="8">
                  <c:v>3.8884876957139344E-4</c:v>
                </c:pt>
                <c:pt idx="9">
                  <c:v>8.1050142464425675E-4</c:v>
                </c:pt>
                <c:pt idx="10">
                  <c:v>9.2779346510689798E-4</c:v>
                </c:pt>
                <c:pt idx="11">
                  <c:v>1.3044684984734943E-3</c:v>
                </c:pt>
                <c:pt idx="12">
                  <c:v>1.0837361609231249E-3</c:v>
                </c:pt>
                <c:pt idx="13">
                  <c:v>6.0382916053019142E-4</c:v>
                </c:pt>
                <c:pt idx="14">
                  <c:v>6.8751273171725399E-4</c:v>
                </c:pt>
                <c:pt idx="15">
                  <c:v>5.0870324906553425E-4</c:v>
                </c:pt>
                <c:pt idx="16">
                  <c:v>2.6285008345490148E-4</c:v>
                </c:pt>
                <c:pt idx="17">
                  <c:v>3.8137786373913752E-4</c:v>
                </c:pt>
                <c:pt idx="18">
                  <c:v>1.6257620759731123E-3</c:v>
                </c:pt>
                <c:pt idx="19">
                  <c:v>2.2575984312916044E-3</c:v>
                </c:pt>
                <c:pt idx="20">
                  <c:v>2.138392046353309E-3</c:v>
                </c:pt>
                <c:pt idx="21">
                  <c:v>2.1161503061619068E-3</c:v>
                </c:pt>
                <c:pt idx="22">
                  <c:v>1.3044664665597359E-3</c:v>
                </c:pt>
                <c:pt idx="23">
                  <c:v>2.2282879138248984E-3</c:v>
                </c:pt>
                <c:pt idx="24">
                  <c:v>1.988542402502215E-3</c:v>
                </c:pt>
                <c:pt idx="25">
                  <c:v>2.5610916526633328E-3</c:v>
                </c:pt>
                <c:pt idx="26">
                  <c:v>3.1336208050994989E-3</c:v>
                </c:pt>
                <c:pt idx="27">
                  <c:v>1.7215407789972026E-3</c:v>
                </c:pt>
                <c:pt idx="28">
                  <c:v>1.7779157818822869E-3</c:v>
                </c:pt>
                <c:pt idx="29">
                  <c:v>2.8425540874874979E-3</c:v>
                </c:pt>
                <c:pt idx="30">
                  <c:v>1.2589914815605604E-3</c:v>
                </c:pt>
                <c:pt idx="31">
                  <c:v>1.9555759394089957E-3</c:v>
                </c:pt>
              </c:numCache>
            </c:numRef>
          </c:val>
          <c:smooth val="0"/>
          <c:extLst>
            <c:ext xmlns:c16="http://schemas.microsoft.com/office/drawing/2014/chart" uri="{C3380CC4-5D6E-409C-BE32-E72D297353CC}">
              <c16:uniqueId val="{00000001-CEFA-4874-ACAB-A587998C9248}"/>
            </c:ext>
          </c:extLst>
        </c:ser>
        <c:dLbls>
          <c:showLegendKey val="0"/>
          <c:showVal val="0"/>
          <c:showCatName val="0"/>
          <c:showSerName val="0"/>
          <c:showPercent val="0"/>
          <c:showBubbleSize val="0"/>
        </c:dLbls>
        <c:smooth val="0"/>
        <c:axId val="1543218815"/>
        <c:axId val="1543233695"/>
      </c:lineChart>
      <c:dateAx>
        <c:axId val="1543218815"/>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33695"/>
        <c:crosses val="autoZero"/>
        <c:auto val="1"/>
        <c:lblOffset val="100"/>
        <c:baseTimeUnit val="days"/>
      </c:dateAx>
      <c:valAx>
        <c:axId val="15432336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188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VCR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'Video Tactic Summary'!$H$1</c:f>
              <c:strCache>
                <c:ptCount val="1"/>
                <c:pt idx="0">
                  <c:v> VCR %</c:v>
                </c:pt>
              </c:strCache>
            </c:strRef>
          </c:tx>
          <c:spPr>
            <a:ln w="28575" cap="rnd">
              <a:solidFill>
                <a:schemeClr val="accent1"/>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Summary'!$H$2:$H$33</c:f>
              <c:numCache>
                <c:formatCode>0%</c:formatCode>
                <c:ptCount val="32"/>
                <c:pt idx="0">
                  <c:v>0.75963190184049079</c:v>
                </c:pt>
                <c:pt idx="1">
                  <c:v>0.69195145320983709</c:v>
                </c:pt>
                <c:pt idx="2">
                  <c:v>0.74445404782483438</c:v>
                </c:pt>
                <c:pt idx="3">
                  <c:v>0.71418803418803423</c:v>
                </c:pt>
                <c:pt idx="4">
                  <c:v>0.73233404710920769</c:v>
                </c:pt>
                <c:pt idx="5">
                  <c:v>0.70164917541229388</c:v>
                </c:pt>
                <c:pt idx="6">
                  <c:v>0.81692094313453534</c:v>
                </c:pt>
                <c:pt idx="7">
                  <c:v>0.77217290899906188</c:v>
                </c:pt>
                <c:pt idx="8">
                  <c:v>0.68403730115194739</c:v>
                </c:pt>
                <c:pt idx="9">
                  <c:v>0.83228247162673397</c:v>
                </c:pt>
                <c:pt idx="10">
                  <c:v>0.69154929577464785</c:v>
                </c:pt>
                <c:pt idx="11">
                  <c:v>0.86617971334068355</c:v>
                </c:pt>
                <c:pt idx="12">
                  <c:v>0.81506479481641469</c:v>
                </c:pt>
                <c:pt idx="13">
                  <c:v>0.82682352941176473</c:v>
                </c:pt>
                <c:pt idx="14">
                  <c:v>0.71771253118403378</c:v>
                </c:pt>
                <c:pt idx="15">
                  <c:v>0.96377952755905516</c:v>
                </c:pt>
                <c:pt idx="16">
                  <c:v>0.72593153016833745</c:v>
                </c:pt>
                <c:pt idx="17">
                  <c:v>0.87097579236336409</c:v>
                </c:pt>
                <c:pt idx="18">
                  <c:v>0.77161862527716185</c:v>
                </c:pt>
                <c:pt idx="19">
                  <c:v>0.78144693723216541</c:v>
                </c:pt>
                <c:pt idx="20">
                  <c:v>0.88300835654596099</c:v>
                </c:pt>
                <c:pt idx="21">
                  <c:v>0.69585020242914974</c:v>
                </c:pt>
                <c:pt idx="22">
                  <c:v>0.67105860972285325</c:v>
                </c:pt>
                <c:pt idx="23">
                  <c:v>0.74935842600513258</c:v>
                </c:pt>
                <c:pt idx="24">
                  <c:v>0.91503267973856206</c:v>
                </c:pt>
                <c:pt idx="25">
                  <c:v>0.77887788778877887</c:v>
                </c:pt>
                <c:pt idx="26">
                  <c:v>1.0111524163568772</c:v>
                </c:pt>
                <c:pt idx="27">
                  <c:v>1.0630252100840336</c:v>
                </c:pt>
                <c:pt idx="28">
                  <c:v>0.97058823529411764</c:v>
                </c:pt>
                <c:pt idx="29">
                  <c:v>1.0448979591836736</c:v>
                </c:pt>
                <c:pt idx="30">
                  <c:v>1.21875</c:v>
                </c:pt>
                <c:pt idx="31">
                  <c:v>1.0341296928327646</c:v>
                </c:pt>
              </c:numCache>
            </c:numRef>
          </c:val>
          <c:smooth val="0"/>
          <c:extLst>
            <c:ext xmlns:c16="http://schemas.microsoft.com/office/drawing/2014/chart" uri="{C3380CC4-5D6E-409C-BE32-E72D297353CC}">
              <c16:uniqueId val="{00000000-C2F4-44BD-8471-864B2080C252}"/>
            </c:ext>
          </c:extLst>
        </c:ser>
        <c:dLbls>
          <c:showLegendKey val="0"/>
          <c:showVal val="0"/>
          <c:showCatName val="0"/>
          <c:showSerName val="0"/>
          <c:showPercent val="0"/>
          <c:showBubbleSize val="0"/>
        </c:dLbls>
        <c:smooth val="0"/>
        <c:axId val="1312991919"/>
        <c:axId val="1313001999"/>
      </c:lineChart>
      <c:dateAx>
        <c:axId val="1312991919"/>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001999"/>
        <c:crosses val="autoZero"/>
        <c:auto val="1"/>
        <c:lblOffset val="100"/>
        <c:baseTimeUnit val="days"/>
      </c:dateAx>
      <c:valAx>
        <c:axId val="13130019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9919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Device</a:t>
            </a:r>
            <a:r>
              <a:rPr lang="en-US" baseline="0"/>
              <a:t> Type by </a:t>
            </a:r>
            <a:r>
              <a:rPr lang="en-US"/>
              <a:t>Video Conversion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'Video Tactic Summary'!$H$35</c:f>
              <c:strCache>
                <c:ptCount val="1"/>
                <c:pt idx="0">
                  <c:v> VCR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Tactic Summary'!$A$36:$A$38</c:f>
              <c:strCache>
                <c:ptCount val="3"/>
                <c:pt idx="0">
                  <c:v>Cross-Device</c:v>
                </c:pt>
                <c:pt idx="1">
                  <c:v>Desktop</c:v>
                </c:pt>
                <c:pt idx="2">
                  <c:v>Mobile</c:v>
                </c:pt>
              </c:strCache>
            </c:strRef>
          </c:cat>
          <c:val>
            <c:numRef>
              <c:f>'Video Tactic Summary'!$H$36:$H$38</c:f>
              <c:numCache>
                <c:formatCode>0%</c:formatCode>
                <c:ptCount val="3"/>
                <c:pt idx="0">
                  <c:v>0.75675762672310432</c:v>
                </c:pt>
                <c:pt idx="1">
                  <c:v>0.75660291438979965</c:v>
                </c:pt>
                <c:pt idx="2">
                  <c:v>0.86151704940848994</c:v>
                </c:pt>
              </c:numCache>
            </c:numRef>
          </c:val>
          <c:extLst>
            <c:ext xmlns:c16="http://schemas.microsoft.com/office/drawing/2014/chart" uri="{C3380CC4-5D6E-409C-BE32-E72D297353CC}">
              <c16:uniqueId val="{00000000-DD01-49F8-BF9B-F6C4BE6C62C6}"/>
            </c:ext>
          </c:extLst>
        </c:ser>
        <c:dLbls>
          <c:dLblPos val="outEnd"/>
          <c:showLegendKey val="0"/>
          <c:showVal val="1"/>
          <c:showCatName val="0"/>
          <c:showSerName val="0"/>
          <c:showPercent val="0"/>
          <c:showBubbleSize val="0"/>
        </c:dLbls>
        <c:gapWidth val="219"/>
        <c:overlap val="-27"/>
        <c:axId val="650231984"/>
        <c:axId val="650250224"/>
      </c:barChart>
      <c:catAx>
        <c:axId val="65023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50224"/>
        <c:crosses val="autoZero"/>
        <c:auto val="1"/>
        <c:lblAlgn val="ctr"/>
        <c:lblOffset val="100"/>
        <c:noMultiLvlLbl val="0"/>
      </c:catAx>
      <c:valAx>
        <c:axId val="65025022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3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Video  Starts and Video Completes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'Video Tactic Summary'!$E$1</c:f>
              <c:strCache>
                <c:ptCount val="1"/>
                <c:pt idx="0">
                  <c:v> Video Starts</c:v>
                </c:pt>
              </c:strCache>
            </c:strRef>
          </c:tx>
          <c:spPr>
            <a:ln w="28575" cap="rnd">
              <a:solidFill>
                <a:schemeClr val="accent1"/>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Summary'!$E$2:$E$33</c:f>
              <c:numCache>
                <c:formatCode>General</c:formatCode>
                <c:ptCount val="32"/>
                <c:pt idx="0">
                  <c:v>8150</c:v>
                </c:pt>
                <c:pt idx="1">
                  <c:v>6262</c:v>
                </c:pt>
                <c:pt idx="2">
                  <c:v>6942</c:v>
                </c:pt>
                <c:pt idx="3">
                  <c:v>5850</c:v>
                </c:pt>
                <c:pt idx="4">
                  <c:v>7472</c:v>
                </c:pt>
                <c:pt idx="5">
                  <c:v>16008</c:v>
                </c:pt>
                <c:pt idx="6">
                  <c:v>721</c:v>
                </c:pt>
                <c:pt idx="7">
                  <c:v>13857</c:v>
                </c:pt>
                <c:pt idx="8">
                  <c:v>1823</c:v>
                </c:pt>
                <c:pt idx="9">
                  <c:v>5551</c:v>
                </c:pt>
                <c:pt idx="10">
                  <c:v>2130</c:v>
                </c:pt>
                <c:pt idx="11">
                  <c:v>7256</c:v>
                </c:pt>
                <c:pt idx="12">
                  <c:v>3704</c:v>
                </c:pt>
                <c:pt idx="13">
                  <c:v>2125</c:v>
                </c:pt>
                <c:pt idx="14">
                  <c:v>5211</c:v>
                </c:pt>
                <c:pt idx="15">
                  <c:v>635</c:v>
                </c:pt>
                <c:pt idx="16">
                  <c:v>5287</c:v>
                </c:pt>
                <c:pt idx="17">
                  <c:v>4007</c:v>
                </c:pt>
                <c:pt idx="18">
                  <c:v>2706</c:v>
                </c:pt>
                <c:pt idx="19">
                  <c:v>7934</c:v>
                </c:pt>
                <c:pt idx="20">
                  <c:v>359</c:v>
                </c:pt>
                <c:pt idx="21">
                  <c:v>7904</c:v>
                </c:pt>
                <c:pt idx="22">
                  <c:v>2201</c:v>
                </c:pt>
                <c:pt idx="23">
                  <c:v>2338</c:v>
                </c:pt>
                <c:pt idx="24">
                  <c:v>306</c:v>
                </c:pt>
                <c:pt idx="25">
                  <c:v>1818</c:v>
                </c:pt>
                <c:pt idx="26">
                  <c:v>269</c:v>
                </c:pt>
                <c:pt idx="27">
                  <c:v>238</c:v>
                </c:pt>
                <c:pt idx="28">
                  <c:v>238</c:v>
                </c:pt>
                <c:pt idx="29">
                  <c:v>245</c:v>
                </c:pt>
                <c:pt idx="30">
                  <c:v>256</c:v>
                </c:pt>
                <c:pt idx="31">
                  <c:v>293</c:v>
                </c:pt>
              </c:numCache>
            </c:numRef>
          </c:val>
          <c:smooth val="0"/>
          <c:extLst>
            <c:ext xmlns:c16="http://schemas.microsoft.com/office/drawing/2014/chart" uri="{C3380CC4-5D6E-409C-BE32-E72D297353CC}">
              <c16:uniqueId val="{00000000-4FDA-4B5C-A2ED-92ADA681BBF1}"/>
            </c:ext>
          </c:extLst>
        </c:ser>
        <c:ser>
          <c:idx val="1"/>
          <c:order val="1"/>
          <c:tx>
            <c:strRef>
              <c:f>'Video Tactic Summary'!$F$1</c:f>
              <c:strCache>
                <c:ptCount val="1"/>
                <c:pt idx="0">
                  <c:v> Video Completes</c:v>
                </c:pt>
              </c:strCache>
            </c:strRef>
          </c:tx>
          <c:spPr>
            <a:ln w="28575" cap="rnd">
              <a:solidFill>
                <a:schemeClr val="accent2"/>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Summary'!$F$2:$F$33</c:f>
              <c:numCache>
                <c:formatCode>General</c:formatCode>
                <c:ptCount val="32"/>
                <c:pt idx="0">
                  <c:v>6191</c:v>
                </c:pt>
                <c:pt idx="1">
                  <c:v>4333</c:v>
                </c:pt>
                <c:pt idx="2">
                  <c:v>5168</c:v>
                </c:pt>
                <c:pt idx="3">
                  <c:v>4178</c:v>
                </c:pt>
                <c:pt idx="4">
                  <c:v>5472</c:v>
                </c:pt>
                <c:pt idx="5">
                  <c:v>11232</c:v>
                </c:pt>
                <c:pt idx="6">
                  <c:v>589</c:v>
                </c:pt>
                <c:pt idx="7">
                  <c:v>10700</c:v>
                </c:pt>
                <c:pt idx="8">
                  <c:v>1247</c:v>
                </c:pt>
                <c:pt idx="9">
                  <c:v>4620</c:v>
                </c:pt>
                <c:pt idx="10">
                  <c:v>1473</c:v>
                </c:pt>
                <c:pt idx="11">
                  <c:v>6285</c:v>
                </c:pt>
                <c:pt idx="12">
                  <c:v>3019</c:v>
                </c:pt>
                <c:pt idx="13">
                  <c:v>1757</c:v>
                </c:pt>
                <c:pt idx="14">
                  <c:v>3740</c:v>
                </c:pt>
                <c:pt idx="15">
                  <c:v>612</c:v>
                </c:pt>
                <c:pt idx="16">
                  <c:v>3838</c:v>
                </c:pt>
                <c:pt idx="17">
                  <c:v>3490</c:v>
                </c:pt>
                <c:pt idx="18">
                  <c:v>2088</c:v>
                </c:pt>
                <c:pt idx="19">
                  <c:v>6200</c:v>
                </c:pt>
                <c:pt idx="20">
                  <c:v>317</c:v>
                </c:pt>
                <c:pt idx="21">
                  <c:v>5500</c:v>
                </c:pt>
                <c:pt idx="22">
                  <c:v>1477</c:v>
                </c:pt>
                <c:pt idx="23">
                  <c:v>1752</c:v>
                </c:pt>
                <c:pt idx="24">
                  <c:v>280</c:v>
                </c:pt>
                <c:pt idx="25">
                  <c:v>1416</c:v>
                </c:pt>
                <c:pt idx="26">
                  <c:v>272</c:v>
                </c:pt>
                <c:pt idx="27">
                  <c:v>253</c:v>
                </c:pt>
                <c:pt idx="28">
                  <c:v>231</c:v>
                </c:pt>
                <c:pt idx="29">
                  <c:v>256</c:v>
                </c:pt>
                <c:pt idx="30">
                  <c:v>312</c:v>
                </c:pt>
                <c:pt idx="31">
                  <c:v>303</c:v>
                </c:pt>
              </c:numCache>
            </c:numRef>
          </c:val>
          <c:smooth val="0"/>
          <c:extLst>
            <c:ext xmlns:c16="http://schemas.microsoft.com/office/drawing/2014/chart" uri="{C3380CC4-5D6E-409C-BE32-E72D297353CC}">
              <c16:uniqueId val="{00000001-4FDA-4B5C-A2ED-92ADA681BBF1}"/>
            </c:ext>
          </c:extLst>
        </c:ser>
        <c:dLbls>
          <c:showLegendKey val="0"/>
          <c:showVal val="0"/>
          <c:showCatName val="0"/>
          <c:showSerName val="0"/>
          <c:showPercent val="0"/>
          <c:showBubbleSize val="0"/>
        </c:dLbls>
        <c:smooth val="0"/>
        <c:axId val="650237744"/>
        <c:axId val="650252144"/>
      </c:lineChart>
      <c:dateAx>
        <c:axId val="650237744"/>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52144"/>
        <c:crosses val="autoZero"/>
        <c:auto val="1"/>
        <c:lblOffset val="100"/>
        <c:baseTimeUnit val="days"/>
      </c:dateAx>
      <c:valAx>
        <c:axId val="65025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3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Video Campaigns (Last 3 Digits)</a:t>
            </a:r>
            <a:r>
              <a:rPr lang="en-US" baseline="0"/>
              <a:t>  </a:t>
            </a:r>
            <a:r>
              <a:rPr lang="en-US"/>
              <a:t>VCR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'Video Tactic Summary'!$I$40</c:f>
              <c:strCache>
                <c:ptCount val="1"/>
                <c:pt idx="0">
                  <c:v> VCR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Tactic Summary'!$A$41:$A$74</c:f>
              <c:strCache>
                <c:ptCount val="34"/>
                <c:pt idx="0">
                  <c:v>480</c:v>
                </c:pt>
                <c:pt idx="1">
                  <c:v>775</c:v>
                </c:pt>
                <c:pt idx="2">
                  <c:v>961</c:v>
                </c:pt>
                <c:pt idx="3">
                  <c:v>461</c:v>
                </c:pt>
                <c:pt idx="4">
                  <c:v>348</c:v>
                </c:pt>
                <c:pt idx="5">
                  <c:v>381</c:v>
                </c:pt>
                <c:pt idx="6">
                  <c:v>590</c:v>
                </c:pt>
                <c:pt idx="7">
                  <c:v>419</c:v>
                </c:pt>
                <c:pt idx="8">
                  <c:v>783</c:v>
                </c:pt>
                <c:pt idx="9">
                  <c:v>010</c:v>
                </c:pt>
                <c:pt idx="10">
                  <c:v>078</c:v>
                </c:pt>
                <c:pt idx="11">
                  <c:v>581</c:v>
                </c:pt>
                <c:pt idx="12">
                  <c:v>345</c:v>
                </c:pt>
                <c:pt idx="13">
                  <c:v>920</c:v>
                </c:pt>
                <c:pt idx="14">
                  <c:v>545</c:v>
                </c:pt>
                <c:pt idx="15">
                  <c:v>161</c:v>
                </c:pt>
                <c:pt idx="16">
                  <c:v>777</c:v>
                </c:pt>
                <c:pt idx="17">
                  <c:v>170</c:v>
                </c:pt>
                <c:pt idx="18">
                  <c:v>569</c:v>
                </c:pt>
                <c:pt idx="19">
                  <c:v>378</c:v>
                </c:pt>
                <c:pt idx="20">
                  <c:v>375</c:v>
                </c:pt>
                <c:pt idx="21">
                  <c:v>536</c:v>
                </c:pt>
                <c:pt idx="22">
                  <c:v>146</c:v>
                </c:pt>
                <c:pt idx="23">
                  <c:v>473</c:v>
                </c:pt>
                <c:pt idx="24">
                  <c:v>575</c:v>
                </c:pt>
                <c:pt idx="25">
                  <c:v>566</c:v>
                </c:pt>
                <c:pt idx="26">
                  <c:v>739</c:v>
                </c:pt>
                <c:pt idx="27">
                  <c:v>964</c:v>
                </c:pt>
                <c:pt idx="28">
                  <c:v>584</c:v>
                </c:pt>
                <c:pt idx="29">
                  <c:v>548</c:v>
                </c:pt>
                <c:pt idx="30">
                  <c:v>033</c:v>
                </c:pt>
                <c:pt idx="31">
                  <c:v>019</c:v>
                </c:pt>
                <c:pt idx="32">
                  <c:v>527</c:v>
                </c:pt>
                <c:pt idx="33">
                  <c:v>587</c:v>
                </c:pt>
              </c:strCache>
            </c:strRef>
          </c:cat>
          <c:val>
            <c:numRef>
              <c:f>'Video Tactic Summary'!$I$41:$I$74</c:f>
              <c:numCache>
                <c:formatCode>0%</c:formatCode>
                <c:ptCount val="34"/>
                <c:pt idx="0">
                  <c:v>0.93906810035842292</c:v>
                </c:pt>
                <c:pt idx="1">
                  <c:v>0.87628865979381443</c:v>
                </c:pt>
                <c:pt idx="2">
                  <c:v>0.86455893832943009</c:v>
                </c:pt>
                <c:pt idx="3">
                  <c:v>0.86151704940848994</c:v>
                </c:pt>
                <c:pt idx="4">
                  <c:v>0.83998574483250177</c:v>
                </c:pt>
                <c:pt idx="5">
                  <c:v>0.83816614420062696</c:v>
                </c:pt>
                <c:pt idx="6">
                  <c:v>0.82562620423892097</c:v>
                </c:pt>
                <c:pt idx="7">
                  <c:v>0.82512315270935965</c:v>
                </c:pt>
                <c:pt idx="8">
                  <c:v>0.81607418856259661</c:v>
                </c:pt>
                <c:pt idx="9">
                  <c:v>0.81569644119726603</c:v>
                </c:pt>
                <c:pt idx="10">
                  <c:v>0.81174349729590523</c:v>
                </c:pt>
                <c:pt idx="11">
                  <c:v>0.81112548512289784</c:v>
                </c:pt>
                <c:pt idx="12">
                  <c:v>0.80826417704011067</c:v>
                </c:pt>
                <c:pt idx="13">
                  <c:v>0.80220236858508209</c:v>
                </c:pt>
                <c:pt idx="14">
                  <c:v>0.8</c:v>
                </c:pt>
                <c:pt idx="15">
                  <c:v>0.79834991506915798</c:v>
                </c:pt>
                <c:pt idx="16">
                  <c:v>0.79468971904908925</c:v>
                </c:pt>
                <c:pt idx="17">
                  <c:v>0.77623519804001628</c:v>
                </c:pt>
                <c:pt idx="18">
                  <c:v>0.76887871853546907</c:v>
                </c:pt>
                <c:pt idx="19">
                  <c:v>0.76228888328711875</c:v>
                </c:pt>
                <c:pt idx="20">
                  <c:v>0.75802776051377663</c:v>
                </c:pt>
                <c:pt idx="21">
                  <c:v>0.75788402848423198</c:v>
                </c:pt>
                <c:pt idx="22">
                  <c:v>0.75706214689265539</c:v>
                </c:pt>
                <c:pt idx="23">
                  <c:v>0.75660291438979965</c:v>
                </c:pt>
                <c:pt idx="24">
                  <c:v>0.7536512405419673</c:v>
                </c:pt>
                <c:pt idx="25">
                  <c:v>0.74888888888888894</c:v>
                </c:pt>
                <c:pt idx="26">
                  <c:v>0.73979057591623032</c:v>
                </c:pt>
                <c:pt idx="27">
                  <c:v>0.73668735707285204</c:v>
                </c:pt>
                <c:pt idx="28">
                  <c:v>0.73462088698140204</c:v>
                </c:pt>
                <c:pt idx="29">
                  <c:v>0.72887102850684415</c:v>
                </c:pt>
                <c:pt idx="30">
                  <c:v>0.71792733770101247</c:v>
                </c:pt>
                <c:pt idx="31">
                  <c:v>0.70172938661830431</c:v>
                </c:pt>
                <c:pt idx="32">
                  <c:v>0.6741626794258373</c:v>
                </c:pt>
                <c:pt idx="33">
                  <c:v>0.67402156549520764</c:v>
                </c:pt>
              </c:numCache>
            </c:numRef>
          </c:val>
          <c:extLst>
            <c:ext xmlns:c16="http://schemas.microsoft.com/office/drawing/2014/chart" uri="{C3380CC4-5D6E-409C-BE32-E72D297353CC}">
              <c16:uniqueId val="{00000000-14FC-4559-9B55-D27AA29C8788}"/>
            </c:ext>
          </c:extLst>
        </c:ser>
        <c:dLbls>
          <c:dLblPos val="outEnd"/>
          <c:showLegendKey val="0"/>
          <c:showVal val="1"/>
          <c:showCatName val="0"/>
          <c:showSerName val="0"/>
          <c:showPercent val="0"/>
          <c:showBubbleSize val="0"/>
        </c:dLbls>
        <c:gapWidth val="219"/>
        <c:overlap val="-27"/>
        <c:axId val="1616911519"/>
        <c:axId val="1616911999"/>
      </c:barChart>
      <c:catAx>
        <c:axId val="161691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911999"/>
        <c:crosses val="autoZero"/>
        <c:auto val="1"/>
        <c:lblAlgn val="ctr"/>
        <c:lblOffset val="100"/>
        <c:noMultiLvlLbl val="0"/>
      </c:catAx>
      <c:valAx>
        <c:axId val="1616911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91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Video Campaigns (Last 3 Digits</a:t>
            </a:r>
            <a:r>
              <a:rPr lang="en-US" baseline="0"/>
              <a:t>) </a:t>
            </a:r>
            <a:r>
              <a:rPr lang="en-US"/>
              <a:t>Click Through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'Video Tactic Summary'!$H$77</c:f>
              <c:strCache>
                <c:ptCount val="1"/>
                <c:pt idx="0">
                  <c:v> CTR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Tactic Summary'!$A$78:$A$111</c:f>
              <c:strCache>
                <c:ptCount val="34"/>
                <c:pt idx="0">
                  <c:v>348</c:v>
                </c:pt>
                <c:pt idx="1">
                  <c:v>536</c:v>
                </c:pt>
                <c:pt idx="2">
                  <c:v>381</c:v>
                </c:pt>
                <c:pt idx="3">
                  <c:v>581</c:v>
                </c:pt>
                <c:pt idx="4">
                  <c:v>777</c:v>
                </c:pt>
                <c:pt idx="5">
                  <c:v>548</c:v>
                </c:pt>
                <c:pt idx="6">
                  <c:v>569</c:v>
                </c:pt>
                <c:pt idx="7">
                  <c:v>078</c:v>
                </c:pt>
                <c:pt idx="8">
                  <c:v>961</c:v>
                </c:pt>
                <c:pt idx="9">
                  <c:v>964</c:v>
                </c:pt>
                <c:pt idx="10">
                  <c:v>545</c:v>
                </c:pt>
                <c:pt idx="11">
                  <c:v>480</c:v>
                </c:pt>
                <c:pt idx="12">
                  <c:v>587</c:v>
                </c:pt>
                <c:pt idx="13">
                  <c:v>170</c:v>
                </c:pt>
                <c:pt idx="14">
                  <c:v>461</c:v>
                </c:pt>
                <c:pt idx="15">
                  <c:v>033</c:v>
                </c:pt>
                <c:pt idx="16">
                  <c:v>419</c:v>
                </c:pt>
                <c:pt idx="17">
                  <c:v>019</c:v>
                </c:pt>
                <c:pt idx="18">
                  <c:v>161</c:v>
                </c:pt>
                <c:pt idx="19">
                  <c:v>473</c:v>
                </c:pt>
                <c:pt idx="20">
                  <c:v>375</c:v>
                </c:pt>
                <c:pt idx="21">
                  <c:v>345</c:v>
                </c:pt>
                <c:pt idx="22">
                  <c:v>527</c:v>
                </c:pt>
                <c:pt idx="23">
                  <c:v>378</c:v>
                </c:pt>
                <c:pt idx="24">
                  <c:v>739</c:v>
                </c:pt>
                <c:pt idx="25">
                  <c:v>146</c:v>
                </c:pt>
                <c:pt idx="26">
                  <c:v>575</c:v>
                </c:pt>
                <c:pt idx="27">
                  <c:v>584</c:v>
                </c:pt>
                <c:pt idx="28">
                  <c:v>590</c:v>
                </c:pt>
                <c:pt idx="29">
                  <c:v>010</c:v>
                </c:pt>
                <c:pt idx="30">
                  <c:v>566</c:v>
                </c:pt>
                <c:pt idx="31">
                  <c:v>920</c:v>
                </c:pt>
                <c:pt idx="32">
                  <c:v>783</c:v>
                </c:pt>
                <c:pt idx="33">
                  <c:v>775</c:v>
                </c:pt>
              </c:strCache>
            </c:strRef>
          </c:cat>
          <c:val>
            <c:numRef>
              <c:f>'Video Tactic Summary'!$H$78:$H$111</c:f>
              <c:numCache>
                <c:formatCode>0.00%</c:formatCode>
                <c:ptCount val="34"/>
                <c:pt idx="0">
                  <c:v>6.4988381099922539E-3</c:v>
                </c:pt>
                <c:pt idx="1">
                  <c:v>5.6522446324007809E-3</c:v>
                </c:pt>
                <c:pt idx="2">
                  <c:v>5.3375751148815832E-3</c:v>
                </c:pt>
                <c:pt idx="3">
                  <c:v>5.066814032611373E-3</c:v>
                </c:pt>
                <c:pt idx="4">
                  <c:v>4.8999324898190292E-3</c:v>
                </c:pt>
                <c:pt idx="5">
                  <c:v>4.8466923213929111E-3</c:v>
                </c:pt>
                <c:pt idx="6">
                  <c:v>4.0866919987442218E-3</c:v>
                </c:pt>
                <c:pt idx="7">
                  <c:v>3.973706398526059E-3</c:v>
                </c:pt>
                <c:pt idx="8">
                  <c:v>3.7818895768709291E-3</c:v>
                </c:pt>
                <c:pt idx="9">
                  <c:v>3.6558075641981965E-3</c:v>
                </c:pt>
                <c:pt idx="10">
                  <c:v>3.5968978174659456E-3</c:v>
                </c:pt>
                <c:pt idx="11">
                  <c:v>3.4968048561261804E-3</c:v>
                </c:pt>
                <c:pt idx="12">
                  <c:v>3.4885830850546994E-3</c:v>
                </c:pt>
                <c:pt idx="13">
                  <c:v>3.4245499387351159E-3</c:v>
                </c:pt>
                <c:pt idx="14">
                  <c:v>3.4128616805782159E-3</c:v>
                </c:pt>
                <c:pt idx="15">
                  <c:v>3.2489150607046555E-3</c:v>
                </c:pt>
                <c:pt idx="16">
                  <c:v>3.1806385854832764E-3</c:v>
                </c:pt>
                <c:pt idx="17">
                  <c:v>3.0344256476990419E-3</c:v>
                </c:pt>
                <c:pt idx="18">
                  <c:v>3.0107363996137167E-3</c:v>
                </c:pt>
                <c:pt idx="19">
                  <c:v>3.0102938208240821E-3</c:v>
                </c:pt>
                <c:pt idx="20">
                  <c:v>2.9969594257800818E-3</c:v>
                </c:pt>
                <c:pt idx="21">
                  <c:v>2.9825468085503824E-3</c:v>
                </c:pt>
                <c:pt idx="22">
                  <c:v>2.9616784143329648E-3</c:v>
                </c:pt>
                <c:pt idx="23">
                  <c:v>2.9163001556262265E-3</c:v>
                </c:pt>
                <c:pt idx="24">
                  <c:v>2.859835407841454E-3</c:v>
                </c:pt>
                <c:pt idx="25">
                  <c:v>2.6018956668429857E-3</c:v>
                </c:pt>
                <c:pt idx="26">
                  <c:v>2.5545714591650986E-3</c:v>
                </c:pt>
                <c:pt idx="27">
                  <c:v>2.5531350508969132E-3</c:v>
                </c:pt>
                <c:pt idx="28">
                  <c:v>2.4857752845778357E-3</c:v>
                </c:pt>
                <c:pt idx="29">
                  <c:v>2.4214888411802885E-3</c:v>
                </c:pt>
                <c:pt idx="30">
                  <c:v>1.7164359747375833E-3</c:v>
                </c:pt>
                <c:pt idx="31">
                  <c:v>1.6858171301026422E-3</c:v>
                </c:pt>
                <c:pt idx="32">
                  <c:v>1.0854741295332462E-3</c:v>
                </c:pt>
                <c:pt idx="33">
                  <c:v>9.0724891886170497E-4</c:v>
                </c:pt>
              </c:numCache>
            </c:numRef>
          </c:val>
          <c:extLst>
            <c:ext xmlns:c16="http://schemas.microsoft.com/office/drawing/2014/chart" uri="{C3380CC4-5D6E-409C-BE32-E72D297353CC}">
              <c16:uniqueId val="{00000000-8CFC-4450-9DFA-D76786AB4F93}"/>
            </c:ext>
          </c:extLst>
        </c:ser>
        <c:dLbls>
          <c:dLblPos val="outEnd"/>
          <c:showLegendKey val="0"/>
          <c:showVal val="1"/>
          <c:showCatName val="0"/>
          <c:showSerName val="0"/>
          <c:showPercent val="0"/>
          <c:showBubbleSize val="0"/>
        </c:dLbls>
        <c:gapWidth val="219"/>
        <c:overlap val="-27"/>
        <c:axId val="638663504"/>
        <c:axId val="638678864"/>
      </c:barChart>
      <c:catAx>
        <c:axId val="63866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Placement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78864"/>
        <c:crosses val="autoZero"/>
        <c:auto val="1"/>
        <c:lblAlgn val="ctr"/>
        <c:lblOffset val="100"/>
        <c:noMultiLvlLbl val="0"/>
      </c:catAx>
      <c:valAx>
        <c:axId val="638678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6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Display</a:t>
            </a:r>
            <a:r>
              <a:rPr lang="en-US" baseline="0"/>
              <a:t> Total Conversion and Conversion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'Display Summary'!$E$1</c:f>
              <c:strCache>
                <c:ptCount val="1"/>
                <c:pt idx="0">
                  <c:v>Total Conversions</c:v>
                </c:pt>
              </c:strCache>
            </c:strRef>
          </c:tx>
          <c:spPr>
            <a:solidFill>
              <a:schemeClr val="accent1"/>
            </a:solidFill>
            <a:ln>
              <a:noFill/>
            </a:ln>
            <a:effectLst/>
          </c:spPr>
          <c:invertIfNegative val="0"/>
          <c:cat>
            <c:numRef>
              <c:f>'Display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'Display Summary'!$E$2:$E$33</c:f>
              <c:numCache>
                <c:formatCode>General</c:formatCode>
                <c:ptCount val="32"/>
                <c:pt idx="0">
                  <c:v>70</c:v>
                </c:pt>
                <c:pt idx="1">
                  <c:v>65</c:v>
                </c:pt>
                <c:pt idx="2">
                  <c:v>46</c:v>
                </c:pt>
                <c:pt idx="3">
                  <c:v>37</c:v>
                </c:pt>
                <c:pt idx="4">
                  <c:v>48</c:v>
                </c:pt>
                <c:pt idx="5">
                  <c:v>50</c:v>
                </c:pt>
                <c:pt idx="6">
                  <c:v>67</c:v>
                </c:pt>
                <c:pt idx="7">
                  <c:v>238</c:v>
                </c:pt>
                <c:pt idx="8">
                  <c:v>221</c:v>
                </c:pt>
                <c:pt idx="9">
                  <c:v>345</c:v>
                </c:pt>
                <c:pt idx="10">
                  <c:v>287</c:v>
                </c:pt>
                <c:pt idx="11">
                  <c:v>374</c:v>
                </c:pt>
                <c:pt idx="12">
                  <c:v>371</c:v>
                </c:pt>
                <c:pt idx="13">
                  <c:v>569</c:v>
                </c:pt>
                <c:pt idx="14">
                  <c:v>520</c:v>
                </c:pt>
                <c:pt idx="15">
                  <c:v>509</c:v>
                </c:pt>
                <c:pt idx="16">
                  <c:v>515</c:v>
                </c:pt>
                <c:pt idx="17">
                  <c:v>419</c:v>
                </c:pt>
                <c:pt idx="18">
                  <c:v>284</c:v>
                </c:pt>
                <c:pt idx="19">
                  <c:v>292</c:v>
                </c:pt>
                <c:pt idx="20">
                  <c:v>317</c:v>
                </c:pt>
                <c:pt idx="21">
                  <c:v>204</c:v>
                </c:pt>
                <c:pt idx="22">
                  <c:v>216</c:v>
                </c:pt>
                <c:pt idx="23">
                  <c:v>76</c:v>
                </c:pt>
                <c:pt idx="24">
                  <c:v>80</c:v>
                </c:pt>
                <c:pt idx="25">
                  <c:v>113</c:v>
                </c:pt>
                <c:pt idx="26">
                  <c:v>49</c:v>
                </c:pt>
                <c:pt idx="27">
                  <c:v>107</c:v>
                </c:pt>
                <c:pt idx="28">
                  <c:v>303</c:v>
                </c:pt>
                <c:pt idx="29">
                  <c:v>130</c:v>
                </c:pt>
                <c:pt idx="30">
                  <c:v>470</c:v>
                </c:pt>
                <c:pt idx="31">
                  <c:v>449</c:v>
                </c:pt>
              </c:numCache>
            </c:numRef>
          </c:val>
          <c:extLst>
            <c:ext xmlns:c16="http://schemas.microsoft.com/office/drawing/2014/chart" uri="{C3380CC4-5D6E-409C-BE32-E72D297353CC}">
              <c16:uniqueId val="{00000000-8EAD-4C9D-A05E-8F5692131021}"/>
            </c:ext>
          </c:extLst>
        </c:ser>
        <c:dLbls>
          <c:showLegendKey val="0"/>
          <c:showVal val="0"/>
          <c:showCatName val="0"/>
          <c:showSerName val="0"/>
          <c:showPercent val="0"/>
          <c:showBubbleSize val="0"/>
        </c:dLbls>
        <c:gapWidth val="219"/>
        <c:overlap val="-27"/>
        <c:axId val="638694224"/>
        <c:axId val="638695184"/>
      </c:barChart>
      <c:lineChart>
        <c:grouping val="standard"/>
        <c:varyColors val="0"/>
        <c:ser>
          <c:idx val="1"/>
          <c:order val="1"/>
          <c:tx>
            <c:strRef>
              <c:f>'Display Summary'!$I$1</c:f>
              <c:strCache>
                <c:ptCount val="1"/>
                <c:pt idx="0">
                  <c:v>Conversion Rate</c:v>
                </c:pt>
              </c:strCache>
            </c:strRef>
          </c:tx>
          <c:spPr>
            <a:ln w="28575" cap="rnd">
              <a:solidFill>
                <a:schemeClr val="accent2"/>
              </a:solidFill>
              <a:round/>
            </a:ln>
            <a:effectLst/>
          </c:spPr>
          <c:marker>
            <c:symbol val="none"/>
          </c:marker>
          <c:cat>
            <c:numRef>
              <c:f>'Display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'Display Summary'!$I$2:$I$33</c:f>
              <c:numCache>
                <c:formatCode>0%</c:formatCode>
                <c:ptCount val="32"/>
                <c:pt idx="0">
                  <c:v>0.13133208255159476</c:v>
                </c:pt>
                <c:pt idx="1">
                  <c:v>0.26748971193415638</c:v>
                </c:pt>
                <c:pt idx="2">
                  <c:v>0.27544910179640719</c:v>
                </c:pt>
                <c:pt idx="3">
                  <c:v>0.37</c:v>
                </c:pt>
                <c:pt idx="4">
                  <c:v>0.43636363636363634</c:v>
                </c:pt>
                <c:pt idx="5">
                  <c:v>0.33557046979865773</c:v>
                </c:pt>
                <c:pt idx="6">
                  <c:v>0.29257641921397382</c:v>
                </c:pt>
                <c:pt idx="7">
                  <c:v>0.69794721407624638</c:v>
                </c:pt>
                <c:pt idx="8">
                  <c:v>0.62962962962962965</c:v>
                </c:pt>
                <c:pt idx="9">
                  <c:v>0.5537720706260032</c:v>
                </c:pt>
                <c:pt idx="10">
                  <c:v>0.6266375545851528</c:v>
                </c:pt>
                <c:pt idx="11">
                  <c:v>0.41834451901565994</c:v>
                </c:pt>
                <c:pt idx="12">
                  <c:v>0.63855421686746983</c:v>
                </c:pt>
                <c:pt idx="13">
                  <c:v>0.61380798274002157</c:v>
                </c:pt>
                <c:pt idx="14">
                  <c:v>0.72524407252440726</c:v>
                </c:pt>
                <c:pt idx="15">
                  <c:v>0.43099068585944117</c:v>
                </c:pt>
                <c:pt idx="16">
                  <c:v>0.55555555555555558</c:v>
                </c:pt>
                <c:pt idx="17">
                  <c:v>0.69028006589785829</c:v>
                </c:pt>
                <c:pt idx="18">
                  <c:v>0.38482384823848237</c:v>
                </c:pt>
                <c:pt idx="19">
                  <c:v>0.42318840579710143</c:v>
                </c:pt>
                <c:pt idx="20">
                  <c:v>0.58165137614678897</c:v>
                </c:pt>
                <c:pt idx="21">
                  <c:v>0.62006079027355621</c:v>
                </c:pt>
                <c:pt idx="22">
                  <c:v>0.53201970443349755</c:v>
                </c:pt>
                <c:pt idx="23">
                  <c:v>0.52413793103448281</c:v>
                </c:pt>
                <c:pt idx="24">
                  <c:v>0.64516129032258063</c:v>
                </c:pt>
                <c:pt idx="25">
                  <c:v>0.90400000000000003</c:v>
                </c:pt>
                <c:pt idx="26">
                  <c:v>0.52127659574468088</c:v>
                </c:pt>
                <c:pt idx="27">
                  <c:v>0.55729166666666663</c:v>
                </c:pt>
                <c:pt idx="28">
                  <c:v>1.8035714285714286</c:v>
                </c:pt>
                <c:pt idx="29">
                  <c:v>0.47619047619047616</c:v>
                </c:pt>
                <c:pt idx="30">
                  <c:v>0.73208722741433019</c:v>
                </c:pt>
                <c:pt idx="31">
                  <c:v>0.55024509803921573</c:v>
                </c:pt>
              </c:numCache>
            </c:numRef>
          </c:val>
          <c:smooth val="0"/>
          <c:extLst>
            <c:ext xmlns:c16="http://schemas.microsoft.com/office/drawing/2014/chart" uri="{C3380CC4-5D6E-409C-BE32-E72D297353CC}">
              <c16:uniqueId val="{00000001-8EAD-4C9D-A05E-8F5692131021}"/>
            </c:ext>
          </c:extLst>
        </c:ser>
        <c:dLbls>
          <c:showLegendKey val="0"/>
          <c:showVal val="0"/>
          <c:showCatName val="0"/>
          <c:showSerName val="0"/>
          <c:showPercent val="0"/>
          <c:showBubbleSize val="0"/>
        </c:dLbls>
        <c:marker val="1"/>
        <c:smooth val="0"/>
        <c:axId val="638651024"/>
        <c:axId val="638645264"/>
      </c:lineChart>
      <c:dateAx>
        <c:axId val="638694224"/>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95184"/>
        <c:crosses val="autoZero"/>
        <c:auto val="1"/>
        <c:lblOffset val="100"/>
        <c:baseTimeUnit val="days"/>
      </c:dateAx>
      <c:valAx>
        <c:axId val="63869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94224"/>
        <c:crosses val="autoZero"/>
        <c:crossBetween val="between"/>
      </c:valAx>
      <c:valAx>
        <c:axId val="63864526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1024"/>
        <c:crosses val="max"/>
        <c:crossBetween val="between"/>
      </c:valAx>
      <c:dateAx>
        <c:axId val="638651024"/>
        <c:scaling>
          <c:orientation val="minMax"/>
        </c:scaling>
        <c:delete val="1"/>
        <c:axPos val="b"/>
        <c:numFmt formatCode="d\-mmm\-yy" sourceLinked="1"/>
        <c:majorTickMark val="out"/>
        <c:minorTickMark val="none"/>
        <c:tickLblPos val="nextTo"/>
        <c:crossAx val="63864526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CTR and Conversion</a:t>
            </a:r>
            <a:r>
              <a:rPr lang="en-US" baseline="0"/>
              <a:t> Percent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'Video Tactic Summary'!$G$1</c:f>
              <c:strCache>
                <c:ptCount val="1"/>
                <c:pt idx="0">
                  <c:v> CTR %</c:v>
                </c:pt>
              </c:strCache>
            </c:strRef>
          </c:tx>
          <c:spPr>
            <a:ln w="28575" cap="rnd">
              <a:solidFill>
                <a:schemeClr val="accent1"/>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Summary'!$G$2:$G$33</c:f>
              <c:numCache>
                <c:formatCode>0.00%</c:formatCode>
                <c:ptCount val="32"/>
                <c:pt idx="0">
                  <c:v>4.4809559372666168E-3</c:v>
                </c:pt>
                <c:pt idx="1">
                  <c:v>4.8270087717819472E-3</c:v>
                </c:pt>
                <c:pt idx="2">
                  <c:v>4.1229472123781065E-3</c:v>
                </c:pt>
                <c:pt idx="3">
                  <c:v>3.72576363453073E-3</c:v>
                </c:pt>
                <c:pt idx="4">
                  <c:v>4.1709733185763811E-3</c:v>
                </c:pt>
                <c:pt idx="5">
                  <c:v>3.5224323322209862E-3</c:v>
                </c:pt>
                <c:pt idx="6">
                  <c:v>3.9327429084841485E-3</c:v>
                </c:pt>
                <c:pt idx="7">
                  <c:v>3.5428494104477151E-3</c:v>
                </c:pt>
                <c:pt idx="8">
                  <c:v>2.1148611651178846E-3</c:v>
                </c:pt>
                <c:pt idx="9">
                  <c:v>2.6403963936864447E-3</c:v>
                </c:pt>
                <c:pt idx="10">
                  <c:v>4.0742234772085523E-3</c:v>
                </c:pt>
                <c:pt idx="11">
                  <c:v>1.9150707743547043E-3</c:v>
                </c:pt>
                <c:pt idx="12">
                  <c:v>2.1206923436769064E-3</c:v>
                </c:pt>
                <c:pt idx="13">
                  <c:v>1.487481590574374E-3</c:v>
                </c:pt>
                <c:pt idx="14">
                  <c:v>1.1967814218781828E-3</c:v>
                </c:pt>
                <c:pt idx="15">
                  <c:v>1.1169353946873686E-3</c:v>
                </c:pt>
                <c:pt idx="16">
                  <c:v>1.3142504172745076E-3</c:v>
                </c:pt>
                <c:pt idx="17">
                  <c:v>2.0158544226211556E-3</c:v>
                </c:pt>
                <c:pt idx="18">
                  <c:v>2.6387369079255902E-3</c:v>
                </c:pt>
                <c:pt idx="19">
                  <c:v>1.7609267764074515E-3</c:v>
                </c:pt>
                <c:pt idx="20">
                  <c:v>2.6891012308936134E-3</c:v>
                </c:pt>
                <c:pt idx="21">
                  <c:v>3.0509958229402593E-3</c:v>
                </c:pt>
                <c:pt idx="22">
                  <c:v>3.9400211643028761E-3</c:v>
                </c:pt>
                <c:pt idx="23">
                  <c:v>3.4613470713930274E-3</c:v>
                </c:pt>
                <c:pt idx="24">
                  <c:v>3.9811680542908828E-3</c:v>
                </c:pt>
                <c:pt idx="25">
                  <c:v>5.0108314943413034E-3</c:v>
                </c:pt>
                <c:pt idx="26">
                  <c:v>5.4262527787449447E-3</c:v>
                </c:pt>
                <c:pt idx="27">
                  <c:v>4.1648733950218775E-3</c:v>
                </c:pt>
                <c:pt idx="28">
                  <c:v>3.8713490123803039E-3</c:v>
                </c:pt>
                <c:pt idx="29">
                  <c:v>2.3838350416231133E-3</c:v>
                </c:pt>
                <c:pt idx="30">
                  <c:v>1.6639302621794542E-3</c:v>
                </c:pt>
                <c:pt idx="31">
                  <c:v>3.4652550848159403E-3</c:v>
                </c:pt>
              </c:numCache>
            </c:numRef>
          </c:val>
          <c:smooth val="0"/>
          <c:extLst>
            <c:ext xmlns:c16="http://schemas.microsoft.com/office/drawing/2014/chart" uri="{C3380CC4-5D6E-409C-BE32-E72D297353CC}">
              <c16:uniqueId val="{00000000-85E7-41A6-969F-285074B9BF82}"/>
            </c:ext>
          </c:extLst>
        </c:ser>
        <c:ser>
          <c:idx val="1"/>
          <c:order val="1"/>
          <c:tx>
            <c:strRef>
              <c:f>'Video Tactic Summary'!$I$1</c:f>
              <c:strCache>
                <c:ptCount val="1"/>
                <c:pt idx="0">
                  <c:v> Conversions/Impressions %</c:v>
                </c:pt>
              </c:strCache>
            </c:strRef>
          </c:tx>
          <c:spPr>
            <a:ln w="28575" cap="rnd">
              <a:solidFill>
                <a:schemeClr val="accent2"/>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Summary'!$I$2:$I$33</c:f>
              <c:numCache>
                <c:formatCode>0.00%</c:formatCode>
                <c:ptCount val="32"/>
                <c:pt idx="0">
                  <c:v>1.3761737335425564E-3</c:v>
                </c:pt>
                <c:pt idx="1">
                  <c:v>1.6464651573132834E-3</c:v>
                </c:pt>
                <c:pt idx="2">
                  <c:v>1.632965047599194E-3</c:v>
                </c:pt>
                <c:pt idx="3">
                  <c:v>1.1593131489633388E-3</c:v>
                </c:pt>
                <c:pt idx="4">
                  <c:v>1.4543525387141329E-3</c:v>
                </c:pt>
                <c:pt idx="5">
                  <c:v>1.5919459625026197E-3</c:v>
                </c:pt>
                <c:pt idx="6">
                  <c:v>8.5739956359902455E-4</c:v>
                </c:pt>
                <c:pt idx="7">
                  <c:v>9.0416469329134398E-4</c:v>
                </c:pt>
                <c:pt idx="8">
                  <c:v>3.8884876957139344E-4</c:v>
                </c:pt>
                <c:pt idx="9">
                  <c:v>8.1050142464425675E-4</c:v>
                </c:pt>
                <c:pt idx="10">
                  <c:v>9.2779346510689798E-4</c:v>
                </c:pt>
                <c:pt idx="11">
                  <c:v>1.3044684984734943E-3</c:v>
                </c:pt>
                <c:pt idx="12">
                  <c:v>1.0837361609231249E-3</c:v>
                </c:pt>
                <c:pt idx="13">
                  <c:v>6.0382916053019142E-4</c:v>
                </c:pt>
                <c:pt idx="14">
                  <c:v>6.8751273171725399E-4</c:v>
                </c:pt>
                <c:pt idx="15">
                  <c:v>5.0870324906553425E-4</c:v>
                </c:pt>
                <c:pt idx="16">
                  <c:v>2.6285008345490148E-4</c:v>
                </c:pt>
                <c:pt idx="17">
                  <c:v>3.8137786373913752E-4</c:v>
                </c:pt>
                <c:pt idx="18">
                  <c:v>1.6257620759731123E-3</c:v>
                </c:pt>
                <c:pt idx="19">
                  <c:v>2.2575984312916044E-3</c:v>
                </c:pt>
                <c:pt idx="20">
                  <c:v>2.138392046353309E-3</c:v>
                </c:pt>
                <c:pt idx="21">
                  <c:v>2.1161503061619068E-3</c:v>
                </c:pt>
                <c:pt idx="22">
                  <c:v>1.3044664665597359E-3</c:v>
                </c:pt>
                <c:pt idx="23">
                  <c:v>2.2282879138248984E-3</c:v>
                </c:pt>
                <c:pt idx="24">
                  <c:v>1.988542402502215E-3</c:v>
                </c:pt>
                <c:pt idx="25">
                  <c:v>2.5610916526633328E-3</c:v>
                </c:pt>
                <c:pt idx="26">
                  <c:v>3.1336208050994989E-3</c:v>
                </c:pt>
                <c:pt idx="27">
                  <c:v>1.7215407789972026E-3</c:v>
                </c:pt>
                <c:pt idx="28">
                  <c:v>1.7779157818822869E-3</c:v>
                </c:pt>
                <c:pt idx="29">
                  <c:v>2.8425540874874979E-3</c:v>
                </c:pt>
                <c:pt idx="30">
                  <c:v>1.2589914815605604E-3</c:v>
                </c:pt>
                <c:pt idx="31">
                  <c:v>1.9555759394089957E-3</c:v>
                </c:pt>
              </c:numCache>
            </c:numRef>
          </c:val>
          <c:smooth val="0"/>
          <c:extLst>
            <c:ext xmlns:c16="http://schemas.microsoft.com/office/drawing/2014/chart" uri="{C3380CC4-5D6E-409C-BE32-E72D297353CC}">
              <c16:uniqueId val="{00000001-85E7-41A6-969F-285074B9BF82}"/>
            </c:ext>
          </c:extLst>
        </c:ser>
        <c:dLbls>
          <c:showLegendKey val="0"/>
          <c:showVal val="0"/>
          <c:showCatName val="0"/>
          <c:showSerName val="0"/>
          <c:showPercent val="0"/>
          <c:showBubbleSize val="0"/>
        </c:dLbls>
        <c:smooth val="0"/>
        <c:axId val="1543218815"/>
        <c:axId val="1543233695"/>
      </c:lineChart>
      <c:dateAx>
        <c:axId val="1543218815"/>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33695"/>
        <c:crosses val="autoZero"/>
        <c:auto val="1"/>
        <c:lblOffset val="100"/>
        <c:baseTimeUnit val="days"/>
      </c:dateAx>
      <c:valAx>
        <c:axId val="15432336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18815"/>
        <c:crosses val="autoZero"/>
        <c:crossBetween val="between"/>
      </c:valAx>
      <c:spPr>
        <a:noFill/>
        <a:ln>
          <a:noFill/>
        </a:ln>
        <a:effectLst/>
      </c:spPr>
    </c:plotArea>
    <c:legend>
      <c:legendPos val="t"/>
      <c:layout>
        <c:manualLayout>
          <c:xMode val="edge"/>
          <c:yMode val="edge"/>
          <c:x val="0.30505464170423269"/>
          <c:y val="0.13128983877015374"/>
          <c:w val="0.53166272567037798"/>
          <c:h val="6.69453818272715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VCR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'Video Tactic Summary'!$H$1</c:f>
              <c:strCache>
                <c:ptCount val="1"/>
                <c:pt idx="0">
                  <c:v> VCR %</c:v>
                </c:pt>
              </c:strCache>
            </c:strRef>
          </c:tx>
          <c:spPr>
            <a:ln w="28575" cap="rnd">
              <a:solidFill>
                <a:schemeClr val="accent1"/>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Summary'!$H$2:$H$33</c:f>
              <c:numCache>
                <c:formatCode>0%</c:formatCode>
                <c:ptCount val="32"/>
                <c:pt idx="0">
                  <c:v>0.75963190184049079</c:v>
                </c:pt>
                <c:pt idx="1">
                  <c:v>0.69195145320983709</c:v>
                </c:pt>
                <c:pt idx="2">
                  <c:v>0.74445404782483438</c:v>
                </c:pt>
                <c:pt idx="3">
                  <c:v>0.71418803418803423</c:v>
                </c:pt>
                <c:pt idx="4">
                  <c:v>0.73233404710920769</c:v>
                </c:pt>
                <c:pt idx="5">
                  <c:v>0.70164917541229388</c:v>
                </c:pt>
                <c:pt idx="6">
                  <c:v>0.81692094313453534</c:v>
                </c:pt>
                <c:pt idx="7">
                  <c:v>0.77217290899906188</c:v>
                </c:pt>
                <c:pt idx="8">
                  <c:v>0.68403730115194739</c:v>
                </c:pt>
                <c:pt idx="9">
                  <c:v>0.83228247162673397</c:v>
                </c:pt>
                <c:pt idx="10">
                  <c:v>0.69154929577464785</c:v>
                </c:pt>
                <c:pt idx="11">
                  <c:v>0.86617971334068355</c:v>
                </c:pt>
                <c:pt idx="12">
                  <c:v>0.81506479481641469</c:v>
                </c:pt>
                <c:pt idx="13">
                  <c:v>0.82682352941176473</c:v>
                </c:pt>
                <c:pt idx="14">
                  <c:v>0.71771253118403378</c:v>
                </c:pt>
                <c:pt idx="15">
                  <c:v>0.96377952755905516</c:v>
                </c:pt>
                <c:pt idx="16">
                  <c:v>0.72593153016833745</c:v>
                </c:pt>
                <c:pt idx="17">
                  <c:v>0.87097579236336409</c:v>
                </c:pt>
                <c:pt idx="18">
                  <c:v>0.77161862527716185</c:v>
                </c:pt>
                <c:pt idx="19">
                  <c:v>0.78144693723216541</c:v>
                </c:pt>
                <c:pt idx="20">
                  <c:v>0.88300835654596099</c:v>
                </c:pt>
                <c:pt idx="21">
                  <c:v>0.69585020242914974</c:v>
                </c:pt>
                <c:pt idx="22">
                  <c:v>0.67105860972285325</c:v>
                </c:pt>
                <c:pt idx="23">
                  <c:v>0.74935842600513258</c:v>
                </c:pt>
                <c:pt idx="24">
                  <c:v>0.91503267973856206</c:v>
                </c:pt>
                <c:pt idx="25">
                  <c:v>0.77887788778877887</c:v>
                </c:pt>
                <c:pt idx="26">
                  <c:v>1.0111524163568772</c:v>
                </c:pt>
                <c:pt idx="27">
                  <c:v>1.0630252100840336</c:v>
                </c:pt>
                <c:pt idx="28">
                  <c:v>0.97058823529411764</c:v>
                </c:pt>
                <c:pt idx="29">
                  <c:v>1.0448979591836736</c:v>
                </c:pt>
                <c:pt idx="30">
                  <c:v>1.21875</c:v>
                </c:pt>
                <c:pt idx="31">
                  <c:v>1.0341296928327646</c:v>
                </c:pt>
              </c:numCache>
            </c:numRef>
          </c:val>
          <c:smooth val="0"/>
          <c:extLst>
            <c:ext xmlns:c16="http://schemas.microsoft.com/office/drawing/2014/chart" uri="{C3380CC4-5D6E-409C-BE32-E72D297353CC}">
              <c16:uniqueId val="{00000000-DD69-4F11-BEB7-89C227DE5E21}"/>
            </c:ext>
          </c:extLst>
        </c:ser>
        <c:dLbls>
          <c:showLegendKey val="0"/>
          <c:showVal val="0"/>
          <c:showCatName val="0"/>
          <c:showSerName val="0"/>
          <c:showPercent val="0"/>
          <c:showBubbleSize val="0"/>
        </c:dLbls>
        <c:smooth val="0"/>
        <c:axId val="1312991919"/>
        <c:axId val="1313001999"/>
      </c:lineChart>
      <c:dateAx>
        <c:axId val="1312991919"/>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001999"/>
        <c:crosses val="autoZero"/>
        <c:auto val="1"/>
        <c:lblOffset val="100"/>
        <c:baseTimeUnit val="days"/>
      </c:dateAx>
      <c:valAx>
        <c:axId val="13130019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9919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Device</a:t>
            </a:r>
            <a:r>
              <a:rPr lang="en-US" baseline="0"/>
              <a:t> Type by </a:t>
            </a:r>
            <a:r>
              <a:rPr lang="en-US"/>
              <a:t>Video Conversion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'Video Tactic Summary'!$H$35</c:f>
              <c:strCache>
                <c:ptCount val="1"/>
                <c:pt idx="0">
                  <c:v> VCR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Tactic Summary'!$A$36:$A$38</c:f>
              <c:strCache>
                <c:ptCount val="3"/>
                <c:pt idx="0">
                  <c:v>Cross-Device</c:v>
                </c:pt>
                <c:pt idx="1">
                  <c:v>Desktop</c:v>
                </c:pt>
                <c:pt idx="2">
                  <c:v>Mobile</c:v>
                </c:pt>
              </c:strCache>
            </c:strRef>
          </c:cat>
          <c:val>
            <c:numRef>
              <c:f>'Video Tactic Summary'!$H$36:$H$38</c:f>
              <c:numCache>
                <c:formatCode>0%</c:formatCode>
                <c:ptCount val="3"/>
                <c:pt idx="0">
                  <c:v>0.75675762672310432</c:v>
                </c:pt>
                <c:pt idx="1">
                  <c:v>0.75660291438979965</c:v>
                </c:pt>
                <c:pt idx="2">
                  <c:v>0.86151704940848994</c:v>
                </c:pt>
              </c:numCache>
            </c:numRef>
          </c:val>
          <c:extLst>
            <c:ext xmlns:c16="http://schemas.microsoft.com/office/drawing/2014/chart" uri="{C3380CC4-5D6E-409C-BE32-E72D297353CC}">
              <c16:uniqueId val="{00000000-69AB-4A6B-BCA8-6316B51FB8A1}"/>
            </c:ext>
          </c:extLst>
        </c:ser>
        <c:dLbls>
          <c:dLblPos val="outEnd"/>
          <c:showLegendKey val="0"/>
          <c:showVal val="1"/>
          <c:showCatName val="0"/>
          <c:showSerName val="0"/>
          <c:showPercent val="0"/>
          <c:showBubbleSize val="0"/>
        </c:dLbls>
        <c:gapWidth val="219"/>
        <c:overlap val="-27"/>
        <c:axId val="650231984"/>
        <c:axId val="650250224"/>
      </c:barChart>
      <c:catAx>
        <c:axId val="65023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50224"/>
        <c:crosses val="autoZero"/>
        <c:auto val="1"/>
        <c:lblAlgn val="ctr"/>
        <c:lblOffset val="100"/>
        <c:noMultiLvlLbl val="0"/>
      </c:catAx>
      <c:valAx>
        <c:axId val="65025022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3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Video Starts and Completes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'Video Tactic Summary'!$E$1</c:f>
              <c:strCache>
                <c:ptCount val="1"/>
                <c:pt idx="0">
                  <c:v> Video Starts</c:v>
                </c:pt>
              </c:strCache>
            </c:strRef>
          </c:tx>
          <c:spPr>
            <a:ln w="28575" cap="rnd">
              <a:solidFill>
                <a:schemeClr val="accent1"/>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Summary'!$E$2:$E$33</c:f>
              <c:numCache>
                <c:formatCode>General</c:formatCode>
                <c:ptCount val="32"/>
                <c:pt idx="0">
                  <c:v>8150</c:v>
                </c:pt>
                <c:pt idx="1">
                  <c:v>6262</c:v>
                </c:pt>
                <c:pt idx="2">
                  <c:v>6942</c:v>
                </c:pt>
                <c:pt idx="3">
                  <c:v>5850</c:v>
                </c:pt>
                <c:pt idx="4">
                  <c:v>7472</c:v>
                </c:pt>
                <c:pt idx="5">
                  <c:v>16008</c:v>
                </c:pt>
                <c:pt idx="6">
                  <c:v>721</c:v>
                </c:pt>
                <c:pt idx="7">
                  <c:v>13857</c:v>
                </c:pt>
                <c:pt idx="8">
                  <c:v>1823</c:v>
                </c:pt>
                <c:pt idx="9">
                  <c:v>5551</c:v>
                </c:pt>
                <c:pt idx="10">
                  <c:v>2130</c:v>
                </c:pt>
                <c:pt idx="11">
                  <c:v>7256</c:v>
                </c:pt>
                <c:pt idx="12">
                  <c:v>3704</c:v>
                </c:pt>
                <c:pt idx="13">
                  <c:v>2125</c:v>
                </c:pt>
                <c:pt idx="14">
                  <c:v>5211</c:v>
                </c:pt>
                <c:pt idx="15">
                  <c:v>635</c:v>
                </c:pt>
                <c:pt idx="16">
                  <c:v>5287</c:v>
                </c:pt>
                <c:pt idx="17">
                  <c:v>4007</c:v>
                </c:pt>
                <c:pt idx="18">
                  <c:v>2706</c:v>
                </c:pt>
                <c:pt idx="19">
                  <c:v>7934</c:v>
                </c:pt>
                <c:pt idx="20">
                  <c:v>359</c:v>
                </c:pt>
                <c:pt idx="21">
                  <c:v>7904</c:v>
                </c:pt>
                <c:pt idx="22">
                  <c:v>2201</c:v>
                </c:pt>
                <c:pt idx="23">
                  <c:v>2338</c:v>
                </c:pt>
                <c:pt idx="24">
                  <c:v>306</c:v>
                </c:pt>
                <c:pt idx="25">
                  <c:v>1818</c:v>
                </c:pt>
                <c:pt idx="26">
                  <c:v>269</c:v>
                </c:pt>
                <c:pt idx="27">
                  <c:v>238</c:v>
                </c:pt>
                <c:pt idx="28">
                  <c:v>238</c:v>
                </c:pt>
                <c:pt idx="29">
                  <c:v>245</c:v>
                </c:pt>
                <c:pt idx="30">
                  <c:v>256</c:v>
                </c:pt>
                <c:pt idx="31">
                  <c:v>293</c:v>
                </c:pt>
              </c:numCache>
            </c:numRef>
          </c:val>
          <c:smooth val="0"/>
          <c:extLst>
            <c:ext xmlns:c16="http://schemas.microsoft.com/office/drawing/2014/chart" uri="{C3380CC4-5D6E-409C-BE32-E72D297353CC}">
              <c16:uniqueId val="{00000000-9FDA-4292-8D7D-47820DD7B2E2}"/>
            </c:ext>
          </c:extLst>
        </c:ser>
        <c:ser>
          <c:idx val="1"/>
          <c:order val="1"/>
          <c:tx>
            <c:strRef>
              <c:f>'Video Tactic Summary'!$F$1</c:f>
              <c:strCache>
                <c:ptCount val="1"/>
                <c:pt idx="0">
                  <c:v> Video Completes</c:v>
                </c:pt>
              </c:strCache>
            </c:strRef>
          </c:tx>
          <c:spPr>
            <a:ln w="28575" cap="rnd">
              <a:solidFill>
                <a:schemeClr val="accent2"/>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Summary'!$F$2:$F$33</c:f>
              <c:numCache>
                <c:formatCode>General</c:formatCode>
                <c:ptCount val="32"/>
                <c:pt idx="0">
                  <c:v>6191</c:v>
                </c:pt>
                <c:pt idx="1">
                  <c:v>4333</c:v>
                </c:pt>
                <c:pt idx="2">
                  <c:v>5168</c:v>
                </c:pt>
                <c:pt idx="3">
                  <c:v>4178</c:v>
                </c:pt>
                <c:pt idx="4">
                  <c:v>5472</c:v>
                </c:pt>
                <c:pt idx="5">
                  <c:v>11232</c:v>
                </c:pt>
                <c:pt idx="6">
                  <c:v>589</c:v>
                </c:pt>
                <c:pt idx="7">
                  <c:v>10700</c:v>
                </c:pt>
                <c:pt idx="8">
                  <c:v>1247</c:v>
                </c:pt>
                <c:pt idx="9">
                  <c:v>4620</c:v>
                </c:pt>
                <c:pt idx="10">
                  <c:v>1473</c:v>
                </c:pt>
                <c:pt idx="11">
                  <c:v>6285</c:v>
                </c:pt>
                <c:pt idx="12">
                  <c:v>3019</c:v>
                </c:pt>
                <c:pt idx="13">
                  <c:v>1757</c:v>
                </c:pt>
                <c:pt idx="14">
                  <c:v>3740</c:v>
                </c:pt>
                <c:pt idx="15">
                  <c:v>612</c:v>
                </c:pt>
                <c:pt idx="16">
                  <c:v>3838</c:v>
                </c:pt>
                <c:pt idx="17">
                  <c:v>3490</c:v>
                </c:pt>
                <c:pt idx="18">
                  <c:v>2088</c:v>
                </c:pt>
                <c:pt idx="19">
                  <c:v>6200</c:v>
                </c:pt>
                <c:pt idx="20">
                  <c:v>317</c:v>
                </c:pt>
                <c:pt idx="21">
                  <c:v>5500</c:v>
                </c:pt>
                <c:pt idx="22">
                  <c:v>1477</c:v>
                </c:pt>
                <c:pt idx="23">
                  <c:v>1752</c:v>
                </c:pt>
                <c:pt idx="24">
                  <c:v>280</c:v>
                </c:pt>
                <c:pt idx="25">
                  <c:v>1416</c:v>
                </c:pt>
                <c:pt idx="26">
                  <c:v>272</c:v>
                </c:pt>
                <c:pt idx="27">
                  <c:v>253</c:v>
                </c:pt>
                <c:pt idx="28">
                  <c:v>231</c:v>
                </c:pt>
                <c:pt idx="29">
                  <c:v>256</c:v>
                </c:pt>
                <c:pt idx="30">
                  <c:v>312</c:v>
                </c:pt>
                <c:pt idx="31">
                  <c:v>303</c:v>
                </c:pt>
              </c:numCache>
            </c:numRef>
          </c:val>
          <c:smooth val="0"/>
          <c:extLst>
            <c:ext xmlns:c16="http://schemas.microsoft.com/office/drawing/2014/chart" uri="{C3380CC4-5D6E-409C-BE32-E72D297353CC}">
              <c16:uniqueId val="{00000001-9FDA-4292-8D7D-47820DD7B2E2}"/>
            </c:ext>
          </c:extLst>
        </c:ser>
        <c:dLbls>
          <c:showLegendKey val="0"/>
          <c:showVal val="0"/>
          <c:showCatName val="0"/>
          <c:showSerName val="0"/>
          <c:showPercent val="0"/>
          <c:showBubbleSize val="0"/>
        </c:dLbls>
        <c:smooth val="0"/>
        <c:axId val="650237744"/>
        <c:axId val="650252144"/>
      </c:lineChart>
      <c:dateAx>
        <c:axId val="650237744"/>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52144"/>
        <c:crosses val="autoZero"/>
        <c:auto val="1"/>
        <c:lblOffset val="100"/>
        <c:baseTimeUnit val="days"/>
      </c:dateAx>
      <c:valAx>
        <c:axId val="65025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37744"/>
        <c:crosses val="autoZero"/>
        <c:crossBetween val="between"/>
      </c:valAx>
      <c:spPr>
        <a:noFill/>
        <a:ln>
          <a:noFill/>
        </a:ln>
        <a:effectLst/>
      </c:spPr>
    </c:plotArea>
    <c:legend>
      <c:legendPos val="t"/>
      <c:layout>
        <c:manualLayout>
          <c:xMode val="edge"/>
          <c:yMode val="edge"/>
          <c:x val="0.51733654242051863"/>
          <c:y val="0.1349567971766569"/>
          <c:w val="0.48015311256551579"/>
          <c:h val="6.67962569504091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Video Campaigns (Last 3 Digits)</a:t>
            </a:r>
            <a:r>
              <a:rPr lang="en-US" baseline="0"/>
              <a:t>  </a:t>
            </a:r>
            <a:r>
              <a:rPr lang="en-US"/>
              <a:t>Video</a:t>
            </a:r>
            <a:r>
              <a:rPr lang="en-US" baseline="0"/>
              <a:t> </a:t>
            </a:r>
            <a:r>
              <a:rPr lang="en-US"/>
              <a:t>Coversion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'Video Tactic Summary'!$I$40</c:f>
              <c:strCache>
                <c:ptCount val="1"/>
                <c:pt idx="0">
                  <c:v> VCR %</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5E30-4E0B-84DF-B6422648B16D}"/>
              </c:ext>
            </c:extLst>
          </c:dPt>
          <c:dPt>
            <c:idx val="1"/>
            <c:invertIfNegative val="0"/>
            <c:bubble3D val="0"/>
            <c:spPr>
              <a:solidFill>
                <a:srgbClr val="92D050"/>
              </a:solidFill>
              <a:ln>
                <a:noFill/>
              </a:ln>
              <a:effectLst/>
            </c:spPr>
            <c:extLst>
              <c:ext xmlns:c16="http://schemas.microsoft.com/office/drawing/2014/chart" uri="{C3380CC4-5D6E-409C-BE32-E72D297353CC}">
                <c16:uniqueId val="{00000002-5E30-4E0B-84DF-B6422648B16D}"/>
              </c:ext>
            </c:extLst>
          </c:dPt>
          <c:dPt>
            <c:idx val="2"/>
            <c:invertIfNegative val="0"/>
            <c:bubble3D val="0"/>
            <c:spPr>
              <a:solidFill>
                <a:srgbClr val="92D050"/>
              </a:solidFill>
              <a:ln>
                <a:noFill/>
              </a:ln>
              <a:effectLst/>
            </c:spPr>
            <c:extLst>
              <c:ext xmlns:c16="http://schemas.microsoft.com/office/drawing/2014/chart" uri="{C3380CC4-5D6E-409C-BE32-E72D297353CC}">
                <c16:uniqueId val="{00000003-5E30-4E0B-84DF-B6422648B16D}"/>
              </c:ext>
            </c:extLst>
          </c:dPt>
          <c:dPt>
            <c:idx val="3"/>
            <c:invertIfNegative val="0"/>
            <c:bubble3D val="0"/>
            <c:spPr>
              <a:solidFill>
                <a:srgbClr val="92D050"/>
              </a:solidFill>
              <a:ln>
                <a:noFill/>
              </a:ln>
              <a:effectLst/>
            </c:spPr>
            <c:extLst>
              <c:ext xmlns:c16="http://schemas.microsoft.com/office/drawing/2014/chart" uri="{C3380CC4-5D6E-409C-BE32-E72D297353CC}">
                <c16:uniqueId val="{00000004-5E30-4E0B-84DF-B6422648B16D}"/>
              </c:ext>
            </c:extLst>
          </c:dPt>
          <c:dPt>
            <c:idx val="4"/>
            <c:invertIfNegative val="0"/>
            <c:bubble3D val="0"/>
            <c:spPr>
              <a:solidFill>
                <a:srgbClr val="92D050"/>
              </a:solidFill>
              <a:ln>
                <a:noFill/>
              </a:ln>
              <a:effectLst/>
            </c:spPr>
            <c:extLst>
              <c:ext xmlns:c16="http://schemas.microsoft.com/office/drawing/2014/chart" uri="{C3380CC4-5D6E-409C-BE32-E72D297353CC}">
                <c16:uniqueId val="{00000005-5E30-4E0B-84DF-B6422648B16D}"/>
              </c:ext>
            </c:extLst>
          </c:dPt>
          <c:dPt>
            <c:idx val="5"/>
            <c:invertIfNegative val="0"/>
            <c:bubble3D val="0"/>
            <c:spPr>
              <a:solidFill>
                <a:srgbClr val="92D050"/>
              </a:solidFill>
              <a:ln>
                <a:noFill/>
              </a:ln>
              <a:effectLst/>
            </c:spPr>
            <c:extLst>
              <c:ext xmlns:c16="http://schemas.microsoft.com/office/drawing/2014/chart" uri="{C3380CC4-5D6E-409C-BE32-E72D297353CC}">
                <c16:uniqueId val="{00000006-5E30-4E0B-84DF-B6422648B16D}"/>
              </c:ext>
            </c:extLst>
          </c:dPt>
          <c:dPt>
            <c:idx val="6"/>
            <c:invertIfNegative val="0"/>
            <c:bubble3D val="0"/>
            <c:spPr>
              <a:solidFill>
                <a:srgbClr val="92D050"/>
              </a:solidFill>
              <a:ln>
                <a:noFill/>
              </a:ln>
              <a:effectLst/>
            </c:spPr>
            <c:extLst>
              <c:ext xmlns:c16="http://schemas.microsoft.com/office/drawing/2014/chart" uri="{C3380CC4-5D6E-409C-BE32-E72D297353CC}">
                <c16:uniqueId val="{00000007-5E30-4E0B-84DF-B6422648B16D}"/>
              </c:ext>
            </c:extLst>
          </c:dPt>
          <c:dPt>
            <c:idx val="7"/>
            <c:invertIfNegative val="0"/>
            <c:bubble3D val="0"/>
            <c:spPr>
              <a:solidFill>
                <a:srgbClr val="92D050"/>
              </a:solidFill>
              <a:ln>
                <a:noFill/>
              </a:ln>
              <a:effectLst/>
            </c:spPr>
            <c:extLst>
              <c:ext xmlns:c16="http://schemas.microsoft.com/office/drawing/2014/chart" uri="{C3380CC4-5D6E-409C-BE32-E72D297353CC}">
                <c16:uniqueId val="{00000008-5E30-4E0B-84DF-B6422648B16D}"/>
              </c:ext>
            </c:extLst>
          </c:dPt>
          <c:dPt>
            <c:idx val="8"/>
            <c:invertIfNegative val="0"/>
            <c:bubble3D val="0"/>
            <c:spPr>
              <a:solidFill>
                <a:srgbClr val="92D050"/>
              </a:solidFill>
              <a:ln>
                <a:noFill/>
              </a:ln>
              <a:effectLst/>
            </c:spPr>
            <c:extLst>
              <c:ext xmlns:c16="http://schemas.microsoft.com/office/drawing/2014/chart" uri="{C3380CC4-5D6E-409C-BE32-E72D297353CC}">
                <c16:uniqueId val="{00000009-5E30-4E0B-84DF-B6422648B16D}"/>
              </c:ext>
            </c:extLst>
          </c:dPt>
          <c:dPt>
            <c:idx val="9"/>
            <c:invertIfNegative val="0"/>
            <c:bubble3D val="0"/>
            <c:spPr>
              <a:solidFill>
                <a:srgbClr val="92D050"/>
              </a:solidFill>
              <a:ln>
                <a:noFill/>
              </a:ln>
              <a:effectLst/>
            </c:spPr>
            <c:extLst>
              <c:ext xmlns:c16="http://schemas.microsoft.com/office/drawing/2014/chart" uri="{C3380CC4-5D6E-409C-BE32-E72D297353CC}">
                <c16:uniqueId val="{0000000A-5E30-4E0B-84DF-B6422648B16D}"/>
              </c:ext>
            </c:extLst>
          </c:dPt>
          <c:dPt>
            <c:idx val="10"/>
            <c:invertIfNegative val="0"/>
            <c:bubble3D val="0"/>
            <c:spPr>
              <a:solidFill>
                <a:srgbClr val="92D050"/>
              </a:solidFill>
              <a:ln>
                <a:noFill/>
              </a:ln>
              <a:effectLst/>
            </c:spPr>
            <c:extLst>
              <c:ext xmlns:c16="http://schemas.microsoft.com/office/drawing/2014/chart" uri="{C3380CC4-5D6E-409C-BE32-E72D297353CC}">
                <c16:uniqueId val="{0000000B-5E30-4E0B-84DF-B6422648B16D}"/>
              </c:ext>
            </c:extLst>
          </c:dPt>
          <c:dPt>
            <c:idx val="11"/>
            <c:invertIfNegative val="0"/>
            <c:bubble3D val="0"/>
            <c:spPr>
              <a:solidFill>
                <a:srgbClr val="92D050"/>
              </a:solidFill>
              <a:ln>
                <a:noFill/>
              </a:ln>
              <a:effectLst/>
            </c:spPr>
            <c:extLst>
              <c:ext xmlns:c16="http://schemas.microsoft.com/office/drawing/2014/chart" uri="{C3380CC4-5D6E-409C-BE32-E72D297353CC}">
                <c16:uniqueId val="{0000000C-5E30-4E0B-84DF-B6422648B16D}"/>
              </c:ext>
            </c:extLst>
          </c:dPt>
          <c:dPt>
            <c:idx val="12"/>
            <c:invertIfNegative val="0"/>
            <c:bubble3D val="0"/>
            <c:spPr>
              <a:solidFill>
                <a:srgbClr val="92D050"/>
              </a:solidFill>
              <a:ln>
                <a:noFill/>
              </a:ln>
              <a:effectLst/>
            </c:spPr>
            <c:extLst>
              <c:ext xmlns:c16="http://schemas.microsoft.com/office/drawing/2014/chart" uri="{C3380CC4-5D6E-409C-BE32-E72D297353CC}">
                <c16:uniqueId val="{0000000D-5E30-4E0B-84DF-B6422648B16D}"/>
              </c:ext>
            </c:extLst>
          </c:dPt>
          <c:dPt>
            <c:idx val="13"/>
            <c:invertIfNegative val="0"/>
            <c:bubble3D val="0"/>
            <c:spPr>
              <a:solidFill>
                <a:srgbClr val="92D050"/>
              </a:solidFill>
              <a:ln>
                <a:noFill/>
              </a:ln>
              <a:effectLst/>
            </c:spPr>
            <c:extLst>
              <c:ext xmlns:c16="http://schemas.microsoft.com/office/drawing/2014/chart" uri="{C3380CC4-5D6E-409C-BE32-E72D297353CC}">
                <c16:uniqueId val="{0000000E-5E30-4E0B-84DF-B6422648B16D}"/>
              </c:ext>
            </c:extLst>
          </c:dPt>
          <c:dPt>
            <c:idx val="14"/>
            <c:invertIfNegative val="0"/>
            <c:bubble3D val="0"/>
            <c:spPr>
              <a:solidFill>
                <a:srgbClr val="92D050"/>
              </a:solidFill>
              <a:ln>
                <a:noFill/>
              </a:ln>
              <a:effectLst/>
            </c:spPr>
            <c:extLst>
              <c:ext xmlns:c16="http://schemas.microsoft.com/office/drawing/2014/chart" uri="{C3380CC4-5D6E-409C-BE32-E72D297353CC}">
                <c16:uniqueId val="{0000000F-5E30-4E0B-84DF-B6422648B16D}"/>
              </c:ext>
            </c:extLst>
          </c:dPt>
          <c:dPt>
            <c:idx val="15"/>
            <c:invertIfNegative val="0"/>
            <c:bubble3D val="0"/>
            <c:spPr>
              <a:solidFill>
                <a:srgbClr val="92D050"/>
              </a:solidFill>
              <a:ln>
                <a:noFill/>
              </a:ln>
              <a:effectLst/>
            </c:spPr>
            <c:extLst>
              <c:ext xmlns:c16="http://schemas.microsoft.com/office/drawing/2014/chart" uri="{C3380CC4-5D6E-409C-BE32-E72D297353CC}">
                <c16:uniqueId val="{00000010-5E30-4E0B-84DF-B6422648B16D}"/>
              </c:ext>
            </c:extLst>
          </c:dPt>
          <c:dPt>
            <c:idx val="16"/>
            <c:invertIfNegative val="0"/>
            <c:bubble3D val="0"/>
            <c:spPr>
              <a:solidFill>
                <a:srgbClr val="92D050"/>
              </a:solidFill>
              <a:ln>
                <a:noFill/>
              </a:ln>
              <a:effectLst/>
            </c:spPr>
            <c:extLst>
              <c:ext xmlns:c16="http://schemas.microsoft.com/office/drawing/2014/chart" uri="{C3380CC4-5D6E-409C-BE32-E72D297353CC}">
                <c16:uniqueId val="{00000011-5E30-4E0B-84DF-B6422648B16D}"/>
              </c:ext>
            </c:extLst>
          </c:dPt>
          <c:dPt>
            <c:idx val="17"/>
            <c:invertIfNegative val="0"/>
            <c:bubble3D val="0"/>
            <c:spPr>
              <a:solidFill>
                <a:srgbClr val="92D050"/>
              </a:solidFill>
              <a:ln>
                <a:noFill/>
              </a:ln>
              <a:effectLst/>
            </c:spPr>
            <c:extLst>
              <c:ext xmlns:c16="http://schemas.microsoft.com/office/drawing/2014/chart" uri="{C3380CC4-5D6E-409C-BE32-E72D297353CC}">
                <c16:uniqueId val="{00000012-5E30-4E0B-84DF-B6422648B16D}"/>
              </c:ext>
            </c:extLst>
          </c:dPt>
          <c:dPt>
            <c:idx val="18"/>
            <c:invertIfNegative val="0"/>
            <c:bubble3D val="0"/>
            <c:spPr>
              <a:solidFill>
                <a:srgbClr val="92D050"/>
              </a:solidFill>
              <a:ln>
                <a:noFill/>
              </a:ln>
              <a:effectLst/>
            </c:spPr>
            <c:extLst>
              <c:ext xmlns:c16="http://schemas.microsoft.com/office/drawing/2014/chart" uri="{C3380CC4-5D6E-409C-BE32-E72D297353CC}">
                <c16:uniqueId val="{00000013-5E30-4E0B-84DF-B6422648B16D}"/>
              </c:ext>
            </c:extLst>
          </c:dPt>
          <c:dPt>
            <c:idx val="19"/>
            <c:invertIfNegative val="0"/>
            <c:bubble3D val="0"/>
            <c:spPr>
              <a:solidFill>
                <a:srgbClr val="92D050"/>
              </a:solidFill>
              <a:ln>
                <a:noFill/>
              </a:ln>
              <a:effectLst/>
            </c:spPr>
            <c:extLst>
              <c:ext xmlns:c16="http://schemas.microsoft.com/office/drawing/2014/chart" uri="{C3380CC4-5D6E-409C-BE32-E72D297353CC}">
                <c16:uniqueId val="{00000014-5E30-4E0B-84DF-B6422648B16D}"/>
              </c:ext>
            </c:extLst>
          </c:dPt>
          <c:dPt>
            <c:idx val="20"/>
            <c:invertIfNegative val="0"/>
            <c:bubble3D val="0"/>
            <c:spPr>
              <a:solidFill>
                <a:srgbClr val="92D050"/>
              </a:solidFill>
              <a:ln>
                <a:noFill/>
              </a:ln>
              <a:effectLst/>
            </c:spPr>
            <c:extLst>
              <c:ext xmlns:c16="http://schemas.microsoft.com/office/drawing/2014/chart" uri="{C3380CC4-5D6E-409C-BE32-E72D297353CC}">
                <c16:uniqueId val="{00000015-5E30-4E0B-84DF-B6422648B16D}"/>
              </c:ext>
            </c:extLst>
          </c:dPt>
          <c:dPt>
            <c:idx val="21"/>
            <c:invertIfNegative val="0"/>
            <c:bubble3D val="0"/>
            <c:spPr>
              <a:solidFill>
                <a:srgbClr val="92D050"/>
              </a:solidFill>
              <a:ln>
                <a:noFill/>
              </a:ln>
              <a:effectLst/>
            </c:spPr>
            <c:extLst>
              <c:ext xmlns:c16="http://schemas.microsoft.com/office/drawing/2014/chart" uri="{C3380CC4-5D6E-409C-BE32-E72D297353CC}">
                <c16:uniqueId val="{00000016-5E30-4E0B-84DF-B6422648B16D}"/>
              </c:ext>
            </c:extLst>
          </c:dPt>
          <c:dPt>
            <c:idx val="22"/>
            <c:invertIfNegative val="0"/>
            <c:bubble3D val="0"/>
            <c:spPr>
              <a:solidFill>
                <a:srgbClr val="92D050"/>
              </a:solidFill>
              <a:ln>
                <a:noFill/>
              </a:ln>
              <a:effectLst/>
            </c:spPr>
            <c:extLst>
              <c:ext xmlns:c16="http://schemas.microsoft.com/office/drawing/2014/chart" uri="{C3380CC4-5D6E-409C-BE32-E72D297353CC}">
                <c16:uniqueId val="{00000017-5E30-4E0B-84DF-B6422648B16D}"/>
              </c:ext>
            </c:extLst>
          </c:dPt>
          <c:dPt>
            <c:idx val="23"/>
            <c:invertIfNegative val="0"/>
            <c:bubble3D val="0"/>
            <c:spPr>
              <a:solidFill>
                <a:srgbClr val="92D050"/>
              </a:solidFill>
              <a:ln>
                <a:noFill/>
              </a:ln>
              <a:effectLst/>
            </c:spPr>
            <c:extLst>
              <c:ext xmlns:c16="http://schemas.microsoft.com/office/drawing/2014/chart" uri="{C3380CC4-5D6E-409C-BE32-E72D297353CC}">
                <c16:uniqueId val="{00000018-5E30-4E0B-84DF-B6422648B16D}"/>
              </c:ext>
            </c:extLst>
          </c:dPt>
          <c:dPt>
            <c:idx val="24"/>
            <c:invertIfNegative val="0"/>
            <c:bubble3D val="0"/>
            <c:spPr>
              <a:solidFill>
                <a:srgbClr val="FF0000"/>
              </a:solidFill>
              <a:ln>
                <a:noFill/>
              </a:ln>
              <a:effectLst/>
            </c:spPr>
            <c:extLst>
              <c:ext xmlns:c16="http://schemas.microsoft.com/office/drawing/2014/chart" uri="{C3380CC4-5D6E-409C-BE32-E72D297353CC}">
                <c16:uniqueId val="{00000019-5E30-4E0B-84DF-B6422648B16D}"/>
              </c:ext>
            </c:extLst>
          </c:dPt>
          <c:dPt>
            <c:idx val="25"/>
            <c:invertIfNegative val="0"/>
            <c:bubble3D val="0"/>
            <c:spPr>
              <a:solidFill>
                <a:srgbClr val="FF0000"/>
              </a:solidFill>
              <a:ln>
                <a:noFill/>
              </a:ln>
              <a:effectLst/>
            </c:spPr>
            <c:extLst>
              <c:ext xmlns:c16="http://schemas.microsoft.com/office/drawing/2014/chart" uri="{C3380CC4-5D6E-409C-BE32-E72D297353CC}">
                <c16:uniqueId val="{0000001A-5E30-4E0B-84DF-B6422648B16D}"/>
              </c:ext>
            </c:extLst>
          </c:dPt>
          <c:dPt>
            <c:idx val="26"/>
            <c:invertIfNegative val="0"/>
            <c:bubble3D val="0"/>
            <c:spPr>
              <a:solidFill>
                <a:srgbClr val="FF0000"/>
              </a:solidFill>
              <a:ln>
                <a:noFill/>
              </a:ln>
              <a:effectLst/>
            </c:spPr>
            <c:extLst>
              <c:ext xmlns:c16="http://schemas.microsoft.com/office/drawing/2014/chart" uri="{C3380CC4-5D6E-409C-BE32-E72D297353CC}">
                <c16:uniqueId val="{0000001B-5E30-4E0B-84DF-B6422648B16D}"/>
              </c:ext>
            </c:extLst>
          </c:dPt>
          <c:dPt>
            <c:idx val="27"/>
            <c:invertIfNegative val="0"/>
            <c:bubble3D val="0"/>
            <c:spPr>
              <a:solidFill>
                <a:srgbClr val="FF0000"/>
              </a:solidFill>
              <a:ln>
                <a:noFill/>
              </a:ln>
              <a:effectLst/>
            </c:spPr>
            <c:extLst>
              <c:ext xmlns:c16="http://schemas.microsoft.com/office/drawing/2014/chart" uri="{C3380CC4-5D6E-409C-BE32-E72D297353CC}">
                <c16:uniqueId val="{0000001C-5E30-4E0B-84DF-B6422648B16D}"/>
              </c:ext>
            </c:extLst>
          </c:dPt>
          <c:dPt>
            <c:idx val="28"/>
            <c:invertIfNegative val="0"/>
            <c:bubble3D val="0"/>
            <c:spPr>
              <a:solidFill>
                <a:srgbClr val="FF0000"/>
              </a:solidFill>
              <a:ln>
                <a:noFill/>
              </a:ln>
              <a:effectLst/>
            </c:spPr>
            <c:extLst>
              <c:ext xmlns:c16="http://schemas.microsoft.com/office/drawing/2014/chart" uri="{C3380CC4-5D6E-409C-BE32-E72D297353CC}">
                <c16:uniqueId val="{0000001D-5E30-4E0B-84DF-B6422648B16D}"/>
              </c:ext>
            </c:extLst>
          </c:dPt>
          <c:dPt>
            <c:idx val="29"/>
            <c:invertIfNegative val="0"/>
            <c:bubble3D val="0"/>
            <c:spPr>
              <a:solidFill>
                <a:srgbClr val="FF0000"/>
              </a:solidFill>
              <a:ln>
                <a:noFill/>
              </a:ln>
              <a:effectLst/>
            </c:spPr>
            <c:extLst>
              <c:ext xmlns:c16="http://schemas.microsoft.com/office/drawing/2014/chart" uri="{C3380CC4-5D6E-409C-BE32-E72D297353CC}">
                <c16:uniqueId val="{0000001E-5E30-4E0B-84DF-B6422648B16D}"/>
              </c:ext>
            </c:extLst>
          </c:dPt>
          <c:dPt>
            <c:idx val="30"/>
            <c:invertIfNegative val="0"/>
            <c:bubble3D val="0"/>
            <c:spPr>
              <a:solidFill>
                <a:srgbClr val="FF0000"/>
              </a:solidFill>
              <a:ln>
                <a:noFill/>
              </a:ln>
              <a:effectLst/>
            </c:spPr>
            <c:extLst>
              <c:ext xmlns:c16="http://schemas.microsoft.com/office/drawing/2014/chart" uri="{C3380CC4-5D6E-409C-BE32-E72D297353CC}">
                <c16:uniqueId val="{0000001F-5E30-4E0B-84DF-B6422648B16D}"/>
              </c:ext>
            </c:extLst>
          </c:dPt>
          <c:dPt>
            <c:idx val="31"/>
            <c:invertIfNegative val="0"/>
            <c:bubble3D val="0"/>
            <c:spPr>
              <a:solidFill>
                <a:srgbClr val="FF0000"/>
              </a:solidFill>
              <a:ln>
                <a:noFill/>
              </a:ln>
              <a:effectLst/>
            </c:spPr>
            <c:extLst>
              <c:ext xmlns:c16="http://schemas.microsoft.com/office/drawing/2014/chart" uri="{C3380CC4-5D6E-409C-BE32-E72D297353CC}">
                <c16:uniqueId val="{00000020-5E30-4E0B-84DF-B6422648B16D}"/>
              </c:ext>
            </c:extLst>
          </c:dPt>
          <c:dPt>
            <c:idx val="32"/>
            <c:invertIfNegative val="0"/>
            <c:bubble3D val="0"/>
            <c:spPr>
              <a:solidFill>
                <a:srgbClr val="FF0000"/>
              </a:solidFill>
              <a:ln>
                <a:noFill/>
              </a:ln>
              <a:effectLst/>
            </c:spPr>
            <c:extLst>
              <c:ext xmlns:c16="http://schemas.microsoft.com/office/drawing/2014/chart" uri="{C3380CC4-5D6E-409C-BE32-E72D297353CC}">
                <c16:uniqueId val="{00000021-5E30-4E0B-84DF-B6422648B16D}"/>
              </c:ext>
            </c:extLst>
          </c:dPt>
          <c:dPt>
            <c:idx val="33"/>
            <c:invertIfNegative val="0"/>
            <c:bubble3D val="0"/>
            <c:spPr>
              <a:solidFill>
                <a:srgbClr val="FF0000"/>
              </a:solidFill>
              <a:ln>
                <a:noFill/>
              </a:ln>
              <a:effectLst/>
            </c:spPr>
            <c:extLst>
              <c:ext xmlns:c16="http://schemas.microsoft.com/office/drawing/2014/chart" uri="{C3380CC4-5D6E-409C-BE32-E72D297353CC}">
                <c16:uniqueId val="{00000022-5E30-4E0B-84DF-B6422648B1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Tactic Summary'!$A$41:$A$74</c:f>
              <c:strCache>
                <c:ptCount val="34"/>
                <c:pt idx="0">
                  <c:v>480</c:v>
                </c:pt>
                <c:pt idx="1">
                  <c:v>775</c:v>
                </c:pt>
                <c:pt idx="2">
                  <c:v>961</c:v>
                </c:pt>
                <c:pt idx="3">
                  <c:v>461</c:v>
                </c:pt>
                <c:pt idx="4">
                  <c:v>348</c:v>
                </c:pt>
                <c:pt idx="5">
                  <c:v>381</c:v>
                </c:pt>
                <c:pt idx="6">
                  <c:v>590</c:v>
                </c:pt>
                <c:pt idx="7">
                  <c:v>419</c:v>
                </c:pt>
                <c:pt idx="8">
                  <c:v>783</c:v>
                </c:pt>
                <c:pt idx="9">
                  <c:v>010</c:v>
                </c:pt>
                <c:pt idx="10">
                  <c:v>078</c:v>
                </c:pt>
                <c:pt idx="11">
                  <c:v>581</c:v>
                </c:pt>
                <c:pt idx="12">
                  <c:v>345</c:v>
                </c:pt>
                <c:pt idx="13">
                  <c:v>920</c:v>
                </c:pt>
                <c:pt idx="14">
                  <c:v>545</c:v>
                </c:pt>
                <c:pt idx="15">
                  <c:v>161</c:v>
                </c:pt>
                <c:pt idx="16">
                  <c:v>777</c:v>
                </c:pt>
                <c:pt idx="17">
                  <c:v>170</c:v>
                </c:pt>
                <c:pt idx="18">
                  <c:v>569</c:v>
                </c:pt>
                <c:pt idx="19">
                  <c:v>378</c:v>
                </c:pt>
                <c:pt idx="20">
                  <c:v>375</c:v>
                </c:pt>
                <c:pt idx="21">
                  <c:v>536</c:v>
                </c:pt>
                <c:pt idx="22">
                  <c:v>146</c:v>
                </c:pt>
                <c:pt idx="23">
                  <c:v>473</c:v>
                </c:pt>
                <c:pt idx="24">
                  <c:v>575</c:v>
                </c:pt>
                <c:pt idx="25">
                  <c:v>566</c:v>
                </c:pt>
                <c:pt idx="26">
                  <c:v>739</c:v>
                </c:pt>
                <c:pt idx="27">
                  <c:v>964</c:v>
                </c:pt>
                <c:pt idx="28">
                  <c:v>584</c:v>
                </c:pt>
                <c:pt idx="29">
                  <c:v>548</c:v>
                </c:pt>
                <c:pt idx="30">
                  <c:v>033</c:v>
                </c:pt>
                <c:pt idx="31">
                  <c:v>019</c:v>
                </c:pt>
                <c:pt idx="32">
                  <c:v>527</c:v>
                </c:pt>
                <c:pt idx="33">
                  <c:v>587</c:v>
                </c:pt>
              </c:strCache>
            </c:strRef>
          </c:cat>
          <c:val>
            <c:numRef>
              <c:f>'Video Tactic Summary'!$I$41:$I$74</c:f>
              <c:numCache>
                <c:formatCode>0%</c:formatCode>
                <c:ptCount val="34"/>
                <c:pt idx="0">
                  <c:v>0.93906810035842292</c:v>
                </c:pt>
                <c:pt idx="1">
                  <c:v>0.87628865979381443</c:v>
                </c:pt>
                <c:pt idx="2">
                  <c:v>0.86455893832943009</c:v>
                </c:pt>
                <c:pt idx="3">
                  <c:v>0.86151704940848994</c:v>
                </c:pt>
                <c:pt idx="4">
                  <c:v>0.83998574483250177</c:v>
                </c:pt>
                <c:pt idx="5">
                  <c:v>0.83816614420062696</c:v>
                </c:pt>
                <c:pt idx="6">
                  <c:v>0.82562620423892097</c:v>
                </c:pt>
                <c:pt idx="7">
                  <c:v>0.82512315270935965</c:v>
                </c:pt>
                <c:pt idx="8">
                  <c:v>0.81607418856259661</c:v>
                </c:pt>
                <c:pt idx="9">
                  <c:v>0.81569644119726603</c:v>
                </c:pt>
                <c:pt idx="10">
                  <c:v>0.81174349729590523</c:v>
                </c:pt>
                <c:pt idx="11">
                  <c:v>0.81112548512289784</c:v>
                </c:pt>
                <c:pt idx="12">
                  <c:v>0.80826417704011067</c:v>
                </c:pt>
                <c:pt idx="13">
                  <c:v>0.80220236858508209</c:v>
                </c:pt>
                <c:pt idx="14">
                  <c:v>0.8</c:v>
                </c:pt>
                <c:pt idx="15">
                  <c:v>0.79834991506915798</c:v>
                </c:pt>
                <c:pt idx="16">
                  <c:v>0.79468971904908925</c:v>
                </c:pt>
                <c:pt idx="17">
                  <c:v>0.77623519804001628</c:v>
                </c:pt>
                <c:pt idx="18">
                  <c:v>0.76887871853546907</c:v>
                </c:pt>
                <c:pt idx="19">
                  <c:v>0.76228888328711875</c:v>
                </c:pt>
                <c:pt idx="20">
                  <c:v>0.75802776051377663</c:v>
                </c:pt>
                <c:pt idx="21">
                  <c:v>0.75788402848423198</c:v>
                </c:pt>
                <c:pt idx="22">
                  <c:v>0.75706214689265539</c:v>
                </c:pt>
                <c:pt idx="23">
                  <c:v>0.75660291438979965</c:v>
                </c:pt>
                <c:pt idx="24">
                  <c:v>0.7536512405419673</c:v>
                </c:pt>
                <c:pt idx="25">
                  <c:v>0.74888888888888894</c:v>
                </c:pt>
                <c:pt idx="26">
                  <c:v>0.73979057591623032</c:v>
                </c:pt>
                <c:pt idx="27">
                  <c:v>0.73668735707285204</c:v>
                </c:pt>
                <c:pt idx="28">
                  <c:v>0.73462088698140204</c:v>
                </c:pt>
                <c:pt idx="29">
                  <c:v>0.72887102850684415</c:v>
                </c:pt>
                <c:pt idx="30">
                  <c:v>0.71792733770101247</c:v>
                </c:pt>
                <c:pt idx="31">
                  <c:v>0.70172938661830431</c:v>
                </c:pt>
                <c:pt idx="32">
                  <c:v>0.6741626794258373</c:v>
                </c:pt>
                <c:pt idx="33">
                  <c:v>0.67402156549520764</c:v>
                </c:pt>
              </c:numCache>
            </c:numRef>
          </c:val>
          <c:extLst>
            <c:ext xmlns:c16="http://schemas.microsoft.com/office/drawing/2014/chart" uri="{C3380CC4-5D6E-409C-BE32-E72D297353CC}">
              <c16:uniqueId val="{00000000-5E30-4E0B-84DF-B6422648B16D}"/>
            </c:ext>
          </c:extLst>
        </c:ser>
        <c:dLbls>
          <c:dLblPos val="outEnd"/>
          <c:showLegendKey val="0"/>
          <c:showVal val="1"/>
          <c:showCatName val="0"/>
          <c:showSerName val="0"/>
          <c:showPercent val="0"/>
          <c:showBubbleSize val="0"/>
        </c:dLbls>
        <c:gapWidth val="219"/>
        <c:axId val="1616911519"/>
        <c:axId val="1616911999"/>
      </c:barChart>
      <c:lineChart>
        <c:grouping val="standard"/>
        <c:varyColors val="0"/>
        <c:ser>
          <c:idx val="1"/>
          <c:order val="1"/>
          <c:tx>
            <c:strRef>
              <c:f>'Video Tactic Summary'!$J$40</c:f>
              <c:strCache>
                <c:ptCount val="1"/>
                <c:pt idx="0">
                  <c:v>Average VCR%</c:v>
                </c:pt>
              </c:strCache>
            </c:strRef>
          </c:tx>
          <c:spPr>
            <a:ln w="28575" cap="rnd">
              <a:solidFill>
                <a:schemeClr val="accent2"/>
              </a:solidFill>
              <a:prstDash val="sysDot"/>
              <a:round/>
            </a:ln>
            <a:effectLst/>
          </c:spPr>
          <c:marker>
            <c:symbol val="none"/>
          </c:marker>
          <c:val>
            <c:numRef>
              <c:f>'Video Tactic Summary'!$J$41:$J$74</c:f>
              <c:numCache>
                <c:formatCode>0%</c:formatCode>
                <c:ptCount val="34"/>
                <c:pt idx="0">
                  <c:v>0.7579095437215595</c:v>
                </c:pt>
                <c:pt idx="1">
                  <c:v>0.7579095437215595</c:v>
                </c:pt>
                <c:pt idx="2">
                  <c:v>0.7579095437215595</c:v>
                </c:pt>
                <c:pt idx="3">
                  <c:v>0.7579095437215595</c:v>
                </c:pt>
                <c:pt idx="4">
                  <c:v>0.7579095437215595</c:v>
                </c:pt>
                <c:pt idx="5">
                  <c:v>0.7579095437215595</c:v>
                </c:pt>
                <c:pt idx="6">
                  <c:v>0.7579095437215595</c:v>
                </c:pt>
                <c:pt idx="7">
                  <c:v>0.7579095437215595</c:v>
                </c:pt>
                <c:pt idx="8">
                  <c:v>0.7579095437215595</c:v>
                </c:pt>
                <c:pt idx="9">
                  <c:v>0.7579095437215595</c:v>
                </c:pt>
                <c:pt idx="10">
                  <c:v>0.7579095437215595</c:v>
                </c:pt>
                <c:pt idx="11">
                  <c:v>0.7579095437215595</c:v>
                </c:pt>
                <c:pt idx="12">
                  <c:v>0.7579095437215595</c:v>
                </c:pt>
                <c:pt idx="13">
                  <c:v>0.7579095437215595</c:v>
                </c:pt>
                <c:pt idx="14">
                  <c:v>0.7579095437215595</c:v>
                </c:pt>
                <c:pt idx="15">
                  <c:v>0.7579095437215595</c:v>
                </c:pt>
                <c:pt idx="16">
                  <c:v>0.7579095437215595</c:v>
                </c:pt>
                <c:pt idx="17">
                  <c:v>0.7579095437215595</c:v>
                </c:pt>
                <c:pt idx="18">
                  <c:v>0.7579095437215595</c:v>
                </c:pt>
                <c:pt idx="19">
                  <c:v>0.7579095437215595</c:v>
                </c:pt>
                <c:pt idx="20">
                  <c:v>0.7579095437215595</c:v>
                </c:pt>
                <c:pt idx="21">
                  <c:v>0.7579095437215595</c:v>
                </c:pt>
                <c:pt idx="22">
                  <c:v>0.7579095437215595</c:v>
                </c:pt>
                <c:pt idx="23">
                  <c:v>0.7579095437215595</c:v>
                </c:pt>
                <c:pt idx="24">
                  <c:v>0.7579095437215595</c:v>
                </c:pt>
                <c:pt idx="25">
                  <c:v>0.7579095437215595</c:v>
                </c:pt>
                <c:pt idx="26">
                  <c:v>0.7579095437215595</c:v>
                </c:pt>
                <c:pt idx="27">
                  <c:v>0.7579095437215595</c:v>
                </c:pt>
                <c:pt idx="28">
                  <c:v>0.7579095437215595</c:v>
                </c:pt>
                <c:pt idx="29">
                  <c:v>0.7579095437215595</c:v>
                </c:pt>
                <c:pt idx="30">
                  <c:v>0.7579095437215595</c:v>
                </c:pt>
                <c:pt idx="31">
                  <c:v>0.7579095437215595</c:v>
                </c:pt>
                <c:pt idx="32">
                  <c:v>0.7579095437215595</c:v>
                </c:pt>
                <c:pt idx="33">
                  <c:v>0.7579095437215595</c:v>
                </c:pt>
              </c:numCache>
            </c:numRef>
          </c:val>
          <c:smooth val="0"/>
          <c:extLst>
            <c:ext xmlns:c16="http://schemas.microsoft.com/office/drawing/2014/chart" uri="{C3380CC4-5D6E-409C-BE32-E72D297353CC}">
              <c16:uniqueId val="{00000045-7C59-47BB-9CE7-8A57D49890B5}"/>
            </c:ext>
          </c:extLst>
        </c:ser>
        <c:dLbls>
          <c:showLegendKey val="0"/>
          <c:showVal val="0"/>
          <c:showCatName val="0"/>
          <c:showSerName val="0"/>
          <c:showPercent val="0"/>
          <c:showBubbleSize val="0"/>
        </c:dLbls>
        <c:marker val="1"/>
        <c:smooth val="0"/>
        <c:axId val="1616911519"/>
        <c:axId val="1616911999"/>
      </c:lineChart>
      <c:catAx>
        <c:axId val="161691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Placement</a:t>
                </a:r>
                <a:r>
                  <a:rPr lang="en-US" baseline="0"/>
                  <a:t> ID (Last 3 Digits)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911999"/>
        <c:crosses val="autoZero"/>
        <c:auto val="1"/>
        <c:lblAlgn val="ctr"/>
        <c:lblOffset val="100"/>
        <c:noMultiLvlLbl val="0"/>
      </c:catAx>
      <c:valAx>
        <c:axId val="16169119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VCR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91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Video Campaigns (Last 3 Digits</a:t>
            </a:r>
            <a:r>
              <a:rPr lang="en-US" baseline="0"/>
              <a:t>) </a:t>
            </a:r>
            <a:r>
              <a:rPr lang="en-US"/>
              <a:t>Click Through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'Video Tactic Summary'!$H$77</c:f>
              <c:strCache>
                <c:ptCount val="1"/>
                <c:pt idx="0">
                  <c:v> CTR %</c:v>
                </c:pt>
              </c:strCache>
            </c:strRef>
          </c:tx>
          <c:spPr>
            <a:solidFill>
              <a:srgbClr val="FF0000"/>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69CD-4BB3-96A6-BC531558363C}"/>
              </c:ext>
            </c:extLst>
          </c:dPt>
          <c:dPt>
            <c:idx val="1"/>
            <c:invertIfNegative val="0"/>
            <c:bubble3D val="0"/>
            <c:spPr>
              <a:solidFill>
                <a:srgbClr val="92D050"/>
              </a:solidFill>
              <a:ln>
                <a:noFill/>
              </a:ln>
              <a:effectLst/>
            </c:spPr>
            <c:extLst>
              <c:ext xmlns:c16="http://schemas.microsoft.com/office/drawing/2014/chart" uri="{C3380CC4-5D6E-409C-BE32-E72D297353CC}">
                <c16:uniqueId val="{00000002-69CD-4BB3-96A6-BC531558363C}"/>
              </c:ext>
            </c:extLst>
          </c:dPt>
          <c:dPt>
            <c:idx val="2"/>
            <c:invertIfNegative val="0"/>
            <c:bubble3D val="0"/>
            <c:spPr>
              <a:solidFill>
                <a:srgbClr val="92D050"/>
              </a:solidFill>
              <a:ln>
                <a:noFill/>
              </a:ln>
              <a:effectLst/>
            </c:spPr>
            <c:extLst>
              <c:ext xmlns:c16="http://schemas.microsoft.com/office/drawing/2014/chart" uri="{C3380CC4-5D6E-409C-BE32-E72D297353CC}">
                <c16:uniqueId val="{00000003-69CD-4BB3-96A6-BC531558363C}"/>
              </c:ext>
            </c:extLst>
          </c:dPt>
          <c:dPt>
            <c:idx val="3"/>
            <c:invertIfNegative val="0"/>
            <c:bubble3D val="0"/>
            <c:spPr>
              <a:solidFill>
                <a:srgbClr val="92D050"/>
              </a:solidFill>
              <a:ln>
                <a:noFill/>
              </a:ln>
              <a:effectLst/>
            </c:spPr>
            <c:extLst>
              <c:ext xmlns:c16="http://schemas.microsoft.com/office/drawing/2014/chart" uri="{C3380CC4-5D6E-409C-BE32-E72D297353CC}">
                <c16:uniqueId val="{00000004-69CD-4BB3-96A6-BC531558363C}"/>
              </c:ext>
            </c:extLst>
          </c:dPt>
          <c:dPt>
            <c:idx val="4"/>
            <c:invertIfNegative val="0"/>
            <c:bubble3D val="0"/>
            <c:spPr>
              <a:solidFill>
                <a:srgbClr val="92D050"/>
              </a:solidFill>
              <a:ln>
                <a:noFill/>
              </a:ln>
              <a:effectLst/>
            </c:spPr>
            <c:extLst>
              <c:ext xmlns:c16="http://schemas.microsoft.com/office/drawing/2014/chart" uri="{C3380CC4-5D6E-409C-BE32-E72D297353CC}">
                <c16:uniqueId val="{00000005-69CD-4BB3-96A6-BC531558363C}"/>
              </c:ext>
            </c:extLst>
          </c:dPt>
          <c:dPt>
            <c:idx val="5"/>
            <c:invertIfNegative val="0"/>
            <c:bubble3D val="0"/>
            <c:spPr>
              <a:solidFill>
                <a:srgbClr val="92D050"/>
              </a:solidFill>
              <a:ln>
                <a:noFill/>
              </a:ln>
              <a:effectLst/>
            </c:spPr>
            <c:extLst>
              <c:ext xmlns:c16="http://schemas.microsoft.com/office/drawing/2014/chart" uri="{C3380CC4-5D6E-409C-BE32-E72D297353CC}">
                <c16:uniqueId val="{00000006-69CD-4BB3-96A6-BC531558363C}"/>
              </c:ext>
            </c:extLst>
          </c:dPt>
          <c:dPt>
            <c:idx val="6"/>
            <c:invertIfNegative val="0"/>
            <c:bubble3D val="0"/>
            <c:spPr>
              <a:solidFill>
                <a:srgbClr val="92D050"/>
              </a:solidFill>
              <a:ln>
                <a:noFill/>
              </a:ln>
              <a:effectLst/>
            </c:spPr>
            <c:extLst>
              <c:ext xmlns:c16="http://schemas.microsoft.com/office/drawing/2014/chart" uri="{C3380CC4-5D6E-409C-BE32-E72D297353CC}">
                <c16:uniqueId val="{00000007-69CD-4BB3-96A6-BC531558363C}"/>
              </c:ext>
            </c:extLst>
          </c:dPt>
          <c:dPt>
            <c:idx val="7"/>
            <c:invertIfNegative val="0"/>
            <c:bubble3D val="0"/>
            <c:spPr>
              <a:solidFill>
                <a:srgbClr val="92D050"/>
              </a:solidFill>
              <a:ln>
                <a:noFill/>
              </a:ln>
              <a:effectLst/>
            </c:spPr>
            <c:extLst>
              <c:ext xmlns:c16="http://schemas.microsoft.com/office/drawing/2014/chart" uri="{C3380CC4-5D6E-409C-BE32-E72D297353CC}">
                <c16:uniqueId val="{00000008-69CD-4BB3-96A6-BC531558363C}"/>
              </c:ext>
            </c:extLst>
          </c:dPt>
          <c:dPt>
            <c:idx val="8"/>
            <c:invertIfNegative val="0"/>
            <c:bubble3D val="0"/>
            <c:spPr>
              <a:solidFill>
                <a:srgbClr val="92D050"/>
              </a:solidFill>
              <a:ln>
                <a:noFill/>
              </a:ln>
              <a:effectLst/>
            </c:spPr>
            <c:extLst>
              <c:ext xmlns:c16="http://schemas.microsoft.com/office/drawing/2014/chart" uri="{C3380CC4-5D6E-409C-BE32-E72D297353CC}">
                <c16:uniqueId val="{00000009-69CD-4BB3-96A6-BC531558363C}"/>
              </c:ext>
            </c:extLst>
          </c:dPt>
          <c:dPt>
            <c:idx val="9"/>
            <c:invertIfNegative val="0"/>
            <c:bubble3D val="0"/>
            <c:spPr>
              <a:solidFill>
                <a:srgbClr val="92D050"/>
              </a:solidFill>
              <a:ln>
                <a:noFill/>
              </a:ln>
              <a:effectLst/>
            </c:spPr>
            <c:extLst>
              <c:ext xmlns:c16="http://schemas.microsoft.com/office/drawing/2014/chart" uri="{C3380CC4-5D6E-409C-BE32-E72D297353CC}">
                <c16:uniqueId val="{0000000A-69CD-4BB3-96A6-BC531558363C}"/>
              </c:ext>
            </c:extLst>
          </c:dPt>
          <c:dPt>
            <c:idx val="10"/>
            <c:invertIfNegative val="0"/>
            <c:bubble3D val="0"/>
            <c:spPr>
              <a:solidFill>
                <a:srgbClr val="92D050"/>
              </a:solidFill>
              <a:ln>
                <a:noFill/>
              </a:ln>
              <a:effectLst/>
            </c:spPr>
            <c:extLst>
              <c:ext xmlns:c16="http://schemas.microsoft.com/office/drawing/2014/chart" uri="{C3380CC4-5D6E-409C-BE32-E72D297353CC}">
                <c16:uniqueId val="{0000000B-69CD-4BB3-96A6-BC531558363C}"/>
              </c:ext>
            </c:extLst>
          </c:dPt>
          <c:dPt>
            <c:idx val="11"/>
            <c:invertIfNegative val="0"/>
            <c:bubble3D val="0"/>
            <c:spPr>
              <a:solidFill>
                <a:srgbClr val="92D050"/>
              </a:solidFill>
              <a:ln>
                <a:noFill/>
              </a:ln>
              <a:effectLst/>
            </c:spPr>
            <c:extLst>
              <c:ext xmlns:c16="http://schemas.microsoft.com/office/drawing/2014/chart" uri="{C3380CC4-5D6E-409C-BE32-E72D297353CC}">
                <c16:uniqueId val="{0000000C-69CD-4BB3-96A6-BC531558363C}"/>
              </c:ext>
            </c:extLst>
          </c:dPt>
          <c:dPt>
            <c:idx val="12"/>
            <c:invertIfNegative val="0"/>
            <c:bubble3D val="0"/>
            <c:spPr>
              <a:solidFill>
                <a:srgbClr val="92D050"/>
              </a:solidFill>
              <a:ln>
                <a:noFill/>
              </a:ln>
              <a:effectLst/>
            </c:spPr>
            <c:extLst>
              <c:ext xmlns:c16="http://schemas.microsoft.com/office/drawing/2014/chart" uri="{C3380CC4-5D6E-409C-BE32-E72D297353CC}">
                <c16:uniqueId val="{0000000D-69CD-4BB3-96A6-BC531558363C}"/>
              </c:ext>
            </c:extLst>
          </c:dPt>
          <c:dPt>
            <c:idx val="13"/>
            <c:invertIfNegative val="0"/>
            <c:bubble3D val="0"/>
            <c:spPr>
              <a:solidFill>
                <a:srgbClr val="92D050"/>
              </a:solidFill>
              <a:ln>
                <a:noFill/>
              </a:ln>
              <a:effectLst/>
            </c:spPr>
            <c:extLst>
              <c:ext xmlns:c16="http://schemas.microsoft.com/office/drawing/2014/chart" uri="{C3380CC4-5D6E-409C-BE32-E72D297353CC}">
                <c16:uniqueId val="{0000000E-69CD-4BB3-96A6-BC531558363C}"/>
              </c:ext>
            </c:extLst>
          </c:dPt>
          <c:dPt>
            <c:idx val="14"/>
            <c:invertIfNegative val="0"/>
            <c:bubble3D val="0"/>
            <c:spPr>
              <a:solidFill>
                <a:srgbClr val="92D050"/>
              </a:solidFill>
              <a:ln>
                <a:noFill/>
              </a:ln>
              <a:effectLst/>
            </c:spPr>
            <c:extLst>
              <c:ext xmlns:c16="http://schemas.microsoft.com/office/drawing/2014/chart" uri="{C3380CC4-5D6E-409C-BE32-E72D297353CC}">
                <c16:uniqueId val="{0000000F-69CD-4BB3-96A6-BC53155836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Tactic Summary'!$A$78:$A$111</c:f>
              <c:strCache>
                <c:ptCount val="34"/>
                <c:pt idx="0">
                  <c:v>348</c:v>
                </c:pt>
                <c:pt idx="1">
                  <c:v>536</c:v>
                </c:pt>
                <c:pt idx="2">
                  <c:v>381</c:v>
                </c:pt>
                <c:pt idx="3">
                  <c:v>581</c:v>
                </c:pt>
                <c:pt idx="4">
                  <c:v>777</c:v>
                </c:pt>
                <c:pt idx="5">
                  <c:v>548</c:v>
                </c:pt>
                <c:pt idx="6">
                  <c:v>569</c:v>
                </c:pt>
                <c:pt idx="7">
                  <c:v>078</c:v>
                </c:pt>
                <c:pt idx="8">
                  <c:v>961</c:v>
                </c:pt>
                <c:pt idx="9">
                  <c:v>964</c:v>
                </c:pt>
                <c:pt idx="10">
                  <c:v>545</c:v>
                </c:pt>
                <c:pt idx="11">
                  <c:v>480</c:v>
                </c:pt>
                <c:pt idx="12">
                  <c:v>587</c:v>
                </c:pt>
                <c:pt idx="13">
                  <c:v>170</c:v>
                </c:pt>
                <c:pt idx="14">
                  <c:v>461</c:v>
                </c:pt>
                <c:pt idx="15">
                  <c:v>033</c:v>
                </c:pt>
                <c:pt idx="16">
                  <c:v>419</c:v>
                </c:pt>
                <c:pt idx="17">
                  <c:v>019</c:v>
                </c:pt>
                <c:pt idx="18">
                  <c:v>161</c:v>
                </c:pt>
                <c:pt idx="19">
                  <c:v>473</c:v>
                </c:pt>
                <c:pt idx="20">
                  <c:v>375</c:v>
                </c:pt>
                <c:pt idx="21">
                  <c:v>345</c:v>
                </c:pt>
                <c:pt idx="22">
                  <c:v>527</c:v>
                </c:pt>
                <c:pt idx="23">
                  <c:v>378</c:v>
                </c:pt>
                <c:pt idx="24">
                  <c:v>739</c:v>
                </c:pt>
                <c:pt idx="25">
                  <c:v>146</c:v>
                </c:pt>
                <c:pt idx="26">
                  <c:v>575</c:v>
                </c:pt>
                <c:pt idx="27">
                  <c:v>584</c:v>
                </c:pt>
                <c:pt idx="28">
                  <c:v>590</c:v>
                </c:pt>
                <c:pt idx="29">
                  <c:v>010</c:v>
                </c:pt>
                <c:pt idx="30">
                  <c:v>566</c:v>
                </c:pt>
                <c:pt idx="31">
                  <c:v>920</c:v>
                </c:pt>
                <c:pt idx="32">
                  <c:v>783</c:v>
                </c:pt>
                <c:pt idx="33">
                  <c:v>775</c:v>
                </c:pt>
              </c:strCache>
            </c:strRef>
          </c:cat>
          <c:val>
            <c:numRef>
              <c:f>'Video Tactic Summary'!$H$78:$H$111</c:f>
              <c:numCache>
                <c:formatCode>0.00%</c:formatCode>
                <c:ptCount val="34"/>
                <c:pt idx="0">
                  <c:v>6.4988381099922539E-3</c:v>
                </c:pt>
                <c:pt idx="1">
                  <c:v>5.6522446324007809E-3</c:v>
                </c:pt>
                <c:pt idx="2">
                  <c:v>5.3375751148815832E-3</c:v>
                </c:pt>
                <c:pt idx="3">
                  <c:v>5.066814032611373E-3</c:v>
                </c:pt>
                <c:pt idx="4">
                  <c:v>4.8999324898190292E-3</c:v>
                </c:pt>
                <c:pt idx="5">
                  <c:v>4.8466923213929111E-3</c:v>
                </c:pt>
                <c:pt idx="6">
                  <c:v>4.0866919987442218E-3</c:v>
                </c:pt>
                <c:pt idx="7">
                  <c:v>3.973706398526059E-3</c:v>
                </c:pt>
                <c:pt idx="8">
                  <c:v>3.7818895768709291E-3</c:v>
                </c:pt>
                <c:pt idx="9">
                  <c:v>3.6558075641981965E-3</c:v>
                </c:pt>
                <c:pt idx="10">
                  <c:v>3.5968978174659456E-3</c:v>
                </c:pt>
                <c:pt idx="11">
                  <c:v>3.4968048561261804E-3</c:v>
                </c:pt>
                <c:pt idx="12">
                  <c:v>3.4885830850546994E-3</c:v>
                </c:pt>
                <c:pt idx="13">
                  <c:v>3.4245499387351159E-3</c:v>
                </c:pt>
                <c:pt idx="14">
                  <c:v>3.4128616805782159E-3</c:v>
                </c:pt>
                <c:pt idx="15">
                  <c:v>3.2489150607046555E-3</c:v>
                </c:pt>
                <c:pt idx="16">
                  <c:v>3.1806385854832764E-3</c:v>
                </c:pt>
                <c:pt idx="17">
                  <c:v>3.0344256476990419E-3</c:v>
                </c:pt>
                <c:pt idx="18">
                  <c:v>3.0107363996137167E-3</c:v>
                </c:pt>
                <c:pt idx="19">
                  <c:v>3.0102938208240821E-3</c:v>
                </c:pt>
                <c:pt idx="20">
                  <c:v>2.9969594257800818E-3</c:v>
                </c:pt>
                <c:pt idx="21">
                  <c:v>2.9825468085503824E-3</c:v>
                </c:pt>
                <c:pt idx="22">
                  <c:v>2.9616784143329648E-3</c:v>
                </c:pt>
                <c:pt idx="23">
                  <c:v>2.9163001556262265E-3</c:v>
                </c:pt>
                <c:pt idx="24">
                  <c:v>2.859835407841454E-3</c:v>
                </c:pt>
                <c:pt idx="25">
                  <c:v>2.6018956668429857E-3</c:v>
                </c:pt>
                <c:pt idx="26">
                  <c:v>2.5545714591650986E-3</c:v>
                </c:pt>
                <c:pt idx="27">
                  <c:v>2.5531350508969132E-3</c:v>
                </c:pt>
                <c:pt idx="28">
                  <c:v>2.4857752845778357E-3</c:v>
                </c:pt>
                <c:pt idx="29">
                  <c:v>2.4214888411802885E-3</c:v>
                </c:pt>
                <c:pt idx="30">
                  <c:v>1.7164359747375833E-3</c:v>
                </c:pt>
                <c:pt idx="31">
                  <c:v>1.6858171301026422E-3</c:v>
                </c:pt>
                <c:pt idx="32">
                  <c:v>1.0854741295332462E-3</c:v>
                </c:pt>
                <c:pt idx="33">
                  <c:v>9.0724891886170497E-4</c:v>
                </c:pt>
              </c:numCache>
            </c:numRef>
          </c:val>
          <c:extLst>
            <c:ext xmlns:c16="http://schemas.microsoft.com/office/drawing/2014/chart" uri="{C3380CC4-5D6E-409C-BE32-E72D297353CC}">
              <c16:uniqueId val="{00000000-69CD-4BB3-96A6-BC531558363C}"/>
            </c:ext>
          </c:extLst>
        </c:ser>
        <c:dLbls>
          <c:dLblPos val="outEnd"/>
          <c:showLegendKey val="0"/>
          <c:showVal val="1"/>
          <c:showCatName val="0"/>
          <c:showSerName val="0"/>
          <c:showPercent val="0"/>
          <c:showBubbleSize val="0"/>
        </c:dLbls>
        <c:gapWidth val="219"/>
        <c:axId val="638663504"/>
        <c:axId val="638678864"/>
      </c:barChart>
      <c:lineChart>
        <c:grouping val="standard"/>
        <c:varyColors val="0"/>
        <c:ser>
          <c:idx val="1"/>
          <c:order val="1"/>
          <c:tx>
            <c:strRef>
              <c:f>'Video Tactic Summary'!$I$77</c:f>
              <c:strCache>
                <c:ptCount val="1"/>
                <c:pt idx="0">
                  <c:v>Average CTR%</c:v>
                </c:pt>
              </c:strCache>
            </c:strRef>
          </c:tx>
          <c:spPr>
            <a:ln w="28575" cap="rnd">
              <a:solidFill>
                <a:schemeClr val="accent2"/>
              </a:solidFill>
              <a:prstDash val="sysDot"/>
              <a:round/>
            </a:ln>
            <a:effectLst/>
          </c:spPr>
          <c:marker>
            <c:symbol val="none"/>
          </c:marker>
          <c:val>
            <c:numRef>
              <c:f>'Video Tactic Summary'!$I$78:$I$111</c:f>
              <c:numCache>
                <c:formatCode>0.00%</c:formatCode>
                <c:ptCount val="34"/>
                <c:pt idx="0">
                  <c:v>3.3520829507026769E-3</c:v>
                </c:pt>
                <c:pt idx="1">
                  <c:v>3.3520829507026769E-3</c:v>
                </c:pt>
                <c:pt idx="2">
                  <c:v>3.3520829507026769E-3</c:v>
                </c:pt>
                <c:pt idx="3">
                  <c:v>3.3520829507026769E-3</c:v>
                </c:pt>
                <c:pt idx="4">
                  <c:v>3.3520829507026769E-3</c:v>
                </c:pt>
                <c:pt idx="5">
                  <c:v>3.3520829507026769E-3</c:v>
                </c:pt>
                <c:pt idx="6">
                  <c:v>3.3520829507026769E-3</c:v>
                </c:pt>
                <c:pt idx="7">
                  <c:v>3.3520829507026769E-3</c:v>
                </c:pt>
                <c:pt idx="8">
                  <c:v>3.3520829507026769E-3</c:v>
                </c:pt>
                <c:pt idx="9">
                  <c:v>3.3520829507026769E-3</c:v>
                </c:pt>
                <c:pt idx="10">
                  <c:v>3.3520829507026769E-3</c:v>
                </c:pt>
                <c:pt idx="11">
                  <c:v>3.3520829507026769E-3</c:v>
                </c:pt>
                <c:pt idx="12">
                  <c:v>3.3520829507026769E-3</c:v>
                </c:pt>
                <c:pt idx="13">
                  <c:v>3.3520829507026769E-3</c:v>
                </c:pt>
                <c:pt idx="14">
                  <c:v>3.3520829507026769E-3</c:v>
                </c:pt>
                <c:pt idx="15">
                  <c:v>3.3520829507026769E-3</c:v>
                </c:pt>
                <c:pt idx="16">
                  <c:v>3.3520829507026769E-3</c:v>
                </c:pt>
                <c:pt idx="17">
                  <c:v>3.3520829507026769E-3</c:v>
                </c:pt>
                <c:pt idx="18">
                  <c:v>3.3520829507026769E-3</c:v>
                </c:pt>
                <c:pt idx="19">
                  <c:v>3.3520829507026769E-3</c:v>
                </c:pt>
                <c:pt idx="20">
                  <c:v>3.3520829507026769E-3</c:v>
                </c:pt>
                <c:pt idx="21">
                  <c:v>3.3520829507026769E-3</c:v>
                </c:pt>
                <c:pt idx="22">
                  <c:v>3.3520829507026769E-3</c:v>
                </c:pt>
                <c:pt idx="23">
                  <c:v>3.3520829507026769E-3</c:v>
                </c:pt>
                <c:pt idx="24">
                  <c:v>3.3520829507026769E-3</c:v>
                </c:pt>
                <c:pt idx="25">
                  <c:v>3.3520829507026769E-3</c:v>
                </c:pt>
                <c:pt idx="26">
                  <c:v>3.3520829507026769E-3</c:v>
                </c:pt>
                <c:pt idx="27">
                  <c:v>3.3520829507026769E-3</c:v>
                </c:pt>
                <c:pt idx="28">
                  <c:v>3.3520829507026769E-3</c:v>
                </c:pt>
                <c:pt idx="29">
                  <c:v>3.3520829507026769E-3</c:v>
                </c:pt>
                <c:pt idx="30">
                  <c:v>3.3520829507026769E-3</c:v>
                </c:pt>
                <c:pt idx="31">
                  <c:v>3.3520829507026769E-3</c:v>
                </c:pt>
                <c:pt idx="32">
                  <c:v>3.3520829507026769E-3</c:v>
                </c:pt>
                <c:pt idx="33">
                  <c:v>3.3520829507026769E-3</c:v>
                </c:pt>
              </c:numCache>
            </c:numRef>
          </c:val>
          <c:smooth val="0"/>
          <c:extLst>
            <c:ext xmlns:c16="http://schemas.microsoft.com/office/drawing/2014/chart" uri="{C3380CC4-5D6E-409C-BE32-E72D297353CC}">
              <c16:uniqueId val="{0000001F-5F25-4FC6-8F01-7C7DD6CAD16E}"/>
            </c:ext>
          </c:extLst>
        </c:ser>
        <c:dLbls>
          <c:showLegendKey val="0"/>
          <c:showVal val="0"/>
          <c:showCatName val="0"/>
          <c:showSerName val="0"/>
          <c:showPercent val="0"/>
          <c:showBubbleSize val="0"/>
        </c:dLbls>
        <c:marker val="1"/>
        <c:smooth val="0"/>
        <c:axId val="638663504"/>
        <c:axId val="638678864"/>
      </c:lineChart>
      <c:catAx>
        <c:axId val="63866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Placement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78864"/>
        <c:crosses val="autoZero"/>
        <c:auto val="1"/>
        <c:lblAlgn val="ctr"/>
        <c:lblOffset val="100"/>
        <c:noMultiLvlLbl val="0"/>
      </c:catAx>
      <c:valAx>
        <c:axId val="638678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6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Display</a:t>
            </a:r>
            <a:r>
              <a:rPr lang="en-US" baseline="0"/>
              <a:t> Conversion Count and Conversion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'Display Summary'!$E$1</c:f>
              <c:strCache>
                <c:ptCount val="1"/>
                <c:pt idx="0">
                  <c:v>Total Conversions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'Display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'Display Summary'!$E$2:$E$33</c:f>
              <c:numCache>
                <c:formatCode>General</c:formatCode>
                <c:ptCount val="32"/>
                <c:pt idx="0">
                  <c:v>70</c:v>
                </c:pt>
                <c:pt idx="1">
                  <c:v>65</c:v>
                </c:pt>
                <c:pt idx="2">
                  <c:v>46</c:v>
                </c:pt>
                <c:pt idx="3">
                  <c:v>37</c:v>
                </c:pt>
                <c:pt idx="4">
                  <c:v>48</c:v>
                </c:pt>
                <c:pt idx="5">
                  <c:v>50</c:v>
                </c:pt>
                <c:pt idx="6">
                  <c:v>67</c:v>
                </c:pt>
                <c:pt idx="7">
                  <c:v>238</c:v>
                </c:pt>
                <c:pt idx="8">
                  <c:v>221</c:v>
                </c:pt>
                <c:pt idx="9">
                  <c:v>345</c:v>
                </c:pt>
                <c:pt idx="10">
                  <c:v>287</c:v>
                </c:pt>
                <c:pt idx="11">
                  <c:v>374</c:v>
                </c:pt>
                <c:pt idx="12">
                  <c:v>371</c:v>
                </c:pt>
                <c:pt idx="13">
                  <c:v>569</c:v>
                </c:pt>
                <c:pt idx="14">
                  <c:v>520</c:v>
                </c:pt>
                <c:pt idx="15">
                  <c:v>509</c:v>
                </c:pt>
                <c:pt idx="16">
                  <c:v>515</c:v>
                </c:pt>
                <c:pt idx="17">
                  <c:v>419</c:v>
                </c:pt>
                <c:pt idx="18">
                  <c:v>284</c:v>
                </c:pt>
                <c:pt idx="19">
                  <c:v>292</c:v>
                </c:pt>
                <c:pt idx="20">
                  <c:v>317</c:v>
                </c:pt>
                <c:pt idx="21">
                  <c:v>204</c:v>
                </c:pt>
                <c:pt idx="22">
                  <c:v>216</c:v>
                </c:pt>
                <c:pt idx="23">
                  <c:v>76</c:v>
                </c:pt>
                <c:pt idx="24">
                  <c:v>80</c:v>
                </c:pt>
                <c:pt idx="25">
                  <c:v>113</c:v>
                </c:pt>
                <c:pt idx="26">
                  <c:v>49</c:v>
                </c:pt>
                <c:pt idx="27">
                  <c:v>107</c:v>
                </c:pt>
                <c:pt idx="28">
                  <c:v>303</c:v>
                </c:pt>
                <c:pt idx="29">
                  <c:v>130</c:v>
                </c:pt>
                <c:pt idx="30">
                  <c:v>470</c:v>
                </c:pt>
                <c:pt idx="31">
                  <c:v>449</c:v>
                </c:pt>
              </c:numCache>
            </c:numRef>
          </c:val>
          <c:extLst>
            <c:ext xmlns:c16="http://schemas.microsoft.com/office/drawing/2014/chart" uri="{C3380CC4-5D6E-409C-BE32-E72D297353CC}">
              <c16:uniqueId val="{00000000-978C-40BB-921F-FB52B9A42D52}"/>
            </c:ext>
          </c:extLst>
        </c:ser>
        <c:dLbls>
          <c:showLegendKey val="0"/>
          <c:showVal val="0"/>
          <c:showCatName val="0"/>
          <c:showSerName val="0"/>
          <c:showPercent val="0"/>
          <c:showBubbleSize val="0"/>
        </c:dLbls>
        <c:gapWidth val="219"/>
        <c:overlap val="-27"/>
        <c:axId val="638694224"/>
        <c:axId val="638695184"/>
      </c:barChart>
      <c:lineChart>
        <c:grouping val="standard"/>
        <c:varyColors val="0"/>
        <c:ser>
          <c:idx val="1"/>
          <c:order val="1"/>
          <c:tx>
            <c:strRef>
              <c:f>'Display Summary'!$I$1</c:f>
              <c:strCache>
                <c:ptCount val="1"/>
                <c:pt idx="0">
                  <c:v>Conversion Rate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'Display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'Display Summary'!$I$2:$I$33</c:f>
              <c:numCache>
                <c:formatCode>0%</c:formatCode>
                <c:ptCount val="32"/>
                <c:pt idx="0">
                  <c:v>0.13133208255159476</c:v>
                </c:pt>
                <c:pt idx="1">
                  <c:v>0.26748971193415638</c:v>
                </c:pt>
                <c:pt idx="2">
                  <c:v>0.27544910179640719</c:v>
                </c:pt>
                <c:pt idx="3">
                  <c:v>0.37</c:v>
                </c:pt>
                <c:pt idx="4">
                  <c:v>0.43636363636363634</c:v>
                </c:pt>
                <c:pt idx="5">
                  <c:v>0.33557046979865773</c:v>
                </c:pt>
                <c:pt idx="6">
                  <c:v>0.29257641921397382</c:v>
                </c:pt>
                <c:pt idx="7">
                  <c:v>0.69794721407624638</c:v>
                </c:pt>
                <c:pt idx="8">
                  <c:v>0.62962962962962965</c:v>
                </c:pt>
                <c:pt idx="9">
                  <c:v>0.5537720706260032</c:v>
                </c:pt>
                <c:pt idx="10">
                  <c:v>0.6266375545851528</c:v>
                </c:pt>
                <c:pt idx="11">
                  <c:v>0.41834451901565994</c:v>
                </c:pt>
                <c:pt idx="12">
                  <c:v>0.63855421686746983</c:v>
                </c:pt>
                <c:pt idx="13">
                  <c:v>0.61380798274002157</c:v>
                </c:pt>
                <c:pt idx="14">
                  <c:v>0.72524407252440726</c:v>
                </c:pt>
                <c:pt idx="15">
                  <c:v>0.43099068585944117</c:v>
                </c:pt>
                <c:pt idx="16">
                  <c:v>0.55555555555555558</c:v>
                </c:pt>
                <c:pt idx="17">
                  <c:v>0.69028006589785829</c:v>
                </c:pt>
                <c:pt idx="18">
                  <c:v>0.38482384823848237</c:v>
                </c:pt>
                <c:pt idx="19">
                  <c:v>0.42318840579710143</c:v>
                </c:pt>
                <c:pt idx="20">
                  <c:v>0.58165137614678897</c:v>
                </c:pt>
                <c:pt idx="21">
                  <c:v>0.62006079027355621</c:v>
                </c:pt>
                <c:pt idx="22">
                  <c:v>0.53201970443349755</c:v>
                </c:pt>
                <c:pt idx="23">
                  <c:v>0.52413793103448281</c:v>
                </c:pt>
                <c:pt idx="24">
                  <c:v>0.64516129032258063</c:v>
                </c:pt>
                <c:pt idx="25">
                  <c:v>0.90400000000000003</c:v>
                </c:pt>
                <c:pt idx="26">
                  <c:v>0.52127659574468088</c:v>
                </c:pt>
                <c:pt idx="27">
                  <c:v>0.55729166666666663</c:v>
                </c:pt>
                <c:pt idx="28">
                  <c:v>1.8035714285714286</c:v>
                </c:pt>
                <c:pt idx="29">
                  <c:v>0.47619047619047616</c:v>
                </c:pt>
                <c:pt idx="30">
                  <c:v>0.73208722741433019</c:v>
                </c:pt>
                <c:pt idx="31">
                  <c:v>0.55024509803921573</c:v>
                </c:pt>
              </c:numCache>
            </c:numRef>
          </c:val>
          <c:smooth val="0"/>
          <c:extLst>
            <c:ext xmlns:c16="http://schemas.microsoft.com/office/drawing/2014/chart" uri="{C3380CC4-5D6E-409C-BE32-E72D297353CC}">
              <c16:uniqueId val="{00000001-978C-40BB-921F-FB52B9A42D52}"/>
            </c:ext>
          </c:extLst>
        </c:ser>
        <c:dLbls>
          <c:showLegendKey val="0"/>
          <c:showVal val="0"/>
          <c:showCatName val="0"/>
          <c:showSerName val="0"/>
          <c:showPercent val="0"/>
          <c:showBubbleSize val="0"/>
        </c:dLbls>
        <c:marker val="1"/>
        <c:smooth val="0"/>
        <c:axId val="638651024"/>
        <c:axId val="638645264"/>
      </c:lineChart>
      <c:dateAx>
        <c:axId val="638694224"/>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95184"/>
        <c:crosses val="autoZero"/>
        <c:auto val="1"/>
        <c:lblOffset val="100"/>
        <c:baseTimeUnit val="days"/>
      </c:dateAx>
      <c:valAx>
        <c:axId val="63869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94224"/>
        <c:crosses val="autoZero"/>
        <c:crossBetween val="between"/>
      </c:valAx>
      <c:valAx>
        <c:axId val="63864526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1024"/>
        <c:crosses val="max"/>
        <c:crossBetween val="between"/>
      </c:valAx>
      <c:dateAx>
        <c:axId val="638651024"/>
        <c:scaling>
          <c:orientation val="minMax"/>
        </c:scaling>
        <c:delete val="1"/>
        <c:axPos val="b"/>
        <c:numFmt formatCode="d\-mmm\-yy" sourceLinked="1"/>
        <c:majorTickMark val="out"/>
        <c:minorTickMark val="none"/>
        <c:tickLblPos val="nextTo"/>
        <c:crossAx val="638645264"/>
        <c:crosses val="autoZero"/>
        <c:auto val="1"/>
        <c:lblOffset val="100"/>
        <c:baseTimeUnit val="days"/>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Impressions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'Video Tactic Summary'!$B$1</c:f>
              <c:strCache>
                <c:ptCount val="1"/>
                <c:pt idx="0">
                  <c:v> Impressions</c:v>
                </c:pt>
              </c:strCache>
            </c:strRef>
          </c:tx>
          <c:spPr>
            <a:ln w="28575" cap="rnd">
              <a:solidFill>
                <a:schemeClr val="accent1"/>
              </a:solidFill>
              <a:round/>
            </a:ln>
            <a:effectLst/>
          </c:spPr>
          <c:marker>
            <c:symbol val="none"/>
          </c:marker>
          <c:cat>
            <c:numRef>
              <c:f>'Video Tactic Summary'!$A$2:$A$33</c:f>
              <c:numCache>
                <c:formatCode>d\-mmm\-yy</c:formatCode>
                <c:ptCount val="32"/>
                <c:pt idx="0">
                  <c:v>44316</c:v>
                </c:pt>
                <c:pt idx="1">
                  <c:v>44317</c:v>
                </c:pt>
                <c:pt idx="2">
                  <c:v>44318</c:v>
                </c:pt>
                <c:pt idx="3">
                  <c:v>44319</c:v>
                </c:pt>
                <c:pt idx="4">
                  <c:v>44320</c:v>
                </c:pt>
                <c:pt idx="5">
                  <c:v>44321</c:v>
                </c:pt>
                <c:pt idx="6">
                  <c:v>44322</c:v>
                </c:pt>
                <c:pt idx="7">
                  <c:v>44323</c:v>
                </c:pt>
                <c:pt idx="8">
                  <c:v>44324</c:v>
                </c:pt>
                <c:pt idx="9">
                  <c:v>44325</c:v>
                </c:pt>
                <c:pt idx="10">
                  <c:v>44326</c:v>
                </c:pt>
                <c:pt idx="11">
                  <c:v>44327</c:v>
                </c:pt>
                <c:pt idx="12">
                  <c:v>44328</c:v>
                </c:pt>
                <c:pt idx="13">
                  <c:v>44329</c:v>
                </c:pt>
                <c:pt idx="14">
                  <c:v>44330</c:v>
                </c:pt>
                <c:pt idx="15">
                  <c:v>44331</c:v>
                </c:pt>
                <c:pt idx="16">
                  <c:v>44332</c:v>
                </c:pt>
                <c:pt idx="17">
                  <c:v>44333</c:v>
                </c:pt>
                <c:pt idx="18">
                  <c:v>44334</c:v>
                </c:pt>
                <c:pt idx="19">
                  <c:v>44335</c:v>
                </c:pt>
                <c:pt idx="20">
                  <c:v>44336</c:v>
                </c:pt>
                <c:pt idx="21">
                  <c:v>44337</c:v>
                </c:pt>
                <c:pt idx="22">
                  <c:v>44338</c:v>
                </c:pt>
                <c:pt idx="23">
                  <c:v>44339</c:v>
                </c:pt>
                <c:pt idx="24">
                  <c:v>44340</c:v>
                </c:pt>
                <c:pt idx="25">
                  <c:v>44341</c:v>
                </c:pt>
                <c:pt idx="26">
                  <c:v>44342</c:v>
                </c:pt>
                <c:pt idx="27">
                  <c:v>44343</c:v>
                </c:pt>
                <c:pt idx="28">
                  <c:v>44344</c:v>
                </c:pt>
                <c:pt idx="29">
                  <c:v>44345</c:v>
                </c:pt>
                <c:pt idx="30">
                  <c:v>44346</c:v>
                </c:pt>
                <c:pt idx="31">
                  <c:v>44347</c:v>
                </c:pt>
              </c:numCache>
            </c:numRef>
          </c:cat>
          <c:val>
            <c:numRef>
              <c:f>'Video Tactic Summary'!$B$2:$B$33</c:f>
              <c:numCache>
                <c:formatCode>General</c:formatCode>
                <c:ptCount val="32"/>
                <c:pt idx="0">
                  <c:v>119171</c:v>
                </c:pt>
                <c:pt idx="1">
                  <c:v>177957</c:v>
                </c:pt>
                <c:pt idx="2">
                  <c:v>172692</c:v>
                </c:pt>
                <c:pt idx="3">
                  <c:v>238072</c:v>
                </c:pt>
                <c:pt idx="4">
                  <c:v>218654</c:v>
                </c:pt>
                <c:pt idx="5">
                  <c:v>248124</c:v>
                </c:pt>
                <c:pt idx="6">
                  <c:v>194775</c:v>
                </c:pt>
                <c:pt idx="7">
                  <c:v>162581</c:v>
                </c:pt>
                <c:pt idx="8">
                  <c:v>252026</c:v>
                </c:pt>
                <c:pt idx="9">
                  <c:v>239358</c:v>
                </c:pt>
                <c:pt idx="10">
                  <c:v>49580</c:v>
                </c:pt>
                <c:pt idx="11">
                  <c:v>36030</c:v>
                </c:pt>
                <c:pt idx="12">
                  <c:v>128260</c:v>
                </c:pt>
                <c:pt idx="13">
                  <c:v>67900</c:v>
                </c:pt>
                <c:pt idx="14">
                  <c:v>39272</c:v>
                </c:pt>
                <c:pt idx="15">
                  <c:v>90426</c:v>
                </c:pt>
                <c:pt idx="16">
                  <c:v>76089</c:v>
                </c:pt>
                <c:pt idx="17">
                  <c:v>110127</c:v>
                </c:pt>
                <c:pt idx="18">
                  <c:v>159925</c:v>
                </c:pt>
                <c:pt idx="19">
                  <c:v>155032</c:v>
                </c:pt>
                <c:pt idx="20">
                  <c:v>170689</c:v>
                </c:pt>
                <c:pt idx="21">
                  <c:v>235333</c:v>
                </c:pt>
                <c:pt idx="22">
                  <c:v>150253</c:v>
                </c:pt>
                <c:pt idx="23">
                  <c:v>273304</c:v>
                </c:pt>
                <c:pt idx="24">
                  <c:v>244903</c:v>
                </c:pt>
                <c:pt idx="25">
                  <c:v>197572</c:v>
                </c:pt>
                <c:pt idx="26">
                  <c:v>186685</c:v>
                </c:pt>
                <c:pt idx="27">
                  <c:v>223056</c:v>
                </c:pt>
                <c:pt idx="28">
                  <c:v>199672</c:v>
                </c:pt>
                <c:pt idx="29">
                  <c:v>132979</c:v>
                </c:pt>
                <c:pt idx="30">
                  <c:v>135823</c:v>
                </c:pt>
                <c:pt idx="31">
                  <c:v>156987</c:v>
                </c:pt>
              </c:numCache>
            </c:numRef>
          </c:val>
          <c:smooth val="0"/>
          <c:extLst>
            <c:ext xmlns:c16="http://schemas.microsoft.com/office/drawing/2014/chart" uri="{C3380CC4-5D6E-409C-BE32-E72D297353CC}">
              <c16:uniqueId val="{00000000-DC5F-4A24-AEBD-517533D93981}"/>
            </c:ext>
          </c:extLst>
        </c:ser>
        <c:dLbls>
          <c:showLegendKey val="0"/>
          <c:showVal val="0"/>
          <c:showCatName val="0"/>
          <c:showSerName val="0"/>
          <c:showPercent val="0"/>
          <c:showBubbleSize val="0"/>
        </c:dLbls>
        <c:smooth val="0"/>
        <c:axId val="1543213055"/>
        <c:axId val="1543214015"/>
      </c:lineChart>
      <c:dateAx>
        <c:axId val="1543213055"/>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14015"/>
        <c:crosses val="autoZero"/>
        <c:auto val="1"/>
        <c:lblOffset val="100"/>
        <c:baseTimeUnit val="days"/>
      </c:dateAx>
      <c:valAx>
        <c:axId val="1543214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13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9524</xdr:colOff>
      <xdr:row>1</xdr:row>
      <xdr:rowOff>2378</xdr:rowOff>
    </xdr:from>
    <xdr:to>
      <xdr:col>26</xdr:col>
      <xdr:colOff>317500</xdr:colOff>
      <xdr:row>144</xdr:row>
      <xdr:rowOff>174625</xdr:rowOff>
    </xdr:to>
    <xdr:sp macro="" textlink="">
      <xdr:nvSpPr>
        <xdr:cNvPr id="2" name="TextBox 1">
          <a:extLst>
            <a:ext uri="{FF2B5EF4-FFF2-40B4-BE49-F238E27FC236}">
              <a16:creationId xmlns:a16="http://schemas.microsoft.com/office/drawing/2014/main" id="{CC84EA47-8612-4C6A-8C63-05DE235B41E3}"/>
            </a:ext>
          </a:extLst>
        </xdr:cNvPr>
        <xdr:cNvSpPr txBox="1"/>
      </xdr:nvSpPr>
      <xdr:spPr>
        <a:xfrm>
          <a:off x="676274" y="192878"/>
          <a:ext cx="16976726" cy="274137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t>INSIGHTS &amp; CHARTS                                                                                                             </a:t>
          </a:r>
        </a:p>
        <a:p>
          <a:r>
            <a:rPr lang="en-US" sz="1200" b="1" u="sng"/>
            <a:t>Point</a:t>
          </a:r>
          <a:r>
            <a:rPr lang="en-US" sz="1200" b="1" u="sng" baseline="0"/>
            <a:t> 7  QA Charts and Key Trends (Two new sheets added to manipulate Video Tactic data. Sheet names are Video Tactic Raw and Video Tactic Summary)</a:t>
          </a:r>
          <a:endParaRPr lang="en-US" sz="1200" b="1" u="sng"/>
        </a:p>
        <a:p>
          <a:r>
            <a:rPr lang="en-US" sz="1100" b="1" u="none"/>
            <a:t>					</a:t>
          </a:r>
          <a:r>
            <a:rPr lang="en-US" sz="1100" b="1" u="none" baseline="0"/>
            <a:t>                            </a:t>
          </a:r>
          <a:endParaRPr lang="en-US" sz="1100" b="1" u="none"/>
        </a:p>
        <a:p>
          <a:r>
            <a:rPr lang="en-US" sz="1200" b="1" u="none"/>
            <a:t>1.					</a:t>
          </a:r>
          <a:r>
            <a:rPr lang="en-US" sz="1200" b="1" u="none" baseline="0"/>
            <a:t>                          </a:t>
          </a:r>
          <a:r>
            <a:rPr lang="en-US" sz="1200" b="1" u="none"/>
            <a:t>2.					</a:t>
          </a:r>
          <a:r>
            <a:rPr lang="en-US" sz="1200" b="1" u="none" baseline="0"/>
            <a:t>                       3.</a:t>
          </a:r>
          <a:endParaRPr lang="en-US" sz="1200" b="1" u="none"/>
        </a:p>
        <a:p>
          <a:endParaRPr lang="en-US" sz="1200" b="1" u="sng"/>
        </a:p>
        <a:p>
          <a:endParaRPr lang="en-US" sz="1200" b="1" u="sng"/>
        </a:p>
        <a:p>
          <a:endParaRPr lang="en-US" sz="1200" b="1" u="sng"/>
        </a:p>
        <a:p>
          <a:endParaRPr lang="en-US" sz="1200" b="1" u="sng"/>
        </a:p>
        <a:p>
          <a:endParaRPr lang="en-US" sz="1200" b="1" u="sng"/>
        </a:p>
        <a:p>
          <a:endParaRPr lang="en-US" sz="1200" b="1" u="sng"/>
        </a:p>
        <a:p>
          <a:endParaRPr lang="en-US" sz="1200" b="1" u="sng"/>
        </a:p>
        <a:p>
          <a:endParaRPr lang="en-US" sz="1200" b="1" u="sng"/>
        </a:p>
        <a:p>
          <a:endParaRPr lang="en-US" sz="1200" b="1" u="sng"/>
        </a:p>
        <a:p>
          <a:endParaRPr lang="en-US" sz="1200" b="1" u="sng"/>
        </a:p>
        <a:p>
          <a:endParaRPr lang="en-US" sz="1200" b="1" u="sng"/>
        </a:p>
        <a:p>
          <a:endParaRPr lang="en-US" sz="1200" b="1" u="sng"/>
        </a:p>
        <a:p>
          <a:endParaRPr lang="en-US" sz="1200" b="1" u="sng"/>
        </a:p>
        <a:p>
          <a:endParaRPr lang="en-US" sz="1200"/>
        </a:p>
        <a:p>
          <a:endParaRPr lang="en-US" sz="1200"/>
        </a:p>
        <a:p>
          <a:endParaRPr lang="en-US" sz="1200"/>
        </a:p>
        <a:p>
          <a:endParaRPr lang="en-US" sz="1200"/>
        </a:p>
        <a:p>
          <a:r>
            <a:rPr lang="en-US" sz="1200" b="1"/>
            <a:t>4.					</a:t>
          </a:r>
          <a:r>
            <a:rPr lang="en-US" sz="1200" b="1" baseline="0"/>
            <a:t>                         </a:t>
          </a:r>
          <a:r>
            <a:rPr lang="en-US" sz="1200" b="1"/>
            <a:t>5.</a:t>
          </a:r>
        </a:p>
        <a:p>
          <a:endParaRPr lang="en-US" sz="1200"/>
        </a:p>
        <a:p>
          <a:r>
            <a:rPr lang="en-US" sz="1200" b="1"/>
            <a:t>					                          </a:t>
          </a:r>
        </a:p>
        <a:p>
          <a:endParaRPr lang="en-US" sz="1200"/>
        </a:p>
        <a:p>
          <a:endParaRPr lang="en-US"/>
        </a:p>
        <a:p>
          <a:endParaRPr lang="en-US"/>
        </a:p>
        <a:p>
          <a:endParaRPr lang="en-US"/>
        </a:p>
        <a:p>
          <a:endParaRPr lang="en-US"/>
        </a:p>
        <a:p>
          <a:endParaRPr lang="en-US"/>
        </a:p>
        <a:p>
          <a:endParaRPr lang="en-US"/>
        </a:p>
        <a:p>
          <a:endParaRPr lang="en-US"/>
        </a:p>
        <a:p>
          <a:endParaRPr lang="en-US"/>
        </a:p>
        <a:p>
          <a:endParaRPr lang="en-US"/>
        </a:p>
        <a:p>
          <a:endParaRPr lang="en-US"/>
        </a:p>
        <a:p>
          <a:endParaRPr lang="en-US"/>
        </a:p>
        <a:p>
          <a:endParaRPr lang="en-US"/>
        </a:p>
        <a:p>
          <a:endParaRPr lang="en-US"/>
        </a:p>
        <a:p>
          <a:endParaRPr lang="en-US"/>
        </a:p>
        <a:p>
          <a:endParaRPr lang="en-US"/>
        </a:p>
        <a:p>
          <a:endParaRPr lang="en-US"/>
        </a:p>
        <a:p>
          <a:r>
            <a:rPr lang="en-US" sz="1200"/>
            <a:t>For above visualizations, I have combined the Video</a:t>
          </a:r>
          <a:r>
            <a:rPr lang="en-US" sz="1200" baseline="0"/>
            <a:t> Tactic data at daily level for all Placement IDs and provided key insights based on that below.</a:t>
          </a:r>
          <a:endParaRPr lang="en-US" sz="1200"/>
        </a:p>
        <a:p>
          <a:br>
            <a:rPr lang="en-US" sz="1200"/>
          </a:br>
          <a:r>
            <a:rPr lang="en-US" sz="1200"/>
            <a:t>A major anomaly was identified for Placement ID 269222010 on May 8, 2021, where impressions, clicks, and conversions were significantly higher than usual. I addressed this by calculating the average impressions for this Placement</a:t>
          </a:r>
          <a:r>
            <a:rPr lang="en-US" sz="1200" baseline="0"/>
            <a:t> ID for all other days and replaced it with anomaly count,</a:t>
          </a:r>
          <a:r>
            <a:rPr lang="en-US" sz="1200"/>
            <a:t> and using the average CTR% to estimate clicks and the average conversion rate to estimate conversions corresponding to this Placement ID.</a:t>
          </a:r>
          <a:br>
            <a:rPr lang="en-US" sz="1200"/>
          </a:br>
          <a:br>
            <a:rPr lang="en-US" sz="1200"/>
          </a:br>
          <a:r>
            <a:rPr lang="en-US" sz="1200"/>
            <a:t>Some other anomalies</a:t>
          </a:r>
          <a:r>
            <a:rPr lang="en-US" sz="1200" baseline="0"/>
            <a:t> are there like clicks are more than impressions, conversions are more than clicks, Video completes are more than video starts which need to be check again and correct if needed at source level.</a:t>
          </a:r>
        </a:p>
        <a:p>
          <a:endParaRPr lang="en-US" sz="1200"/>
        </a:p>
        <a:p>
          <a:r>
            <a:rPr lang="en-US" sz="1200" b="1" u="sng"/>
            <a:t>1. </a:t>
          </a:r>
          <a:r>
            <a:rPr lang="en-US" sz="1200"/>
            <a:t>The number of impressions, clicks, and conversions dropped significantly during the period from May 10th to 16th 2024 where on 11th May is the major</a:t>
          </a:r>
          <a:r>
            <a:rPr lang="en-US" sz="1200" baseline="0"/>
            <a:t> drop</a:t>
          </a:r>
          <a:r>
            <a:rPr lang="en-US" sz="1200"/>
            <a:t>, but returned to normal levels afterward.</a:t>
          </a:r>
        </a:p>
        <a:p>
          <a:r>
            <a:rPr lang="en-US" sz="1200" b="1" u="sng"/>
            <a:t>2. </a:t>
          </a:r>
          <a:r>
            <a:rPr lang="en-US" sz="1200"/>
            <a:t>The conversion rate per impression improved after May 18th compared to previous days.</a:t>
          </a:r>
        </a:p>
        <a:p>
          <a:r>
            <a:rPr lang="en-US" sz="1200" b="1" u="sng"/>
            <a:t>3. </a:t>
          </a:r>
          <a:r>
            <a:rPr lang="en-US" sz="1200">
              <a:solidFill>
                <a:schemeClr val="dk1"/>
              </a:solidFill>
              <a:effectLst/>
              <a:latin typeface="+mn-lt"/>
              <a:ea typeface="+mn-ea"/>
              <a:cs typeface="+mn-cs"/>
            </a:rPr>
            <a:t>The Daily video starts</a:t>
          </a:r>
          <a:r>
            <a:rPr lang="en-US" sz="1200" baseline="0">
              <a:solidFill>
                <a:schemeClr val="dk1"/>
              </a:solidFill>
              <a:effectLst/>
              <a:latin typeface="+mn-lt"/>
              <a:ea typeface="+mn-ea"/>
              <a:cs typeface="+mn-cs"/>
            </a:rPr>
            <a:t> and completes count dropped significantly after 24th May and were not consistent throughout, which needs to be fixed.</a:t>
          </a:r>
          <a:r>
            <a:rPr lang="en-US" sz="1200" b="1" u="sng"/>
            <a:t> </a:t>
          </a:r>
        </a:p>
        <a:p>
          <a:r>
            <a:rPr lang="en-US" sz="1200" b="1" u="sng"/>
            <a:t>4. </a:t>
          </a:r>
          <a:r>
            <a:rPr lang="en-US" sz="1200"/>
            <a:t>The video conversion rate remained stagnant until May 25th, then saw a significant increase from May 26th onward</a:t>
          </a:r>
          <a:r>
            <a:rPr lang="en-US" sz="1200" baseline="0"/>
            <a:t> but that maybe due to overall drop in Video starts and comletes count.</a:t>
          </a:r>
          <a:endParaRPr lang="en-US" sz="1200"/>
        </a:p>
        <a:p>
          <a:pPr marL="0" marR="0" lvl="0" indent="0" defTabSz="914400" eaLnBrk="1" fontAlgn="auto" latinLnBrk="0" hangingPunct="1">
            <a:lnSpc>
              <a:spcPct val="100000"/>
            </a:lnSpc>
            <a:spcBef>
              <a:spcPts val="0"/>
            </a:spcBef>
            <a:spcAft>
              <a:spcPts val="0"/>
            </a:spcAft>
            <a:buClrTx/>
            <a:buSzTx/>
            <a:buFontTx/>
            <a:buNone/>
            <a:tabLst/>
            <a:defRPr/>
          </a:pPr>
          <a:r>
            <a:rPr lang="en-US" sz="1200" b="1" u="sng">
              <a:solidFill>
                <a:schemeClr val="dk1"/>
              </a:solidFill>
              <a:effectLst/>
              <a:latin typeface="+mn-lt"/>
              <a:ea typeface="+mn-ea"/>
              <a:cs typeface="+mn-cs"/>
            </a:rPr>
            <a:t>5. </a:t>
          </a:r>
          <a:r>
            <a:rPr lang="en-US" sz="1200">
              <a:solidFill>
                <a:schemeClr val="dk1"/>
              </a:solidFill>
              <a:effectLst/>
              <a:latin typeface="+mn-lt"/>
              <a:ea typeface="+mn-ea"/>
              <a:cs typeface="+mn-cs"/>
            </a:rPr>
            <a:t>The video conversion of</a:t>
          </a:r>
          <a:r>
            <a:rPr lang="en-US" sz="1200" baseline="0">
              <a:solidFill>
                <a:schemeClr val="dk1"/>
              </a:solidFill>
              <a:effectLst/>
              <a:latin typeface="+mn-lt"/>
              <a:ea typeface="+mn-ea"/>
              <a:cs typeface="+mn-cs"/>
            </a:rPr>
            <a:t> Mobile is 10% higher than other device types. We could do more engagement programs for Mobile device to get better video conversion rates.</a:t>
          </a:r>
          <a:endParaRPr lang="en-US" sz="1200">
            <a:effectLst/>
          </a:endParaRPr>
        </a:p>
        <a:p>
          <a:endParaRPr lang="en-US" sz="1200" b="1" u="sng"/>
        </a:p>
        <a:p>
          <a:endParaRPr lang="en-US" sz="1100" b="1" u="sng"/>
        </a:p>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effectLst/>
              <a:latin typeface="+mn-lt"/>
              <a:ea typeface="+mn-ea"/>
              <a:cs typeface="+mn-cs"/>
            </a:rPr>
            <a:t>Point</a:t>
          </a:r>
          <a:r>
            <a:rPr lang="en-US" sz="1100" b="1" u="sng" baseline="0">
              <a:solidFill>
                <a:schemeClr val="dk1"/>
              </a:solidFill>
              <a:effectLst/>
              <a:latin typeface="+mn-lt"/>
              <a:ea typeface="+mn-ea"/>
              <a:cs typeface="+mn-cs"/>
            </a:rPr>
            <a:t> 8 Video Tactic Data Campaign Success or Failure Evaluation</a:t>
          </a:r>
          <a:endParaRPr lang="en-US">
            <a:effectLst/>
          </a:endParaRPr>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endParaRPr lang="en-US" sz="1100" b="1" u="sng"/>
        </a:p>
        <a:p>
          <a:r>
            <a:rPr lang="en-US" sz="1200"/>
            <a:t>In the bar chart, green indicates performance above the overall average; red indicates performance below average. While the orange line indicates</a:t>
          </a:r>
          <a:r>
            <a:rPr lang="en-US" sz="1200" baseline="0"/>
            <a:t> the average CTR percentage across the Placement IDs.</a:t>
          </a:r>
          <a:endParaRPr lang="en-US" sz="1200" b="1" u="sng">
            <a:solidFill>
              <a:schemeClr val="dk1"/>
            </a:solidFill>
            <a:effectLst/>
            <a:latin typeface="+mn-lt"/>
            <a:ea typeface="+mn-ea"/>
            <a:cs typeface="+mn-cs"/>
          </a:endParaRPr>
        </a:p>
        <a:p>
          <a:r>
            <a:rPr lang="en-US" sz="1200" b="1" u="sng">
              <a:solidFill>
                <a:schemeClr val="dk1"/>
              </a:solidFill>
              <a:effectLst/>
              <a:latin typeface="+mn-lt"/>
              <a:ea typeface="+mn-ea"/>
              <a:cs typeface="+mn-cs"/>
            </a:rPr>
            <a:t>1. </a:t>
          </a:r>
          <a:r>
            <a:rPr lang="en-US" sz="1200"/>
            <a:t>The average Video Conversion Rate is 75.8%. Campaigns that performed at or above this average (24 out of 34) are considered successful, and we could focus on increasing engagement further. For the remaining 10 campaigns, efforts can be made to help more users complete the videos they start.</a:t>
          </a:r>
          <a:endParaRPr lang="en-US" sz="1200">
            <a:solidFill>
              <a:schemeClr val="dk1"/>
            </a:solidFill>
            <a:effectLst/>
            <a:latin typeface="+mn-lt"/>
            <a:ea typeface="+mn-ea"/>
            <a:cs typeface="+mn-cs"/>
          </a:endParaRPr>
        </a:p>
        <a:p>
          <a:r>
            <a:rPr lang="en-US" sz="1200" b="1" u="sng">
              <a:solidFill>
                <a:schemeClr val="dk1"/>
              </a:solidFill>
              <a:effectLst/>
              <a:latin typeface="+mn-lt"/>
              <a:ea typeface="+mn-ea"/>
              <a:cs typeface="+mn-cs"/>
            </a:rPr>
            <a:t>2. </a:t>
          </a:r>
          <a:r>
            <a:rPr lang="en-US" sz="1200"/>
            <a:t>The average Click-Through Rate is 33.5%. Campaigns that performed at or above this average (15 out of 34) are considered successful, and we could work to boost engagement here. For campaigns with a Click-Through Rate above 25%, we could focus on improvement, while those below 25% might be candidates for discontinuation.</a:t>
          </a:r>
        </a:p>
        <a:p>
          <a:r>
            <a:rPr lang="en-US" sz="1200" b="1" u="sng">
              <a:solidFill>
                <a:schemeClr val="dk1"/>
              </a:solidFill>
              <a:effectLst/>
              <a:latin typeface="+mn-lt"/>
              <a:ea typeface="+mn-ea"/>
              <a:cs typeface="+mn-cs"/>
            </a:rPr>
            <a:t>3. </a:t>
          </a:r>
          <a:r>
            <a:rPr lang="en-US" sz="1200" baseline="0"/>
            <a:t> I</a:t>
          </a:r>
          <a:r>
            <a:rPr lang="en-US" sz="1200"/>
            <a:t> chose a bar chart to clearly illustrate the percentage gap in each campaign's performance, making it easier to identify areas that need corrective measures.</a:t>
          </a:r>
        </a:p>
        <a:p>
          <a:endParaRPr lang="en-US" sz="1200" b="1" u="sng"/>
        </a:p>
        <a:p>
          <a:endParaRPr lang="en-US" sz="1200" b="1" u="sng"/>
        </a:p>
        <a:p>
          <a:r>
            <a:rPr lang="en-US" sz="1200" b="1" u="sng"/>
            <a:t>Point 9</a:t>
          </a:r>
          <a:r>
            <a:rPr lang="en-US" sz="1200" b="1" u="sng" baseline="0"/>
            <a:t> - Display Placements No. of Conversion and Conversion rate %</a:t>
          </a:r>
        </a:p>
        <a:p>
          <a:endParaRPr lang="en-US" sz="1200" b="1" u="sng" baseline="0"/>
        </a:p>
        <a:p>
          <a:endParaRPr lang="en-US" sz="1200" b="1" u="sng" baseline="0"/>
        </a:p>
        <a:p>
          <a:endParaRPr lang="en-US" sz="12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b="1" u="sng" baseline="0"/>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200">
              <a:solidFill>
                <a:schemeClr val="dk1"/>
              </a:solidFill>
              <a:effectLst/>
              <a:latin typeface="+mn-lt"/>
              <a:ea typeface="+mn-ea"/>
              <a:cs typeface="+mn-cs"/>
            </a:rPr>
            <a:t>Conversion</a:t>
          </a:r>
          <a:r>
            <a:rPr lang="en-US" sz="1200" baseline="0">
              <a:solidFill>
                <a:schemeClr val="dk1"/>
              </a:solidFill>
              <a:effectLst/>
              <a:latin typeface="+mn-lt"/>
              <a:ea typeface="+mn-ea"/>
              <a:cs typeface="+mn-cs"/>
            </a:rPr>
            <a:t> Rate for Display is calculated by dividing Conversion count by Click count and converting into percentage, some of the conversion percentage are over 100% which ideally shouldn't be the case. </a:t>
          </a:r>
        </a:p>
        <a:p>
          <a:endParaRPr lang="en-US" sz="1200">
            <a:effectLst/>
          </a:endParaRPr>
        </a:p>
        <a:p>
          <a:r>
            <a:rPr lang="en-US" sz="1200" b="1" u="sng">
              <a:solidFill>
                <a:schemeClr val="dk1"/>
              </a:solidFill>
              <a:effectLst/>
              <a:latin typeface="+mn-lt"/>
              <a:ea typeface="+mn-ea"/>
              <a:cs typeface="+mn-cs"/>
            </a:rPr>
            <a:t>1. </a:t>
          </a:r>
          <a:r>
            <a:rPr lang="en-US" sz="1200" b="0" u="none">
              <a:solidFill>
                <a:schemeClr val="dk1"/>
              </a:solidFill>
              <a:effectLst/>
              <a:latin typeface="+mn-lt"/>
              <a:ea typeface="+mn-ea"/>
              <a:cs typeface="+mn-cs"/>
            </a:rPr>
            <a:t>We</a:t>
          </a:r>
          <a:r>
            <a:rPr lang="en-US" sz="1200" b="0" u="none" baseline="0">
              <a:solidFill>
                <a:schemeClr val="dk1"/>
              </a:solidFill>
              <a:effectLst/>
              <a:latin typeface="+mn-lt"/>
              <a:ea typeface="+mn-ea"/>
              <a:cs typeface="+mn-cs"/>
            </a:rPr>
            <a:t> got more than 150 conversions for each of these campaigns below. We could find out what led to more conversions here and try to learn and apply all these findings to get more conversions in future.</a:t>
          </a:r>
          <a:br>
            <a:rPr lang="en-US" sz="1200" b="0" u="none" baseline="0">
              <a:solidFill>
                <a:schemeClr val="dk1"/>
              </a:solidFill>
              <a:effectLst/>
              <a:latin typeface="+mn-lt"/>
              <a:ea typeface="+mn-ea"/>
              <a:cs typeface="+mn-cs"/>
            </a:rPr>
          </a:br>
          <a:r>
            <a:rPr lang="en-US" sz="1200" b="0" u="none" baseline="0">
              <a:solidFill>
                <a:schemeClr val="dk1"/>
              </a:solidFill>
              <a:effectLst/>
              <a:latin typeface="+mn-lt"/>
              <a:ea typeface="+mn-ea"/>
              <a:cs typeface="+mn-cs"/>
            </a:rPr>
            <a:t>13th May ID</a:t>
          </a:r>
          <a:r>
            <a:rPr lang="en-US" sz="1200">
              <a:solidFill>
                <a:schemeClr val="dk1"/>
              </a:solidFill>
              <a:effectLst/>
              <a:latin typeface="+mn-lt"/>
              <a:ea typeface="+mn-ea"/>
              <a:cs typeface="+mn-cs"/>
            </a:rPr>
            <a:t> </a:t>
          </a:r>
          <a:r>
            <a:rPr lang="en-US" sz="1200" b="0" i="0" u="none" strike="noStrike">
              <a:solidFill>
                <a:schemeClr val="dk1"/>
              </a:solidFill>
              <a:effectLst/>
              <a:latin typeface="+mn-lt"/>
              <a:ea typeface="+mn-ea"/>
              <a:cs typeface="+mn-cs"/>
            </a:rPr>
            <a:t>269222091 </a:t>
          </a:r>
          <a:br>
            <a:rPr lang="en-US" sz="1200" b="0" i="0" u="none" strike="noStrike">
              <a:solidFill>
                <a:schemeClr val="dk1"/>
              </a:solidFill>
              <a:effectLst/>
              <a:latin typeface="+mn-lt"/>
              <a:ea typeface="+mn-ea"/>
              <a:cs typeface="+mn-cs"/>
            </a:rPr>
          </a:br>
          <a:r>
            <a:rPr lang="en-US" sz="1200" b="0" i="0" u="none" strike="noStrike">
              <a:solidFill>
                <a:schemeClr val="dk1"/>
              </a:solidFill>
              <a:effectLst/>
              <a:latin typeface="+mn-lt"/>
              <a:ea typeface="+mn-ea"/>
              <a:cs typeface="+mn-cs"/>
            </a:rPr>
            <a:t>14th May ID</a:t>
          </a:r>
          <a:r>
            <a:rPr lang="en-US" sz="1200"/>
            <a:t> </a:t>
          </a:r>
          <a:r>
            <a:rPr lang="en-US" sz="1200" b="0" i="0" u="none" strike="noStrike">
              <a:solidFill>
                <a:schemeClr val="dk1"/>
              </a:solidFill>
              <a:effectLst/>
              <a:latin typeface="+mn-lt"/>
              <a:ea typeface="+mn-ea"/>
              <a:cs typeface="+mn-cs"/>
            </a:rPr>
            <a:t>269150224</a:t>
          </a:r>
          <a:br>
            <a:rPr lang="en-US" sz="1200" b="0" i="0" u="none" strike="noStrike">
              <a:solidFill>
                <a:schemeClr val="dk1"/>
              </a:solidFill>
              <a:effectLst/>
              <a:latin typeface="+mn-lt"/>
              <a:ea typeface="+mn-ea"/>
              <a:cs typeface="+mn-cs"/>
            </a:rPr>
          </a:br>
          <a:r>
            <a:rPr lang="en-US" sz="1200" b="0" i="0" u="none" strike="noStrike">
              <a:solidFill>
                <a:schemeClr val="dk1"/>
              </a:solidFill>
              <a:effectLst/>
              <a:latin typeface="+mn-lt"/>
              <a:ea typeface="+mn-ea"/>
              <a:cs typeface="+mn-cs"/>
            </a:rPr>
            <a:t>15th</a:t>
          </a:r>
          <a:r>
            <a:rPr lang="en-US" sz="1200" b="0" i="0" u="none" strike="noStrike" baseline="0">
              <a:solidFill>
                <a:schemeClr val="dk1"/>
              </a:solidFill>
              <a:effectLst/>
              <a:latin typeface="+mn-lt"/>
              <a:ea typeface="+mn-ea"/>
              <a:cs typeface="+mn-cs"/>
            </a:rPr>
            <a:t> May ID</a:t>
          </a:r>
          <a:r>
            <a:rPr lang="en-US" sz="1200"/>
            <a:t> </a:t>
          </a:r>
          <a:r>
            <a:rPr lang="en-US" sz="1200" b="0" i="0" u="none" strike="noStrike">
              <a:solidFill>
                <a:schemeClr val="dk1"/>
              </a:solidFill>
              <a:effectLst/>
              <a:latin typeface="+mn-lt"/>
              <a:ea typeface="+mn-ea"/>
              <a:cs typeface="+mn-cs"/>
            </a:rPr>
            <a:t>269221635</a:t>
          </a:r>
          <a:br>
            <a:rPr lang="en-US" sz="1200" b="0" i="0" u="none" strike="noStrike">
              <a:solidFill>
                <a:schemeClr val="dk1"/>
              </a:solidFill>
              <a:effectLst/>
              <a:latin typeface="+mn-lt"/>
              <a:ea typeface="+mn-ea"/>
              <a:cs typeface="+mn-cs"/>
            </a:rPr>
          </a:br>
          <a:r>
            <a:rPr lang="en-US" sz="1200" b="0" i="0" u="none" strike="noStrike">
              <a:solidFill>
                <a:schemeClr val="dk1"/>
              </a:solidFill>
              <a:effectLst/>
              <a:latin typeface="+mn-lt"/>
              <a:ea typeface="+mn-ea"/>
              <a:cs typeface="+mn-cs"/>
            </a:rPr>
            <a:t>16th May ID</a:t>
          </a:r>
          <a:r>
            <a:rPr lang="en-US" sz="1200"/>
            <a:t> </a:t>
          </a:r>
          <a:r>
            <a:rPr lang="en-US" sz="1200" b="0" i="0" u="none" strike="noStrike">
              <a:solidFill>
                <a:schemeClr val="dk1"/>
              </a:solidFill>
              <a:effectLst/>
              <a:latin typeface="+mn-lt"/>
              <a:ea typeface="+mn-ea"/>
              <a:cs typeface="+mn-cs"/>
            </a:rPr>
            <a:t>268891184</a:t>
          </a:r>
          <a:r>
            <a:rPr lang="en-US" sz="1200"/>
            <a:t> </a:t>
          </a:r>
        </a:p>
        <a:p>
          <a:endParaRPr lang="en-US" sz="1200" b="1" u="sng" baseline="0"/>
        </a:p>
        <a:p>
          <a:r>
            <a:rPr lang="en-US" sz="1200" b="1" u="sng" baseline="0"/>
            <a:t>2. </a:t>
          </a:r>
          <a:r>
            <a:rPr lang="en-US" sz="1200" b="0" u="none" baseline="0"/>
            <a:t>We could improve metrics by i</a:t>
          </a:r>
          <a:r>
            <a:rPr lang="en-US" sz="1200"/>
            <a:t>mplementing a</a:t>
          </a:r>
          <a:r>
            <a:rPr lang="en-US" sz="1200" baseline="0"/>
            <a:t> robust </a:t>
          </a:r>
          <a:r>
            <a:rPr lang="en-US" sz="1200"/>
            <a:t>retargeting strategy for users who have interacted with the ads but haven't converted. This could help increase the overall conversion rate by reaching out to potential customers who are already familiar with the brand. </a:t>
          </a:r>
          <a:r>
            <a:rPr lang="en-MY" sz="1200" b="0" i="0" u="none" strike="noStrike">
              <a:solidFill>
                <a:schemeClr val="dk1"/>
              </a:solidFill>
              <a:effectLst/>
              <a:latin typeface="+mn-lt"/>
              <a:ea typeface="+mn-ea"/>
              <a:cs typeface="+mn-cs"/>
            </a:rPr>
            <a:t>We could try to ensure to landing page is more user friendly by optimizing the page with eye catching keywords and simple instructions to follow. This could help improve the conversion rate efficiently.</a:t>
          </a:r>
          <a:r>
            <a:rPr lang="en-MY" sz="1200" b="0" i="0" u="none" strike="noStrike" baseline="0">
              <a:solidFill>
                <a:schemeClr val="dk1"/>
              </a:solidFill>
              <a:effectLst/>
              <a:latin typeface="+mn-lt"/>
              <a:ea typeface="+mn-ea"/>
              <a:cs typeface="+mn-cs"/>
            </a:rPr>
            <a:t> </a:t>
          </a:r>
          <a:r>
            <a:rPr lang="en-MY" sz="1200" b="0" i="0" u="none" strike="noStrike">
              <a:solidFill>
                <a:schemeClr val="dk1"/>
              </a:solidFill>
              <a:effectLst/>
              <a:latin typeface="+mn-lt"/>
              <a:ea typeface="+mn-ea"/>
              <a:cs typeface="+mn-cs"/>
            </a:rPr>
            <a:t>Also, to avoid users getting saturated with similar ads which could contribute to click fatigue within a short period of time, some limitations could be applied like setting ad exposure limits.</a:t>
          </a:r>
        </a:p>
        <a:p>
          <a:endParaRPr lang="en-US" sz="1200"/>
        </a:p>
        <a:p>
          <a:endParaRPr lang="en-US" sz="1200" b="1" u="sng" baseline="0"/>
        </a:p>
        <a:p>
          <a:pPr marL="0" marR="0" lvl="0" indent="0" defTabSz="914400" eaLnBrk="1" fontAlgn="auto" latinLnBrk="0" hangingPunct="1">
            <a:lnSpc>
              <a:spcPct val="100000"/>
            </a:lnSpc>
            <a:spcBef>
              <a:spcPts val="0"/>
            </a:spcBef>
            <a:spcAft>
              <a:spcPts val="0"/>
            </a:spcAft>
            <a:buClrTx/>
            <a:buSzTx/>
            <a:buFontTx/>
            <a:buNone/>
            <a:tabLst/>
            <a:defRPr/>
          </a:pPr>
          <a:r>
            <a:rPr lang="en-US" sz="1200" b="1" u="sng">
              <a:solidFill>
                <a:schemeClr val="dk1"/>
              </a:solidFill>
              <a:effectLst/>
              <a:latin typeface="+mn-lt"/>
              <a:ea typeface="+mn-ea"/>
              <a:cs typeface="+mn-cs"/>
            </a:rPr>
            <a:t>Point 10</a:t>
          </a:r>
          <a:r>
            <a:rPr lang="en-US" sz="1200" b="1" u="sng" baseline="0">
              <a:solidFill>
                <a:schemeClr val="dk1"/>
              </a:solidFill>
              <a:effectLst/>
              <a:latin typeface="+mn-lt"/>
              <a:ea typeface="+mn-ea"/>
              <a:cs typeface="+mn-cs"/>
            </a:rPr>
            <a:t> - Provide Anomaly of higher clicks Placement ID with count of excess clicks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u="sng"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u="sng" baseline="0">
              <a:solidFill>
                <a:schemeClr val="dk1"/>
              </a:solidFill>
              <a:effectLst/>
              <a:latin typeface="+mn-lt"/>
              <a:ea typeface="+mn-ea"/>
              <a:cs typeface="+mn-cs"/>
            </a:rPr>
            <a:t>1. </a:t>
          </a:r>
          <a:r>
            <a:rPr lang="en-US" sz="1200"/>
            <a:t>Placement ID 269222010 on May 8th, 2021, shows an anomaly with 500k clicks, which is highly unusual. Two possibilities could explain this: either impressions were mistakenly recorded as clicks, or the actual clicks might be 224,811. However, even the latter seems unlikely when compared to other days in the same campaign. To normalize this in the Video Tactic Raw data, I averaged the impressions from the other days, adjusting the May 8th impressions to 6,259. I then calculated the Click-Through Rate (CTR) for the rest of the campaign, which averaged 0.16%, and applied it to the new impression count, resulting in normalized clicks of 10.</a:t>
          </a:r>
          <a:endParaRPr lang="en-US" sz="1200" b="1" u="sng" baseline="0"/>
        </a:p>
        <a:p>
          <a:endParaRPr lang="en-US" sz="1200" b="1" u="sng" baseline="0"/>
        </a:p>
        <a:p>
          <a:endParaRPr lang="en-US" sz="1200" b="1" u="sng" baseline="0"/>
        </a:p>
        <a:p>
          <a:endParaRPr lang="en-US" sz="1100" b="1" u="sng" baseline="0"/>
        </a:p>
      </xdr:txBody>
    </xdr:sp>
    <xdr:clientData/>
  </xdr:twoCellAnchor>
  <xdr:twoCellAnchor>
    <xdr:from>
      <xdr:col>1</xdr:col>
      <xdr:colOff>260350</xdr:colOff>
      <xdr:row>4</xdr:row>
      <xdr:rowOff>8254</xdr:rowOff>
    </xdr:from>
    <xdr:to>
      <xdr:col>8</xdr:col>
      <xdr:colOff>619125</xdr:colOff>
      <xdr:row>20</xdr:row>
      <xdr:rowOff>158750</xdr:rowOff>
    </xdr:to>
    <xdr:graphicFrame macro="">
      <xdr:nvGraphicFramePr>
        <xdr:cNvPr id="3" name="Chart 2">
          <a:extLst>
            <a:ext uri="{FF2B5EF4-FFF2-40B4-BE49-F238E27FC236}">
              <a16:creationId xmlns:a16="http://schemas.microsoft.com/office/drawing/2014/main" id="{10A7D956-9DC0-4AA4-ABD1-17BFDAE82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396877</xdr:colOff>
      <xdr:row>4</xdr:row>
      <xdr:rowOff>6350</xdr:rowOff>
    </xdr:from>
    <xdr:to>
      <xdr:col>17</xdr:col>
      <xdr:colOff>79375</xdr:colOff>
      <xdr:row>20</xdr:row>
      <xdr:rowOff>158750</xdr:rowOff>
    </xdr:to>
    <xdr:graphicFrame macro="">
      <xdr:nvGraphicFramePr>
        <xdr:cNvPr id="4" name="Chart 3">
          <a:extLst>
            <a:ext uri="{FF2B5EF4-FFF2-40B4-BE49-F238E27FC236}">
              <a16:creationId xmlns:a16="http://schemas.microsoft.com/office/drawing/2014/main" id="{3AE0B0FD-15E1-47E1-98C9-00716D750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260349</xdr:colOff>
      <xdr:row>21</xdr:row>
      <xdr:rowOff>123824</xdr:rowOff>
    </xdr:from>
    <xdr:to>
      <xdr:col>8</xdr:col>
      <xdr:colOff>619125</xdr:colOff>
      <xdr:row>38</xdr:row>
      <xdr:rowOff>95250</xdr:rowOff>
    </xdr:to>
    <xdr:graphicFrame macro="">
      <xdr:nvGraphicFramePr>
        <xdr:cNvPr id="5" name="Chart 4">
          <a:extLst>
            <a:ext uri="{FF2B5EF4-FFF2-40B4-BE49-F238E27FC236}">
              <a16:creationId xmlns:a16="http://schemas.microsoft.com/office/drawing/2014/main" id="{02DA0665-994C-4F91-A6EC-4A31D0179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406400</xdr:colOff>
      <xdr:row>21</xdr:row>
      <xdr:rowOff>116679</xdr:rowOff>
    </xdr:from>
    <xdr:to>
      <xdr:col>17</xdr:col>
      <xdr:colOff>111125</xdr:colOff>
      <xdr:row>38</xdr:row>
      <xdr:rowOff>79374</xdr:rowOff>
    </xdr:to>
    <xdr:graphicFrame macro="">
      <xdr:nvGraphicFramePr>
        <xdr:cNvPr id="6" name="Chart 5">
          <a:extLst>
            <a:ext uri="{FF2B5EF4-FFF2-40B4-BE49-F238E27FC236}">
              <a16:creationId xmlns:a16="http://schemas.microsoft.com/office/drawing/2014/main" id="{1C988B44-5AD4-47C0-80E8-4D48DA751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476249</xdr:colOff>
      <xdr:row>4</xdr:row>
      <xdr:rowOff>15080</xdr:rowOff>
    </xdr:from>
    <xdr:to>
      <xdr:col>25</xdr:col>
      <xdr:colOff>158750</xdr:colOff>
      <xdr:row>20</xdr:row>
      <xdr:rowOff>174625</xdr:rowOff>
    </xdr:to>
    <xdr:graphicFrame macro="">
      <xdr:nvGraphicFramePr>
        <xdr:cNvPr id="7" name="Chart 6">
          <a:extLst>
            <a:ext uri="{FF2B5EF4-FFF2-40B4-BE49-F238E27FC236}">
              <a16:creationId xmlns:a16="http://schemas.microsoft.com/office/drawing/2014/main" id="{B1F86C96-C930-44C5-9666-6B14AD73D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79374</xdr:colOff>
      <xdr:row>55</xdr:row>
      <xdr:rowOff>50799</xdr:rowOff>
    </xdr:from>
    <xdr:to>
      <xdr:col>25</xdr:col>
      <xdr:colOff>539750</xdr:colOff>
      <xdr:row>73</xdr:row>
      <xdr:rowOff>15874</xdr:rowOff>
    </xdr:to>
    <xdr:graphicFrame macro="">
      <xdr:nvGraphicFramePr>
        <xdr:cNvPr id="10" name="Chart 9">
          <a:extLst>
            <a:ext uri="{FF2B5EF4-FFF2-40B4-BE49-F238E27FC236}">
              <a16:creationId xmlns:a16="http://schemas.microsoft.com/office/drawing/2014/main" id="{57A97B4C-6D0D-445D-BE48-0016087C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88898</xdr:colOff>
      <xdr:row>73</xdr:row>
      <xdr:rowOff>168275</xdr:rowOff>
    </xdr:from>
    <xdr:to>
      <xdr:col>25</xdr:col>
      <xdr:colOff>555625</xdr:colOff>
      <xdr:row>89</xdr:row>
      <xdr:rowOff>15875</xdr:rowOff>
    </xdr:to>
    <xdr:graphicFrame macro="">
      <xdr:nvGraphicFramePr>
        <xdr:cNvPr id="12" name="Chart 11">
          <a:extLst>
            <a:ext uri="{FF2B5EF4-FFF2-40B4-BE49-F238E27FC236}">
              <a16:creationId xmlns:a16="http://schemas.microsoft.com/office/drawing/2014/main" id="{6FFF2980-C1BA-4DA6-9683-18D1816B4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104775</xdr:colOff>
      <xdr:row>100</xdr:row>
      <xdr:rowOff>41275</xdr:rowOff>
    </xdr:from>
    <xdr:to>
      <xdr:col>25</xdr:col>
      <xdr:colOff>555625</xdr:colOff>
      <xdr:row>119</xdr:row>
      <xdr:rowOff>31750</xdr:rowOff>
    </xdr:to>
    <xdr:graphicFrame macro="">
      <xdr:nvGraphicFramePr>
        <xdr:cNvPr id="13" name="Chart 12">
          <a:extLst>
            <a:ext uri="{FF2B5EF4-FFF2-40B4-BE49-F238E27FC236}">
              <a16:creationId xmlns:a16="http://schemas.microsoft.com/office/drawing/2014/main" id="{95EB7236-343B-4522-82CA-979A6E54B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76200</xdr:colOff>
      <xdr:row>0</xdr:row>
      <xdr:rowOff>148590</xdr:rowOff>
    </xdr:from>
    <xdr:to>
      <xdr:col>15</xdr:col>
      <xdr:colOff>487680</xdr:colOff>
      <xdr:row>15</xdr:row>
      <xdr:rowOff>53340</xdr:rowOff>
    </xdr:to>
    <xdr:graphicFrame macro="">
      <xdr:nvGraphicFramePr>
        <xdr:cNvPr id="2" name="Chart 1">
          <a:extLst>
            <a:ext uri="{FF2B5EF4-FFF2-40B4-BE49-F238E27FC236}">
              <a16:creationId xmlns:a16="http://schemas.microsoft.com/office/drawing/2014/main" id="{AA009BB1-553B-F80B-7E43-1CC32A6E5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533400</xdr:colOff>
      <xdr:row>0</xdr:row>
      <xdr:rowOff>137160</xdr:rowOff>
    </xdr:from>
    <xdr:to>
      <xdr:col>23</xdr:col>
      <xdr:colOff>198120</xdr:colOff>
      <xdr:row>15</xdr:row>
      <xdr:rowOff>57150</xdr:rowOff>
    </xdr:to>
    <xdr:graphicFrame macro="">
      <xdr:nvGraphicFramePr>
        <xdr:cNvPr id="4" name="Chart 3">
          <a:extLst>
            <a:ext uri="{FF2B5EF4-FFF2-40B4-BE49-F238E27FC236}">
              <a16:creationId xmlns:a16="http://schemas.microsoft.com/office/drawing/2014/main" id="{98EC10D7-01E2-F5C4-7680-DC6420E61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68580</xdr:colOff>
      <xdr:row>15</xdr:row>
      <xdr:rowOff>156210</xdr:rowOff>
    </xdr:from>
    <xdr:to>
      <xdr:col>15</xdr:col>
      <xdr:colOff>502920</xdr:colOff>
      <xdr:row>30</xdr:row>
      <xdr:rowOff>38100</xdr:rowOff>
    </xdr:to>
    <xdr:graphicFrame macro="">
      <xdr:nvGraphicFramePr>
        <xdr:cNvPr id="5" name="Chart 4">
          <a:extLst>
            <a:ext uri="{FF2B5EF4-FFF2-40B4-BE49-F238E27FC236}">
              <a16:creationId xmlns:a16="http://schemas.microsoft.com/office/drawing/2014/main" id="{7F03A528-3BC4-4220-88C7-0D17C4B80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563880</xdr:colOff>
      <xdr:row>15</xdr:row>
      <xdr:rowOff>156210</xdr:rowOff>
    </xdr:from>
    <xdr:to>
      <xdr:col>23</xdr:col>
      <xdr:colOff>175260</xdr:colOff>
      <xdr:row>30</xdr:row>
      <xdr:rowOff>38100</xdr:rowOff>
    </xdr:to>
    <xdr:graphicFrame macro="">
      <xdr:nvGraphicFramePr>
        <xdr:cNvPr id="7" name="Chart 6">
          <a:extLst>
            <a:ext uri="{FF2B5EF4-FFF2-40B4-BE49-F238E27FC236}">
              <a16:creationId xmlns:a16="http://schemas.microsoft.com/office/drawing/2014/main" id="{CC5F90E8-9D1F-A909-5A31-786C206FD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300317</xdr:colOff>
      <xdr:row>0</xdr:row>
      <xdr:rowOff>125506</xdr:rowOff>
    </xdr:from>
    <xdr:to>
      <xdr:col>30</xdr:col>
      <xdr:colOff>605117</xdr:colOff>
      <xdr:row>16</xdr:row>
      <xdr:rowOff>0</xdr:rowOff>
    </xdr:to>
    <xdr:graphicFrame macro="">
      <xdr:nvGraphicFramePr>
        <xdr:cNvPr id="8" name="Chart 7">
          <a:extLst>
            <a:ext uri="{FF2B5EF4-FFF2-40B4-BE49-F238E27FC236}">
              <a16:creationId xmlns:a16="http://schemas.microsoft.com/office/drawing/2014/main" id="{78293E25-A22F-539D-A01B-F82D7DFBD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336176</xdr:colOff>
      <xdr:row>40</xdr:row>
      <xdr:rowOff>35858</xdr:rowOff>
    </xdr:from>
    <xdr:to>
      <xdr:col>26</xdr:col>
      <xdr:colOff>484094</xdr:colOff>
      <xdr:row>52</xdr:row>
      <xdr:rowOff>134471</xdr:rowOff>
    </xdr:to>
    <xdr:graphicFrame macro="">
      <xdr:nvGraphicFramePr>
        <xdr:cNvPr id="10" name="Chart 9">
          <a:extLst>
            <a:ext uri="{FF2B5EF4-FFF2-40B4-BE49-F238E27FC236}">
              <a16:creationId xmlns:a16="http://schemas.microsoft.com/office/drawing/2014/main" id="{F9D910F8-ADCD-0F76-2D2D-AE4F3F59C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336176</xdr:colOff>
      <xdr:row>53</xdr:row>
      <xdr:rowOff>0</xdr:rowOff>
    </xdr:from>
    <xdr:to>
      <xdr:col>26</xdr:col>
      <xdr:colOff>484094</xdr:colOff>
      <xdr:row>68</xdr:row>
      <xdr:rowOff>53788</xdr:rowOff>
    </xdr:to>
    <xdr:graphicFrame macro="">
      <xdr:nvGraphicFramePr>
        <xdr:cNvPr id="11" name="Chart 10">
          <a:extLst>
            <a:ext uri="{FF2B5EF4-FFF2-40B4-BE49-F238E27FC236}">
              <a16:creationId xmlns:a16="http://schemas.microsoft.com/office/drawing/2014/main" id="{3A019DAB-66E6-555A-0ACE-55ED6B9C2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586740</xdr:colOff>
      <xdr:row>4</xdr:row>
      <xdr:rowOff>87630</xdr:rowOff>
    </xdr:from>
    <xdr:to>
      <xdr:col>17</xdr:col>
      <xdr:colOff>281940</xdr:colOff>
      <xdr:row>19</xdr:row>
      <xdr:rowOff>87630</xdr:rowOff>
    </xdr:to>
    <xdr:graphicFrame macro="">
      <xdr:nvGraphicFramePr>
        <xdr:cNvPr id="2" name="Chart 1">
          <a:extLst>
            <a:ext uri="{FF2B5EF4-FFF2-40B4-BE49-F238E27FC236}">
              <a16:creationId xmlns:a16="http://schemas.microsoft.com/office/drawing/2014/main" id="{2118FA67-5BF3-502F-4414-B2432508E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20.771180208336" createdVersion="8" refreshedVersion="8" minRefreshableVersion="3" recordCount="2443" xr:uid="{D54F84C8-73A8-49A6-A12F-103ECD4EAFDF}">
  <cacheSource type="worksheet">
    <worksheetSource ref="B1:N2444" sheet=" Combined Data"/>
  </cacheSource>
  <cacheFields count="18">
    <cacheField name="Date" numFmtId="15">
      <sharedItems containsSemiMixedTypes="0" containsNonDate="0" containsDate="1" containsString="0" minDate="2021-04-30T00:00:00" maxDate="2021-06-01T00:00:00" count="32">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sharedItems>
      <fieldGroup par="17"/>
    </cacheField>
    <cacheField name="Placement ID" numFmtId="0">
      <sharedItems containsSemiMixedTypes="0" containsString="0" containsNumber="1" containsInteger="1" minValue="268879817" maxValue="273413715" count="93">
        <n v="269221431"/>
        <n v="268891964"/>
        <n v="269221461"/>
        <n v="269149657"/>
        <n v="268892381"/>
        <n v="268892246"/>
        <n v="268892231"/>
        <n v="269149708"/>
        <n v="268891184"/>
        <n v="268891226"/>
        <n v="268891961"/>
        <n v="269222739"/>
        <n v="269150161"/>
        <n v="269220918"/>
        <n v="269221584"/>
        <n v="269222757"/>
        <n v="269149777"/>
        <n v="268890545"/>
        <n v="268890683"/>
        <n v="269150194"/>
        <n v="268890548"/>
        <n v="269221869"/>
        <n v="268890527"/>
        <n v="268892222"/>
        <n v="269221581"/>
        <n v="269221575"/>
        <n v="269222019"/>
        <n v="268892345"/>
        <n v="269221920"/>
        <n v="269221419"/>
        <n v="269149783"/>
        <n v="269150170"/>
        <n v="268890590"/>
        <n v="268892348"/>
        <n v="269150215"/>
        <n v="268892078"/>
        <n v="269221386"/>
        <n v="268890452"/>
        <n v="268890566"/>
        <n v="269151292"/>
        <n v="269221473"/>
        <n v="269221569"/>
        <n v="268892378"/>
        <n v="268890665"/>
        <n v="269222070"/>
        <n v="269221608"/>
        <n v="268892429"/>
        <n v="268892456"/>
        <n v="269150185"/>
        <n v="269222817"/>
        <n v="268892375"/>
        <n v="269150146"/>
        <n v="269221587"/>
        <n v="269222010"/>
        <n v="269222754"/>
        <n v="269222808"/>
        <n v="269222109"/>
        <n v="269150197"/>
        <n v="268890710"/>
        <n v="268892414"/>
        <n v="269221635"/>
        <n v="269150218"/>
        <n v="269150224"/>
        <n v="269222781"/>
        <n v="268892123"/>
        <n v="268890671"/>
        <n v="271472378"/>
        <n v="271533390"/>
        <n v="268892102"/>
        <n v="269222091"/>
        <n v="271808904"/>
        <n v="271459513"/>
        <n v="271539036"/>
        <n v="271451050"/>
        <n v="269221605"/>
        <n v="272779033"/>
        <n v="271175480"/>
        <n v="271457536"/>
        <n v="269222775"/>
        <n v="269148589"/>
        <n v="268891979"/>
        <n v="268891919"/>
        <n v="268890641"/>
        <n v="268892090"/>
        <n v="269209026"/>
        <n v="273096974"/>
        <n v="273413715"/>
        <n v="273397621"/>
        <n v="273397624"/>
        <n v="268892405"/>
        <n v="268891271"/>
        <n v="271461739"/>
        <n v="268879817" u="1"/>
      </sharedItems>
    </cacheField>
    <cacheField name="Impressions" numFmtId="0">
      <sharedItems containsSemiMixedTypes="0" containsString="0" containsNumber="1" containsInteger="1" minValue="0" maxValue="224811"/>
    </cacheField>
    <cacheField name="Clicks" numFmtId="0">
      <sharedItems containsSemiMixedTypes="0" containsString="0" containsNumber="1" containsInteger="1" minValue="0" maxValue="500000"/>
    </cacheField>
    <cacheField name="Conversions" numFmtId="0">
      <sharedItems containsSemiMixedTypes="0" containsString="0" containsNumber="1" containsInteger="1" minValue="0" maxValue="246"/>
    </cacheField>
    <cacheField name="Video Starts" numFmtId="0">
      <sharedItems containsMixedTypes="1" containsNumber="1" containsInteger="1" minValue="0" maxValue="7369"/>
    </cacheField>
    <cacheField name="Video Completes" numFmtId="0">
      <sharedItems containsMixedTypes="1" containsNumber="1" containsInteger="1" minValue="0" maxValue="5033"/>
    </cacheField>
    <cacheField name="Partner" numFmtId="0">
      <sharedItems count="3">
        <s v="Partner B"/>
        <s v="Partner A"/>
        <s v="Partner C" u="1"/>
      </sharedItems>
    </cacheField>
    <cacheField name="Device Type" numFmtId="0">
      <sharedItems count="7">
        <s v="Desktop"/>
        <s v="Cross-Device"/>
        <s v="Mobile"/>
        <s v="Mobile Web"/>
        <s v="Tablet Web"/>
        <s v="Mobile In-App"/>
        <s v="Tablet In-App"/>
      </sharedItems>
    </cacheField>
    <cacheField name="Cost Structure" numFmtId="0">
      <sharedItems count="2">
        <s v="CPM"/>
        <s v="CPCV"/>
      </sharedItems>
    </cacheField>
    <cacheField name="Rate" numFmtId="0">
      <sharedItems containsSemiMixedTypes="0" containsString="0" containsNumber="1" minValue="4.5" maxValue="6"/>
    </cacheField>
    <cacheField name="Tactic" numFmtId="0">
      <sharedItems count="3">
        <s v="Display"/>
        <s v="Video"/>
        <s v="Study"/>
      </sharedItems>
    </cacheField>
    <cacheField name="Cost" numFmtId="164">
      <sharedItems containsSemiMixedTypes="0" containsString="0" containsNumber="1" minValue="0" maxValue="22648.5"/>
    </cacheField>
    <cacheField name="CPC" numFmtId="0" formula="Cost/Clicks" databaseField="0"/>
    <cacheField name="CTR" numFmtId="0" formula="Clicks/Impressions" databaseField="0"/>
    <cacheField name="VCR" numFmtId="0" formula="IFERROR('Video Completes'/'Video Starts',0)" databaseField="0"/>
    <cacheField name="Days (Date)" numFmtId="0" databaseField="0">
      <fieldGroup base="0">
        <rangePr groupBy="days" startDate="2021-04-30T00:00:00" endDate="2021-06-01T00:00:00"/>
        <groupItems count="368">
          <s v="&lt;4/30/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1/2021"/>
        </groupItems>
      </fieldGroup>
    </cacheField>
    <cacheField name="Months (Date)" numFmtId="0" databaseField="0">
      <fieldGroup base="0">
        <rangePr groupBy="months" startDate="2021-04-30T00:00:00" endDate="2021-06-01T00:00:00"/>
        <groupItems count="14">
          <s v="&lt;4/30/2021"/>
          <s v="Jan"/>
          <s v="Feb"/>
          <s v="Mar"/>
          <s v="Apr"/>
          <s v="May"/>
          <s v="Jun"/>
          <s v="Jul"/>
          <s v="Aug"/>
          <s v="Sep"/>
          <s v="Oct"/>
          <s v="Nov"/>
          <s v="Dec"/>
          <s v="&gt;6/1/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20.854342592589" createdVersion="8" refreshedVersion="8" minRefreshableVersion="3" recordCount="958" xr:uid="{F84C0D39-D38C-471A-9D9C-84B3B8440BAC}">
  <cacheSource type="worksheet">
    <worksheetSource ref="A1:N959" sheet="Video Tactic Raw"/>
  </cacheSource>
  <cacheFields count="20">
    <cacheField name="S.NO." numFmtId="0">
      <sharedItems containsSemiMixedTypes="0" containsString="0" containsNumber="1" containsInteger="1" minValue="1" maxValue="958"/>
    </cacheField>
    <cacheField name="Date" numFmtId="15">
      <sharedItems containsSemiMixedTypes="0" containsNonDate="0" containsDate="1" containsString="0" minDate="2021-04-30T00:00:00" maxDate="2021-06-02T00:00:00" count="33">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u="1"/>
      </sharedItems>
      <fieldGroup par="15"/>
    </cacheField>
    <cacheField name="Placement ID" numFmtId="0">
      <sharedItems containsSemiMixedTypes="0" containsString="0" containsNumber="1" containsInteger="1" minValue="268890527" maxValue="272779033" count="34">
        <n v="268891964"/>
        <n v="269221461"/>
        <n v="268892381"/>
        <n v="268891961"/>
        <n v="269222739"/>
        <n v="269150161"/>
        <n v="269221584"/>
        <n v="269149777"/>
        <n v="268890545"/>
        <n v="268890548"/>
        <n v="268890527"/>
        <n v="269221581"/>
        <n v="269221575"/>
        <n v="269222019"/>
        <n v="268892345"/>
        <n v="269221920"/>
        <n v="269221419"/>
        <n v="269149783"/>
        <n v="269150170"/>
        <n v="268890590"/>
        <n v="268892348"/>
        <n v="268892078"/>
        <n v="268890566"/>
        <n v="269221473"/>
        <n v="269221569"/>
        <n v="268892378"/>
        <n v="268892375"/>
        <n v="269150146"/>
        <n v="269221587"/>
        <n v="269222010"/>
        <n v="272779033"/>
        <n v="271175480"/>
        <n v="271457536"/>
        <n v="269222775"/>
      </sharedItems>
    </cacheField>
    <cacheField name="Impressions" numFmtId="0">
      <sharedItems containsSemiMixedTypes="0" containsString="0" containsNumber="1" containsInteger="1" minValue="0" maxValue="162093"/>
    </cacheField>
    <cacheField name="Clicks" numFmtId="0">
      <sharedItems containsSemiMixedTypes="0" containsString="0" containsNumber="1" containsInteger="1" minValue="0" maxValue="360"/>
    </cacheField>
    <cacheField name="Conversions" numFmtId="0">
      <sharedItems containsSemiMixedTypes="0" containsString="0" containsNumber="1" containsInteger="1" minValue="0" maxValue="246"/>
    </cacheField>
    <cacheField name="Video Starts" numFmtId="0">
      <sharedItems containsSemiMixedTypes="0" containsString="0" containsNumber="1" containsInteger="1" minValue="0" maxValue="7369"/>
    </cacheField>
    <cacheField name="Video Completes" numFmtId="0">
      <sharedItems containsSemiMixedTypes="0" containsString="0" containsNumber="1" containsInteger="1" minValue="0" maxValue="5033"/>
    </cacheField>
    <cacheField name="Partner" numFmtId="0">
      <sharedItems/>
    </cacheField>
    <cacheField name="Device Type" numFmtId="0">
      <sharedItems count="3">
        <s v="Cross-Device"/>
        <s v="Mobile"/>
        <s v="Desktop"/>
      </sharedItems>
    </cacheField>
    <cacheField name="Cost Structure" numFmtId="0">
      <sharedItems/>
    </cacheField>
    <cacheField name="Rate" numFmtId="0">
      <sharedItems containsSemiMixedTypes="0" containsString="0" containsNumber="1" minValue="4.5" maxValue="4.5"/>
    </cacheField>
    <cacheField name="Tactic" numFmtId="0">
      <sharedItems/>
    </cacheField>
    <cacheField name="Cost" numFmtId="164">
      <sharedItems containsSemiMixedTypes="0" containsString="0" containsNumber="1" minValue="0" maxValue="22648.5"/>
    </cacheField>
    <cacheField name="Days (Date)" numFmtId="0" databaseField="0">
      <fieldGroup base="1">
        <rangePr groupBy="days" startDate="2021-04-30T00:00:00" endDate="2021-06-01T00:00:00"/>
        <groupItems count="368">
          <s v="&lt;4/30/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1/2021"/>
        </groupItems>
      </fieldGroup>
    </cacheField>
    <cacheField name="Months (Date)" numFmtId="0" databaseField="0">
      <fieldGroup base="1">
        <rangePr groupBy="months" startDate="2021-04-30T00:00:00" endDate="2021-06-01T00:00:00"/>
        <groupItems count="14">
          <s v="&lt;4/30/2021"/>
          <s v="Jan"/>
          <s v="Feb"/>
          <s v="Mar"/>
          <s v="Apr"/>
          <s v="May"/>
          <s v="Jun"/>
          <s v="Jul"/>
          <s v="Aug"/>
          <s v="Sep"/>
          <s v="Oct"/>
          <s v="Nov"/>
          <s v="Dec"/>
          <s v="&gt;6/1/2021"/>
        </groupItems>
      </fieldGroup>
    </cacheField>
    <cacheField name="CPC" numFmtId="0" formula="Cost/Clicks" databaseField="0"/>
    <cacheField name="CTR" numFmtId="0" formula="Clicks/Impressions" databaseField="0"/>
    <cacheField name="VCR" numFmtId="0" formula="'Video Completes'/'Video Starts'" databaseField="0"/>
    <cacheField name="Conversions/Impressions %" numFmtId="0" formula="Conversions/Impression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3">
  <r>
    <x v="0"/>
    <x v="0"/>
    <n v="9300"/>
    <n v="218"/>
    <n v="11"/>
    <s v=""/>
    <s v=""/>
    <x v="0"/>
    <x v="0"/>
    <x v="0"/>
    <n v="4.5"/>
    <x v="0"/>
    <n v="41.85"/>
  </r>
  <r>
    <x v="0"/>
    <x v="1"/>
    <n v="8358"/>
    <n v="177"/>
    <n v="10"/>
    <n v="57"/>
    <n v="23"/>
    <x v="0"/>
    <x v="1"/>
    <x v="1"/>
    <n v="4.5"/>
    <x v="1"/>
    <n v="103.5"/>
  </r>
  <r>
    <x v="0"/>
    <x v="2"/>
    <n v="9089"/>
    <n v="158"/>
    <n v="15"/>
    <n v="11"/>
    <n v="3"/>
    <x v="0"/>
    <x v="2"/>
    <x v="1"/>
    <n v="4.5"/>
    <x v="1"/>
    <n v="13.5"/>
  </r>
  <r>
    <x v="0"/>
    <x v="3"/>
    <n v="8481"/>
    <n v="156"/>
    <n v="3"/>
    <s v=""/>
    <s v=""/>
    <x v="0"/>
    <x v="1"/>
    <x v="0"/>
    <n v="4.5"/>
    <x v="0"/>
    <n v="38.164499999999997"/>
  </r>
  <r>
    <x v="0"/>
    <x v="4"/>
    <n v="2530"/>
    <n v="77"/>
    <n v="46"/>
    <n v="0"/>
    <n v="0"/>
    <x v="0"/>
    <x v="1"/>
    <x v="1"/>
    <n v="4.5"/>
    <x v="1"/>
    <n v="0"/>
  </r>
  <r>
    <x v="0"/>
    <x v="5"/>
    <n v="20198"/>
    <n v="34"/>
    <n v="5"/>
    <s v=""/>
    <s v=""/>
    <x v="1"/>
    <x v="0"/>
    <x v="0"/>
    <n v="6"/>
    <x v="0"/>
    <n v="121.188"/>
  </r>
  <r>
    <x v="0"/>
    <x v="6"/>
    <n v="20233"/>
    <n v="31"/>
    <n v="9"/>
    <s v=""/>
    <s v=""/>
    <x v="1"/>
    <x v="0"/>
    <x v="0"/>
    <n v="6"/>
    <x v="0"/>
    <n v="121.398"/>
  </r>
  <r>
    <x v="0"/>
    <x v="7"/>
    <n v="8086"/>
    <n v="31"/>
    <n v="22"/>
    <s v=""/>
    <s v=""/>
    <x v="0"/>
    <x v="1"/>
    <x v="0"/>
    <n v="4.5"/>
    <x v="2"/>
    <n v="36.387"/>
  </r>
  <r>
    <x v="0"/>
    <x v="8"/>
    <n v="7889"/>
    <n v="23"/>
    <n v="14"/>
    <s v=""/>
    <s v=""/>
    <x v="0"/>
    <x v="1"/>
    <x v="0"/>
    <n v="4.5"/>
    <x v="0"/>
    <n v="35.500500000000002"/>
  </r>
  <r>
    <x v="0"/>
    <x v="9"/>
    <n v="8231"/>
    <n v="19"/>
    <n v="10"/>
    <s v=""/>
    <s v=""/>
    <x v="0"/>
    <x v="0"/>
    <x v="0"/>
    <n v="4.5"/>
    <x v="0"/>
    <n v="37.039499999999997"/>
  </r>
  <r>
    <x v="0"/>
    <x v="10"/>
    <n v="7892"/>
    <n v="19"/>
    <n v="10"/>
    <n v="0"/>
    <n v="0"/>
    <x v="0"/>
    <x v="1"/>
    <x v="1"/>
    <n v="4.5"/>
    <x v="1"/>
    <n v="0"/>
  </r>
  <r>
    <x v="0"/>
    <x v="11"/>
    <n v="1966"/>
    <n v="16"/>
    <n v="2"/>
    <n v="11"/>
    <n v="19"/>
    <x v="0"/>
    <x v="1"/>
    <x v="1"/>
    <n v="4.5"/>
    <x v="1"/>
    <n v="85.5"/>
  </r>
  <r>
    <x v="0"/>
    <x v="12"/>
    <n v="4208"/>
    <n v="15"/>
    <n v="14"/>
    <n v="19"/>
    <n v="11"/>
    <x v="0"/>
    <x v="1"/>
    <x v="1"/>
    <n v="4.5"/>
    <x v="1"/>
    <n v="49.5"/>
  </r>
  <r>
    <x v="0"/>
    <x v="13"/>
    <n v="6084"/>
    <n v="9"/>
    <n v="5"/>
    <s v=""/>
    <s v=""/>
    <x v="0"/>
    <x v="0"/>
    <x v="0"/>
    <n v="4.5"/>
    <x v="0"/>
    <n v="27.378"/>
  </r>
  <r>
    <x v="0"/>
    <x v="14"/>
    <n v="2696"/>
    <n v="9"/>
    <n v="1"/>
    <n v="13"/>
    <n v="6"/>
    <x v="0"/>
    <x v="1"/>
    <x v="1"/>
    <n v="4.5"/>
    <x v="1"/>
    <n v="27"/>
  </r>
  <r>
    <x v="0"/>
    <x v="15"/>
    <n v="15670"/>
    <n v="8"/>
    <n v="0"/>
    <s v=""/>
    <s v=""/>
    <x v="1"/>
    <x v="3"/>
    <x v="0"/>
    <n v="6"/>
    <x v="0"/>
    <n v="94.02"/>
  </r>
  <r>
    <x v="0"/>
    <x v="16"/>
    <n v="3415"/>
    <n v="6"/>
    <n v="4"/>
    <n v="48"/>
    <n v="37"/>
    <x v="0"/>
    <x v="1"/>
    <x v="1"/>
    <n v="4.5"/>
    <x v="1"/>
    <n v="166.5"/>
  </r>
  <r>
    <x v="0"/>
    <x v="17"/>
    <n v="2010"/>
    <n v="6"/>
    <n v="2"/>
    <n v="39"/>
    <n v="33"/>
    <x v="0"/>
    <x v="1"/>
    <x v="1"/>
    <n v="4.5"/>
    <x v="1"/>
    <n v="148.5"/>
  </r>
  <r>
    <x v="0"/>
    <x v="18"/>
    <n v="1522"/>
    <n v="6"/>
    <n v="0"/>
    <s v=""/>
    <s v=""/>
    <x v="1"/>
    <x v="3"/>
    <x v="0"/>
    <n v="6"/>
    <x v="0"/>
    <n v="9.1319999999999997"/>
  </r>
  <r>
    <x v="0"/>
    <x v="19"/>
    <n v="3322"/>
    <n v="5"/>
    <n v="4"/>
    <s v=""/>
    <s v=""/>
    <x v="1"/>
    <x v="4"/>
    <x v="0"/>
    <n v="6"/>
    <x v="0"/>
    <n v="19.932000000000002"/>
  </r>
  <r>
    <x v="0"/>
    <x v="20"/>
    <n v="2043"/>
    <n v="5"/>
    <n v="1"/>
    <n v="5366"/>
    <n v="4121"/>
    <x v="0"/>
    <x v="1"/>
    <x v="1"/>
    <n v="4.5"/>
    <x v="1"/>
    <n v="18544.5"/>
  </r>
  <r>
    <x v="0"/>
    <x v="21"/>
    <n v="7885"/>
    <n v="4"/>
    <n v="4"/>
    <s v=""/>
    <s v=""/>
    <x v="0"/>
    <x v="1"/>
    <x v="0"/>
    <n v="4.5"/>
    <x v="0"/>
    <n v="35.482500000000002"/>
  </r>
  <r>
    <x v="0"/>
    <x v="22"/>
    <n v="7722"/>
    <n v="4"/>
    <n v="0"/>
    <n v="943"/>
    <n v="574"/>
    <x v="0"/>
    <x v="1"/>
    <x v="1"/>
    <n v="4.5"/>
    <x v="1"/>
    <n v="2583"/>
  </r>
  <r>
    <x v="0"/>
    <x v="23"/>
    <n v="4335"/>
    <n v="4"/>
    <n v="2"/>
    <s v=""/>
    <s v=""/>
    <x v="0"/>
    <x v="0"/>
    <x v="0"/>
    <n v="4.5"/>
    <x v="0"/>
    <n v="19.5075"/>
  </r>
  <r>
    <x v="0"/>
    <x v="24"/>
    <n v="3545"/>
    <n v="4"/>
    <n v="1"/>
    <n v="15"/>
    <n v="4"/>
    <x v="0"/>
    <x v="1"/>
    <x v="1"/>
    <n v="4.5"/>
    <x v="1"/>
    <n v="18"/>
  </r>
  <r>
    <x v="0"/>
    <x v="25"/>
    <n v="3498"/>
    <n v="4"/>
    <n v="0"/>
    <n v="8"/>
    <n v="13"/>
    <x v="0"/>
    <x v="1"/>
    <x v="1"/>
    <n v="4.5"/>
    <x v="1"/>
    <n v="58.5"/>
  </r>
  <r>
    <x v="0"/>
    <x v="26"/>
    <n v="3498"/>
    <n v="4"/>
    <n v="3"/>
    <n v="5"/>
    <n v="12"/>
    <x v="0"/>
    <x v="1"/>
    <x v="1"/>
    <n v="4.5"/>
    <x v="1"/>
    <n v="54"/>
  </r>
  <r>
    <x v="0"/>
    <x v="27"/>
    <n v="1773"/>
    <n v="4"/>
    <n v="1"/>
    <n v="0"/>
    <n v="0"/>
    <x v="0"/>
    <x v="1"/>
    <x v="1"/>
    <n v="4.5"/>
    <x v="1"/>
    <n v="0"/>
  </r>
  <r>
    <x v="0"/>
    <x v="28"/>
    <n v="7992"/>
    <n v="3"/>
    <n v="1"/>
    <n v="16"/>
    <n v="9"/>
    <x v="0"/>
    <x v="1"/>
    <x v="1"/>
    <n v="4.5"/>
    <x v="1"/>
    <n v="40.5"/>
  </r>
  <r>
    <x v="0"/>
    <x v="29"/>
    <n v="5889"/>
    <n v="3"/>
    <n v="49"/>
    <n v="4"/>
    <n v="13"/>
    <x v="0"/>
    <x v="1"/>
    <x v="1"/>
    <n v="4.5"/>
    <x v="1"/>
    <n v="58.5"/>
  </r>
  <r>
    <x v="0"/>
    <x v="30"/>
    <n v="3521"/>
    <n v="3"/>
    <n v="0"/>
    <n v="37"/>
    <n v="33"/>
    <x v="0"/>
    <x v="1"/>
    <x v="1"/>
    <n v="4.5"/>
    <x v="1"/>
    <n v="148.5"/>
  </r>
  <r>
    <x v="0"/>
    <x v="31"/>
    <n v="3520"/>
    <n v="3"/>
    <n v="1"/>
    <n v="15"/>
    <n v="16"/>
    <x v="0"/>
    <x v="1"/>
    <x v="1"/>
    <n v="4.5"/>
    <x v="1"/>
    <n v="72"/>
  </r>
  <r>
    <x v="0"/>
    <x v="32"/>
    <n v="3487"/>
    <n v="3"/>
    <n v="1"/>
    <n v="0"/>
    <n v="0"/>
    <x v="0"/>
    <x v="1"/>
    <x v="1"/>
    <n v="4.5"/>
    <x v="1"/>
    <n v="0"/>
  </r>
  <r>
    <x v="0"/>
    <x v="33"/>
    <n v="2738"/>
    <n v="3"/>
    <n v="0"/>
    <n v="0"/>
    <n v="0"/>
    <x v="0"/>
    <x v="1"/>
    <x v="1"/>
    <n v="4.5"/>
    <x v="1"/>
    <n v="0"/>
  </r>
  <r>
    <x v="0"/>
    <x v="34"/>
    <n v="2058"/>
    <n v="3"/>
    <n v="1"/>
    <s v=""/>
    <s v=""/>
    <x v="1"/>
    <x v="3"/>
    <x v="0"/>
    <n v="6"/>
    <x v="0"/>
    <n v="12.347999999999999"/>
  </r>
  <r>
    <x v="0"/>
    <x v="35"/>
    <n v="2009"/>
    <n v="3"/>
    <n v="0"/>
    <n v="766"/>
    <n v="735"/>
    <x v="0"/>
    <x v="1"/>
    <x v="1"/>
    <n v="4.5"/>
    <x v="1"/>
    <n v="3307.5"/>
  </r>
  <r>
    <x v="0"/>
    <x v="36"/>
    <n v="8317"/>
    <n v="2"/>
    <n v="0"/>
    <s v=""/>
    <s v=""/>
    <x v="1"/>
    <x v="0"/>
    <x v="0"/>
    <n v="6"/>
    <x v="0"/>
    <n v="49.902000000000001"/>
  </r>
  <r>
    <x v="0"/>
    <x v="37"/>
    <n v="8189"/>
    <n v="2"/>
    <n v="1"/>
    <s v=""/>
    <s v=""/>
    <x v="0"/>
    <x v="2"/>
    <x v="0"/>
    <n v="4.5"/>
    <x v="0"/>
    <n v="36.850499999999997"/>
  </r>
  <r>
    <x v="0"/>
    <x v="38"/>
    <n v="3560"/>
    <n v="2"/>
    <n v="1"/>
    <n v="28"/>
    <n v="14"/>
    <x v="0"/>
    <x v="1"/>
    <x v="1"/>
    <n v="4.5"/>
    <x v="1"/>
    <n v="63"/>
  </r>
  <r>
    <x v="0"/>
    <x v="39"/>
    <n v="0"/>
    <n v="2"/>
    <n v="0"/>
    <s v=""/>
    <s v=""/>
    <x v="1"/>
    <x v="3"/>
    <x v="0"/>
    <n v="6"/>
    <x v="0"/>
    <n v="0"/>
  </r>
  <r>
    <x v="0"/>
    <x v="40"/>
    <n v="4308"/>
    <n v="1"/>
    <n v="1"/>
    <n v="12"/>
    <n v="2"/>
    <x v="0"/>
    <x v="0"/>
    <x v="1"/>
    <n v="4.5"/>
    <x v="1"/>
    <n v="9"/>
  </r>
  <r>
    <x v="0"/>
    <x v="41"/>
    <n v="3575"/>
    <n v="1"/>
    <n v="0"/>
    <n v="16"/>
    <n v="4"/>
    <x v="0"/>
    <x v="1"/>
    <x v="1"/>
    <n v="4.5"/>
    <x v="1"/>
    <n v="18"/>
  </r>
  <r>
    <x v="0"/>
    <x v="42"/>
    <n v="3509"/>
    <n v="1"/>
    <n v="0"/>
    <n v="656"/>
    <n v="424"/>
    <x v="0"/>
    <x v="1"/>
    <x v="1"/>
    <n v="4.5"/>
    <x v="1"/>
    <n v="1908"/>
  </r>
  <r>
    <x v="0"/>
    <x v="43"/>
    <n v="620"/>
    <n v="1"/>
    <n v="0"/>
    <s v=""/>
    <s v=""/>
    <x v="1"/>
    <x v="5"/>
    <x v="0"/>
    <n v="6"/>
    <x v="0"/>
    <n v="3.7199999999999998"/>
  </r>
  <r>
    <x v="0"/>
    <x v="44"/>
    <n v="534"/>
    <n v="1"/>
    <n v="0"/>
    <s v=""/>
    <s v=""/>
    <x v="1"/>
    <x v="5"/>
    <x v="0"/>
    <n v="6"/>
    <x v="0"/>
    <n v="3.2040000000000002"/>
  </r>
  <r>
    <x v="0"/>
    <x v="45"/>
    <n v="363"/>
    <n v="1"/>
    <n v="0"/>
    <s v=""/>
    <s v=""/>
    <x v="1"/>
    <x v="5"/>
    <x v="0"/>
    <n v="6"/>
    <x v="0"/>
    <n v="2.1779999999999999"/>
  </r>
  <r>
    <x v="0"/>
    <x v="46"/>
    <n v="308"/>
    <n v="1"/>
    <n v="0"/>
    <s v=""/>
    <s v=""/>
    <x v="1"/>
    <x v="5"/>
    <x v="0"/>
    <n v="6"/>
    <x v="0"/>
    <n v="1.8479999999999999"/>
  </r>
  <r>
    <x v="0"/>
    <x v="47"/>
    <n v="67"/>
    <n v="1"/>
    <n v="0"/>
    <s v=""/>
    <s v=""/>
    <x v="1"/>
    <x v="3"/>
    <x v="0"/>
    <n v="6"/>
    <x v="0"/>
    <n v="0.40200000000000002"/>
  </r>
  <r>
    <x v="0"/>
    <x v="48"/>
    <n v="20"/>
    <n v="1"/>
    <n v="0"/>
    <s v=""/>
    <s v=""/>
    <x v="1"/>
    <x v="5"/>
    <x v="0"/>
    <n v="6"/>
    <x v="0"/>
    <n v="0.12"/>
  </r>
  <r>
    <x v="0"/>
    <x v="49"/>
    <n v="13"/>
    <n v="1"/>
    <n v="0"/>
    <s v=""/>
    <s v=""/>
    <x v="1"/>
    <x v="6"/>
    <x v="0"/>
    <n v="6"/>
    <x v="0"/>
    <n v="7.8E-2"/>
  </r>
  <r>
    <x v="0"/>
    <x v="50"/>
    <n v="3666"/>
    <n v="0"/>
    <n v="0"/>
    <n v="38"/>
    <n v="25"/>
    <x v="0"/>
    <x v="1"/>
    <x v="1"/>
    <n v="4.5"/>
    <x v="1"/>
    <n v="112.5"/>
  </r>
  <r>
    <x v="0"/>
    <x v="51"/>
    <n v="3546"/>
    <n v="0"/>
    <n v="0"/>
    <n v="17"/>
    <n v="20"/>
    <x v="0"/>
    <x v="1"/>
    <x v="1"/>
    <n v="4.5"/>
    <x v="1"/>
    <n v="90"/>
  </r>
  <r>
    <x v="0"/>
    <x v="52"/>
    <n v="1858"/>
    <n v="0"/>
    <n v="0"/>
    <n v="8"/>
    <n v="20"/>
    <x v="0"/>
    <x v="1"/>
    <x v="1"/>
    <n v="4.5"/>
    <x v="1"/>
    <n v="90"/>
  </r>
  <r>
    <x v="0"/>
    <x v="53"/>
    <n v="1750"/>
    <n v="0"/>
    <n v="0"/>
    <n v="2"/>
    <n v="20"/>
    <x v="0"/>
    <x v="1"/>
    <x v="1"/>
    <n v="4.5"/>
    <x v="1"/>
    <n v="90"/>
  </r>
  <r>
    <x v="0"/>
    <x v="54"/>
    <n v="1091"/>
    <n v="0"/>
    <n v="0"/>
    <s v=""/>
    <s v=""/>
    <x v="1"/>
    <x v="5"/>
    <x v="0"/>
    <n v="6"/>
    <x v="0"/>
    <n v="6.5459999999999994"/>
  </r>
  <r>
    <x v="0"/>
    <x v="55"/>
    <n v="604"/>
    <n v="0"/>
    <n v="0"/>
    <s v=""/>
    <s v=""/>
    <x v="1"/>
    <x v="0"/>
    <x v="0"/>
    <n v="6"/>
    <x v="0"/>
    <n v="3.6239999999999997"/>
  </r>
  <r>
    <x v="0"/>
    <x v="56"/>
    <n v="574"/>
    <n v="0"/>
    <n v="0"/>
    <s v=""/>
    <s v=""/>
    <x v="1"/>
    <x v="0"/>
    <x v="0"/>
    <n v="6"/>
    <x v="0"/>
    <n v="3.444"/>
  </r>
  <r>
    <x v="0"/>
    <x v="57"/>
    <n v="500"/>
    <n v="0"/>
    <n v="0"/>
    <s v=""/>
    <s v=""/>
    <x v="1"/>
    <x v="0"/>
    <x v="0"/>
    <n v="6"/>
    <x v="0"/>
    <n v="3"/>
  </r>
  <r>
    <x v="0"/>
    <x v="58"/>
    <n v="152"/>
    <n v="0"/>
    <n v="0"/>
    <s v=""/>
    <s v=""/>
    <x v="1"/>
    <x v="0"/>
    <x v="0"/>
    <n v="6"/>
    <x v="0"/>
    <n v="0.91199999999999992"/>
  </r>
  <r>
    <x v="0"/>
    <x v="59"/>
    <n v="141"/>
    <n v="0"/>
    <n v="0"/>
    <s v=""/>
    <s v=""/>
    <x v="1"/>
    <x v="3"/>
    <x v="0"/>
    <n v="6"/>
    <x v="0"/>
    <n v="0.84599999999999986"/>
  </r>
  <r>
    <x v="0"/>
    <x v="60"/>
    <n v="118"/>
    <n v="0"/>
    <n v="0"/>
    <s v=""/>
    <s v=""/>
    <x v="1"/>
    <x v="0"/>
    <x v="0"/>
    <n v="6"/>
    <x v="0"/>
    <n v="0.70799999999999996"/>
  </r>
  <r>
    <x v="0"/>
    <x v="61"/>
    <n v="84"/>
    <n v="0"/>
    <n v="1"/>
    <s v=""/>
    <s v=""/>
    <x v="1"/>
    <x v="0"/>
    <x v="0"/>
    <n v="6"/>
    <x v="0"/>
    <n v="0.504"/>
  </r>
  <r>
    <x v="0"/>
    <x v="62"/>
    <n v="74"/>
    <n v="0"/>
    <n v="0"/>
    <s v=""/>
    <s v=""/>
    <x v="1"/>
    <x v="2"/>
    <x v="0"/>
    <n v="6"/>
    <x v="0"/>
    <n v="0.44399999999999995"/>
  </r>
  <r>
    <x v="0"/>
    <x v="63"/>
    <n v="55"/>
    <n v="0"/>
    <n v="0"/>
    <s v=""/>
    <s v=""/>
    <x v="1"/>
    <x v="6"/>
    <x v="0"/>
    <n v="6"/>
    <x v="0"/>
    <n v="0.33"/>
  </r>
  <r>
    <x v="0"/>
    <x v="64"/>
    <n v="53"/>
    <n v="0"/>
    <n v="0"/>
    <s v=""/>
    <s v=""/>
    <x v="1"/>
    <x v="0"/>
    <x v="0"/>
    <n v="6"/>
    <x v="0"/>
    <n v="0.318"/>
  </r>
  <r>
    <x v="0"/>
    <x v="65"/>
    <n v="8"/>
    <n v="0"/>
    <n v="0"/>
    <s v=""/>
    <s v=""/>
    <x v="1"/>
    <x v="4"/>
    <x v="0"/>
    <n v="6"/>
    <x v="0"/>
    <n v="4.8000000000000001E-2"/>
  </r>
  <r>
    <x v="0"/>
    <x v="66"/>
    <n v="7"/>
    <n v="0"/>
    <n v="0"/>
    <s v=""/>
    <s v=""/>
    <x v="1"/>
    <x v="6"/>
    <x v="0"/>
    <n v="6"/>
    <x v="0"/>
    <n v="4.2000000000000003E-2"/>
  </r>
  <r>
    <x v="0"/>
    <x v="67"/>
    <n v="6"/>
    <n v="0"/>
    <n v="0"/>
    <s v=""/>
    <s v=""/>
    <x v="1"/>
    <x v="0"/>
    <x v="0"/>
    <n v="6"/>
    <x v="0"/>
    <n v="3.6000000000000004E-2"/>
  </r>
  <r>
    <x v="0"/>
    <x v="68"/>
    <n v="4"/>
    <n v="0"/>
    <n v="0"/>
    <s v=""/>
    <s v=""/>
    <x v="1"/>
    <x v="4"/>
    <x v="0"/>
    <n v="6"/>
    <x v="0"/>
    <n v="2.4E-2"/>
  </r>
  <r>
    <x v="0"/>
    <x v="69"/>
    <n v="4"/>
    <n v="0"/>
    <n v="0"/>
    <s v=""/>
    <s v=""/>
    <x v="1"/>
    <x v="2"/>
    <x v="0"/>
    <n v="6"/>
    <x v="0"/>
    <n v="2.4E-2"/>
  </r>
  <r>
    <x v="0"/>
    <x v="70"/>
    <n v="3"/>
    <n v="0"/>
    <n v="0"/>
    <s v=""/>
    <s v=""/>
    <x v="1"/>
    <x v="0"/>
    <x v="0"/>
    <n v="6"/>
    <x v="0"/>
    <n v="1.8000000000000002E-2"/>
  </r>
  <r>
    <x v="0"/>
    <x v="71"/>
    <n v="3"/>
    <n v="0"/>
    <n v="0"/>
    <s v=""/>
    <s v=""/>
    <x v="1"/>
    <x v="6"/>
    <x v="0"/>
    <n v="6"/>
    <x v="0"/>
    <n v="1.8000000000000002E-2"/>
  </r>
  <r>
    <x v="0"/>
    <x v="72"/>
    <n v="2"/>
    <n v="0"/>
    <n v="0"/>
    <s v=""/>
    <s v=""/>
    <x v="1"/>
    <x v="0"/>
    <x v="0"/>
    <n v="6"/>
    <x v="0"/>
    <n v="1.2E-2"/>
  </r>
  <r>
    <x v="0"/>
    <x v="73"/>
    <n v="2"/>
    <n v="0"/>
    <n v="0"/>
    <s v=""/>
    <s v=""/>
    <x v="1"/>
    <x v="0"/>
    <x v="0"/>
    <n v="6"/>
    <x v="0"/>
    <n v="1.2E-2"/>
  </r>
  <r>
    <x v="0"/>
    <x v="74"/>
    <n v="2"/>
    <n v="0"/>
    <n v="0"/>
    <s v=""/>
    <s v=""/>
    <x v="1"/>
    <x v="4"/>
    <x v="0"/>
    <n v="6"/>
    <x v="0"/>
    <n v="1.2E-2"/>
  </r>
  <r>
    <x v="1"/>
    <x v="40"/>
    <n v="12741"/>
    <n v="176"/>
    <n v="13"/>
    <n v="5"/>
    <n v="1"/>
    <x v="0"/>
    <x v="0"/>
    <x v="1"/>
    <n v="4.5"/>
    <x v="1"/>
    <n v="4.5"/>
  </r>
  <r>
    <x v="1"/>
    <x v="29"/>
    <n v="11226"/>
    <n v="128"/>
    <n v="16"/>
    <n v="3"/>
    <n v="14"/>
    <x v="0"/>
    <x v="1"/>
    <x v="1"/>
    <n v="4.5"/>
    <x v="1"/>
    <n v="63"/>
  </r>
  <r>
    <x v="1"/>
    <x v="10"/>
    <n v="10622"/>
    <n v="124"/>
    <n v="6"/>
    <n v="13"/>
    <n v="1"/>
    <x v="0"/>
    <x v="1"/>
    <x v="1"/>
    <n v="4.5"/>
    <x v="1"/>
    <n v="4.5"/>
  </r>
  <r>
    <x v="1"/>
    <x v="17"/>
    <n v="10093"/>
    <n v="120"/>
    <n v="7"/>
    <n v="6"/>
    <n v="14"/>
    <x v="0"/>
    <x v="1"/>
    <x v="1"/>
    <n v="4.5"/>
    <x v="1"/>
    <n v="63"/>
  </r>
  <r>
    <x v="1"/>
    <x v="23"/>
    <n v="37252"/>
    <n v="69"/>
    <n v="14"/>
    <s v=""/>
    <s v=""/>
    <x v="0"/>
    <x v="0"/>
    <x v="0"/>
    <n v="4.5"/>
    <x v="0"/>
    <n v="167.63400000000001"/>
  </r>
  <r>
    <x v="1"/>
    <x v="16"/>
    <n v="6908"/>
    <n v="65"/>
    <n v="8"/>
    <n v="106"/>
    <n v="68"/>
    <x v="0"/>
    <x v="1"/>
    <x v="1"/>
    <n v="4.5"/>
    <x v="1"/>
    <n v="306"/>
  </r>
  <r>
    <x v="1"/>
    <x v="13"/>
    <n v="37125"/>
    <n v="63"/>
    <n v="11"/>
    <s v=""/>
    <s v=""/>
    <x v="0"/>
    <x v="0"/>
    <x v="0"/>
    <n v="4.5"/>
    <x v="0"/>
    <n v="167.0625"/>
  </r>
  <r>
    <x v="1"/>
    <x v="24"/>
    <n v="2620"/>
    <n v="46"/>
    <n v="25"/>
    <n v="0"/>
    <n v="0"/>
    <x v="0"/>
    <x v="1"/>
    <x v="1"/>
    <n v="4.5"/>
    <x v="1"/>
    <n v="0"/>
  </r>
  <r>
    <x v="1"/>
    <x v="35"/>
    <n v="9121"/>
    <n v="29"/>
    <n v="12"/>
    <n v="16"/>
    <n v="9"/>
    <x v="0"/>
    <x v="1"/>
    <x v="1"/>
    <n v="4.5"/>
    <x v="1"/>
    <n v="40.5"/>
  </r>
  <r>
    <x v="1"/>
    <x v="1"/>
    <n v="8892"/>
    <n v="29"/>
    <n v="14"/>
    <n v="16"/>
    <n v="15"/>
    <x v="0"/>
    <x v="1"/>
    <x v="1"/>
    <n v="4.5"/>
    <x v="1"/>
    <n v="67.5"/>
  </r>
  <r>
    <x v="1"/>
    <x v="64"/>
    <n v="28660"/>
    <n v="24"/>
    <n v="2"/>
    <s v=""/>
    <s v=""/>
    <x v="1"/>
    <x v="0"/>
    <x v="0"/>
    <n v="6"/>
    <x v="0"/>
    <n v="171.96"/>
  </r>
  <r>
    <x v="1"/>
    <x v="28"/>
    <n v="9219"/>
    <n v="23"/>
    <n v="17"/>
    <n v="1"/>
    <n v="5"/>
    <x v="0"/>
    <x v="1"/>
    <x v="1"/>
    <n v="4.5"/>
    <x v="1"/>
    <n v="22.5"/>
  </r>
  <r>
    <x v="1"/>
    <x v="2"/>
    <n v="9410"/>
    <n v="21"/>
    <n v="16"/>
    <n v="8"/>
    <n v="8"/>
    <x v="0"/>
    <x v="2"/>
    <x v="1"/>
    <n v="4.5"/>
    <x v="1"/>
    <n v="36"/>
  </r>
  <r>
    <x v="1"/>
    <x v="41"/>
    <n v="8353"/>
    <n v="19"/>
    <n v="41"/>
    <n v="0"/>
    <n v="0"/>
    <x v="0"/>
    <x v="1"/>
    <x v="1"/>
    <n v="4.5"/>
    <x v="1"/>
    <n v="0"/>
  </r>
  <r>
    <x v="1"/>
    <x v="67"/>
    <n v="11864"/>
    <n v="15"/>
    <n v="0"/>
    <s v=""/>
    <s v=""/>
    <x v="1"/>
    <x v="0"/>
    <x v="0"/>
    <n v="6"/>
    <x v="0"/>
    <n v="71.183999999999997"/>
  </r>
  <r>
    <x v="1"/>
    <x v="3"/>
    <n v="5615"/>
    <n v="15"/>
    <n v="8"/>
    <s v=""/>
    <s v=""/>
    <x v="0"/>
    <x v="1"/>
    <x v="0"/>
    <n v="4.5"/>
    <x v="0"/>
    <n v="25.267500000000002"/>
  </r>
  <r>
    <x v="1"/>
    <x v="33"/>
    <n v="2740"/>
    <n v="13"/>
    <n v="2"/>
    <n v="20"/>
    <n v="12"/>
    <x v="0"/>
    <x v="1"/>
    <x v="1"/>
    <n v="4.5"/>
    <x v="1"/>
    <n v="54"/>
  </r>
  <r>
    <x v="1"/>
    <x v="47"/>
    <n v="1130"/>
    <n v="12"/>
    <n v="0"/>
    <s v=""/>
    <s v=""/>
    <x v="1"/>
    <x v="3"/>
    <x v="0"/>
    <n v="6"/>
    <x v="0"/>
    <n v="6.7799999999999994"/>
  </r>
  <r>
    <x v="1"/>
    <x v="39"/>
    <n v="0"/>
    <n v="10"/>
    <n v="2"/>
    <s v=""/>
    <s v=""/>
    <x v="1"/>
    <x v="3"/>
    <x v="0"/>
    <n v="6"/>
    <x v="0"/>
    <n v="0"/>
  </r>
  <r>
    <x v="1"/>
    <x v="7"/>
    <n v="4516"/>
    <n v="7"/>
    <n v="0"/>
    <s v=""/>
    <s v=""/>
    <x v="0"/>
    <x v="1"/>
    <x v="0"/>
    <n v="4.5"/>
    <x v="2"/>
    <n v="20.321999999999999"/>
  </r>
  <r>
    <x v="1"/>
    <x v="32"/>
    <n v="3378"/>
    <n v="7"/>
    <n v="4"/>
    <n v="9"/>
    <n v="12"/>
    <x v="0"/>
    <x v="1"/>
    <x v="1"/>
    <n v="4.5"/>
    <x v="1"/>
    <n v="54"/>
  </r>
  <r>
    <x v="1"/>
    <x v="12"/>
    <n v="4270"/>
    <n v="6"/>
    <n v="0"/>
    <n v="504"/>
    <n v="283"/>
    <x v="0"/>
    <x v="1"/>
    <x v="1"/>
    <n v="4.5"/>
    <x v="1"/>
    <n v="1273.5"/>
  </r>
  <r>
    <x v="1"/>
    <x v="42"/>
    <n v="3030"/>
    <n v="6"/>
    <n v="2"/>
    <n v="18"/>
    <n v="19"/>
    <x v="0"/>
    <x v="1"/>
    <x v="1"/>
    <n v="4.5"/>
    <x v="1"/>
    <n v="85.5"/>
  </r>
  <r>
    <x v="1"/>
    <x v="25"/>
    <n v="2728"/>
    <n v="6"/>
    <n v="0"/>
    <n v="0"/>
    <n v="0"/>
    <x v="0"/>
    <x v="1"/>
    <x v="1"/>
    <n v="4.5"/>
    <x v="1"/>
    <n v="0"/>
  </r>
  <r>
    <x v="1"/>
    <x v="53"/>
    <n v="3334"/>
    <n v="5"/>
    <n v="1"/>
    <n v="15"/>
    <n v="19"/>
    <x v="0"/>
    <x v="1"/>
    <x v="1"/>
    <n v="4.5"/>
    <x v="1"/>
    <n v="85.5"/>
  </r>
  <r>
    <x v="1"/>
    <x v="8"/>
    <n v="9202"/>
    <n v="4"/>
    <n v="2"/>
    <s v=""/>
    <s v=""/>
    <x v="0"/>
    <x v="1"/>
    <x v="0"/>
    <n v="4.5"/>
    <x v="0"/>
    <n v="41.408999999999999"/>
  </r>
  <r>
    <x v="1"/>
    <x v="0"/>
    <n v="8904"/>
    <n v="4"/>
    <n v="1"/>
    <s v=""/>
    <s v=""/>
    <x v="0"/>
    <x v="0"/>
    <x v="0"/>
    <n v="4.5"/>
    <x v="0"/>
    <n v="40.067999999999998"/>
  </r>
  <r>
    <x v="1"/>
    <x v="4"/>
    <n v="4571"/>
    <n v="4"/>
    <n v="0"/>
    <n v="773"/>
    <n v="762"/>
    <x v="0"/>
    <x v="1"/>
    <x v="1"/>
    <n v="4.5"/>
    <x v="1"/>
    <n v="3429"/>
  </r>
  <r>
    <x v="1"/>
    <x v="26"/>
    <n v="4507"/>
    <n v="4"/>
    <n v="3"/>
    <n v="14"/>
    <n v="13"/>
    <x v="0"/>
    <x v="1"/>
    <x v="1"/>
    <n v="4.5"/>
    <x v="1"/>
    <n v="58.5"/>
  </r>
  <r>
    <x v="1"/>
    <x v="22"/>
    <n v="3389"/>
    <n v="4"/>
    <n v="2"/>
    <n v="14"/>
    <n v="11"/>
    <x v="0"/>
    <x v="1"/>
    <x v="1"/>
    <n v="4.5"/>
    <x v="1"/>
    <n v="49.5"/>
  </r>
  <r>
    <x v="1"/>
    <x v="75"/>
    <n v="3318"/>
    <n v="4"/>
    <n v="2"/>
    <n v="3510"/>
    <n v="2383"/>
    <x v="0"/>
    <x v="1"/>
    <x v="1"/>
    <n v="4.5"/>
    <x v="1"/>
    <n v="10723.5"/>
  </r>
  <r>
    <x v="1"/>
    <x v="62"/>
    <n v="2552"/>
    <n v="4"/>
    <n v="0"/>
    <s v=""/>
    <s v=""/>
    <x v="1"/>
    <x v="2"/>
    <x v="0"/>
    <n v="6"/>
    <x v="0"/>
    <n v="15.312000000000001"/>
  </r>
  <r>
    <x v="1"/>
    <x v="9"/>
    <n v="9575"/>
    <n v="3"/>
    <n v="3"/>
    <s v=""/>
    <s v=""/>
    <x v="0"/>
    <x v="0"/>
    <x v="0"/>
    <n v="4.5"/>
    <x v="0"/>
    <n v="43.087499999999999"/>
  </r>
  <r>
    <x v="1"/>
    <x v="11"/>
    <n v="9307"/>
    <n v="3"/>
    <n v="2"/>
    <n v="11"/>
    <n v="1"/>
    <x v="0"/>
    <x v="1"/>
    <x v="1"/>
    <n v="4.5"/>
    <x v="1"/>
    <n v="4.5"/>
  </r>
  <r>
    <x v="1"/>
    <x v="20"/>
    <n v="6862"/>
    <n v="3"/>
    <n v="92"/>
    <n v="10"/>
    <n v="15"/>
    <x v="0"/>
    <x v="1"/>
    <x v="1"/>
    <n v="4.5"/>
    <x v="1"/>
    <n v="67.5"/>
  </r>
  <r>
    <x v="1"/>
    <x v="14"/>
    <n v="3378"/>
    <n v="3"/>
    <n v="2"/>
    <n v="0"/>
    <n v="0"/>
    <x v="0"/>
    <x v="1"/>
    <x v="1"/>
    <n v="4.5"/>
    <x v="1"/>
    <n v="0"/>
  </r>
  <r>
    <x v="1"/>
    <x v="27"/>
    <n v="3231"/>
    <n v="3"/>
    <n v="1"/>
    <n v="16"/>
    <n v="7"/>
    <x v="0"/>
    <x v="1"/>
    <x v="1"/>
    <n v="4.5"/>
    <x v="1"/>
    <n v="31.5"/>
  </r>
  <r>
    <x v="1"/>
    <x v="38"/>
    <n v="2747"/>
    <n v="3"/>
    <n v="0"/>
    <n v="13"/>
    <n v="13"/>
    <x v="0"/>
    <x v="1"/>
    <x v="1"/>
    <n v="4.5"/>
    <x v="1"/>
    <n v="58.5"/>
  </r>
  <r>
    <x v="1"/>
    <x v="65"/>
    <n v="596"/>
    <n v="3"/>
    <n v="2"/>
    <s v=""/>
    <s v=""/>
    <x v="1"/>
    <x v="4"/>
    <x v="0"/>
    <n v="6"/>
    <x v="0"/>
    <n v="3.5759999999999996"/>
  </r>
  <r>
    <x v="1"/>
    <x v="68"/>
    <n v="187"/>
    <n v="3"/>
    <n v="0"/>
    <s v=""/>
    <s v=""/>
    <x v="1"/>
    <x v="4"/>
    <x v="0"/>
    <n v="6"/>
    <x v="0"/>
    <n v="1.1219999999999999"/>
  </r>
  <r>
    <x v="1"/>
    <x v="50"/>
    <n v="4574"/>
    <n v="2"/>
    <n v="2"/>
    <n v="10"/>
    <n v="1"/>
    <x v="0"/>
    <x v="1"/>
    <x v="1"/>
    <n v="4.5"/>
    <x v="1"/>
    <n v="4.5"/>
  </r>
  <r>
    <x v="1"/>
    <x v="52"/>
    <n v="2986"/>
    <n v="2"/>
    <n v="2"/>
    <n v="10"/>
    <n v="7"/>
    <x v="0"/>
    <x v="1"/>
    <x v="1"/>
    <n v="4.5"/>
    <x v="1"/>
    <n v="31.5"/>
  </r>
  <r>
    <x v="1"/>
    <x v="34"/>
    <n v="2208"/>
    <n v="2"/>
    <n v="1"/>
    <s v=""/>
    <s v=""/>
    <x v="1"/>
    <x v="3"/>
    <x v="0"/>
    <n v="6"/>
    <x v="0"/>
    <n v="13.248000000000001"/>
  </r>
  <r>
    <x v="1"/>
    <x v="15"/>
    <n v="0"/>
    <n v="2"/>
    <n v="2"/>
    <s v=""/>
    <s v=""/>
    <x v="1"/>
    <x v="3"/>
    <x v="0"/>
    <n v="6"/>
    <x v="0"/>
    <n v="0"/>
  </r>
  <r>
    <x v="1"/>
    <x v="51"/>
    <n v="3323"/>
    <n v="1"/>
    <n v="0"/>
    <n v="504"/>
    <n v="277"/>
    <x v="0"/>
    <x v="1"/>
    <x v="1"/>
    <n v="4.5"/>
    <x v="1"/>
    <n v="1246.5"/>
  </r>
  <r>
    <x v="1"/>
    <x v="49"/>
    <n v="1887"/>
    <n v="1"/>
    <n v="10"/>
    <s v=""/>
    <s v=""/>
    <x v="1"/>
    <x v="6"/>
    <x v="0"/>
    <n v="6"/>
    <x v="0"/>
    <n v="11.321999999999999"/>
  </r>
  <r>
    <x v="1"/>
    <x v="57"/>
    <n v="471"/>
    <n v="1"/>
    <n v="2"/>
    <s v=""/>
    <s v=""/>
    <x v="1"/>
    <x v="0"/>
    <x v="0"/>
    <n v="6"/>
    <x v="0"/>
    <n v="2.8259999999999996"/>
  </r>
  <r>
    <x v="1"/>
    <x v="5"/>
    <n v="438"/>
    <n v="1"/>
    <n v="0"/>
    <s v=""/>
    <s v=""/>
    <x v="1"/>
    <x v="0"/>
    <x v="0"/>
    <n v="6"/>
    <x v="0"/>
    <n v="2.6280000000000001"/>
  </r>
  <r>
    <x v="1"/>
    <x v="60"/>
    <n v="397"/>
    <n v="1"/>
    <n v="0"/>
    <s v=""/>
    <s v=""/>
    <x v="1"/>
    <x v="0"/>
    <x v="0"/>
    <n v="6"/>
    <x v="0"/>
    <n v="2.3820000000000001"/>
  </r>
  <r>
    <x v="1"/>
    <x v="21"/>
    <n v="97"/>
    <n v="1"/>
    <n v="1"/>
    <s v=""/>
    <s v=""/>
    <x v="0"/>
    <x v="1"/>
    <x v="0"/>
    <n v="4.5"/>
    <x v="0"/>
    <n v="0.4365"/>
  </r>
  <r>
    <x v="1"/>
    <x v="74"/>
    <n v="91"/>
    <n v="1"/>
    <n v="0"/>
    <s v=""/>
    <s v=""/>
    <x v="1"/>
    <x v="4"/>
    <x v="0"/>
    <n v="6"/>
    <x v="0"/>
    <n v="0.54600000000000004"/>
  </r>
  <r>
    <x v="1"/>
    <x v="45"/>
    <n v="73"/>
    <n v="1"/>
    <n v="0"/>
    <s v=""/>
    <s v=""/>
    <x v="1"/>
    <x v="5"/>
    <x v="0"/>
    <n v="6"/>
    <x v="0"/>
    <n v="0.43799999999999994"/>
  </r>
  <r>
    <x v="1"/>
    <x v="36"/>
    <n v="35"/>
    <n v="1"/>
    <n v="0"/>
    <s v=""/>
    <s v=""/>
    <x v="1"/>
    <x v="0"/>
    <x v="0"/>
    <n v="6"/>
    <x v="0"/>
    <n v="0.21000000000000002"/>
  </r>
  <r>
    <x v="1"/>
    <x v="44"/>
    <n v="9"/>
    <n v="1"/>
    <n v="0"/>
    <s v=""/>
    <s v=""/>
    <x v="1"/>
    <x v="5"/>
    <x v="0"/>
    <n v="6"/>
    <x v="0"/>
    <n v="5.3999999999999992E-2"/>
  </r>
  <r>
    <x v="1"/>
    <x v="58"/>
    <n v="0"/>
    <n v="1"/>
    <n v="0"/>
    <s v=""/>
    <s v=""/>
    <x v="1"/>
    <x v="0"/>
    <x v="0"/>
    <n v="6"/>
    <x v="0"/>
    <n v="0"/>
  </r>
  <r>
    <x v="1"/>
    <x v="72"/>
    <n v="6185"/>
    <n v="0"/>
    <n v="0"/>
    <s v=""/>
    <s v=""/>
    <x v="1"/>
    <x v="0"/>
    <x v="0"/>
    <n v="6"/>
    <x v="0"/>
    <n v="37.11"/>
  </r>
  <r>
    <x v="1"/>
    <x v="30"/>
    <n v="3443"/>
    <n v="0"/>
    <n v="0"/>
    <n v="150"/>
    <n v="101"/>
    <x v="0"/>
    <x v="1"/>
    <x v="1"/>
    <n v="4.5"/>
    <x v="1"/>
    <n v="454.5"/>
  </r>
  <r>
    <x v="1"/>
    <x v="31"/>
    <n v="3397"/>
    <n v="0"/>
    <n v="0"/>
    <n v="464"/>
    <n v="234"/>
    <x v="0"/>
    <x v="1"/>
    <x v="1"/>
    <n v="4.5"/>
    <x v="1"/>
    <n v="1053"/>
  </r>
  <r>
    <x v="1"/>
    <x v="59"/>
    <n v="2696"/>
    <n v="0"/>
    <n v="1"/>
    <s v=""/>
    <s v=""/>
    <x v="1"/>
    <x v="3"/>
    <x v="0"/>
    <n v="6"/>
    <x v="0"/>
    <n v="16.176000000000002"/>
  </r>
  <r>
    <x v="1"/>
    <x v="69"/>
    <n v="768"/>
    <n v="0"/>
    <n v="1"/>
    <s v=""/>
    <s v=""/>
    <x v="1"/>
    <x v="2"/>
    <x v="0"/>
    <n v="6"/>
    <x v="0"/>
    <n v="4.6080000000000005"/>
  </r>
  <r>
    <x v="1"/>
    <x v="61"/>
    <n v="512"/>
    <n v="0"/>
    <n v="0"/>
    <s v=""/>
    <s v=""/>
    <x v="1"/>
    <x v="0"/>
    <x v="0"/>
    <n v="6"/>
    <x v="0"/>
    <n v="3.0720000000000001"/>
  </r>
  <r>
    <x v="1"/>
    <x v="63"/>
    <n v="381"/>
    <n v="0"/>
    <n v="1"/>
    <s v=""/>
    <s v=""/>
    <x v="1"/>
    <x v="6"/>
    <x v="0"/>
    <n v="6"/>
    <x v="0"/>
    <n v="2.286"/>
  </r>
  <r>
    <x v="1"/>
    <x v="18"/>
    <n v="220"/>
    <n v="0"/>
    <n v="0"/>
    <s v=""/>
    <s v=""/>
    <x v="1"/>
    <x v="3"/>
    <x v="0"/>
    <n v="6"/>
    <x v="0"/>
    <n v="1.32"/>
  </r>
  <r>
    <x v="1"/>
    <x v="70"/>
    <n v="209"/>
    <n v="0"/>
    <n v="0"/>
    <s v=""/>
    <s v=""/>
    <x v="1"/>
    <x v="0"/>
    <x v="0"/>
    <n v="6"/>
    <x v="0"/>
    <n v="1.254"/>
  </r>
  <r>
    <x v="1"/>
    <x v="55"/>
    <n v="157"/>
    <n v="0"/>
    <n v="0"/>
    <s v=""/>
    <s v=""/>
    <x v="1"/>
    <x v="0"/>
    <x v="0"/>
    <n v="6"/>
    <x v="0"/>
    <n v="0.94199999999999995"/>
  </r>
  <r>
    <x v="1"/>
    <x v="19"/>
    <n v="156"/>
    <n v="0"/>
    <n v="0"/>
    <s v=""/>
    <s v=""/>
    <x v="1"/>
    <x v="4"/>
    <x v="0"/>
    <n v="6"/>
    <x v="0"/>
    <n v="0.93599999999999994"/>
  </r>
  <r>
    <x v="1"/>
    <x v="76"/>
    <n v="97"/>
    <n v="0"/>
    <n v="0"/>
    <n v="18"/>
    <n v="20"/>
    <x v="0"/>
    <x v="1"/>
    <x v="1"/>
    <n v="4.5"/>
    <x v="1"/>
    <n v="90"/>
  </r>
  <r>
    <x v="1"/>
    <x v="56"/>
    <n v="92"/>
    <n v="0"/>
    <n v="0"/>
    <s v=""/>
    <s v=""/>
    <x v="1"/>
    <x v="0"/>
    <x v="0"/>
    <n v="6"/>
    <x v="0"/>
    <n v="0.55200000000000005"/>
  </r>
  <r>
    <x v="1"/>
    <x v="73"/>
    <n v="91"/>
    <n v="0"/>
    <n v="1"/>
    <s v=""/>
    <s v=""/>
    <x v="1"/>
    <x v="0"/>
    <x v="0"/>
    <n v="6"/>
    <x v="0"/>
    <n v="0.54600000000000004"/>
  </r>
  <r>
    <x v="1"/>
    <x v="71"/>
    <n v="88"/>
    <n v="0"/>
    <n v="0"/>
    <s v=""/>
    <s v=""/>
    <x v="1"/>
    <x v="6"/>
    <x v="0"/>
    <n v="6"/>
    <x v="0"/>
    <n v="0.52800000000000002"/>
  </r>
  <r>
    <x v="1"/>
    <x v="77"/>
    <n v="85"/>
    <n v="0"/>
    <n v="0"/>
    <n v="3"/>
    <n v="3"/>
    <x v="0"/>
    <x v="1"/>
    <x v="1"/>
    <n v="4.5"/>
    <x v="1"/>
    <n v="13.5"/>
  </r>
  <r>
    <x v="1"/>
    <x v="48"/>
    <n v="66"/>
    <n v="0"/>
    <n v="0"/>
    <s v=""/>
    <s v=""/>
    <x v="1"/>
    <x v="5"/>
    <x v="0"/>
    <n v="6"/>
    <x v="0"/>
    <n v="0.39600000000000002"/>
  </r>
  <r>
    <x v="1"/>
    <x v="37"/>
    <n v="64"/>
    <n v="0"/>
    <n v="0"/>
    <s v=""/>
    <s v=""/>
    <x v="0"/>
    <x v="2"/>
    <x v="0"/>
    <n v="4.5"/>
    <x v="0"/>
    <n v="0.28800000000000003"/>
  </r>
  <r>
    <x v="1"/>
    <x v="78"/>
    <n v="57"/>
    <n v="0"/>
    <n v="1"/>
    <n v="2"/>
    <n v="5"/>
    <x v="0"/>
    <x v="1"/>
    <x v="1"/>
    <n v="4.5"/>
    <x v="1"/>
    <n v="22.5"/>
  </r>
  <r>
    <x v="1"/>
    <x v="54"/>
    <n v="49"/>
    <n v="0"/>
    <n v="0"/>
    <s v=""/>
    <s v=""/>
    <x v="1"/>
    <x v="5"/>
    <x v="0"/>
    <n v="6"/>
    <x v="0"/>
    <n v="0.29400000000000004"/>
  </r>
  <r>
    <x v="1"/>
    <x v="66"/>
    <n v="23"/>
    <n v="0"/>
    <n v="0"/>
    <s v=""/>
    <s v=""/>
    <x v="1"/>
    <x v="6"/>
    <x v="0"/>
    <n v="6"/>
    <x v="0"/>
    <n v="0.13800000000000001"/>
  </r>
  <r>
    <x v="1"/>
    <x v="6"/>
    <n v="17"/>
    <n v="0"/>
    <n v="0"/>
    <s v=""/>
    <s v=""/>
    <x v="1"/>
    <x v="0"/>
    <x v="0"/>
    <n v="6"/>
    <x v="0"/>
    <n v="0.10200000000000001"/>
  </r>
  <r>
    <x v="1"/>
    <x v="43"/>
    <n v="10"/>
    <n v="0"/>
    <n v="0"/>
    <s v=""/>
    <s v=""/>
    <x v="1"/>
    <x v="5"/>
    <x v="0"/>
    <n v="6"/>
    <x v="0"/>
    <n v="0.06"/>
  </r>
  <r>
    <x v="1"/>
    <x v="46"/>
    <n v="3"/>
    <n v="0"/>
    <n v="0"/>
    <s v=""/>
    <s v=""/>
    <x v="1"/>
    <x v="5"/>
    <x v="0"/>
    <n v="6"/>
    <x v="0"/>
    <n v="1.8000000000000002E-2"/>
  </r>
  <r>
    <x v="2"/>
    <x v="12"/>
    <n v="13572"/>
    <n v="155"/>
    <n v="18"/>
    <n v="2"/>
    <n v="14"/>
    <x v="0"/>
    <x v="1"/>
    <x v="1"/>
    <n v="4.5"/>
    <x v="1"/>
    <n v="63"/>
  </r>
  <r>
    <x v="2"/>
    <x v="20"/>
    <n v="11388"/>
    <n v="128"/>
    <n v="11"/>
    <n v="2185"/>
    <n v="1320"/>
    <x v="0"/>
    <x v="1"/>
    <x v="1"/>
    <n v="4.5"/>
    <x v="1"/>
    <n v="5940"/>
  </r>
  <r>
    <x v="2"/>
    <x v="35"/>
    <n v="10529"/>
    <n v="106"/>
    <n v="13"/>
    <n v="0"/>
    <n v="0"/>
    <x v="0"/>
    <x v="1"/>
    <x v="1"/>
    <n v="4.5"/>
    <x v="1"/>
    <n v="0"/>
  </r>
  <r>
    <x v="2"/>
    <x v="33"/>
    <n v="10492"/>
    <n v="94"/>
    <n v="8"/>
    <n v="13"/>
    <n v="12"/>
    <x v="0"/>
    <x v="1"/>
    <x v="1"/>
    <n v="4.5"/>
    <x v="1"/>
    <n v="54"/>
  </r>
  <r>
    <x v="2"/>
    <x v="7"/>
    <n v="28448"/>
    <n v="77"/>
    <n v="15"/>
    <s v=""/>
    <s v=""/>
    <x v="0"/>
    <x v="1"/>
    <x v="0"/>
    <n v="4.5"/>
    <x v="2"/>
    <n v="128.01599999999999"/>
  </r>
  <r>
    <x v="2"/>
    <x v="50"/>
    <n v="5324"/>
    <n v="62"/>
    <n v="7"/>
    <n v="1803"/>
    <n v="1395"/>
    <x v="0"/>
    <x v="1"/>
    <x v="1"/>
    <n v="4.5"/>
    <x v="1"/>
    <n v="6277.5"/>
  </r>
  <r>
    <x v="2"/>
    <x v="3"/>
    <n v="28472"/>
    <n v="55"/>
    <n v="17"/>
    <s v=""/>
    <s v=""/>
    <x v="0"/>
    <x v="1"/>
    <x v="0"/>
    <n v="4.5"/>
    <x v="0"/>
    <n v="128.124"/>
  </r>
  <r>
    <x v="2"/>
    <x v="71"/>
    <n v="23473"/>
    <n v="35"/>
    <n v="4"/>
    <s v=""/>
    <s v=""/>
    <x v="1"/>
    <x v="6"/>
    <x v="0"/>
    <n v="6"/>
    <x v="0"/>
    <n v="140.83799999999999"/>
  </r>
  <r>
    <x v="2"/>
    <x v="17"/>
    <n v="7853"/>
    <n v="26"/>
    <n v="12"/>
    <n v="35"/>
    <n v="21"/>
    <x v="0"/>
    <x v="1"/>
    <x v="1"/>
    <n v="4.5"/>
    <x v="1"/>
    <n v="94.5"/>
  </r>
  <r>
    <x v="2"/>
    <x v="29"/>
    <n v="8186"/>
    <n v="24"/>
    <n v="17"/>
    <n v="9"/>
    <n v="11"/>
    <x v="0"/>
    <x v="1"/>
    <x v="1"/>
    <n v="4.5"/>
    <x v="1"/>
    <n v="49.5"/>
  </r>
  <r>
    <x v="2"/>
    <x v="38"/>
    <n v="8000"/>
    <n v="23"/>
    <n v="18"/>
    <n v="0"/>
    <n v="0"/>
    <x v="0"/>
    <x v="1"/>
    <x v="1"/>
    <n v="4.5"/>
    <x v="1"/>
    <n v="0"/>
  </r>
  <r>
    <x v="2"/>
    <x v="36"/>
    <n v="20641"/>
    <n v="19"/>
    <n v="2"/>
    <s v=""/>
    <s v=""/>
    <x v="1"/>
    <x v="0"/>
    <x v="0"/>
    <n v="6"/>
    <x v="0"/>
    <n v="123.84599999999999"/>
  </r>
  <r>
    <x v="2"/>
    <x v="11"/>
    <n v="7583"/>
    <n v="12"/>
    <n v="12"/>
    <n v="12"/>
    <n v="10"/>
    <x v="0"/>
    <x v="1"/>
    <x v="1"/>
    <n v="4.5"/>
    <x v="1"/>
    <n v="45"/>
  </r>
  <r>
    <x v="2"/>
    <x v="70"/>
    <n v="7472"/>
    <n v="10"/>
    <n v="3"/>
    <s v=""/>
    <s v=""/>
    <x v="1"/>
    <x v="0"/>
    <x v="0"/>
    <n v="6"/>
    <x v="0"/>
    <n v="44.832000000000001"/>
  </r>
  <r>
    <x v="2"/>
    <x v="58"/>
    <n v="0"/>
    <n v="10"/>
    <n v="0"/>
    <s v=""/>
    <s v=""/>
    <x v="1"/>
    <x v="0"/>
    <x v="0"/>
    <n v="6"/>
    <x v="0"/>
    <n v="0"/>
  </r>
  <r>
    <x v="2"/>
    <x v="53"/>
    <n v="2843"/>
    <n v="8"/>
    <n v="2"/>
    <n v="18"/>
    <n v="13"/>
    <x v="0"/>
    <x v="1"/>
    <x v="1"/>
    <n v="4.5"/>
    <x v="1"/>
    <n v="58.5"/>
  </r>
  <r>
    <x v="2"/>
    <x v="16"/>
    <n v="8456"/>
    <n v="7"/>
    <n v="7"/>
    <n v="1"/>
    <n v="14"/>
    <x v="0"/>
    <x v="1"/>
    <x v="1"/>
    <n v="4.5"/>
    <x v="1"/>
    <n v="63"/>
  </r>
  <r>
    <x v="2"/>
    <x v="26"/>
    <n v="5090"/>
    <n v="7"/>
    <n v="39"/>
    <n v="7"/>
    <n v="6"/>
    <x v="0"/>
    <x v="1"/>
    <x v="1"/>
    <n v="4.5"/>
    <x v="1"/>
    <n v="27"/>
  </r>
  <r>
    <x v="2"/>
    <x v="24"/>
    <n v="3797"/>
    <n v="7"/>
    <n v="4"/>
    <n v="5"/>
    <n v="15"/>
    <x v="0"/>
    <x v="1"/>
    <x v="1"/>
    <n v="4.5"/>
    <x v="1"/>
    <n v="67.5"/>
  </r>
  <r>
    <x v="2"/>
    <x v="27"/>
    <n v="3417"/>
    <n v="7"/>
    <n v="3"/>
    <n v="1753"/>
    <n v="1358"/>
    <x v="0"/>
    <x v="1"/>
    <x v="1"/>
    <n v="4.5"/>
    <x v="1"/>
    <n v="6111"/>
  </r>
  <r>
    <x v="2"/>
    <x v="75"/>
    <n v="2141"/>
    <n v="7"/>
    <n v="0"/>
    <n v="14"/>
    <n v="10"/>
    <x v="0"/>
    <x v="1"/>
    <x v="1"/>
    <n v="4.5"/>
    <x v="1"/>
    <n v="45"/>
  </r>
  <r>
    <x v="2"/>
    <x v="5"/>
    <n v="547"/>
    <n v="7"/>
    <n v="5"/>
    <s v=""/>
    <s v=""/>
    <x v="1"/>
    <x v="0"/>
    <x v="0"/>
    <n v="6"/>
    <x v="0"/>
    <n v="3.282"/>
  </r>
  <r>
    <x v="2"/>
    <x v="40"/>
    <n v="7704"/>
    <n v="6"/>
    <n v="2"/>
    <n v="7"/>
    <n v="2"/>
    <x v="0"/>
    <x v="0"/>
    <x v="1"/>
    <n v="4.5"/>
    <x v="1"/>
    <n v="9"/>
  </r>
  <r>
    <x v="2"/>
    <x v="51"/>
    <n v="3828"/>
    <n v="6"/>
    <n v="5"/>
    <n v="7"/>
    <n v="20"/>
    <x v="0"/>
    <x v="1"/>
    <x v="1"/>
    <n v="4.5"/>
    <x v="1"/>
    <n v="90"/>
  </r>
  <r>
    <x v="2"/>
    <x v="55"/>
    <n v="736"/>
    <n v="6"/>
    <n v="0"/>
    <s v=""/>
    <s v=""/>
    <x v="1"/>
    <x v="0"/>
    <x v="0"/>
    <n v="6"/>
    <x v="0"/>
    <n v="4.4160000000000004"/>
  </r>
  <r>
    <x v="2"/>
    <x v="31"/>
    <n v="2542"/>
    <n v="5"/>
    <n v="0"/>
    <n v="13"/>
    <n v="19"/>
    <x v="0"/>
    <x v="1"/>
    <x v="1"/>
    <n v="4.5"/>
    <x v="1"/>
    <n v="85.5"/>
  </r>
  <r>
    <x v="2"/>
    <x v="54"/>
    <n v="1882"/>
    <n v="5"/>
    <n v="2"/>
    <s v=""/>
    <s v=""/>
    <x v="1"/>
    <x v="5"/>
    <x v="0"/>
    <n v="6"/>
    <x v="0"/>
    <n v="11.292"/>
  </r>
  <r>
    <x v="2"/>
    <x v="14"/>
    <n v="3952"/>
    <n v="4"/>
    <n v="1"/>
    <n v="15"/>
    <n v="1"/>
    <x v="0"/>
    <x v="1"/>
    <x v="1"/>
    <n v="4.5"/>
    <x v="1"/>
    <n v="4.5"/>
  </r>
  <r>
    <x v="2"/>
    <x v="10"/>
    <n v="3783"/>
    <n v="4"/>
    <n v="4"/>
    <n v="991"/>
    <n v="858"/>
    <x v="0"/>
    <x v="1"/>
    <x v="1"/>
    <n v="4.5"/>
    <x v="1"/>
    <n v="3861"/>
  </r>
  <r>
    <x v="2"/>
    <x v="37"/>
    <n v="3725"/>
    <n v="4"/>
    <n v="0"/>
    <s v=""/>
    <s v=""/>
    <x v="0"/>
    <x v="2"/>
    <x v="0"/>
    <n v="4.5"/>
    <x v="0"/>
    <n v="16.762499999999999"/>
  </r>
  <r>
    <x v="2"/>
    <x v="2"/>
    <n v="8291"/>
    <n v="3"/>
    <n v="6"/>
    <n v="12"/>
    <n v="7"/>
    <x v="0"/>
    <x v="2"/>
    <x v="1"/>
    <n v="4.5"/>
    <x v="1"/>
    <n v="31.5"/>
  </r>
  <r>
    <x v="2"/>
    <x v="22"/>
    <n v="3501"/>
    <n v="3"/>
    <n v="1"/>
    <n v="0"/>
    <n v="0"/>
    <x v="0"/>
    <x v="1"/>
    <x v="1"/>
    <n v="4.5"/>
    <x v="1"/>
    <n v="0"/>
  </r>
  <r>
    <x v="2"/>
    <x v="41"/>
    <n v="2740"/>
    <n v="3"/>
    <n v="1"/>
    <n v="1"/>
    <n v="10"/>
    <x v="0"/>
    <x v="1"/>
    <x v="1"/>
    <n v="4.5"/>
    <x v="1"/>
    <n v="45"/>
  </r>
  <r>
    <x v="2"/>
    <x v="72"/>
    <n v="1519"/>
    <n v="3"/>
    <n v="2"/>
    <s v=""/>
    <s v=""/>
    <x v="1"/>
    <x v="0"/>
    <x v="0"/>
    <n v="6"/>
    <x v="0"/>
    <n v="9.113999999999999"/>
  </r>
  <r>
    <x v="2"/>
    <x v="15"/>
    <n v="406"/>
    <n v="3"/>
    <n v="2"/>
    <s v=""/>
    <s v=""/>
    <x v="1"/>
    <x v="3"/>
    <x v="0"/>
    <n v="6"/>
    <x v="0"/>
    <n v="2.4359999999999999"/>
  </r>
  <r>
    <x v="2"/>
    <x v="68"/>
    <n v="46"/>
    <n v="3"/>
    <n v="0"/>
    <s v=""/>
    <s v=""/>
    <x v="1"/>
    <x v="4"/>
    <x v="0"/>
    <n v="6"/>
    <x v="0"/>
    <n v="0.27600000000000002"/>
  </r>
  <r>
    <x v="2"/>
    <x v="52"/>
    <n v="3433"/>
    <n v="2"/>
    <n v="3"/>
    <n v="6"/>
    <n v="5"/>
    <x v="0"/>
    <x v="1"/>
    <x v="1"/>
    <n v="4.5"/>
    <x v="1"/>
    <n v="22.5"/>
  </r>
  <r>
    <x v="2"/>
    <x v="60"/>
    <n v="3034"/>
    <n v="2"/>
    <n v="1"/>
    <s v=""/>
    <s v=""/>
    <x v="1"/>
    <x v="0"/>
    <x v="0"/>
    <n v="6"/>
    <x v="0"/>
    <n v="18.204000000000001"/>
  </r>
  <r>
    <x v="2"/>
    <x v="73"/>
    <n v="2933"/>
    <n v="2"/>
    <n v="0"/>
    <s v=""/>
    <s v=""/>
    <x v="1"/>
    <x v="0"/>
    <x v="0"/>
    <n v="6"/>
    <x v="0"/>
    <n v="17.597999999999999"/>
  </r>
  <r>
    <x v="2"/>
    <x v="1"/>
    <n v="2790"/>
    <n v="2"/>
    <n v="1"/>
    <n v="0"/>
    <n v="0"/>
    <x v="0"/>
    <x v="1"/>
    <x v="1"/>
    <n v="4.5"/>
    <x v="1"/>
    <n v="0"/>
  </r>
  <r>
    <x v="2"/>
    <x v="25"/>
    <n v="6464"/>
    <n v="1"/>
    <n v="86"/>
    <n v="8"/>
    <n v="3"/>
    <x v="0"/>
    <x v="1"/>
    <x v="1"/>
    <n v="4.5"/>
    <x v="1"/>
    <n v="13.5"/>
  </r>
  <r>
    <x v="2"/>
    <x v="67"/>
    <n v="1443"/>
    <n v="1"/>
    <n v="0"/>
    <s v=""/>
    <s v=""/>
    <x v="1"/>
    <x v="0"/>
    <x v="0"/>
    <n v="6"/>
    <x v="0"/>
    <n v="8.6580000000000013"/>
  </r>
  <r>
    <x v="2"/>
    <x v="18"/>
    <n v="67"/>
    <n v="1"/>
    <n v="2"/>
    <s v=""/>
    <s v=""/>
    <x v="1"/>
    <x v="3"/>
    <x v="0"/>
    <n v="6"/>
    <x v="0"/>
    <n v="0.40200000000000002"/>
  </r>
  <r>
    <x v="2"/>
    <x v="46"/>
    <n v="0"/>
    <n v="1"/>
    <n v="1"/>
    <s v=""/>
    <s v=""/>
    <x v="1"/>
    <x v="5"/>
    <x v="0"/>
    <n v="6"/>
    <x v="0"/>
    <n v="0"/>
  </r>
  <r>
    <x v="2"/>
    <x v="28"/>
    <n v="8044"/>
    <n v="0"/>
    <n v="1"/>
    <n v="8"/>
    <n v="8"/>
    <x v="0"/>
    <x v="1"/>
    <x v="1"/>
    <n v="4.5"/>
    <x v="1"/>
    <n v="36"/>
  </r>
  <r>
    <x v="2"/>
    <x v="66"/>
    <n v="4548"/>
    <n v="0"/>
    <n v="0"/>
    <s v=""/>
    <s v=""/>
    <x v="1"/>
    <x v="6"/>
    <x v="0"/>
    <n v="6"/>
    <x v="0"/>
    <n v="27.288"/>
  </r>
  <r>
    <x v="2"/>
    <x v="42"/>
    <n v="2542"/>
    <n v="0"/>
    <n v="0"/>
    <n v="0"/>
    <n v="0"/>
    <x v="0"/>
    <x v="1"/>
    <x v="1"/>
    <n v="4.5"/>
    <x v="1"/>
    <n v="0"/>
  </r>
  <r>
    <x v="2"/>
    <x v="4"/>
    <n v="2529"/>
    <n v="0"/>
    <n v="0"/>
    <n v="12"/>
    <n v="12"/>
    <x v="0"/>
    <x v="1"/>
    <x v="1"/>
    <n v="4.5"/>
    <x v="1"/>
    <n v="54"/>
  </r>
  <r>
    <x v="2"/>
    <x v="77"/>
    <n v="1862"/>
    <n v="0"/>
    <n v="0"/>
    <n v="4"/>
    <n v="8"/>
    <x v="0"/>
    <x v="1"/>
    <x v="1"/>
    <n v="4.5"/>
    <x v="1"/>
    <n v="36"/>
  </r>
  <r>
    <x v="2"/>
    <x v="63"/>
    <n v="1519"/>
    <n v="0"/>
    <n v="0"/>
    <s v=""/>
    <s v=""/>
    <x v="1"/>
    <x v="6"/>
    <x v="0"/>
    <n v="6"/>
    <x v="0"/>
    <n v="9.113999999999999"/>
  </r>
  <r>
    <x v="2"/>
    <x v="6"/>
    <n v="865"/>
    <n v="0"/>
    <n v="4"/>
    <s v=""/>
    <s v=""/>
    <x v="1"/>
    <x v="0"/>
    <x v="0"/>
    <n v="6"/>
    <x v="0"/>
    <n v="5.1899999999999995"/>
  </r>
  <r>
    <x v="2"/>
    <x v="59"/>
    <n v="673"/>
    <n v="0"/>
    <n v="0"/>
    <s v=""/>
    <s v=""/>
    <x v="1"/>
    <x v="3"/>
    <x v="0"/>
    <n v="6"/>
    <x v="0"/>
    <n v="4.0380000000000003"/>
  </r>
  <r>
    <x v="2"/>
    <x v="49"/>
    <n v="445"/>
    <n v="0"/>
    <n v="0"/>
    <s v=""/>
    <s v=""/>
    <x v="1"/>
    <x v="6"/>
    <x v="0"/>
    <n v="6"/>
    <x v="0"/>
    <n v="2.67"/>
  </r>
  <r>
    <x v="2"/>
    <x v="23"/>
    <n v="393"/>
    <n v="0"/>
    <n v="1"/>
    <s v=""/>
    <s v=""/>
    <x v="0"/>
    <x v="0"/>
    <x v="0"/>
    <n v="4.5"/>
    <x v="0"/>
    <n v="1.7685"/>
  </r>
  <r>
    <x v="2"/>
    <x v="62"/>
    <n v="227"/>
    <n v="0"/>
    <n v="0"/>
    <s v=""/>
    <s v=""/>
    <x v="1"/>
    <x v="2"/>
    <x v="0"/>
    <n v="6"/>
    <x v="0"/>
    <n v="1.3620000000000001"/>
  </r>
  <r>
    <x v="2"/>
    <x v="21"/>
    <n v="202"/>
    <n v="0"/>
    <n v="0"/>
    <s v=""/>
    <s v=""/>
    <x v="0"/>
    <x v="1"/>
    <x v="0"/>
    <n v="4.5"/>
    <x v="0"/>
    <n v="0.90900000000000003"/>
  </r>
  <r>
    <x v="2"/>
    <x v="19"/>
    <n v="200"/>
    <n v="0"/>
    <n v="0"/>
    <s v=""/>
    <s v=""/>
    <x v="1"/>
    <x v="4"/>
    <x v="0"/>
    <n v="6"/>
    <x v="0"/>
    <n v="1.2000000000000002"/>
  </r>
  <r>
    <x v="2"/>
    <x v="0"/>
    <n v="84"/>
    <n v="0"/>
    <n v="0"/>
    <s v=""/>
    <s v=""/>
    <x v="0"/>
    <x v="0"/>
    <x v="0"/>
    <n v="4.5"/>
    <x v="0"/>
    <n v="0.378"/>
  </r>
  <r>
    <x v="2"/>
    <x v="44"/>
    <n v="68"/>
    <n v="0"/>
    <n v="0"/>
    <s v=""/>
    <s v=""/>
    <x v="1"/>
    <x v="5"/>
    <x v="0"/>
    <n v="6"/>
    <x v="0"/>
    <n v="0.40800000000000003"/>
  </r>
  <r>
    <x v="2"/>
    <x v="13"/>
    <n v="67"/>
    <n v="0"/>
    <n v="0"/>
    <s v=""/>
    <s v=""/>
    <x v="0"/>
    <x v="0"/>
    <x v="0"/>
    <n v="4.5"/>
    <x v="0"/>
    <n v="0.30149999999999999"/>
  </r>
  <r>
    <x v="2"/>
    <x v="8"/>
    <n v="57"/>
    <n v="0"/>
    <n v="0"/>
    <s v=""/>
    <s v=""/>
    <x v="0"/>
    <x v="1"/>
    <x v="0"/>
    <n v="4.5"/>
    <x v="0"/>
    <n v="0.25650000000000001"/>
  </r>
  <r>
    <x v="2"/>
    <x v="47"/>
    <n v="37"/>
    <n v="0"/>
    <n v="0"/>
    <s v=""/>
    <s v=""/>
    <x v="1"/>
    <x v="3"/>
    <x v="0"/>
    <n v="6"/>
    <x v="0"/>
    <n v="0.22199999999999998"/>
  </r>
  <r>
    <x v="2"/>
    <x v="9"/>
    <n v="29"/>
    <n v="0"/>
    <n v="0"/>
    <s v=""/>
    <s v=""/>
    <x v="0"/>
    <x v="0"/>
    <x v="0"/>
    <n v="4.5"/>
    <x v="0"/>
    <n v="0.1305"/>
  </r>
  <r>
    <x v="2"/>
    <x v="57"/>
    <n v="24"/>
    <n v="0"/>
    <n v="0"/>
    <s v=""/>
    <s v=""/>
    <x v="1"/>
    <x v="0"/>
    <x v="0"/>
    <n v="6"/>
    <x v="0"/>
    <n v="0.14400000000000002"/>
  </r>
  <r>
    <x v="2"/>
    <x v="39"/>
    <n v="17"/>
    <n v="0"/>
    <n v="0"/>
    <s v=""/>
    <s v=""/>
    <x v="1"/>
    <x v="3"/>
    <x v="0"/>
    <n v="6"/>
    <x v="0"/>
    <n v="0.10200000000000001"/>
  </r>
  <r>
    <x v="2"/>
    <x v="56"/>
    <n v="17"/>
    <n v="0"/>
    <n v="0"/>
    <s v=""/>
    <s v=""/>
    <x v="1"/>
    <x v="0"/>
    <x v="0"/>
    <n v="6"/>
    <x v="0"/>
    <n v="0.10200000000000001"/>
  </r>
  <r>
    <x v="2"/>
    <x v="76"/>
    <n v="16"/>
    <n v="0"/>
    <n v="0"/>
    <n v="1"/>
    <n v="16"/>
    <x v="0"/>
    <x v="1"/>
    <x v="1"/>
    <n v="4.5"/>
    <x v="1"/>
    <n v="72"/>
  </r>
  <r>
    <x v="2"/>
    <x v="65"/>
    <n v="15"/>
    <n v="0"/>
    <n v="0"/>
    <s v=""/>
    <s v=""/>
    <x v="1"/>
    <x v="4"/>
    <x v="0"/>
    <n v="6"/>
    <x v="0"/>
    <n v="0.09"/>
  </r>
  <r>
    <x v="2"/>
    <x v="74"/>
    <n v="14"/>
    <n v="0"/>
    <n v="0"/>
    <s v=""/>
    <s v=""/>
    <x v="1"/>
    <x v="4"/>
    <x v="0"/>
    <n v="6"/>
    <x v="0"/>
    <n v="8.4000000000000005E-2"/>
  </r>
  <r>
    <x v="2"/>
    <x v="48"/>
    <n v="14"/>
    <n v="0"/>
    <n v="0"/>
    <s v=""/>
    <s v=""/>
    <x v="1"/>
    <x v="5"/>
    <x v="0"/>
    <n v="6"/>
    <x v="0"/>
    <n v="8.4000000000000005E-2"/>
  </r>
  <r>
    <x v="2"/>
    <x v="45"/>
    <n v="12"/>
    <n v="0"/>
    <n v="0"/>
    <s v=""/>
    <s v=""/>
    <x v="1"/>
    <x v="5"/>
    <x v="0"/>
    <n v="6"/>
    <x v="0"/>
    <n v="7.2000000000000008E-2"/>
  </r>
  <r>
    <x v="2"/>
    <x v="61"/>
    <n v="11"/>
    <n v="0"/>
    <n v="0"/>
    <s v=""/>
    <s v=""/>
    <x v="1"/>
    <x v="0"/>
    <x v="0"/>
    <n v="6"/>
    <x v="0"/>
    <n v="6.6000000000000003E-2"/>
  </r>
  <r>
    <x v="2"/>
    <x v="43"/>
    <n v="5"/>
    <n v="0"/>
    <n v="0"/>
    <s v=""/>
    <s v=""/>
    <x v="1"/>
    <x v="5"/>
    <x v="0"/>
    <n v="6"/>
    <x v="0"/>
    <n v="0.03"/>
  </r>
  <r>
    <x v="2"/>
    <x v="64"/>
    <n v="5"/>
    <n v="0"/>
    <n v="0"/>
    <s v=""/>
    <s v=""/>
    <x v="1"/>
    <x v="0"/>
    <x v="0"/>
    <n v="6"/>
    <x v="0"/>
    <n v="0.03"/>
  </r>
  <r>
    <x v="2"/>
    <x v="34"/>
    <n v="4"/>
    <n v="0"/>
    <n v="0"/>
    <s v=""/>
    <s v=""/>
    <x v="1"/>
    <x v="3"/>
    <x v="0"/>
    <n v="6"/>
    <x v="0"/>
    <n v="2.4E-2"/>
  </r>
  <r>
    <x v="2"/>
    <x v="69"/>
    <n v="2"/>
    <n v="0"/>
    <n v="0"/>
    <s v=""/>
    <s v=""/>
    <x v="1"/>
    <x v="2"/>
    <x v="0"/>
    <n v="6"/>
    <x v="0"/>
    <n v="1.2E-2"/>
  </r>
  <r>
    <x v="3"/>
    <x v="16"/>
    <n v="11244"/>
    <n v="121"/>
    <n v="21"/>
    <n v="18"/>
    <n v="4"/>
    <x v="0"/>
    <x v="1"/>
    <x v="1"/>
    <n v="4.5"/>
    <x v="1"/>
    <n v="18"/>
  </r>
  <r>
    <x v="3"/>
    <x v="10"/>
    <n v="28009"/>
    <n v="112"/>
    <n v="18"/>
    <n v="20"/>
    <n v="14"/>
    <x v="0"/>
    <x v="1"/>
    <x v="1"/>
    <n v="4.5"/>
    <x v="1"/>
    <n v="63"/>
  </r>
  <r>
    <x v="3"/>
    <x v="20"/>
    <n v="13450"/>
    <n v="104"/>
    <n v="11"/>
    <n v="19"/>
    <n v="10"/>
    <x v="0"/>
    <x v="1"/>
    <x v="1"/>
    <n v="4.5"/>
    <x v="1"/>
    <n v="45"/>
  </r>
  <r>
    <x v="3"/>
    <x v="33"/>
    <n v="11980"/>
    <n v="104"/>
    <n v="13"/>
    <n v="85"/>
    <n v="56"/>
    <x v="0"/>
    <x v="1"/>
    <x v="1"/>
    <n v="4.5"/>
    <x v="1"/>
    <n v="252"/>
  </r>
  <r>
    <x v="3"/>
    <x v="4"/>
    <n v="10786"/>
    <n v="96"/>
    <n v="14"/>
    <n v="4"/>
    <n v="4"/>
    <x v="0"/>
    <x v="1"/>
    <x v="1"/>
    <n v="4.5"/>
    <x v="1"/>
    <n v="18"/>
  </r>
  <r>
    <x v="3"/>
    <x v="51"/>
    <n v="8780"/>
    <n v="93"/>
    <n v="18"/>
    <n v="2"/>
    <n v="16"/>
    <x v="0"/>
    <x v="1"/>
    <x v="1"/>
    <n v="4.5"/>
    <x v="1"/>
    <n v="72"/>
  </r>
  <r>
    <x v="3"/>
    <x v="28"/>
    <n v="28079"/>
    <n v="89"/>
    <n v="9"/>
    <n v="0"/>
    <n v="0"/>
    <x v="0"/>
    <x v="1"/>
    <x v="1"/>
    <n v="4.5"/>
    <x v="1"/>
    <n v="0"/>
  </r>
  <r>
    <x v="3"/>
    <x v="76"/>
    <n v="5471"/>
    <n v="29"/>
    <n v="6"/>
    <n v="791"/>
    <n v="779"/>
    <x v="0"/>
    <x v="1"/>
    <x v="1"/>
    <n v="4.5"/>
    <x v="1"/>
    <n v="3505.5"/>
  </r>
  <r>
    <x v="3"/>
    <x v="50"/>
    <n v="8339"/>
    <n v="21"/>
    <n v="8"/>
    <n v="99"/>
    <n v="78"/>
    <x v="0"/>
    <x v="1"/>
    <x v="1"/>
    <n v="4.5"/>
    <x v="1"/>
    <n v="351"/>
  </r>
  <r>
    <x v="3"/>
    <x v="38"/>
    <n v="8596"/>
    <n v="19"/>
    <n v="12"/>
    <n v="3"/>
    <n v="14"/>
    <x v="0"/>
    <x v="1"/>
    <x v="1"/>
    <n v="4.5"/>
    <x v="1"/>
    <n v="63"/>
  </r>
  <r>
    <x v="3"/>
    <x v="41"/>
    <n v="8259"/>
    <n v="18"/>
    <n v="13"/>
    <n v="2"/>
    <n v="20"/>
    <x v="0"/>
    <x v="1"/>
    <x v="1"/>
    <n v="4.5"/>
    <x v="1"/>
    <n v="90"/>
  </r>
  <r>
    <x v="3"/>
    <x v="23"/>
    <n v="16301"/>
    <n v="15"/>
    <n v="2"/>
    <s v=""/>
    <s v=""/>
    <x v="0"/>
    <x v="0"/>
    <x v="0"/>
    <n v="4.5"/>
    <x v="0"/>
    <n v="73.354499999999987"/>
  </r>
  <r>
    <x v="3"/>
    <x v="17"/>
    <n v="9053"/>
    <n v="15"/>
    <n v="8"/>
    <n v="5"/>
    <n v="15"/>
    <x v="0"/>
    <x v="1"/>
    <x v="1"/>
    <n v="4.5"/>
    <x v="1"/>
    <n v="67.5"/>
  </r>
  <r>
    <x v="3"/>
    <x v="68"/>
    <n v="7354"/>
    <n v="12"/>
    <n v="4"/>
    <s v=""/>
    <s v=""/>
    <x v="1"/>
    <x v="4"/>
    <x v="0"/>
    <n v="6"/>
    <x v="0"/>
    <n v="44.124000000000002"/>
  </r>
  <r>
    <x v="3"/>
    <x v="31"/>
    <n v="6971"/>
    <n v="11"/>
    <n v="38"/>
    <n v="4"/>
    <n v="14"/>
    <x v="0"/>
    <x v="1"/>
    <x v="1"/>
    <n v="4.5"/>
    <x v="1"/>
    <n v="63"/>
  </r>
  <r>
    <x v="3"/>
    <x v="46"/>
    <n v="851"/>
    <n v="11"/>
    <n v="0"/>
    <s v=""/>
    <s v=""/>
    <x v="1"/>
    <x v="5"/>
    <x v="0"/>
    <n v="6"/>
    <x v="0"/>
    <n v="5.1059999999999999"/>
  </r>
  <r>
    <x v="3"/>
    <x v="74"/>
    <n v="20680"/>
    <n v="10"/>
    <n v="2"/>
    <s v=""/>
    <s v=""/>
    <x v="1"/>
    <x v="4"/>
    <x v="0"/>
    <n v="6"/>
    <x v="0"/>
    <n v="124.08"/>
  </r>
  <r>
    <x v="3"/>
    <x v="11"/>
    <n v="4612"/>
    <n v="8"/>
    <n v="6"/>
    <n v="35"/>
    <n v="19"/>
    <x v="0"/>
    <x v="1"/>
    <x v="1"/>
    <n v="4.5"/>
    <x v="1"/>
    <n v="85.5"/>
  </r>
  <r>
    <x v="3"/>
    <x v="72"/>
    <n v="3830"/>
    <n v="6"/>
    <n v="1"/>
    <s v=""/>
    <s v=""/>
    <x v="1"/>
    <x v="0"/>
    <x v="0"/>
    <n v="6"/>
    <x v="0"/>
    <n v="22.98"/>
  </r>
  <r>
    <x v="3"/>
    <x v="27"/>
    <n v="3483"/>
    <n v="6"/>
    <n v="4"/>
    <n v="118"/>
    <n v="102"/>
    <x v="0"/>
    <x v="1"/>
    <x v="1"/>
    <n v="4.5"/>
    <x v="1"/>
    <n v="459"/>
  </r>
  <r>
    <x v="3"/>
    <x v="71"/>
    <n v="3356"/>
    <n v="6"/>
    <n v="6"/>
    <s v=""/>
    <s v=""/>
    <x v="1"/>
    <x v="6"/>
    <x v="0"/>
    <n v="6"/>
    <x v="0"/>
    <n v="20.135999999999999"/>
  </r>
  <r>
    <x v="3"/>
    <x v="75"/>
    <n v="2974"/>
    <n v="6"/>
    <n v="1"/>
    <n v="0"/>
    <n v="0"/>
    <x v="0"/>
    <x v="1"/>
    <x v="1"/>
    <n v="4.5"/>
    <x v="1"/>
    <n v="0"/>
  </r>
  <r>
    <x v="3"/>
    <x v="70"/>
    <n v="2724"/>
    <n v="6"/>
    <n v="0"/>
    <s v=""/>
    <s v=""/>
    <x v="1"/>
    <x v="0"/>
    <x v="0"/>
    <n v="6"/>
    <x v="0"/>
    <n v="16.344000000000001"/>
  </r>
  <r>
    <x v="3"/>
    <x v="54"/>
    <n v="0"/>
    <n v="6"/>
    <n v="0"/>
    <s v=""/>
    <s v=""/>
    <x v="1"/>
    <x v="5"/>
    <x v="0"/>
    <n v="6"/>
    <x v="0"/>
    <n v="0"/>
  </r>
  <r>
    <x v="3"/>
    <x v="66"/>
    <n v="3502"/>
    <n v="5"/>
    <n v="2"/>
    <s v=""/>
    <s v=""/>
    <x v="1"/>
    <x v="6"/>
    <x v="0"/>
    <n v="6"/>
    <x v="0"/>
    <n v="21.012"/>
  </r>
  <r>
    <x v="3"/>
    <x v="36"/>
    <n v="3271"/>
    <n v="5"/>
    <n v="4"/>
    <s v=""/>
    <s v=""/>
    <x v="1"/>
    <x v="0"/>
    <x v="0"/>
    <n v="6"/>
    <x v="0"/>
    <n v="19.625999999999998"/>
  </r>
  <r>
    <x v="3"/>
    <x v="18"/>
    <n v="1984"/>
    <n v="5"/>
    <n v="4"/>
    <s v=""/>
    <s v=""/>
    <x v="1"/>
    <x v="3"/>
    <x v="0"/>
    <n v="6"/>
    <x v="0"/>
    <n v="11.904"/>
  </r>
  <r>
    <x v="3"/>
    <x v="26"/>
    <n v="9033"/>
    <n v="4"/>
    <n v="1"/>
    <n v="4036"/>
    <n v="2577"/>
    <x v="0"/>
    <x v="1"/>
    <x v="1"/>
    <n v="4.5"/>
    <x v="1"/>
    <n v="11596.5"/>
  </r>
  <r>
    <x v="3"/>
    <x v="12"/>
    <n v="8624"/>
    <n v="4"/>
    <n v="5"/>
    <n v="3"/>
    <n v="3"/>
    <x v="0"/>
    <x v="1"/>
    <x v="1"/>
    <n v="4.5"/>
    <x v="1"/>
    <n v="13.5"/>
  </r>
  <r>
    <x v="3"/>
    <x v="0"/>
    <n v="7451"/>
    <n v="4"/>
    <n v="1"/>
    <s v=""/>
    <s v=""/>
    <x v="0"/>
    <x v="0"/>
    <x v="0"/>
    <n v="4.5"/>
    <x v="0"/>
    <n v="33.529499999999999"/>
  </r>
  <r>
    <x v="3"/>
    <x v="73"/>
    <n v="3856"/>
    <n v="4"/>
    <n v="2"/>
    <s v=""/>
    <s v=""/>
    <x v="1"/>
    <x v="0"/>
    <x v="0"/>
    <n v="6"/>
    <x v="0"/>
    <n v="23.135999999999999"/>
  </r>
  <r>
    <x v="3"/>
    <x v="53"/>
    <n v="2544"/>
    <n v="4"/>
    <n v="0"/>
    <n v="0"/>
    <n v="0"/>
    <x v="0"/>
    <x v="1"/>
    <x v="1"/>
    <n v="4.5"/>
    <x v="1"/>
    <n v="0"/>
  </r>
  <r>
    <x v="3"/>
    <x v="1"/>
    <n v="9148"/>
    <n v="3"/>
    <n v="2"/>
    <n v="54"/>
    <n v="38"/>
    <x v="0"/>
    <x v="1"/>
    <x v="1"/>
    <n v="4.5"/>
    <x v="1"/>
    <n v="171"/>
  </r>
  <r>
    <x v="3"/>
    <x v="29"/>
    <n v="8551"/>
    <n v="3"/>
    <n v="3"/>
    <n v="8"/>
    <n v="11"/>
    <x v="0"/>
    <x v="1"/>
    <x v="1"/>
    <n v="4.5"/>
    <x v="1"/>
    <n v="49.5"/>
  </r>
  <r>
    <x v="3"/>
    <x v="67"/>
    <n v="3874"/>
    <n v="3"/>
    <n v="1"/>
    <s v=""/>
    <s v=""/>
    <x v="1"/>
    <x v="0"/>
    <x v="0"/>
    <n v="6"/>
    <x v="0"/>
    <n v="23.244"/>
  </r>
  <r>
    <x v="3"/>
    <x v="52"/>
    <n v="3517"/>
    <n v="3"/>
    <n v="3"/>
    <n v="14"/>
    <n v="17"/>
    <x v="0"/>
    <x v="1"/>
    <x v="1"/>
    <n v="4.5"/>
    <x v="1"/>
    <n v="76.5"/>
  </r>
  <r>
    <x v="3"/>
    <x v="22"/>
    <n v="3467"/>
    <n v="3"/>
    <n v="3"/>
    <n v="12"/>
    <n v="20"/>
    <x v="0"/>
    <x v="1"/>
    <x v="1"/>
    <n v="4.5"/>
    <x v="1"/>
    <n v="90"/>
  </r>
  <r>
    <x v="3"/>
    <x v="77"/>
    <n v="3450"/>
    <n v="3"/>
    <n v="4"/>
    <n v="37"/>
    <n v="37"/>
    <x v="0"/>
    <x v="1"/>
    <x v="1"/>
    <n v="4.5"/>
    <x v="1"/>
    <n v="166.5"/>
  </r>
  <r>
    <x v="3"/>
    <x v="35"/>
    <n v="3371"/>
    <n v="3"/>
    <n v="3"/>
    <n v="35"/>
    <n v="26"/>
    <x v="0"/>
    <x v="1"/>
    <x v="1"/>
    <n v="4.5"/>
    <x v="1"/>
    <n v="117"/>
  </r>
  <r>
    <x v="3"/>
    <x v="25"/>
    <n v="3370"/>
    <n v="2"/>
    <n v="2"/>
    <n v="19"/>
    <n v="18"/>
    <x v="0"/>
    <x v="1"/>
    <x v="1"/>
    <n v="4.5"/>
    <x v="1"/>
    <n v="81"/>
  </r>
  <r>
    <x v="3"/>
    <x v="24"/>
    <n v="2531"/>
    <n v="2"/>
    <n v="0"/>
    <n v="20"/>
    <n v="19"/>
    <x v="0"/>
    <x v="1"/>
    <x v="1"/>
    <n v="4.5"/>
    <x v="1"/>
    <n v="85.5"/>
  </r>
  <r>
    <x v="3"/>
    <x v="14"/>
    <n v="2531"/>
    <n v="1"/>
    <n v="0"/>
    <n v="2"/>
    <n v="16"/>
    <x v="0"/>
    <x v="1"/>
    <x v="1"/>
    <n v="4.5"/>
    <x v="1"/>
    <n v="72"/>
  </r>
  <r>
    <x v="3"/>
    <x v="37"/>
    <n v="902"/>
    <n v="1"/>
    <n v="4"/>
    <s v=""/>
    <s v=""/>
    <x v="0"/>
    <x v="2"/>
    <x v="0"/>
    <n v="4.5"/>
    <x v="0"/>
    <n v="4.0590000000000002"/>
  </r>
  <r>
    <x v="3"/>
    <x v="64"/>
    <n v="723"/>
    <n v="1"/>
    <n v="0"/>
    <s v=""/>
    <s v=""/>
    <x v="1"/>
    <x v="0"/>
    <x v="0"/>
    <n v="6"/>
    <x v="0"/>
    <n v="4.3380000000000001"/>
  </r>
  <r>
    <x v="3"/>
    <x v="42"/>
    <n v="7682"/>
    <n v="0"/>
    <n v="49"/>
    <n v="392"/>
    <n v="226"/>
    <x v="0"/>
    <x v="1"/>
    <x v="1"/>
    <n v="4.5"/>
    <x v="1"/>
    <n v="1017"/>
  </r>
  <r>
    <x v="3"/>
    <x v="47"/>
    <n v="4061"/>
    <n v="0"/>
    <n v="0"/>
    <s v=""/>
    <s v=""/>
    <x v="1"/>
    <x v="3"/>
    <x v="0"/>
    <n v="6"/>
    <x v="0"/>
    <n v="24.366"/>
  </r>
  <r>
    <x v="3"/>
    <x v="45"/>
    <n v="3260"/>
    <n v="0"/>
    <n v="0"/>
    <s v=""/>
    <s v=""/>
    <x v="1"/>
    <x v="5"/>
    <x v="0"/>
    <n v="6"/>
    <x v="0"/>
    <n v="19.559999999999999"/>
  </r>
  <r>
    <x v="3"/>
    <x v="44"/>
    <n v="1722"/>
    <n v="0"/>
    <n v="0"/>
    <s v=""/>
    <s v=""/>
    <x v="1"/>
    <x v="5"/>
    <x v="0"/>
    <n v="6"/>
    <x v="0"/>
    <n v="10.332000000000001"/>
  </r>
  <r>
    <x v="3"/>
    <x v="13"/>
    <n v="644"/>
    <n v="0"/>
    <n v="0"/>
    <s v=""/>
    <s v=""/>
    <x v="0"/>
    <x v="0"/>
    <x v="0"/>
    <n v="4.5"/>
    <x v="0"/>
    <n v="2.8980000000000001"/>
  </r>
  <r>
    <x v="3"/>
    <x v="3"/>
    <n v="504"/>
    <n v="0"/>
    <n v="0"/>
    <s v=""/>
    <s v=""/>
    <x v="0"/>
    <x v="1"/>
    <x v="0"/>
    <n v="4.5"/>
    <x v="0"/>
    <n v="2.2679999999999998"/>
  </r>
  <r>
    <x v="3"/>
    <x v="57"/>
    <n v="408"/>
    <n v="0"/>
    <n v="3"/>
    <s v=""/>
    <s v=""/>
    <x v="1"/>
    <x v="0"/>
    <x v="0"/>
    <n v="6"/>
    <x v="0"/>
    <n v="2.448"/>
  </r>
  <r>
    <x v="3"/>
    <x v="8"/>
    <n v="285"/>
    <n v="0"/>
    <n v="0"/>
    <s v=""/>
    <s v=""/>
    <x v="0"/>
    <x v="1"/>
    <x v="0"/>
    <n v="4.5"/>
    <x v="0"/>
    <n v="1.2825"/>
  </r>
  <r>
    <x v="3"/>
    <x v="21"/>
    <n v="253"/>
    <n v="0"/>
    <n v="0"/>
    <s v=""/>
    <s v=""/>
    <x v="0"/>
    <x v="1"/>
    <x v="0"/>
    <n v="4.5"/>
    <x v="0"/>
    <n v="1.1385000000000001"/>
  </r>
  <r>
    <x v="3"/>
    <x v="2"/>
    <n v="105"/>
    <n v="0"/>
    <n v="1"/>
    <n v="11"/>
    <n v="6"/>
    <x v="0"/>
    <x v="2"/>
    <x v="1"/>
    <n v="4.5"/>
    <x v="1"/>
    <n v="27"/>
  </r>
  <r>
    <x v="3"/>
    <x v="69"/>
    <n v="85"/>
    <n v="0"/>
    <n v="0"/>
    <s v=""/>
    <s v=""/>
    <x v="1"/>
    <x v="2"/>
    <x v="0"/>
    <n v="6"/>
    <x v="0"/>
    <n v="0.51"/>
  </r>
  <r>
    <x v="3"/>
    <x v="59"/>
    <n v="65"/>
    <n v="0"/>
    <n v="0"/>
    <s v=""/>
    <s v=""/>
    <x v="1"/>
    <x v="3"/>
    <x v="0"/>
    <n v="6"/>
    <x v="0"/>
    <n v="0.39"/>
  </r>
  <r>
    <x v="3"/>
    <x v="40"/>
    <n v="62"/>
    <n v="0"/>
    <n v="0"/>
    <n v="2"/>
    <n v="19"/>
    <x v="0"/>
    <x v="0"/>
    <x v="1"/>
    <n v="4.5"/>
    <x v="1"/>
    <n v="85.5"/>
  </r>
  <r>
    <x v="3"/>
    <x v="60"/>
    <n v="55"/>
    <n v="0"/>
    <n v="0"/>
    <s v=""/>
    <s v=""/>
    <x v="1"/>
    <x v="0"/>
    <x v="0"/>
    <n v="6"/>
    <x v="0"/>
    <n v="0.33"/>
  </r>
  <r>
    <x v="3"/>
    <x v="7"/>
    <n v="40"/>
    <n v="0"/>
    <n v="0"/>
    <s v=""/>
    <s v=""/>
    <x v="0"/>
    <x v="1"/>
    <x v="0"/>
    <n v="4.5"/>
    <x v="2"/>
    <n v="0.18"/>
  </r>
  <r>
    <x v="3"/>
    <x v="15"/>
    <n v="32"/>
    <n v="0"/>
    <n v="0"/>
    <s v=""/>
    <s v=""/>
    <x v="1"/>
    <x v="3"/>
    <x v="0"/>
    <n v="6"/>
    <x v="0"/>
    <n v="0.192"/>
  </r>
  <r>
    <x v="3"/>
    <x v="34"/>
    <n v="25"/>
    <n v="0"/>
    <n v="0"/>
    <s v=""/>
    <s v=""/>
    <x v="1"/>
    <x v="3"/>
    <x v="0"/>
    <n v="6"/>
    <x v="0"/>
    <n v="0.15000000000000002"/>
  </r>
  <r>
    <x v="3"/>
    <x v="6"/>
    <n v="23"/>
    <n v="0"/>
    <n v="0"/>
    <s v=""/>
    <s v=""/>
    <x v="1"/>
    <x v="0"/>
    <x v="0"/>
    <n v="6"/>
    <x v="0"/>
    <n v="0.13800000000000001"/>
  </r>
  <r>
    <x v="3"/>
    <x v="49"/>
    <n v="20"/>
    <n v="0"/>
    <n v="1"/>
    <s v=""/>
    <s v=""/>
    <x v="1"/>
    <x v="6"/>
    <x v="0"/>
    <n v="6"/>
    <x v="0"/>
    <n v="0.12"/>
  </r>
  <r>
    <x v="3"/>
    <x v="9"/>
    <n v="14"/>
    <n v="0"/>
    <n v="0"/>
    <s v=""/>
    <s v=""/>
    <x v="0"/>
    <x v="0"/>
    <x v="0"/>
    <n v="4.5"/>
    <x v="0"/>
    <n v="6.3E-2"/>
  </r>
  <r>
    <x v="3"/>
    <x v="19"/>
    <n v="12"/>
    <n v="0"/>
    <n v="0"/>
    <s v=""/>
    <s v=""/>
    <x v="1"/>
    <x v="4"/>
    <x v="0"/>
    <n v="6"/>
    <x v="0"/>
    <n v="7.2000000000000008E-2"/>
  </r>
  <r>
    <x v="3"/>
    <x v="58"/>
    <n v="6"/>
    <n v="0"/>
    <n v="0"/>
    <s v=""/>
    <s v=""/>
    <x v="1"/>
    <x v="0"/>
    <x v="0"/>
    <n v="6"/>
    <x v="0"/>
    <n v="3.6000000000000004E-2"/>
  </r>
  <r>
    <x v="3"/>
    <x v="39"/>
    <n v="5"/>
    <n v="0"/>
    <n v="0"/>
    <s v=""/>
    <s v=""/>
    <x v="1"/>
    <x v="3"/>
    <x v="0"/>
    <n v="6"/>
    <x v="0"/>
    <n v="0.03"/>
  </r>
  <r>
    <x v="3"/>
    <x v="61"/>
    <n v="5"/>
    <n v="0"/>
    <n v="0"/>
    <s v=""/>
    <s v=""/>
    <x v="1"/>
    <x v="0"/>
    <x v="0"/>
    <n v="6"/>
    <x v="0"/>
    <n v="0.03"/>
  </r>
  <r>
    <x v="3"/>
    <x v="63"/>
    <n v="5"/>
    <n v="0"/>
    <n v="0"/>
    <s v=""/>
    <s v=""/>
    <x v="1"/>
    <x v="6"/>
    <x v="0"/>
    <n v="6"/>
    <x v="0"/>
    <n v="0.03"/>
  </r>
  <r>
    <x v="3"/>
    <x v="56"/>
    <n v="4"/>
    <n v="0"/>
    <n v="0"/>
    <s v=""/>
    <s v=""/>
    <x v="1"/>
    <x v="0"/>
    <x v="0"/>
    <n v="6"/>
    <x v="0"/>
    <n v="2.4E-2"/>
  </r>
  <r>
    <x v="3"/>
    <x v="55"/>
    <n v="3"/>
    <n v="0"/>
    <n v="0"/>
    <s v=""/>
    <s v=""/>
    <x v="1"/>
    <x v="0"/>
    <x v="0"/>
    <n v="6"/>
    <x v="0"/>
    <n v="1.8000000000000002E-2"/>
  </r>
  <r>
    <x v="3"/>
    <x v="65"/>
    <n v="3"/>
    <n v="0"/>
    <n v="0"/>
    <s v=""/>
    <s v=""/>
    <x v="1"/>
    <x v="4"/>
    <x v="0"/>
    <n v="6"/>
    <x v="0"/>
    <n v="1.8000000000000002E-2"/>
  </r>
  <r>
    <x v="3"/>
    <x v="62"/>
    <n v="1"/>
    <n v="0"/>
    <n v="0"/>
    <s v=""/>
    <s v=""/>
    <x v="1"/>
    <x v="2"/>
    <x v="0"/>
    <n v="6"/>
    <x v="0"/>
    <n v="6.0000000000000001E-3"/>
  </r>
  <r>
    <x v="3"/>
    <x v="5"/>
    <n v="1"/>
    <n v="0"/>
    <n v="0"/>
    <s v=""/>
    <s v=""/>
    <x v="1"/>
    <x v="0"/>
    <x v="0"/>
    <n v="6"/>
    <x v="0"/>
    <n v="6.0000000000000001E-3"/>
  </r>
  <r>
    <x v="4"/>
    <x v="33"/>
    <n v="13101"/>
    <n v="159"/>
    <n v="17"/>
    <n v="3"/>
    <n v="11"/>
    <x v="0"/>
    <x v="1"/>
    <x v="1"/>
    <n v="4.5"/>
    <x v="1"/>
    <n v="49.5"/>
  </r>
  <r>
    <x v="4"/>
    <x v="11"/>
    <n v="27842"/>
    <n v="120"/>
    <n v="14"/>
    <n v="6"/>
    <n v="10"/>
    <x v="0"/>
    <x v="1"/>
    <x v="1"/>
    <n v="4.5"/>
    <x v="1"/>
    <n v="45"/>
  </r>
  <r>
    <x v="4"/>
    <x v="4"/>
    <n v="11662"/>
    <n v="110"/>
    <n v="18"/>
    <n v="12"/>
    <n v="12"/>
    <x v="0"/>
    <x v="1"/>
    <x v="1"/>
    <n v="4.5"/>
    <x v="1"/>
    <n v="54"/>
  </r>
  <r>
    <x v="4"/>
    <x v="26"/>
    <n v="10479"/>
    <n v="101"/>
    <n v="16"/>
    <n v="7"/>
    <n v="1"/>
    <x v="0"/>
    <x v="1"/>
    <x v="1"/>
    <n v="4.5"/>
    <x v="1"/>
    <n v="4.5"/>
  </r>
  <r>
    <x v="4"/>
    <x v="12"/>
    <n v="27548"/>
    <n v="97"/>
    <n v="17"/>
    <n v="10"/>
    <n v="14"/>
    <x v="0"/>
    <x v="1"/>
    <x v="1"/>
    <n v="4.5"/>
    <x v="1"/>
    <n v="63"/>
  </r>
  <r>
    <x v="4"/>
    <x v="24"/>
    <n v="10379"/>
    <n v="85"/>
    <n v="10"/>
    <n v="10"/>
    <n v="2"/>
    <x v="0"/>
    <x v="1"/>
    <x v="1"/>
    <n v="4.5"/>
    <x v="1"/>
    <n v="9"/>
  </r>
  <r>
    <x v="4"/>
    <x v="27"/>
    <n v="7792"/>
    <n v="84"/>
    <n v="15"/>
    <n v="18"/>
    <n v="6"/>
    <x v="0"/>
    <x v="1"/>
    <x v="1"/>
    <n v="4.5"/>
    <x v="1"/>
    <n v="27"/>
  </r>
  <r>
    <x v="4"/>
    <x v="50"/>
    <n v="8617"/>
    <n v="25"/>
    <n v="9"/>
    <n v="9"/>
    <n v="16"/>
    <x v="0"/>
    <x v="1"/>
    <x v="1"/>
    <n v="4.5"/>
    <x v="1"/>
    <n v="72"/>
  </r>
  <r>
    <x v="4"/>
    <x v="52"/>
    <n v="8017"/>
    <n v="22"/>
    <n v="45"/>
    <n v="7"/>
    <n v="19"/>
    <x v="0"/>
    <x v="1"/>
    <x v="1"/>
    <n v="4.5"/>
    <x v="1"/>
    <n v="85.5"/>
  </r>
  <r>
    <x v="4"/>
    <x v="14"/>
    <n v="8316"/>
    <n v="20"/>
    <n v="13"/>
    <n v="13"/>
    <n v="3"/>
    <x v="0"/>
    <x v="1"/>
    <x v="1"/>
    <n v="4.5"/>
    <x v="1"/>
    <n v="13.5"/>
  </r>
  <r>
    <x v="4"/>
    <x v="42"/>
    <n v="1278"/>
    <n v="20"/>
    <n v="6"/>
    <n v="14"/>
    <n v="12"/>
    <x v="0"/>
    <x v="1"/>
    <x v="1"/>
    <n v="4.5"/>
    <x v="1"/>
    <n v="54"/>
  </r>
  <r>
    <x v="4"/>
    <x v="38"/>
    <n v="8911"/>
    <n v="17"/>
    <n v="9"/>
    <n v="1750"/>
    <n v="1412"/>
    <x v="0"/>
    <x v="1"/>
    <x v="1"/>
    <n v="4.5"/>
    <x v="1"/>
    <n v="6354"/>
  </r>
  <r>
    <x v="4"/>
    <x v="79"/>
    <n v="17593"/>
    <n v="16"/>
    <n v="2"/>
    <s v=""/>
    <s v=""/>
    <x v="0"/>
    <x v="5"/>
    <x v="0"/>
    <n v="4.5"/>
    <x v="0"/>
    <n v="79.168499999999995"/>
  </r>
  <r>
    <x v="4"/>
    <x v="18"/>
    <n v="0"/>
    <n v="14"/>
    <n v="3"/>
    <s v=""/>
    <s v=""/>
    <x v="1"/>
    <x v="3"/>
    <x v="0"/>
    <n v="6"/>
    <x v="0"/>
    <n v="0"/>
  </r>
  <r>
    <x v="4"/>
    <x v="39"/>
    <n v="20670"/>
    <n v="11"/>
    <n v="0"/>
    <s v=""/>
    <s v=""/>
    <x v="1"/>
    <x v="3"/>
    <x v="0"/>
    <n v="6"/>
    <x v="0"/>
    <n v="124.02000000000001"/>
  </r>
  <r>
    <x v="4"/>
    <x v="25"/>
    <n v="8271"/>
    <n v="11"/>
    <n v="6"/>
    <n v="3"/>
    <n v="5"/>
    <x v="0"/>
    <x v="1"/>
    <x v="1"/>
    <n v="4.5"/>
    <x v="1"/>
    <n v="22.5"/>
  </r>
  <r>
    <x v="4"/>
    <x v="47"/>
    <n v="7478"/>
    <n v="11"/>
    <n v="3"/>
    <s v=""/>
    <s v=""/>
    <x v="1"/>
    <x v="3"/>
    <x v="0"/>
    <n v="6"/>
    <x v="0"/>
    <n v="44.867999999999995"/>
  </r>
  <r>
    <x v="4"/>
    <x v="16"/>
    <n v="5250"/>
    <n v="7"/>
    <n v="3"/>
    <n v="17"/>
    <n v="3"/>
    <x v="0"/>
    <x v="1"/>
    <x v="1"/>
    <n v="4.5"/>
    <x v="1"/>
    <n v="13.5"/>
  </r>
  <r>
    <x v="4"/>
    <x v="70"/>
    <n v="2168"/>
    <n v="7"/>
    <n v="0"/>
    <s v=""/>
    <s v=""/>
    <x v="1"/>
    <x v="0"/>
    <x v="0"/>
    <n v="6"/>
    <x v="0"/>
    <n v="13.008000000000001"/>
  </r>
  <r>
    <x v="4"/>
    <x v="74"/>
    <n v="3892"/>
    <n v="6"/>
    <n v="2"/>
    <s v=""/>
    <s v=""/>
    <x v="1"/>
    <x v="4"/>
    <x v="0"/>
    <n v="6"/>
    <x v="0"/>
    <n v="23.352"/>
  </r>
  <r>
    <x v="4"/>
    <x v="41"/>
    <n v="3869"/>
    <n v="6"/>
    <n v="4"/>
    <n v="6"/>
    <n v="4"/>
    <x v="0"/>
    <x v="1"/>
    <x v="1"/>
    <n v="4.5"/>
    <x v="1"/>
    <n v="18"/>
  </r>
  <r>
    <x v="4"/>
    <x v="9"/>
    <n v="3214"/>
    <n v="6"/>
    <n v="8"/>
    <s v=""/>
    <s v=""/>
    <x v="0"/>
    <x v="0"/>
    <x v="0"/>
    <n v="4.5"/>
    <x v="0"/>
    <n v="14.462999999999999"/>
  </r>
  <r>
    <x v="4"/>
    <x v="76"/>
    <n v="2748"/>
    <n v="6"/>
    <n v="2"/>
    <n v="764"/>
    <n v="756"/>
    <x v="0"/>
    <x v="1"/>
    <x v="1"/>
    <n v="4.5"/>
    <x v="1"/>
    <n v="3402"/>
  </r>
  <r>
    <x v="4"/>
    <x v="59"/>
    <n v="1626"/>
    <n v="6"/>
    <n v="3"/>
    <s v=""/>
    <s v=""/>
    <x v="1"/>
    <x v="3"/>
    <x v="0"/>
    <n v="6"/>
    <x v="0"/>
    <n v="9.7560000000000002"/>
  </r>
  <r>
    <x v="4"/>
    <x v="51"/>
    <n v="7148"/>
    <n v="5"/>
    <n v="5"/>
    <n v="13"/>
    <n v="19"/>
    <x v="0"/>
    <x v="1"/>
    <x v="1"/>
    <n v="4.5"/>
    <x v="1"/>
    <n v="85.5"/>
  </r>
  <r>
    <x v="4"/>
    <x v="48"/>
    <n v="5398"/>
    <n v="5"/>
    <n v="0"/>
    <s v=""/>
    <s v=""/>
    <x v="1"/>
    <x v="5"/>
    <x v="0"/>
    <n v="6"/>
    <x v="0"/>
    <n v="32.387999999999998"/>
  </r>
  <r>
    <x v="4"/>
    <x v="68"/>
    <n v="3815"/>
    <n v="4"/>
    <n v="3"/>
    <s v=""/>
    <s v=""/>
    <x v="1"/>
    <x v="4"/>
    <x v="0"/>
    <n v="6"/>
    <x v="0"/>
    <n v="22.89"/>
  </r>
  <r>
    <x v="4"/>
    <x v="66"/>
    <n v="3153"/>
    <n v="4"/>
    <n v="1"/>
    <s v=""/>
    <s v=""/>
    <x v="1"/>
    <x v="6"/>
    <x v="0"/>
    <n v="6"/>
    <x v="0"/>
    <n v="18.917999999999999"/>
  </r>
  <r>
    <x v="4"/>
    <x v="17"/>
    <n v="7132"/>
    <n v="3"/>
    <n v="2"/>
    <n v="0"/>
    <n v="0"/>
    <x v="0"/>
    <x v="1"/>
    <x v="1"/>
    <n v="4.5"/>
    <x v="1"/>
    <n v="0"/>
  </r>
  <r>
    <x v="4"/>
    <x v="45"/>
    <n v="3879"/>
    <n v="3"/>
    <n v="4"/>
    <s v=""/>
    <s v=""/>
    <x v="1"/>
    <x v="5"/>
    <x v="0"/>
    <n v="6"/>
    <x v="0"/>
    <n v="23.274000000000001"/>
  </r>
  <r>
    <x v="4"/>
    <x v="67"/>
    <n v="3373"/>
    <n v="3"/>
    <n v="2"/>
    <s v=""/>
    <s v=""/>
    <x v="1"/>
    <x v="0"/>
    <x v="0"/>
    <n v="6"/>
    <x v="0"/>
    <n v="20.238"/>
  </r>
  <r>
    <x v="4"/>
    <x v="73"/>
    <n v="3350"/>
    <n v="3"/>
    <n v="5"/>
    <s v=""/>
    <s v=""/>
    <x v="1"/>
    <x v="0"/>
    <x v="0"/>
    <n v="6"/>
    <x v="0"/>
    <n v="20.100000000000001"/>
  </r>
  <r>
    <x v="4"/>
    <x v="71"/>
    <n v="3260"/>
    <n v="3"/>
    <n v="3"/>
    <s v=""/>
    <s v=""/>
    <x v="1"/>
    <x v="6"/>
    <x v="0"/>
    <n v="6"/>
    <x v="0"/>
    <n v="19.559999999999999"/>
  </r>
  <r>
    <x v="4"/>
    <x v="60"/>
    <n v="0"/>
    <n v="3"/>
    <n v="1"/>
    <s v=""/>
    <s v=""/>
    <x v="1"/>
    <x v="0"/>
    <x v="0"/>
    <n v="6"/>
    <x v="0"/>
    <n v="0"/>
  </r>
  <r>
    <x v="4"/>
    <x v="35"/>
    <n v="7550"/>
    <n v="2"/>
    <n v="4"/>
    <n v="15"/>
    <n v="6"/>
    <x v="0"/>
    <x v="1"/>
    <x v="1"/>
    <n v="4.5"/>
    <x v="1"/>
    <n v="27"/>
  </r>
  <r>
    <x v="4"/>
    <x v="20"/>
    <n v="7206"/>
    <n v="2"/>
    <n v="8"/>
    <n v="9"/>
    <n v="9"/>
    <x v="0"/>
    <x v="1"/>
    <x v="1"/>
    <n v="4.5"/>
    <x v="1"/>
    <n v="40.5"/>
  </r>
  <r>
    <x v="4"/>
    <x v="53"/>
    <n v="6497"/>
    <n v="2"/>
    <n v="93"/>
    <n v="4"/>
    <n v="19"/>
    <x v="0"/>
    <x v="1"/>
    <x v="1"/>
    <n v="4.5"/>
    <x v="1"/>
    <n v="85.5"/>
  </r>
  <r>
    <x v="4"/>
    <x v="77"/>
    <n v="3235"/>
    <n v="2"/>
    <n v="0"/>
    <n v="19"/>
    <n v="16"/>
    <x v="0"/>
    <x v="1"/>
    <x v="1"/>
    <n v="4.5"/>
    <x v="1"/>
    <n v="72"/>
  </r>
  <r>
    <x v="4"/>
    <x v="31"/>
    <n v="3066"/>
    <n v="2"/>
    <n v="0"/>
    <n v="19"/>
    <n v="20"/>
    <x v="0"/>
    <x v="1"/>
    <x v="1"/>
    <n v="4.5"/>
    <x v="1"/>
    <n v="90"/>
  </r>
  <r>
    <x v="4"/>
    <x v="75"/>
    <n v="2800"/>
    <n v="2"/>
    <n v="0"/>
    <n v="17"/>
    <n v="12"/>
    <x v="0"/>
    <x v="1"/>
    <x v="1"/>
    <n v="4.5"/>
    <x v="1"/>
    <n v="54"/>
  </r>
  <r>
    <x v="4"/>
    <x v="3"/>
    <n v="532"/>
    <n v="2"/>
    <n v="0"/>
    <s v=""/>
    <s v=""/>
    <x v="0"/>
    <x v="1"/>
    <x v="0"/>
    <n v="4.5"/>
    <x v="0"/>
    <n v="2.3940000000000001"/>
  </r>
  <r>
    <x v="4"/>
    <x v="2"/>
    <n v="6424"/>
    <n v="1"/>
    <n v="0"/>
    <n v="4"/>
    <n v="9"/>
    <x v="0"/>
    <x v="2"/>
    <x v="1"/>
    <n v="4.5"/>
    <x v="1"/>
    <n v="40.5"/>
  </r>
  <r>
    <x v="4"/>
    <x v="72"/>
    <n v="3233"/>
    <n v="1"/>
    <n v="1"/>
    <s v=""/>
    <s v=""/>
    <x v="1"/>
    <x v="0"/>
    <x v="0"/>
    <n v="6"/>
    <x v="0"/>
    <n v="19.398"/>
  </r>
  <r>
    <x v="4"/>
    <x v="62"/>
    <n v="1631"/>
    <n v="1"/>
    <n v="3"/>
    <s v=""/>
    <s v=""/>
    <x v="1"/>
    <x v="2"/>
    <x v="0"/>
    <n v="6"/>
    <x v="0"/>
    <n v="9.7859999999999996"/>
  </r>
  <r>
    <x v="4"/>
    <x v="13"/>
    <n v="43"/>
    <n v="1"/>
    <n v="0"/>
    <s v=""/>
    <s v=""/>
    <x v="0"/>
    <x v="0"/>
    <x v="0"/>
    <n v="4.5"/>
    <x v="0"/>
    <n v="0.19349999999999998"/>
  </r>
  <r>
    <x v="4"/>
    <x v="29"/>
    <n v="43"/>
    <n v="1"/>
    <n v="0"/>
    <n v="17"/>
    <n v="2"/>
    <x v="0"/>
    <x v="1"/>
    <x v="1"/>
    <n v="4.5"/>
    <x v="1"/>
    <n v="9"/>
  </r>
  <r>
    <x v="4"/>
    <x v="61"/>
    <n v="6167"/>
    <n v="0"/>
    <n v="0"/>
    <s v=""/>
    <s v=""/>
    <x v="1"/>
    <x v="0"/>
    <x v="0"/>
    <n v="6"/>
    <x v="0"/>
    <n v="37.001999999999995"/>
  </r>
  <r>
    <x v="4"/>
    <x v="34"/>
    <n v="5254"/>
    <n v="0"/>
    <n v="0"/>
    <s v=""/>
    <s v=""/>
    <x v="1"/>
    <x v="3"/>
    <x v="0"/>
    <n v="6"/>
    <x v="0"/>
    <n v="31.523999999999997"/>
  </r>
  <r>
    <x v="4"/>
    <x v="22"/>
    <n v="2804"/>
    <n v="0"/>
    <n v="0"/>
    <n v="4608"/>
    <n v="2977"/>
    <x v="0"/>
    <x v="1"/>
    <x v="1"/>
    <n v="4.5"/>
    <x v="1"/>
    <n v="13396.5"/>
  </r>
  <r>
    <x v="4"/>
    <x v="69"/>
    <n v="1880"/>
    <n v="0"/>
    <n v="0"/>
    <s v=""/>
    <s v=""/>
    <x v="1"/>
    <x v="2"/>
    <x v="0"/>
    <n v="6"/>
    <x v="0"/>
    <n v="11.28"/>
  </r>
  <r>
    <x v="4"/>
    <x v="8"/>
    <n v="1052"/>
    <n v="0"/>
    <n v="1"/>
    <s v=""/>
    <s v=""/>
    <x v="0"/>
    <x v="1"/>
    <x v="0"/>
    <n v="4.5"/>
    <x v="0"/>
    <n v="4.734"/>
  </r>
  <r>
    <x v="4"/>
    <x v="36"/>
    <n v="548"/>
    <n v="0"/>
    <n v="0"/>
    <s v=""/>
    <s v=""/>
    <x v="1"/>
    <x v="0"/>
    <x v="0"/>
    <n v="6"/>
    <x v="0"/>
    <n v="3.2880000000000003"/>
  </r>
  <r>
    <x v="4"/>
    <x v="5"/>
    <n v="440"/>
    <n v="0"/>
    <n v="2"/>
    <s v=""/>
    <s v=""/>
    <x v="1"/>
    <x v="0"/>
    <x v="0"/>
    <n v="6"/>
    <x v="0"/>
    <n v="2.64"/>
  </r>
  <r>
    <x v="4"/>
    <x v="28"/>
    <n v="401"/>
    <n v="0"/>
    <n v="0"/>
    <n v="13"/>
    <n v="18"/>
    <x v="0"/>
    <x v="1"/>
    <x v="1"/>
    <n v="4.5"/>
    <x v="1"/>
    <n v="81"/>
  </r>
  <r>
    <x v="4"/>
    <x v="0"/>
    <n v="260"/>
    <n v="0"/>
    <n v="0"/>
    <s v=""/>
    <s v=""/>
    <x v="0"/>
    <x v="0"/>
    <x v="0"/>
    <n v="4.5"/>
    <x v="0"/>
    <n v="1.17"/>
  </r>
  <r>
    <x v="4"/>
    <x v="40"/>
    <n v="145"/>
    <n v="0"/>
    <n v="0"/>
    <n v="6"/>
    <n v="19"/>
    <x v="0"/>
    <x v="0"/>
    <x v="1"/>
    <n v="4.5"/>
    <x v="1"/>
    <n v="85.5"/>
  </r>
  <r>
    <x v="4"/>
    <x v="21"/>
    <n v="101"/>
    <n v="0"/>
    <n v="0"/>
    <s v=""/>
    <s v=""/>
    <x v="0"/>
    <x v="1"/>
    <x v="0"/>
    <n v="4.5"/>
    <x v="0"/>
    <n v="0.45450000000000002"/>
  </r>
  <r>
    <x v="4"/>
    <x v="1"/>
    <n v="93"/>
    <n v="0"/>
    <n v="2"/>
    <n v="44"/>
    <n v="36"/>
    <x v="0"/>
    <x v="1"/>
    <x v="1"/>
    <n v="4.5"/>
    <x v="1"/>
    <n v="162"/>
  </r>
  <r>
    <x v="4"/>
    <x v="6"/>
    <n v="83"/>
    <n v="0"/>
    <n v="0"/>
    <s v=""/>
    <s v=""/>
    <x v="1"/>
    <x v="0"/>
    <x v="0"/>
    <n v="6"/>
    <x v="0"/>
    <n v="0.498"/>
  </r>
  <r>
    <x v="4"/>
    <x v="7"/>
    <n v="34"/>
    <n v="0"/>
    <n v="0"/>
    <s v=""/>
    <s v=""/>
    <x v="0"/>
    <x v="1"/>
    <x v="0"/>
    <n v="4.5"/>
    <x v="2"/>
    <n v="0.15300000000000002"/>
  </r>
  <r>
    <x v="4"/>
    <x v="10"/>
    <n v="30"/>
    <n v="0"/>
    <n v="0"/>
    <n v="35"/>
    <n v="24"/>
    <x v="0"/>
    <x v="1"/>
    <x v="1"/>
    <n v="4.5"/>
    <x v="1"/>
    <n v="108"/>
  </r>
  <r>
    <x v="4"/>
    <x v="19"/>
    <n v="21"/>
    <n v="0"/>
    <n v="1"/>
    <s v=""/>
    <s v=""/>
    <x v="1"/>
    <x v="4"/>
    <x v="0"/>
    <n v="6"/>
    <x v="0"/>
    <n v="0.126"/>
  </r>
  <r>
    <x v="4"/>
    <x v="55"/>
    <n v="19"/>
    <n v="0"/>
    <n v="0"/>
    <s v=""/>
    <s v=""/>
    <x v="1"/>
    <x v="0"/>
    <x v="0"/>
    <n v="6"/>
    <x v="0"/>
    <n v="0.11399999999999999"/>
  </r>
  <r>
    <x v="4"/>
    <x v="46"/>
    <n v="18"/>
    <n v="0"/>
    <n v="0"/>
    <s v=""/>
    <s v=""/>
    <x v="1"/>
    <x v="5"/>
    <x v="0"/>
    <n v="6"/>
    <x v="0"/>
    <n v="0.10799999999999998"/>
  </r>
  <r>
    <x v="4"/>
    <x v="56"/>
    <n v="14"/>
    <n v="0"/>
    <n v="0"/>
    <s v=""/>
    <s v=""/>
    <x v="1"/>
    <x v="0"/>
    <x v="0"/>
    <n v="6"/>
    <x v="0"/>
    <n v="8.4000000000000005E-2"/>
  </r>
  <r>
    <x v="4"/>
    <x v="64"/>
    <n v="14"/>
    <n v="0"/>
    <n v="0"/>
    <s v=""/>
    <s v=""/>
    <x v="1"/>
    <x v="0"/>
    <x v="0"/>
    <n v="6"/>
    <x v="0"/>
    <n v="8.4000000000000005E-2"/>
  </r>
  <r>
    <x v="4"/>
    <x v="65"/>
    <n v="13"/>
    <n v="0"/>
    <n v="0"/>
    <s v=""/>
    <s v=""/>
    <x v="1"/>
    <x v="4"/>
    <x v="0"/>
    <n v="6"/>
    <x v="0"/>
    <n v="7.8E-2"/>
  </r>
  <r>
    <x v="4"/>
    <x v="44"/>
    <n v="12"/>
    <n v="0"/>
    <n v="0"/>
    <s v=""/>
    <s v=""/>
    <x v="1"/>
    <x v="5"/>
    <x v="0"/>
    <n v="6"/>
    <x v="0"/>
    <n v="7.2000000000000008E-2"/>
  </r>
  <r>
    <x v="4"/>
    <x v="63"/>
    <n v="10"/>
    <n v="0"/>
    <n v="0"/>
    <s v=""/>
    <s v=""/>
    <x v="1"/>
    <x v="6"/>
    <x v="0"/>
    <n v="6"/>
    <x v="0"/>
    <n v="0.06"/>
  </r>
  <r>
    <x v="4"/>
    <x v="58"/>
    <n v="8"/>
    <n v="0"/>
    <n v="0"/>
    <s v=""/>
    <s v=""/>
    <x v="1"/>
    <x v="0"/>
    <x v="0"/>
    <n v="6"/>
    <x v="0"/>
    <n v="4.8000000000000001E-2"/>
  </r>
  <r>
    <x v="4"/>
    <x v="15"/>
    <n v="4"/>
    <n v="0"/>
    <n v="0"/>
    <s v=""/>
    <s v=""/>
    <x v="1"/>
    <x v="3"/>
    <x v="0"/>
    <n v="6"/>
    <x v="0"/>
    <n v="2.4E-2"/>
  </r>
  <r>
    <x v="4"/>
    <x v="37"/>
    <n v="4"/>
    <n v="0"/>
    <n v="0"/>
    <s v=""/>
    <s v=""/>
    <x v="0"/>
    <x v="2"/>
    <x v="0"/>
    <n v="4.5"/>
    <x v="0"/>
    <n v="1.8000000000000002E-2"/>
  </r>
  <r>
    <x v="4"/>
    <x v="54"/>
    <n v="3"/>
    <n v="0"/>
    <n v="0"/>
    <s v=""/>
    <s v=""/>
    <x v="1"/>
    <x v="5"/>
    <x v="0"/>
    <n v="6"/>
    <x v="0"/>
    <n v="1.8000000000000002E-2"/>
  </r>
  <r>
    <x v="4"/>
    <x v="57"/>
    <n v="3"/>
    <n v="0"/>
    <n v="0"/>
    <s v=""/>
    <s v=""/>
    <x v="1"/>
    <x v="0"/>
    <x v="0"/>
    <n v="6"/>
    <x v="0"/>
    <n v="1.8000000000000002E-2"/>
  </r>
  <r>
    <x v="4"/>
    <x v="23"/>
    <n v="3"/>
    <n v="0"/>
    <n v="0"/>
    <s v=""/>
    <s v=""/>
    <x v="0"/>
    <x v="0"/>
    <x v="0"/>
    <n v="4.5"/>
    <x v="0"/>
    <n v="1.35E-2"/>
  </r>
  <r>
    <x v="4"/>
    <x v="49"/>
    <n v="2"/>
    <n v="0"/>
    <n v="0"/>
    <s v=""/>
    <s v=""/>
    <x v="1"/>
    <x v="6"/>
    <x v="0"/>
    <n v="6"/>
    <x v="0"/>
    <n v="1.2E-2"/>
  </r>
  <r>
    <x v="5"/>
    <x v="4"/>
    <n v="15002"/>
    <n v="154"/>
    <n v="17"/>
    <n v="6"/>
    <n v="6"/>
    <x v="0"/>
    <x v="1"/>
    <x v="1"/>
    <n v="4.5"/>
    <x v="1"/>
    <n v="27"/>
  </r>
  <r>
    <x v="5"/>
    <x v="14"/>
    <n v="12485"/>
    <n v="120"/>
    <n v="17"/>
    <n v="18"/>
    <n v="17"/>
    <x v="0"/>
    <x v="1"/>
    <x v="1"/>
    <n v="4.5"/>
    <x v="1"/>
    <n v="76.5"/>
  </r>
  <r>
    <x v="5"/>
    <x v="41"/>
    <n v="28341"/>
    <n v="116"/>
    <n v="22"/>
    <n v="395"/>
    <n v="389"/>
    <x v="0"/>
    <x v="1"/>
    <x v="1"/>
    <n v="4.5"/>
    <x v="1"/>
    <n v="1750.5"/>
  </r>
  <r>
    <x v="5"/>
    <x v="27"/>
    <n v="10947"/>
    <n v="93"/>
    <n v="16"/>
    <n v="300"/>
    <n v="297"/>
    <x v="0"/>
    <x v="1"/>
    <x v="1"/>
    <n v="4.5"/>
    <x v="1"/>
    <n v="1336.5"/>
  </r>
  <r>
    <x v="5"/>
    <x v="31"/>
    <n v="11481"/>
    <n v="90"/>
    <n v="9"/>
    <n v="3"/>
    <n v="3"/>
    <x v="0"/>
    <x v="1"/>
    <x v="1"/>
    <n v="4.5"/>
    <x v="1"/>
    <n v="13.5"/>
  </r>
  <r>
    <x v="5"/>
    <x v="20"/>
    <n v="27849"/>
    <n v="82"/>
    <n v="17"/>
    <n v="2"/>
    <n v="6"/>
    <x v="0"/>
    <x v="1"/>
    <x v="1"/>
    <n v="4.5"/>
    <x v="1"/>
    <n v="27"/>
  </r>
  <r>
    <x v="5"/>
    <x v="24"/>
    <n v="4681"/>
    <n v="37"/>
    <n v="11"/>
    <n v="38"/>
    <n v="38"/>
    <x v="0"/>
    <x v="1"/>
    <x v="1"/>
    <n v="4.5"/>
    <x v="1"/>
    <n v="171"/>
  </r>
  <r>
    <x v="5"/>
    <x v="52"/>
    <n v="9765"/>
    <n v="28"/>
    <n v="14"/>
    <n v="1867"/>
    <n v="1321"/>
    <x v="0"/>
    <x v="1"/>
    <x v="1"/>
    <n v="4.5"/>
    <x v="1"/>
    <n v="5944.5"/>
  </r>
  <r>
    <x v="5"/>
    <x v="75"/>
    <n v="9618"/>
    <n v="25"/>
    <n v="70"/>
    <n v="4230"/>
    <n v="3054"/>
    <x v="0"/>
    <x v="1"/>
    <x v="1"/>
    <n v="4.5"/>
    <x v="1"/>
    <n v="13743"/>
  </r>
  <r>
    <x v="5"/>
    <x v="51"/>
    <n v="10095"/>
    <n v="22"/>
    <n v="20"/>
    <n v="1"/>
    <n v="1"/>
    <x v="0"/>
    <x v="1"/>
    <x v="1"/>
    <n v="4.5"/>
    <x v="1"/>
    <n v="4.5"/>
  </r>
  <r>
    <x v="5"/>
    <x v="50"/>
    <n v="10232"/>
    <n v="21"/>
    <n v="9"/>
    <n v="2"/>
    <n v="7"/>
    <x v="0"/>
    <x v="1"/>
    <x v="1"/>
    <n v="4.5"/>
    <x v="1"/>
    <n v="31.5"/>
  </r>
  <r>
    <x v="5"/>
    <x v="63"/>
    <n v="10597"/>
    <n v="19"/>
    <n v="4"/>
    <s v=""/>
    <s v=""/>
    <x v="1"/>
    <x v="6"/>
    <x v="0"/>
    <n v="6"/>
    <x v="0"/>
    <n v="63.581999999999994"/>
  </r>
  <r>
    <x v="5"/>
    <x v="42"/>
    <n v="9874"/>
    <n v="16"/>
    <n v="12"/>
    <n v="13"/>
    <n v="7"/>
    <x v="0"/>
    <x v="1"/>
    <x v="1"/>
    <n v="4.5"/>
    <x v="1"/>
    <n v="31.5"/>
  </r>
  <r>
    <x v="5"/>
    <x v="67"/>
    <n v="2771"/>
    <n v="15"/>
    <n v="0"/>
    <s v=""/>
    <s v=""/>
    <x v="1"/>
    <x v="0"/>
    <x v="0"/>
    <n v="6"/>
    <x v="0"/>
    <n v="16.625999999999998"/>
  </r>
  <r>
    <x v="5"/>
    <x v="60"/>
    <n v="1536"/>
    <n v="14"/>
    <n v="3"/>
    <s v=""/>
    <s v=""/>
    <x v="1"/>
    <x v="0"/>
    <x v="0"/>
    <n v="6"/>
    <x v="0"/>
    <n v="9.2160000000000011"/>
  </r>
  <r>
    <x v="5"/>
    <x v="56"/>
    <n v="5399"/>
    <n v="12"/>
    <n v="1"/>
    <s v=""/>
    <s v=""/>
    <x v="1"/>
    <x v="0"/>
    <x v="0"/>
    <n v="6"/>
    <x v="0"/>
    <n v="32.393999999999998"/>
  </r>
  <r>
    <x v="5"/>
    <x v="58"/>
    <n v="27618"/>
    <n v="10"/>
    <n v="3"/>
    <s v=""/>
    <s v=""/>
    <x v="1"/>
    <x v="0"/>
    <x v="0"/>
    <n v="6"/>
    <x v="0"/>
    <n v="165.708"/>
  </r>
  <r>
    <x v="5"/>
    <x v="68"/>
    <n v="2298"/>
    <n v="10"/>
    <n v="7"/>
    <s v=""/>
    <s v=""/>
    <x v="1"/>
    <x v="4"/>
    <x v="0"/>
    <n v="6"/>
    <x v="0"/>
    <n v="13.788"/>
  </r>
  <r>
    <x v="5"/>
    <x v="62"/>
    <n v="0"/>
    <n v="10"/>
    <n v="3"/>
    <s v=""/>
    <s v=""/>
    <x v="1"/>
    <x v="2"/>
    <x v="0"/>
    <n v="6"/>
    <x v="0"/>
    <n v="0"/>
  </r>
  <r>
    <x v="5"/>
    <x v="1"/>
    <n v="6431"/>
    <n v="9"/>
    <n v="2"/>
    <n v="508"/>
    <n v="282"/>
    <x v="0"/>
    <x v="1"/>
    <x v="1"/>
    <n v="4.5"/>
    <x v="1"/>
    <n v="1269"/>
  </r>
  <r>
    <x v="5"/>
    <x v="25"/>
    <n v="3958"/>
    <n v="9"/>
    <n v="4"/>
    <n v="28"/>
    <n v="28"/>
    <x v="0"/>
    <x v="1"/>
    <x v="1"/>
    <n v="4.5"/>
    <x v="1"/>
    <n v="126"/>
  </r>
  <r>
    <x v="5"/>
    <x v="28"/>
    <n v="17299"/>
    <n v="8"/>
    <n v="4"/>
    <n v="0"/>
    <n v="0"/>
    <x v="0"/>
    <x v="1"/>
    <x v="1"/>
    <n v="4.5"/>
    <x v="1"/>
    <n v="0"/>
  </r>
  <r>
    <x v="5"/>
    <x v="33"/>
    <n v="9284"/>
    <n v="8"/>
    <n v="4"/>
    <n v="6"/>
    <n v="12"/>
    <x v="0"/>
    <x v="1"/>
    <x v="1"/>
    <n v="4.5"/>
    <x v="1"/>
    <n v="54"/>
  </r>
  <r>
    <x v="5"/>
    <x v="73"/>
    <n v="3881"/>
    <n v="6"/>
    <n v="4"/>
    <s v=""/>
    <s v=""/>
    <x v="1"/>
    <x v="0"/>
    <x v="0"/>
    <n v="6"/>
    <x v="0"/>
    <n v="23.285999999999998"/>
  </r>
  <r>
    <x v="5"/>
    <x v="38"/>
    <n v="9009"/>
    <n v="5"/>
    <n v="6"/>
    <n v="204"/>
    <n v="111"/>
    <x v="0"/>
    <x v="1"/>
    <x v="1"/>
    <n v="4.5"/>
    <x v="1"/>
    <n v="499.5"/>
  </r>
  <r>
    <x v="5"/>
    <x v="53"/>
    <n v="8791"/>
    <n v="5"/>
    <n v="4"/>
    <n v="0"/>
    <n v="0"/>
    <x v="0"/>
    <x v="1"/>
    <x v="1"/>
    <n v="4.5"/>
    <x v="1"/>
    <n v="0"/>
  </r>
  <r>
    <x v="5"/>
    <x v="55"/>
    <n v="7450"/>
    <n v="5"/>
    <n v="2"/>
    <s v=""/>
    <s v=""/>
    <x v="1"/>
    <x v="0"/>
    <x v="0"/>
    <n v="6"/>
    <x v="0"/>
    <n v="44.7"/>
  </r>
  <r>
    <x v="5"/>
    <x v="72"/>
    <n v="3675"/>
    <n v="5"/>
    <n v="5"/>
    <s v=""/>
    <s v=""/>
    <x v="1"/>
    <x v="0"/>
    <x v="0"/>
    <n v="6"/>
    <x v="0"/>
    <n v="22.049999999999997"/>
  </r>
  <r>
    <x v="5"/>
    <x v="7"/>
    <n v="3069"/>
    <n v="5"/>
    <n v="4"/>
    <s v=""/>
    <s v=""/>
    <x v="0"/>
    <x v="1"/>
    <x v="0"/>
    <n v="4.5"/>
    <x v="2"/>
    <n v="13.810499999999999"/>
  </r>
  <r>
    <x v="5"/>
    <x v="2"/>
    <n v="1047"/>
    <n v="5"/>
    <n v="4"/>
    <n v="2"/>
    <n v="1"/>
    <x v="0"/>
    <x v="2"/>
    <x v="1"/>
    <n v="4.5"/>
    <x v="1"/>
    <n v="4.5"/>
  </r>
  <r>
    <x v="5"/>
    <x v="45"/>
    <n v="3413"/>
    <n v="4"/>
    <n v="2"/>
    <s v=""/>
    <s v=""/>
    <x v="1"/>
    <x v="5"/>
    <x v="0"/>
    <n v="6"/>
    <x v="0"/>
    <n v="20.477999999999998"/>
  </r>
  <r>
    <x v="5"/>
    <x v="76"/>
    <n v="3311"/>
    <n v="4"/>
    <n v="0"/>
    <n v="13"/>
    <n v="14"/>
    <x v="0"/>
    <x v="1"/>
    <x v="1"/>
    <n v="4.5"/>
    <x v="1"/>
    <n v="63"/>
  </r>
  <r>
    <x v="5"/>
    <x v="47"/>
    <n v="2712"/>
    <n v="4"/>
    <n v="1"/>
    <s v=""/>
    <s v=""/>
    <x v="1"/>
    <x v="3"/>
    <x v="0"/>
    <n v="6"/>
    <x v="0"/>
    <n v="16.272000000000002"/>
  </r>
  <r>
    <x v="5"/>
    <x v="21"/>
    <n v="0"/>
    <n v="4"/>
    <n v="0"/>
    <s v=""/>
    <s v=""/>
    <x v="0"/>
    <x v="1"/>
    <x v="0"/>
    <n v="4.5"/>
    <x v="0"/>
    <n v="0"/>
  </r>
  <r>
    <x v="5"/>
    <x v="16"/>
    <n v="9840"/>
    <n v="3"/>
    <n v="9"/>
    <n v="1"/>
    <n v="1"/>
    <x v="0"/>
    <x v="1"/>
    <x v="1"/>
    <n v="4.5"/>
    <x v="1"/>
    <n v="4.5"/>
  </r>
  <r>
    <x v="5"/>
    <x v="48"/>
    <n v="3370"/>
    <n v="3"/>
    <n v="0"/>
    <s v=""/>
    <s v=""/>
    <x v="1"/>
    <x v="5"/>
    <x v="0"/>
    <n v="6"/>
    <x v="0"/>
    <n v="20.22"/>
  </r>
  <r>
    <x v="5"/>
    <x v="37"/>
    <n v="1708"/>
    <n v="3"/>
    <n v="7"/>
    <s v=""/>
    <s v=""/>
    <x v="0"/>
    <x v="2"/>
    <x v="0"/>
    <n v="4.5"/>
    <x v="0"/>
    <n v="7.6859999999999999"/>
  </r>
  <r>
    <x v="5"/>
    <x v="40"/>
    <n v="511"/>
    <n v="3"/>
    <n v="2"/>
    <n v="0"/>
    <n v="0"/>
    <x v="0"/>
    <x v="0"/>
    <x v="1"/>
    <n v="4.5"/>
    <x v="1"/>
    <n v="0"/>
  </r>
  <r>
    <x v="5"/>
    <x v="12"/>
    <n v="345"/>
    <n v="3"/>
    <n v="13"/>
    <n v="1"/>
    <n v="1"/>
    <x v="0"/>
    <x v="1"/>
    <x v="1"/>
    <n v="4.5"/>
    <x v="1"/>
    <n v="4.5"/>
  </r>
  <r>
    <x v="5"/>
    <x v="80"/>
    <n v="282"/>
    <n v="3"/>
    <n v="0"/>
    <s v=""/>
    <s v=""/>
    <x v="0"/>
    <x v="3"/>
    <x v="0"/>
    <n v="4.5"/>
    <x v="0"/>
    <n v="1.2689999999999999"/>
  </r>
  <r>
    <x v="5"/>
    <x v="0"/>
    <n v="106"/>
    <n v="3"/>
    <n v="0"/>
    <s v=""/>
    <s v=""/>
    <x v="0"/>
    <x v="0"/>
    <x v="0"/>
    <n v="4.5"/>
    <x v="0"/>
    <n v="0.47699999999999998"/>
  </r>
  <r>
    <x v="5"/>
    <x v="22"/>
    <n v="8461"/>
    <n v="2"/>
    <n v="105"/>
    <n v="9"/>
    <n v="7"/>
    <x v="0"/>
    <x v="1"/>
    <x v="1"/>
    <n v="4.5"/>
    <x v="1"/>
    <n v="31.5"/>
  </r>
  <r>
    <x v="5"/>
    <x v="70"/>
    <n v="3671"/>
    <n v="2"/>
    <n v="2"/>
    <s v=""/>
    <s v=""/>
    <x v="1"/>
    <x v="0"/>
    <x v="0"/>
    <n v="6"/>
    <x v="0"/>
    <n v="22.026"/>
  </r>
  <r>
    <x v="5"/>
    <x v="34"/>
    <n v="3441"/>
    <n v="2"/>
    <n v="1"/>
    <s v=""/>
    <s v=""/>
    <x v="1"/>
    <x v="3"/>
    <x v="0"/>
    <n v="6"/>
    <x v="0"/>
    <n v="20.646000000000001"/>
  </r>
  <r>
    <x v="5"/>
    <x v="61"/>
    <n v="3386"/>
    <n v="2"/>
    <n v="2"/>
    <s v=""/>
    <s v=""/>
    <x v="1"/>
    <x v="0"/>
    <x v="0"/>
    <n v="6"/>
    <x v="0"/>
    <n v="20.316000000000003"/>
  </r>
  <r>
    <x v="5"/>
    <x v="23"/>
    <n v="582"/>
    <n v="2"/>
    <n v="0"/>
    <s v=""/>
    <s v=""/>
    <x v="0"/>
    <x v="0"/>
    <x v="0"/>
    <n v="4.5"/>
    <x v="0"/>
    <n v="2.6189999999999998"/>
  </r>
  <r>
    <x v="5"/>
    <x v="13"/>
    <n v="93"/>
    <n v="2"/>
    <n v="0"/>
    <s v=""/>
    <s v=""/>
    <x v="0"/>
    <x v="0"/>
    <x v="0"/>
    <n v="4.5"/>
    <x v="0"/>
    <n v="0.41849999999999998"/>
  </r>
  <r>
    <x v="5"/>
    <x v="35"/>
    <n v="79"/>
    <n v="2"/>
    <n v="1"/>
    <n v="634"/>
    <n v="329"/>
    <x v="0"/>
    <x v="1"/>
    <x v="1"/>
    <n v="4.5"/>
    <x v="1"/>
    <n v="1480.5"/>
  </r>
  <r>
    <x v="5"/>
    <x v="3"/>
    <n v="48"/>
    <n v="2"/>
    <n v="0"/>
    <s v=""/>
    <s v=""/>
    <x v="0"/>
    <x v="1"/>
    <x v="0"/>
    <n v="4.5"/>
    <x v="0"/>
    <n v="0.216"/>
  </r>
  <r>
    <x v="5"/>
    <x v="74"/>
    <n v="3578"/>
    <n v="1"/>
    <n v="0"/>
    <s v=""/>
    <s v=""/>
    <x v="1"/>
    <x v="4"/>
    <x v="0"/>
    <n v="6"/>
    <x v="0"/>
    <n v="21.468"/>
  </r>
  <r>
    <x v="5"/>
    <x v="39"/>
    <n v="3466"/>
    <n v="1"/>
    <n v="0"/>
    <s v=""/>
    <s v=""/>
    <x v="1"/>
    <x v="3"/>
    <x v="0"/>
    <n v="6"/>
    <x v="0"/>
    <n v="20.795999999999999"/>
  </r>
  <r>
    <x v="5"/>
    <x v="77"/>
    <n v="3234"/>
    <n v="1"/>
    <n v="1"/>
    <n v="0"/>
    <n v="0"/>
    <x v="0"/>
    <x v="1"/>
    <x v="1"/>
    <n v="4.5"/>
    <x v="1"/>
    <n v="0"/>
  </r>
  <r>
    <x v="5"/>
    <x v="26"/>
    <n v="2921"/>
    <n v="1"/>
    <n v="1"/>
    <n v="7369"/>
    <n v="5033"/>
    <x v="0"/>
    <x v="1"/>
    <x v="1"/>
    <n v="4.5"/>
    <x v="1"/>
    <n v="22648.5"/>
  </r>
  <r>
    <x v="5"/>
    <x v="71"/>
    <n v="2764"/>
    <n v="1"/>
    <n v="0"/>
    <s v=""/>
    <s v=""/>
    <x v="1"/>
    <x v="6"/>
    <x v="0"/>
    <n v="6"/>
    <x v="0"/>
    <n v="16.584"/>
  </r>
  <r>
    <x v="5"/>
    <x v="9"/>
    <n v="519"/>
    <n v="1"/>
    <n v="1"/>
    <s v=""/>
    <s v=""/>
    <x v="0"/>
    <x v="0"/>
    <x v="0"/>
    <n v="4.5"/>
    <x v="0"/>
    <n v="2.3355000000000001"/>
  </r>
  <r>
    <x v="5"/>
    <x v="59"/>
    <n v="79"/>
    <n v="1"/>
    <n v="0"/>
    <s v=""/>
    <s v=""/>
    <x v="1"/>
    <x v="3"/>
    <x v="0"/>
    <n v="6"/>
    <x v="0"/>
    <n v="0.47399999999999998"/>
  </r>
  <r>
    <x v="5"/>
    <x v="17"/>
    <n v="43"/>
    <n v="1"/>
    <n v="0"/>
    <n v="11"/>
    <n v="1"/>
    <x v="0"/>
    <x v="1"/>
    <x v="1"/>
    <n v="4.5"/>
    <x v="1"/>
    <n v="4.5"/>
  </r>
  <r>
    <x v="5"/>
    <x v="8"/>
    <n v="6"/>
    <n v="1"/>
    <n v="0"/>
    <s v=""/>
    <s v=""/>
    <x v="0"/>
    <x v="1"/>
    <x v="0"/>
    <n v="4.5"/>
    <x v="0"/>
    <n v="2.7E-2"/>
  </r>
  <r>
    <x v="5"/>
    <x v="32"/>
    <n v="4"/>
    <n v="1"/>
    <n v="1"/>
    <n v="193"/>
    <n v="140"/>
    <x v="0"/>
    <x v="1"/>
    <x v="1"/>
    <n v="4.5"/>
    <x v="1"/>
    <n v="630"/>
  </r>
  <r>
    <x v="5"/>
    <x v="79"/>
    <n v="2"/>
    <n v="1"/>
    <n v="0"/>
    <s v=""/>
    <s v=""/>
    <x v="0"/>
    <x v="5"/>
    <x v="0"/>
    <n v="4.5"/>
    <x v="0"/>
    <n v="9.0000000000000011E-3"/>
  </r>
  <r>
    <x v="5"/>
    <x v="49"/>
    <n v="4955"/>
    <n v="0"/>
    <n v="0"/>
    <s v=""/>
    <s v=""/>
    <x v="1"/>
    <x v="6"/>
    <x v="0"/>
    <n v="6"/>
    <x v="0"/>
    <n v="29.73"/>
  </r>
  <r>
    <x v="5"/>
    <x v="66"/>
    <n v="3344"/>
    <n v="0"/>
    <n v="1"/>
    <s v=""/>
    <s v=""/>
    <x v="1"/>
    <x v="6"/>
    <x v="0"/>
    <n v="6"/>
    <x v="0"/>
    <n v="20.064"/>
  </r>
  <r>
    <x v="5"/>
    <x v="30"/>
    <n v="2966"/>
    <n v="0"/>
    <n v="0"/>
    <n v="34"/>
    <n v="22"/>
    <x v="0"/>
    <x v="1"/>
    <x v="1"/>
    <n v="4.5"/>
    <x v="1"/>
    <n v="99"/>
  </r>
  <r>
    <x v="5"/>
    <x v="6"/>
    <n v="1610"/>
    <n v="0"/>
    <n v="1"/>
    <s v=""/>
    <s v=""/>
    <x v="1"/>
    <x v="0"/>
    <x v="0"/>
    <n v="6"/>
    <x v="0"/>
    <n v="9.66"/>
  </r>
  <r>
    <x v="5"/>
    <x v="36"/>
    <n v="289"/>
    <n v="0"/>
    <n v="0"/>
    <s v=""/>
    <s v=""/>
    <x v="1"/>
    <x v="0"/>
    <x v="0"/>
    <n v="6"/>
    <x v="0"/>
    <n v="1.734"/>
  </r>
  <r>
    <x v="5"/>
    <x v="29"/>
    <n v="140"/>
    <n v="0"/>
    <n v="0"/>
    <n v="0"/>
    <n v="0"/>
    <x v="0"/>
    <x v="1"/>
    <x v="1"/>
    <n v="4.5"/>
    <x v="1"/>
    <n v="0"/>
  </r>
  <r>
    <x v="5"/>
    <x v="19"/>
    <n v="76"/>
    <n v="0"/>
    <n v="0"/>
    <s v=""/>
    <s v=""/>
    <x v="1"/>
    <x v="4"/>
    <x v="0"/>
    <n v="6"/>
    <x v="0"/>
    <n v="0.45599999999999996"/>
  </r>
  <r>
    <x v="5"/>
    <x v="10"/>
    <n v="46"/>
    <n v="0"/>
    <n v="0"/>
    <n v="120"/>
    <n v="104"/>
    <x v="0"/>
    <x v="1"/>
    <x v="1"/>
    <n v="4.5"/>
    <x v="1"/>
    <n v="468"/>
  </r>
  <r>
    <x v="5"/>
    <x v="65"/>
    <n v="44"/>
    <n v="0"/>
    <n v="0"/>
    <s v=""/>
    <s v=""/>
    <x v="1"/>
    <x v="4"/>
    <x v="0"/>
    <n v="6"/>
    <x v="0"/>
    <n v="0.26400000000000001"/>
  </r>
  <r>
    <x v="5"/>
    <x v="46"/>
    <n v="42"/>
    <n v="0"/>
    <n v="0"/>
    <s v=""/>
    <s v=""/>
    <x v="1"/>
    <x v="5"/>
    <x v="0"/>
    <n v="6"/>
    <x v="0"/>
    <n v="0.252"/>
  </r>
  <r>
    <x v="5"/>
    <x v="44"/>
    <n v="36"/>
    <n v="0"/>
    <n v="0"/>
    <s v=""/>
    <s v=""/>
    <x v="1"/>
    <x v="5"/>
    <x v="0"/>
    <n v="6"/>
    <x v="0"/>
    <n v="0.21599999999999997"/>
  </r>
  <r>
    <x v="5"/>
    <x v="18"/>
    <n v="35"/>
    <n v="0"/>
    <n v="0"/>
    <s v=""/>
    <s v=""/>
    <x v="1"/>
    <x v="3"/>
    <x v="0"/>
    <n v="6"/>
    <x v="0"/>
    <n v="0.21000000000000002"/>
  </r>
  <r>
    <x v="5"/>
    <x v="11"/>
    <n v="34"/>
    <n v="0"/>
    <n v="0"/>
    <n v="0"/>
    <n v="0"/>
    <x v="0"/>
    <x v="1"/>
    <x v="1"/>
    <n v="4.5"/>
    <x v="1"/>
    <n v="0"/>
  </r>
  <r>
    <x v="5"/>
    <x v="15"/>
    <n v="33"/>
    <n v="0"/>
    <n v="0"/>
    <s v=""/>
    <s v=""/>
    <x v="1"/>
    <x v="3"/>
    <x v="0"/>
    <n v="6"/>
    <x v="0"/>
    <n v="0.19800000000000001"/>
  </r>
  <r>
    <x v="5"/>
    <x v="57"/>
    <n v="31"/>
    <n v="0"/>
    <n v="0"/>
    <s v=""/>
    <s v=""/>
    <x v="1"/>
    <x v="0"/>
    <x v="0"/>
    <n v="6"/>
    <x v="0"/>
    <n v="0.186"/>
  </r>
  <r>
    <x v="5"/>
    <x v="64"/>
    <n v="24"/>
    <n v="0"/>
    <n v="0"/>
    <s v=""/>
    <s v=""/>
    <x v="1"/>
    <x v="0"/>
    <x v="0"/>
    <n v="6"/>
    <x v="0"/>
    <n v="0.14400000000000002"/>
  </r>
  <r>
    <x v="5"/>
    <x v="54"/>
    <n v="7"/>
    <n v="0"/>
    <n v="0"/>
    <s v=""/>
    <s v=""/>
    <x v="1"/>
    <x v="5"/>
    <x v="0"/>
    <n v="6"/>
    <x v="0"/>
    <n v="4.2000000000000003E-2"/>
  </r>
  <r>
    <x v="5"/>
    <x v="69"/>
    <n v="6"/>
    <n v="0"/>
    <n v="0"/>
    <s v=""/>
    <s v=""/>
    <x v="1"/>
    <x v="2"/>
    <x v="0"/>
    <n v="6"/>
    <x v="0"/>
    <n v="3.6000000000000004E-2"/>
  </r>
  <r>
    <x v="5"/>
    <x v="5"/>
    <n v="2"/>
    <n v="0"/>
    <n v="0"/>
    <s v=""/>
    <s v=""/>
    <x v="1"/>
    <x v="0"/>
    <x v="0"/>
    <n v="6"/>
    <x v="0"/>
    <n v="1.2E-2"/>
  </r>
  <r>
    <x v="6"/>
    <x v="24"/>
    <n v="14649"/>
    <n v="186"/>
    <n v="18"/>
    <n v="4"/>
    <n v="6"/>
    <x v="0"/>
    <x v="1"/>
    <x v="1"/>
    <n v="4.5"/>
    <x v="1"/>
    <n v="27"/>
  </r>
  <r>
    <x v="6"/>
    <x v="52"/>
    <n v="12125"/>
    <n v="131"/>
    <n v="10"/>
    <n v="4"/>
    <n v="9"/>
    <x v="0"/>
    <x v="1"/>
    <x v="1"/>
    <n v="4.5"/>
    <x v="1"/>
    <n v="40.5"/>
  </r>
  <r>
    <x v="6"/>
    <x v="26"/>
    <n v="27703"/>
    <n v="111"/>
    <n v="11"/>
    <n v="10"/>
    <n v="8"/>
    <x v="0"/>
    <x v="1"/>
    <x v="1"/>
    <n v="4.5"/>
    <x v="1"/>
    <n v="36"/>
  </r>
  <r>
    <x v="6"/>
    <x v="32"/>
    <n v="11233"/>
    <n v="110"/>
    <n v="18"/>
    <n v="17"/>
    <n v="18"/>
    <x v="0"/>
    <x v="1"/>
    <x v="1"/>
    <n v="4.5"/>
    <x v="1"/>
    <n v="81"/>
  </r>
  <r>
    <x v="6"/>
    <x v="67"/>
    <n v="7637"/>
    <n v="92"/>
    <n v="11"/>
    <s v=""/>
    <s v=""/>
    <x v="1"/>
    <x v="0"/>
    <x v="0"/>
    <n v="6"/>
    <x v="0"/>
    <n v="45.821999999999996"/>
  </r>
  <r>
    <x v="6"/>
    <x v="25"/>
    <n v="28997"/>
    <n v="84"/>
    <n v="21"/>
    <n v="10"/>
    <n v="16"/>
    <x v="0"/>
    <x v="1"/>
    <x v="1"/>
    <n v="4.5"/>
    <x v="1"/>
    <n v="72"/>
  </r>
  <r>
    <x v="6"/>
    <x v="14"/>
    <n v="10034"/>
    <n v="22"/>
    <n v="12"/>
    <n v="132"/>
    <n v="118"/>
    <x v="0"/>
    <x v="1"/>
    <x v="1"/>
    <n v="4.5"/>
    <x v="1"/>
    <n v="531"/>
  </r>
  <r>
    <x v="6"/>
    <x v="27"/>
    <n v="2178"/>
    <n v="20"/>
    <n v="5"/>
    <n v="8"/>
    <n v="18"/>
    <x v="0"/>
    <x v="1"/>
    <x v="1"/>
    <n v="4.5"/>
    <x v="1"/>
    <n v="81"/>
  </r>
  <r>
    <x v="6"/>
    <x v="53"/>
    <n v="9740"/>
    <n v="19"/>
    <n v="8"/>
    <n v="13"/>
    <n v="12"/>
    <x v="0"/>
    <x v="1"/>
    <x v="1"/>
    <n v="4.5"/>
    <x v="1"/>
    <n v="54"/>
  </r>
  <r>
    <x v="6"/>
    <x v="30"/>
    <n v="9345"/>
    <n v="19"/>
    <n v="10"/>
    <n v="107"/>
    <n v="81"/>
    <x v="0"/>
    <x v="1"/>
    <x v="1"/>
    <n v="4.5"/>
    <x v="1"/>
    <n v="364.5"/>
  </r>
  <r>
    <x v="6"/>
    <x v="11"/>
    <n v="16884"/>
    <n v="17"/>
    <n v="18"/>
    <n v="18"/>
    <n v="1"/>
    <x v="0"/>
    <x v="1"/>
    <x v="1"/>
    <n v="4.5"/>
    <x v="1"/>
    <n v="4.5"/>
  </r>
  <r>
    <x v="6"/>
    <x v="19"/>
    <n v="20475"/>
    <n v="13"/>
    <n v="5"/>
    <s v=""/>
    <s v=""/>
    <x v="1"/>
    <x v="4"/>
    <x v="0"/>
    <n v="6"/>
    <x v="0"/>
    <n v="122.85000000000001"/>
  </r>
  <r>
    <x v="6"/>
    <x v="17"/>
    <n v="6847"/>
    <n v="13"/>
    <n v="7"/>
    <n v="9"/>
    <n v="16"/>
    <x v="0"/>
    <x v="1"/>
    <x v="1"/>
    <n v="4.5"/>
    <x v="1"/>
    <n v="72"/>
  </r>
  <r>
    <x v="6"/>
    <x v="21"/>
    <n v="0"/>
    <n v="13"/>
    <n v="4"/>
    <s v=""/>
    <s v=""/>
    <x v="0"/>
    <x v="1"/>
    <x v="0"/>
    <n v="4.5"/>
    <x v="0"/>
    <n v="0"/>
  </r>
  <r>
    <x v="6"/>
    <x v="36"/>
    <n v="1655"/>
    <n v="12"/>
    <n v="2"/>
    <s v=""/>
    <s v=""/>
    <x v="1"/>
    <x v="0"/>
    <x v="0"/>
    <n v="6"/>
    <x v="0"/>
    <n v="9.93"/>
  </r>
  <r>
    <x v="6"/>
    <x v="9"/>
    <n v="0"/>
    <n v="10"/>
    <n v="6"/>
    <s v=""/>
    <s v=""/>
    <x v="0"/>
    <x v="0"/>
    <x v="0"/>
    <n v="4.5"/>
    <x v="0"/>
    <n v="0"/>
  </r>
  <r>
    <x v="6"/>
    <x v="63"/>
    <n v="4512"/>
    <n v="9"/>
    <n v="1"/>
    <s v=""/>
    <s v=""/>
    <x v="1"/>
    <x v="6"/>
    <x v="0"/>
    <n v="6"/>
    <x v="0"/>
    <n v="27.071999999999996"/>
  </r>
  <r>
    <x v="6"/>
    <x v="70"/>
    <n v="2730"/>
    <n v="9"/>
    <n v="0"/>
    <s v=""/>
    <s v=""/>
    <x v="1"/>
    <x v="0"/>
    <x v="0"/>
    <n v="6"/>
    <x v="0"/>
    <n v="16.38"/>
  </r>
  <r>
    <x v="6"/>
    <x v="54"/>
    <n v="13043"/>
    <n v="8"/>
    <n v="1"/>
    <s v=""/>
    <s v=""/>
    <x v="1"/>
    <x v="5"/>
    <x v="0"/>
    <n v="6"/>
    <x v="0"/>
    <n v="78.257999999999996"/>
  </r>
  <r>
    <x v="6"/>
    <x v="4"/>
    <n v="8778"/>
    <n v="8"/>
    <n v="7"/>
    <n v="133"/>
    <n v="118"/>
    <x v="0"/>
    <x v="1"/>
    <x v="1"/>
    <n v="4.5"/>
    <x v="1"/>
    <n v="531"/>
  </r>
  <r>
    <x v="6"/>
    <x v="66"/>
    <n v="4144"/>
    <n v="7"/>
    <n v="6"/>
    <s v=""/>
    <s v=""/>
    <x v="1"/>
    <x v="6"/>
    <x v="0"/>
    <n v="6"/>
    <x v="0"/>
    <n v="24.864000000000001"/>
  </r>
  <r>
    <x v="6"/>
    <x v="65"/>
    <n v="7463"/>
    <n v="6"/>
    <n v="3"/>
    <s v=""/>
    <s v=""/>
    <x v="1"/>
    <x v="4"/>
    <x v="0"/>
    <n v="6"/>
    <x v="0"/>
    <n v="44.777999999999999"/>
  </r>
  <r>
    <x v="6"/>
    <x v="61"/>
    <n v="2715"/>
    <n v="6"/>
    <n v="0"/>
    <s v=""/>
    <s v=""/>
    <x v="1"/>
    <x v="0"/>
    <x v="0"/>
    <n v="6"/>
    <x v="0"/>
    <n v="16.29"/>
  </r>
  <r>
    <x v="6"/>
    <x v="72"/>
    <n v="2746"/>
    <n v="5"/>
    <n v="0"/>
    <s v=""/>
    <s v=""/>
    <x v="1"/>
    <x v="0"/>
    <x v="0"/>
    <n v="6"/>
    <x v="0"/>
    <n v="16.475999999999999"/>
  </r>
  <r>
    <x v="6"/>
    <x v="31"/>
    <n v="1447"/>
    <n v="5"/>
    <n v="5"/>
    <n v="1"/>
    <n v="5"/>
    <x v="0"/>
    <x v="1"/>
    <x v="1"/>
    <n v="4.5"/>
    <x v="1"/>
    <n v="22.5"/>
  </r>
  <r>
    <x v="6"/>
    <x v="71"/>
    <n v="4160"/>
    <n v="4"/>
    <n v="4"/>
    <s v=""/>
    <s v=""/>
    <x v="1"/>
    <x v="6"/>
    <x v="0"/>
    <n v="6"/>
    <x v="0"/>
    <n v="24.96"/>
  </r>
  <r>
    <x v="6"/>
    <x v="48"/>
    <n v="2749"/>
    <n v="4"/>
    <n v="1"/>
    <s v=""/>
    <s v=""/>
    <x v="1"/>
    <x v="5"/>
    <x v="0"/>
    <n v="6"/>
    <x v="0"/>
    <n v="16.494"/>
  </r>
  <r>
    <x v="6"/>
    <x v="78"/>
    <n v="361"/>
    <n v="4"/>
    <n v="0"/>
    <n v="17"/>
    <n v="5"/>
    <x v="0"/>
    <x v="1"/>
    <x v="1"/>
    <n v="4.5"/>
    <x v="1"/>
    <n v="22.5"/>
  </r>
  <r>
    <x v="6"/>
    <x v="6"/>
    <n v="39"/>
    <n v="4"/>
    <n v="0"/>
    <s v=""/>
    <s v=""/>
    <x v="1"/>
    <x v="0"/>
    <x v="0"/>
    <n v="6"/>
    <x v="0"/>
    <n v="0.23399999999999999"/>
  </r>
  <r>
    <x v="6"/>
    <x v="50"/>
    <n v="9349"/>
    <n v="3"/>
    <n v="3"/>
    <n v="8"/>
    <n v="5"/>
    <x v="0"/>
    <x v="1"/>
    <x v="1"/>
    <n v="4.5"/>
    <x v="1"/>
    <n v="22.5"/>
  </r>
  <r>
    <x v="6"/>
    <x v="47"/>
    <n v="4141"/>
    <n v="3"/>
    <n v="1"/>
    <s v=""/>
    <s v=""/>
    <x v="1"/>
    <x v="3"/>
    <x v="0"/>
    <n v="6"/>
    <x v="0"/>
    <n v="24.846"/>
  </r>
  <r>
    <x v="6"/>
    <x v="45"/>
    <n v="4062"/>
    <n v="3"/>
    <n v="1"/>
    <s v=""/>
    <s v=""/>
    <x v="1"/>
    <x v="5"/>
    <x v="0"/>
    <n v="6"/>
    <x v="0"/>
    <n v="24.372"/>
  </r>
  <r>
    <x v="6"/>
    <x v="74"/>
    <n v="4190"/>
    <n v="2"/>
    <n v="2"/>
    <s v=""/>
    <s v=""/>
    <x v="1"/>
    <x v="4"/>
    <x v="0"/>
    <n v="6"/>
    <x v="0"/>
    <n v="25.14"/>
  </r>
  <r>
    <x v="6"/>
    <x v="55"/>
    <n v="3847"/>
    <n v="2"/>
    <n v="0"/>
    <s v=""/>
    <s v=""/>
    <x v="1"/>
    <x v="0"/>
    <x v="0"/>
    <n v="6"/>
    <x v="0"/>
    <n v="23.082000000000001"/>
  </r>
  <r>
    <x v="6"/>
    <x v="56"/>
    <n v="3838"/>
    <n v="2"/>
    <n v="1"/>
    <s v=""/>
    <s v=""/>
    <x v="1"/>
    <x v="0"/>
    <x v="0"/>
    <n v="6"/>
    <x v="0"/>
    <n v="23.027999999999999"/>
  </r>
  <r>
    <x v="6"/>
    <x v="51"/>
    <n v="3012"/>
    <n v="2"/>
    <n v="1"/>
    <n v="5"/>
    <n v="14"/>
    <x v="0"/>
    <x v="1"/>
    <x v="1"/>
    <n v="4.5"/>
    <x v="1"/>
    <n v="63"/>
  </r>
  <r>
    <x v="6"/>
    <x v="10"/>
    <n v="2885"/>
    <n v="2"/>
    <n v="2"/>
    <n v="5"/>
    <n v="6"/>
    <x v="0"/>
    <x v="1"/>
    <x v="1"/>
    <n v="4.5"/>
    <x v="1"/>
    <n v="27"/>
  </r>
  <r>
    <x v="6"/>
    <x v="34"/>
    <n v="2111"/>
    <n v="2"/>
    <n v="0"/>
    <s v=""/>
    <s v=""/>
    <x v="1"/>
    <x v="3"/>
    <x v="0"/>
    <n v="6"/>
    <x v="0"/>
    <n v="12.666"/>
  </r>
  <r>
    <x v="6"/>
    <x v="3"/>
    <n v="524"/>
    <n v="2"/>
    <n v="11"/>
    <s v=""/>
    <s v=""/>
    <x v="0"/>
    <x v="1"/>
    <x v="0"/>
    <n v="4.5"/>
    <x v="0"/>
    <n v="2.3580000000000001"/>
  </r>
  <r>
    <x v="6"/>
    <x v="7"/>
    <n v="107"/>
    <n v="2"/>
    <n v="1"/>
    <s v=""/>
    <s v=""/>
    <x v="0"/>
    <x v="1"/>
    <x v="0"/>
    <n v="4.5"/>
    <x v="2"/>
    <n v="0.48149999999999998"/>
  </r>
  <r>
    <x v="6"/>
    <x v="69"/>
    <n v="32"/>
    <n v="2"/>
    <n v="0"/>
    <s v=""/>
    <s v=""/>
    <x v="1"/>
    <x v="2"/>
    <x v="0"/>
    <n v="6"/>
    <x v="0"/>
    <n v="0.192"/>
  </r>
  <r>
    <x v="6"/>
    <x v="28"/>
    <n v="0"/>
    <n v="2"/>
    <n v="0"/>
    <n v="10"/>
    <n v="15"/>
    <x v="0"/>
    <x v="1"/>
    <x v="1"/>
    <n v="4.5"/>
    <x v="1"/>
    <n v="67.5"/>
  </r>
  <r>
    <x v="6"/>
    <x v="42"/>
    <n v="9151"/>
    <n v="1"/>
    <n v="4"/>
    <n v="15"/>
    <n v="8"/>
    <x v="0"/>
    <x v="1"/>
    <x v="1"/>
    <n v="4.5"/>
    <x v="1"/>
    <n v="36"/>
  </r>
  <r>
    <x v="6"/>
    <x v="39"/>
    <n v="4091"/>
    <n v="1"/>
    <n v="1"/>
    <s v=""/>
    <s v=""/>
    <x v="1"/>
    <x v="3"/>
    <x v="0"/>
    <n v="6"/>
    <x v="0"/>
    <n v="24.545999999999999"/>
  </r>
  <r>
    <x v="6"/>
    <x v="22"/>
    <n v="3048"/>
    <n v="1"/>
    <n v="0"/>
    <n v="12"/>
    <n v="4"/>
    <x v="0"/>
    <x v="1"/>
    <x v="1"/>
    <n v="4.5"/>
    <x v="1"/>
    <n v="18"/>
  </r>
  <r>
    <x v="6"/>
    <x v="76"/>
    <n v="2830"/>
    <n v="1"/>
    <n v="0"/>
    <n v="9"/>
    <n v="6"/>
    <x v="0"/>
    <x v="1"/>
    <x v="1"/>
    <n v="4.5"/>
    <x v="1"/>
    <n v="27"/>
  </r>
  <r>
    <x v="6"/>
    <x v="73"/>
    <n v="2708"/>
    <n v="1"/>
    <n v="0"/>
    <s v=""/>
    <s v=""/>
    <x v="1"/>
    <x v="0"/>
    <x v="0"/>
    <n v="6"/>
    <x v="0"/>
    <n v="16.248000000000001"/>
  </r>
  <r>
    <x v="6"/>
    <x v="58"/>
    <n v="2392"/>
    <n v="1"/>
    <n v="1"/>
    <s v=""/>
    <s v=""/>
    <x v="1"/>
    <x v="0"/>
    <x v="0"/>
    <n v="6"/>
    <x v="0"/>
    <n v="14.352"/>
  </r>
  <r>
    <x v="6"/>
    <x v="68"/>
    <n v="2112"/>
    <n v="1"/>
    <n v="1"/>
    <s v=""/>
    <s v=""/>
    <x v="1"/>
    <x v="4"/>
    <x v="0"/>
    <n v="6"/>
    <x v="0"/>
    <n v="12.672000000000001"/>
  </r>
  <r>
    <x v="6"/>
    <x v="77"/>
    <n v="1919"/>
    <n v="1"/>
    <n v="2"/>
    <n v="19"/>
    <n v="13"/>
    <x v="0"/>
    <x v="1"/>
    <x v="1"/>
    <n v="4.5"/>
    <x v="1"/>
    <n v="58.5"/>
  </r>
  <r>
    <x v="6"/>
    <x v="37"/>
    <n v="1434"/>
    <n v="1"/>
    <n v="0"/>
    <s v=""/>
    <s v=""/>
    <x v="0"/>
    <x v="2"/>
    <x v="0"/>
    <n v="4.5"/>
    <x v="0"/>
    <n v="6.4529999999999994"/>
  </r>
  <r>
    <x v="6"/>
    <x v="79"/>
    <n v="527"/>
    <n v="1"/>
    <n v="0"/>
    <s v=""/>
    <s v=""/>
    <x v="0"/>
    <x v="5"/>
    <x v="0"/>
    <n v="4.5"/>
    <x v="0"/>
    <n v="2.3715000000000002"/>
  </r>
  <r>
    <x v="6"/>
    <x v="12"/>
    <n v="519"/>
    <n v="1"/>
    <n v="2"/>
    <n v="16"/>
    <n v="19"/>
    <x v="0"/>
    <x v="1"/>
    <x v="1"/>
    <n v="4.5"/>
    <x v="1"/>
    <n v="85.5"/>
  </r>
  <r>
    <x v="6"/>
    <x v="49"/>
    <n v="335"/>
    <n v="1"/>
    <n v="1"/>
    <s v=""/>
    <s v=""/>
    <x v="1"/>
    <x v="6"/>
    <x v="0"/>
    <n v="6"/>
    <x v="0"/>
    <n v="2.0100000000000002"/>
  </r>
  <r>
    <x v="6"/>
    <x v="15"/>
    <n v="85"/>
    <n v="1"/>
    <n v="0"/>
    <s v=""/>
    <s v=""/>
    <x v="1"/>
    <x v="3"/>
    <x v="0"/>
    <n v="6"/>
    <x v="0"/>
    <n v="0.51"/>
  </r>
  <r>
    <x v="6"/>
    <x v="33"/>
    <n v="48"/>
    <n v="1"/>
    <n v="0"/>
    <n v="2"/>
    <n v="7"/>
    <x v="0"/>
    <x v="1"/>
    <x v="1"/>
    <n v="4.5"/>
    <x v="1"/>
    <n v="31.5"/>
  </r>
  <r>
    <x v="6"/>
    <x v="59"/>
    <n v="32"/>
    <n v="1"/>
    <n v="0"/>
    <s v=""/>
    <s v=""/>
    <x v="1"/>
    <x v="3"/>
    <x v="0"/>
    <n v="6"/>
    <x v="0"/>
    <n v="0.192"/>
  </r>
  <r>
    <x v="6"/>
    <x v="75"/>
    <n v="5"/>
    <n v="1"/>
    <n v="1"/>
    <n v="19"/>
    <n v="11"/>
    <x v="0"/>
    <x v="1"/>
    <x v="1"/>
    <n v="4.5"/>
    <x v="1"/>
    <n v="49.5"/>
  </r>
  <r>
    <x v="6"/>
    <x v="40"/>
    <n v="4"/>
    <n v="1"/>
    <n v="1"/>
    <n v="17"/>
    <n v="11"/>
    <x v="0"/>
    <x v="0"/>
    <x v="1"/>
    <n v="4.5"/>
    <x v="1"/>
    <n v="49.5"/>
  </r>
  <r>
    <x v="6"/>
    <x v="0"/>
    <n v="1728"/>
    <n v="0"/>
    <n v="3"/>
    <s v=""/>
    <s v=""/>
    <x v="0"/>
    <x v="0"/>
    <x v="0"/>
    <n v="4.5"/>
    <x v="0"/>
    <n v="7.7759999999999998"/>
  </r>
  <r>
    <x v="6"/>
    <x v="29"/>
    <n v="835"/>
    <n v="0"/>
    <n v="0"/>
    <n v="16"/>
    <n v="2"/>
    <x v="0"/>
    <x v="1"/>
    <x v="1"/>
    <n v="4.5"/>
    <x v="1"/>
    <n v="9"/>
  </r>
  <r>
    <x v="6"/>
    <x v="46"/>
    <n v="775"/>
    <n v="0"/>
    <n v="0"/>
    <s v=""/>
    <s v=""/>
    <x v="1"/>
    <x v="5"/>
    <x v="0"/>
    <n v="6"/>
    <x v="0"/>
    <n v="4.6500000000000004"/>
  </r>
  <r>
    <x v="6"/>
    <x v="23"/>
    <n v="533"/>
    <n v="0"/>
    <n v="0"/>
    <s v=""/>
    <s v=""/>
    <x v="0"/>
    <x v="0"/>
    <x v="0"/>
    <n v="4.5"/>
    <x v="0"/>
    <n v="2.3985000000000003"/>
  </r>
  <r>
    <x v="6"/>
    <x v="41"/>
    <n v="354"/>
    <n v="0"/>
    <n v="0"/>
    <n v="15"/>
    <n v="1"/>
    <x v="0"/>
    <x v="1"/>
    <x v="1"/>
    <n v="4.5"/>
    <x v="1"/>
    <n v="4.5"/>
  </r>
  <r>
    <x v="6"/>
    <x v="1"/>
    <n v="217"/>
    <n v="0"/>
    <n v="0"/>
    <n v="17"/>
    <n v="14"/>
    <x v="0"/>
    <x v="1"/>
    <x v="1"/>
    <n v="4.5"/>
    <x v="1"/>
    <n v="63"/>
  </r>
  <r>
    <x v="6"/>
    <x v="64"/>
    <n v="105"/>
    <n v="0"/>
    <n v="0"/>
    <s v=""/>
    <s v=""/>
    <x v="1"/>
    <x v="0"/>
    <x v="0"/>
    <n v="6"/>
    <x v="0"/>
    <n v="0.63"/>
  </r>
  <r>
    <x v="6"/>
    <x v="20"/>
    <n v="97"/>
    <n v="0"/>
    <n v="0"/>
    <n v="12"/>
    <n v="6"/>
    <x v="0"/>
    <x v="1"/>
    <x v="1"/>
    <n v="4.5"/>
    <x v="1"/>
    <n v="27"/>
  </r>
  <r>
    <x v="6"/>
    <x v="38"/>
    <n v="80"/>
    <n v="0"/>
    <n v="1"/>
    <n v="3"/>
    <n v="1"/>
    <x v="0"/>
    <x v="1"/>
    <x v="1"/>
    <n v="4.5"/>
    <x v="1"/>
    <n v="4.5"/>
  </r>
  <r>
    <x v="6"/>
    <x v="8"/>
    <n v="70"/>
    <n v="0"/>
    <n v="0"/>
    <s v=""/>
    <s v=""/>
    <x v="0"/>
    <x v="1"/>
    <x v="0"/>
    <n v="4.5"/>
    <x v="0"/>
    <n v="0.31500000000000006"/>
  </r>
  <r>
    <x v="6"/>
    <x v="2"/>
    <n v="43"/>
    <n v="0"/>
    <n v="0"/>
    <n v="17"/>
    <n v="6"/>
    <x v="0"/>
    <x v="2"/>
    <x v="1"/>
    <n v="4.5"/>
    <x v="1"/>
    <n v="27"/>
  </r>
  <r>
    <x v="6"/>
    <x v="60"/>
    <n v="36"/>
    <n v="0"/>
    <n v="0"/>
    <s v=""/>
    <s v=""/>
    <x v="1"/>
    <x v="0"/>
    <x v="0"/>
    <n v="6"/>
    <x v="0"/>
    <n v="0.21599999999999997"/>
  </r>
  <r>
    <x v="6"/>
    <x v="5"/>
    <n v="32"/>
    <n v="0"/>
    <n v="0"/>
    <s v=""/>
    <s v=""/>
    <x v="1"/>
    <x v="0"/>
    <x v="0"/>
    <n v="6"/>
    <x v="0"/>
    <n v="0.192"/>
  </r>
  <r>
    <x v="6"/>
    <x v="44"/>
    <n v="31"/>
    <n v="0"/>
    <n v="0"/>
    <s v=""/>
    <s v=""/>
    <x v="1"/>
    <x v="5"/>
    <x v="0"/>
    <n v="6"/>
    <x v="0"/>
    <n v="0.186"/>
  </r>
  <r>
    <x v="6"/>
    <x v="57"/>
    <n v="31"/>
    <n v="0"/>
    <n v="0"/>
    <s v=""/>
    <s v=""/>
    <x v="1"/>
    <x v="0"/>
    <x v="0"/>
    <n v="6"/>
    <x v="0"/>
    <n v="0.186"/>
  </r>
  <r>
    <x v="6"/>
    <x v="16"/>
    <n v="30"/>
    <n v="0"/>
    <n v="0"/>
    <n v="13"/>
    <n v="2"/>
    <x v="0"/>
    <x v="1"/>
    <x v="1"/>
    <n v="4.5"/>
    <x v="1"/>
    <n v="9"/>
  </r>
  <r>
    <x v="6"/>
    <x v="35"/>
    <n v="28"/>
    <n v="0"/>
    <n v="0"/>
    <n v="8"/>
    <n v="7"/>
    <x v="0"/>
    <x v="1"/>
    <x v="1"/>
    <n v="4.5"/>
    <x v="1"/>
    <n v="31.5"/>
  </r>
  <r>
    <x v="6"/>
    <x v="18"/>
    <n v="10"/>
    <n v="0"/>
    <n v="0"/>
    <s v=""/>
    <s v=""/>
    <x v="1"/>
    <x v="3"/>
    <x v="0"/>
    <n v="6"/>
    <x v="0"/>
    <n v="0.06"/>
  </r>
  <r>
    <x v="6"/>
    <x v="62"/>
    <n v="8"/>
    <n v="0"/>
    <n v="0"/>
    <s v=""/>
    <s v=""/>
    <x v="1"/>
    <x v="2"/>
    <x v="0"/>
    <n v="6"/>
    <x v="0"/>
    <n v="4.8000000000000001E-2"/>
  </r>
  <r>
    <x v="6"/>
    <x v="13"/>
    <n v="1"/>
    <n v="0"/>
    <n v="0"/>
    <s v=""/>
    <s v=""/>
    <x v="0"/>
    <x v="0"/>
    <x v="0"/>
    <n v="4.5"/>
    <x v="0"/>
    <n v="4.5000000000000005E-3"/>
  </r>
  <r>
    <x v="6"/>
    <x v="80"/>
    <n v="1"/>
    <n v="0"/>
    <n v="0"/>
    <s v=""/>
    <s v=""/>
    <x v="0"/>
    <x v="3"/>
    <x v="0"/>
    <n v="4.5"/>
    <x v="0"/>
    <n v="4.5000000000000005E-3"/>
  </r>
  <r>
    <x v="7"/>
    <x v="52"/>
    <n v="16468"/>
    <n v="228"/>
    <n v="15"/>
    <n v="2558"/>
    <n v="1620"/>
    <x v="0"/>
    <x v="1"/>
    <x v="1"/>
    <n v="4.5"/>
    <x v="1"/>
    <n v="7290"/>
  </r>
  <r>
    <x v="7"/>
    <x v="22"/>
    <n v="12257"/>
    <n v="112"/>
    <n v="12"/>
    <n v="130"/>
    <n v="117"/>
    <x v="0"/>
    <x v="1"/>
    <x v="1"/>
    <n v="4.5"/>
    <x v="1"/>
    <n v="526.5"/>
  </r>
  <r>
    <x v="7"/>
    <x v="73"/>
    <n v="10752"/>
    <n v="93"/>
    <n v="10"/>
    <s v=""/>
    <s v=""/>
    <x v="1"/>
    <x v="0"/>
    <x v="0"/>
    <n v="6"/>
    <x v="0"/>
    <n v="64.512"/>
  </r>
  <r>
    <x v="7"/>
    <x v="31"/>
    <n v="20508"/>
    <n v="83"/>
    <n v="17"/>
    <n v="35"/>
    <n v="18"/>
    <x v="0"/>
    <x v="1"/>
    <x v="1"/>
    <n v="4.5"/>
    <x v="1"/>
    <n v="81"/>
  </r>
  <r>
    <x v="7"/>
    <x v="66"/>
    <n v="8178"/>
    <n v="63"/>
    <n v="10"/>
    <s v=""/>
    <s v=""/>
    <x v="1"/>
    <x v="6"/>
    <x v="0"/>
    <n v="6"/>
    <x v="0"/>
    <n v="49.068000000000005"/>
  </r>
  <r>
    <x v="7"/>
    <x v="42"/>
    <n v="21206"/>
    <n v="61"/>
    <n v="18"/>
    <n v="4"/>
    <n v="10"/>
    <x v="0"/>
    <x v="1"/>
    <x v="1"/>
    <n v="4.5"/>
    <x v="1"/>
    <n v="45"/>
  </r>
  <r>
    <x v="7"/>
    <x v="60"/>
    <n v="24451"/>
    <n v="25"/>
    <n v="2"/>
    <s v=""/>
    <s v=""/>
    <x v="1"/>
    <x v="0"/>
    <x v="0"/>
    <n v="6"/>
    <x v="0"/>
    <n v="146.70600000000002"/>
  </r>
  <r>
    <x v="7"/>
    <x v="72"/>
    <n v="9408"/>
    <n v="23"/>
    <n v="14"/>
    <s v=""/>
    <s v=""/>
    <x v="1"/>
    <x v="0"/>
    <x v="0"/>
    <n v="6"/>
    <x v="0"/>
    <n v="56.447999999999993"/>
  </r>
  <r>
    <x v="7"/>
    <x v="71"/>
    <n v="9036"/>
    <n v="22"/>
    <n v="45"/>
    <s v=""/>
    <s v=""/>
    <x v="1"/>
    <x v="6"/>
    <x v="0"/>
    <n v="6"/>
    <x v="0"/>
    <n v="54.215999999999994"/>
  </r>
  <r>
    <x v="7"/>
    <x v="27"/>
    <n v="10208"/>
    <n v="21"/>
    <n v="11"/>
    <n v="16"/>
    <n v="5"/>
    <x v="0"/>
    <x v="1"/>
    <x v="1"/>
    <n v="4.5"/>
    <x v="1"/>
    <n v="22.5"/>
  </r>
  <r>
    <x v="7"/>
    <x v="53"/>
    <n v="10643"/>
    <n v="17"/>
    <n v="12"/>
    <n v="0"/>
    <n v="0"/>
    <x v="0"/>
    <x v="1"/>
    <x v="1"/>
    <n v="4.5"/>
    <x v="1"/>
    <n v="0"/>
  </r>
  <r>
    <x v="7"/>
    <x v="75"/>
    <n v="10371"/>
    <n v="14"/>
    <n v="7"/>
    <n v="1"/>
    <n v="6"/>
    <x v="0"/>
    <x v="1"/>
    <x v="1"/>
    <n v="4.5"/>
    <x v="1"/>
    <n v="27"/>
  </r>
  <r>
    <x v="7"/>
    <x v="57"/>
    <n v="16929"/>
    <n v="12"/>
    <n v="5"/>
    <s v=""/>
    <s v=""/>
    <x v="1"/>
    <x v="0"/>
    <x v="0"/>
    <n v="6"/>
    <x v="0"/>
    <n v="101.57399999999998"/>
  </r>
  <r>
    <x v="7"/>
    <x v="41"/>
    <n v="14108"/>
    <n v="12"/>
    <n v="8"/>
    <n v="203"/>
    <n v="202"/>
    <x v="0"/>
    <x v="1"/>
    <x v="1"/>
    <n v="4.5"/>
    <x v="1"/>
    <n v="909"/>
  </r>
  <r>
    <x v="7"/>
    <x v="79"/>
    <n v="0"/>
    <n v="12"/>
    <n v="4"/>
    <s v=""/>
    <s v=""/>
    <x v="0"/>
    <x v="5"/>
    <x v="0"/>
    <n v="4.5"/>
    <x v="0"/>
    <n v="0"/>
  </r>
  <r>
    <x v="7"/>
    <x v="69"/>
    <n v="7386"/>
    <n v="9"/>
    <n v="2"/>
    <s v=""/>
    <s v=""/>
    <x v="1"/>
    <x v="2"/>
    <x v="0"/>
    <n v="6"/>
    <x v="0"/>
    <n v="44.316000000000003"/>
  </r>
  <r>
    <x v="7"/>
    <x v="3"/>
    <n v="1527"/>
    <n v="9"/>
    <n v="4"/>
    <s v=""/>
    <s v=""/>
    <x v="0"/>
    <x v="1"/>
    <x v="0"/>
    <n v="4.5"/>
    <x v="0"/>
    <n v="6.8714999999999993"/>
  </r>
  <r>
    <x v="7"/>
    <x v="47"/>
    <n v="4696"/>
    <n v="6"/>
    <n v="1"/>
    <s v=""/>
    <s v=""/>
    <x v="1"/>
    <x v="3"/>
    <x v="0"/>
    <n v="6"/>
    <x v="0"/>
    <n v="28.175999999999998"/>
  </r>
  <r>
    <x v="7"/>
    <x v="14"/>
    <n v="9122"/>
    <n v="5"/>
    <n v="5"/>
    <n v="20"/>
    <n v="17"/>
    <x v="0"/>
    <x v="1"/>
    <x v="1"/>
    <n v="4.5"/>
    <x v="1"/>
    <n v="76.5"/>
  </r>
  <r>
    <x v="7"/>
    <x v="32"/>
    <n v="3107"/>
    <n v="5"/>
    <n v="1"/>
    <n v="349"/>
    <n v="341"/>
    <x v="0"/>
    <x v="1"/>
    <x v="1"/>
    <n v="4.5"/>
    <x v="1"/>
    <n v="1534.5"/>
  </r>
  <r>
    <x v="7"/>
    <x v="19"/>
    <n v="2988"/>
    <n v="5"/>
    <n v="0"/>
    <s v=""/>
    <s v=""/>
    <x v="1"/>
    <x v="4"/>
    <x v="0"/>
    <n v="6"/>
    <x v="0"/>
    <n v="17.928000000000001"/>
  </r>
  <r>
    <x v="7"/>
    <x v="58"/>
    <n v="2751"/>
    <n v="5"/>
    <n v="0"/>
    <s v=""/>
    <s v=""/>
    <x v="1"/>
    <x v="0"/>
    <x v="0"/>
    <n v="6"/>
    <x v="0"/>
    <n v="16.506"/>
  </r>
  <r>
    <x v="7"/>
    <x v="59"/>
    <n v="1939"/>
    <n v="5"/>
    <n v="0"/>
    <s v=""/>
    <s v=""/>
    <x v="1"/>
    <x v="3"/>
    <x v="0"/>
    <n v="6"/>
    <x v="0"/>
    <n v="11.634"/>
  </r>
  <r>
    <x v="7"/>
    <x v="67"/>
    <n v="8920"/>
    <n v="4"/>
    <n v="5"/>
    <s v=""/>
    <s v=""/>
    <x v="1"/>
    <x v="0"/>
    <x v="0"/>
    <n v="6"/>
    <x v="0"/>
    <n v="53.519999999999996"/>
  </r>
  <r>
    <x v="7"/>
    <x v="70"/>
    <n v="8598"/>
    <n v="4"/>
    <n v="107"/>
    <s v=""/>
    <s v=""/>
    <x v="1"/>
    <x v="0"/>
    <x v="0"/>
    <n v="6"/>
    <x v="0"/>
    <n v="51.588000000000008"/>
  </r>
  <r>
    <x v="7"/>
    <x v="49"/>
    <n v="4823"/>
    <n v="4"/>
    <n v="2"/>
    <s v=""/>
    <s v=""/>
    <x v="1"/>
    <x v="6"/>
    <x v="0"/>
    <n v="6"/>
    <x v="0"/>
    <n v="28.938000000000002"/>
  </r>
  <r>
    <x v="7"/>
    <x v="63"/>
    <n v="4769"/>
    <n v="4"/>
    <n v="2"/>
    <s v=""/>
    <s v=""/>
    <x v="1"/>
    <x v="6"/>
    <x v="0"/>
    <n v="6"/>
    <x v="0"/>
    <n v="28.614000000000001"/>
  </r>
  <r>
    <x v="7"/>
    <x v="55"/>
    <n v="4682"/>
    <n v="4"/>
    <n v="4"/>
    <s v=""/>
    <s v=""/>
    <x v="1"/>
    <x v="0"/>
    <x v="0"/>
    <n v="6"/>
    <x v="0"/>
    <n v="28.092000000000002"/>
  </r>
  <r>
    <x v="7"/>
    <x v="56"/>
    <n v="4681"/>
    <n v="4"/>
    <n v="6"/>
    <s v=""/>
    <s v=""/>
    <x v="1"/>
    <x v="0"/>
    <x v="0"/>
    <n v="6"/>
    <x v="0"/>
    <n v="28.085999999999999"/>
  </r>
  <r>
    <x v="7"/>
    <x v="34"/>
    <n v="2811"/>
    <n v="4"/>
    <n v="0"/>
    <s v=""/>
    <s v=""/>
    <x v="1"/>
    <x v="3"/>
    <x v="0"/>
    <n v="6"/>
    <x v="0"/>
    <n v="16.866"/>
  </r>
  <r>
    <x v="7"/>
    <x v="77"/>
    <n v="2531"/>
    <n v="4"/>
    <n v="0"/>
    <n v="0"/>
    <n v="0"/>
    <x v="0"/>
    <x v="1"/>
    <x v="1"/>
    <n v="4.5"/>
    <x v="1"/>
    <n v="0"/>
  </r>
  <r>
    <x v="7"/>
    <x v="24"/>
    <n v="9563"/>
    <n v="3"/>
    <n v="6"/>
    <n v="0"/>
    <n v="0"/>
    <x v="0"/>
    <x v="1"/>
    <x v="1"/>
    <n v="4.5"/>
    <x v="1"/>
    <n v="0"/>
  </r>
  <r>
    <x v="7"/>
    <x v="45"/>
    <n v="4651"/>
    <n v="3"/>
    <n v="1"/>
    <s v=""/>
    <s v=""/>
    <x v="1"/>
    <x v="5"/>
    <x v="0"/>
    <n v="6"/>
    <x v="0"/>
    <n v="27.905999999999999"/>
  </r>
  <r>
    <x v="7"/>
    <x v="46"/>
    <n v="4305"/>
    <n v="3"/>
    <n v="2"/>
    <s v=""/>
    <s v=""/>
    <x v="1"/>
    <x v="5"/>
    <x v="0"/>
    <n v="6"/>
    <x v="0"/>
    <n v="25.83"/>
  </r>
  <r>
    <x v="7"/>
    <x v="54"/>
    <n v="4281"/>
    <n v="3"/>
    <n v="2"/>
    <s v=""/>
    <s v=""/>
    <x v="1"/>
    <x v="5"/>
    <x v="0"/>
    <n v="6"/>
    <x v="0"/>
    <n v="25.686"/>
  </r>
  <r>
    <x v="7"/>
    <x v="38"/>
    <n v="3070"/>
    <n v="3"/>
    <n v="3"/>
    <n v="500"/>
    <n v="266"/>
    <x v="0"/>
    <x v="1"/>
    <x v="1"/>
    <n v="4.5"/>
    <x v="1"/>
    <n v="1197"/>
  </r>
  <r>
    <x v="7"/>
    <x v="51"/>
    <n v="9581"/>
    <n v="2"/>
    <n v="7"/>
    <n v="0"/>
    <n v="0"/>
    <x v="0"/>
    <x v="1"/>
    <x v="1"/>
    <n v="4.5"/>
    <x v="1"/>
    <n v="0"/>
  </r>
  <r>
    <x v="7"/>
    <x v="44"/>
    <n v="1850"/>
    <n v="2"/>
    <n v="0"/>
    <s v=""/>
    <s v=""/>
    <x v="1"/>
    <x v="5"/>
    <x v="0"/>
    <n v="6"/>
    <x v="0"/>
    <n v="11.100000000000001"/>
  </r>
  <r>
    <x v="7"/>
    <x v="65"/>
    <n v="1088"/>
    <n v="2"/>
    <n v="1"/>
    <s v=""/>
    <s v=""/>
    <x v="1"/>
    <x v="4"/>
    <x v="0"/>
    <n v="6"/>
    <x v="0"/>
    <n v="6.5280000000000005"/>
  </r>
  <r>
    <x v="7"/>
    <x v="20"/>
    <n v="471"/>
    <n v="2"/>
    <n v="0"/>
    <n v="119"/>
    <n v="105"/>
    <x v="0"/>
    <x v="1"/>
    <x v="1"/>
    <n v="4.5"/>
    <x v="1"/>
    <n v="472.5"/>
  </r>
  <r>
    <x v="7"/>
    <x v="68"/>
    <n v="2518"/>
    <n v="1"/>
    <n v="0"/>
    <s v=""/>
    <s v=""/>
    <x v="1"/>
    <x v="4"/>
    <x v="0"/>
    <n v="6"/>
    <x v="0"/>
    <n v="15.107999999999999"/>
  </r>
  <r>
    <x v="7"/>
    <x v="76"/>
    <n v="2483"/>
    <n v="1"/>
    <n v="0"/>
    <n v="184"/>
    <n v="151"/>
    <x v="0"/>
    <x v="1"/>
    <x v="1"/>
    <n v="4.5"/>
    <x v="1"/>
    <n v="679.5"/>
  </r>
  <r>
    <x v="7"/>
    <x v="15"/>
    <n v="1767"/>
    <n v="1"/>
    <n v="2"/>
    <s v=""/>
    <s v=""/>
    <x v="1"/>
    <x v="3"/>
    <x v="0"/>
    <n v="6"/>
    <x v="0"/>
    <n v="10.602"/>
  </r>
  <r>
    <x v="7"/>
    <x v="18"/>
    <n v="1714"/>
    <n v="1"/>
    <n v="0"/>
    <s v=""/>
    <s v=""/>
    <x v="1"/>
    <x v="3"/>
    <x v="0"/>
    <n v="6"/>
    <x v="0"/>
    <n v="10.283999999999999"/>
  </r>
  <r>
    <x v="7"/>
    <x v="81"/>
    <n v="1151"/>
    <n v="1"/>
    <n v="3"/>
    <s v=""/>
    <s v=""/>
    <x v="0"/>
    <x v="0"/>
    <x v="0"/>
    <n v="4.5"/>
    <x v="0"/>
    <n v="5.1795"/>
  </r>
  <r>
    <x v="7"/>
    <x v="39"/>
    <n v="1142"/>
    <n v="1"/>
    <n v="2"/>
    <s v=""/>
    <s v=""/>
    <x v="1"/>
    <x v="3"/>
    <x v="0"/>
    <n v="6"/>
    <x v="0"/>
    <n v="6.8519999999999994"/>
  </r>
  <r>
    <x v="7"/>
    <x v="61"/>
    <n v="1010"/>
    <n v="1"/>
    <n v="0"/>
    <s v=""/>
    <s v=""/>
    <x v="1"/>
    <x v="0"/>
    <x v="0"/>
    <n v="6"/>
    <x v="0"/>
    <n v="6.0600000000000005"/>
  </r>
  <r>
    <x v="7"/>
    <x v="28"/>
    <n v="537"/>
    <n v="1"/>
    <n v="0"/>
    <n v="3443"/>
    <n v="2780"/>
    <x v="0"/>
    <x v="1"/>
    <x v="1"/>
    <n v="4.5"/>
    <x v="1"/>
    <n v="12510"/>
  </r>
  <r>
    <x v="7"/>
    <x v="35"/>
    <n v="226"/>
    <n v="1"/>
    <n v="0"/>
    <n v="2"/>
    <n v="1"/>
    <x v="0"/>
    <x v="1"/>
    <x v="1"/>
    <n v="4.5"/>
    <x v="1"/>
    <n v="4.5"/>
  </r>
  <r>
    <x v="7"/>
    <x v="64"/>
    <n v="180"/>
    <n v="1"/>
    <n v="1"/>
    <s v=""/>
    <s v=""/>
    <x v="1"/>
    <x v="0"/>
    <x v="0"/>
    <n v="6"/>
    <x v="0"/>
    <n v="1.08"/>
  </r>
  <r>
    <x v="7"/>
    <x v="13"/>
    <n v="54"/>
    <n v="1"/>
    <n v="0"/>
    <s v=""/>
    <s v=""/>
    <x v="0"/>
    <x v="0"/>
    <x v="0"/>
    <n v="4.5"/>
    <x v="0"/>
    <n v="0.24299999999999999"/>
  </r>
  <r>
    <x v="7"/>
    <x v="5"/>
    <n v="22"/>
    <n v="1"/>
    <n v="0"/>
    <s v=""/>
    <s v=""/>
    <x v="1"/>
    <x v="0"/>
    <x v="0"/>
    <n v="6"/>
    <x v="0"/>
    <n v="0.13200000000000001"/>
  </r>
  <r>
    <x v="7"/>
    <x v="62"/>
    <n v="16"/>
    <n v="1"/>
    <n v="0"/>
    <s v=""/>
    <s v=""/>
    <x v="1"/>
    <x v="2"/>
    <x v="0"/>
    <n v="6"/>
    <x v="0"/>
    <n v="9.6000000000000002E-2"/>
  </r>
  <r>
    <x v="7"/>
    <x v="23"/>
    <n v="15"/>
    <n v="1"/>
    <n v="0"/>
    <s v=""/>
    <s v=""/>
    <x v="0"/>
    <x v="0"/>
    <x v="0"/>
    <n v="4.5"/>
    <x v="0"/>
    <n v="6.7500000000000004E-2"/>
  </r>
  <r>
    <x v="7"/>
    <x v="1"/>
    <n v="4"/>
    <n v="1"/>
    <n v="0"/>
    <n v="0"/>
    <n v="0"/>
    <x v="0"/>
    <x v="1"/>
    <x v="1"/>
    <n v="4.5"/>
    <x v="1"/>
    <n v="0"/>
  </r>
  <r>
    <x v="7"/>
    <x v="11"/>
    <n v="2474"/>
    <n v="0"/>
    <n v="4"/>
    <n v="0"/>
    <n v="0"/>
    <x v="0"/>
    <x v="1"/>
    <x v="1"/>
    <n v="4.5"/>
    <x v="1"/>
    <n v="0"/>
  </r>
  <r>
    <x v="7"/>
    <x v="30"/>
    <n v="1589"/>
    <n v="0"/>
    <n v="3"/>
    <n v="18"/>
    <n v="7"/>
    <x v="0"/>
    <x v="1"/>
    <x v="1"/>
    <n v="4.5"/>
    <x v="1"/>
    <n v="31.5"/>
  </r>
  <r>
    <x v="7"/>
    <x v="80"/>
    <n v="1580"/>
    <n v="0"/>
    <n v="1"/>
    <s v=""/>
    <s v=""/>
    <x v="0"/>
    <x v="3"/>
    <x v="0"/>
    <n v="4.5"/>
    <x v="0"/>
    <n v="7.11"/>
  </r>
  <r>
    <x v="7"/>
    <x v="17"/>
    <n v="804"/>
    <n v="0"/>
    <n v="3"/>
    <n v="93"/>
    <n v="75"/>
    <x v="0"/>
    <x v="1"/>
    <x v="1"/>
    <n v="4.5"/>
    <x v="1"/>
    <n v="337.5"/>
  </r>
  <r>
    <x v="7"/>
    <x v="40"/>
    <n v="518"/>
    <n v="0"/>
    <n v="9"/>
    <n v="84"/>
    <n v="83"/>
    <x v="0"/>
    <x v="0"/>
    <x v="1"/>
    <n v="4.5"/>
    <x v="1"/>
    <n v="373.5"/>
  </r>
  <r>
    <x v="7"/>
    <x v="25"/>
    <n v="289"/>
    <n v="0"/>
    <n v="4"/>
    <n v="3439"/>
    <n v="2745"/>
    <x v="0"/>
    <x v="1"/>
    <x v="1"/>
    <n v="4.5"/>
    <x v="1"/>
    <n v="12352.5"/>
  </r>
  <r>
    <x v="7"/>
    <x v="7"/>
    <n v="224"/>
    <n v="0"/>
    <n v="0"/>
    <s v=""/>
    <s v=""/>
    <x v="0"/>
    <x v="1"/>
    <x v="0"/>
    <n v="4.5"/>
    <x v="2"/>
    <n v="1.008"/>
  </r>
  <r>
    <x v="7"/>
    <x v="2"/>
    <n v="79"/>
    <n v="0"/>
    <n v="0"/>
    <n v="6"/>
    <n v="6"/>
    <x v="0"/>
    <x v="2"/>
    <x v="1"/>
    <n v="4.5"/>
    <x v="1"/>
    <n v="27"/>
  </r>
  <r>
    <x v="7"/>
    <x v="50"/>
    <n v="77"/>
    <n v="0"/>
    <n v="2"/>
    <n v="2"/>
    <n v="9"/>
    <x v="0"/>
    <x v="1"/>
    <x v="1"/>
    <n v="4.5"/>
    <x v="1"/>
    <n v="40.5"/>
  </r>
  <r>
    <x v="7"/>
    <x v="33"/>
    <n v="76"/>
    <n v="0"/>
    <n v="0"/>
    <n v="12"/>
    <n v="1"/>
    <x v="0"/>
    <x v="1"/>
    <x v="1"/>
    <n v="4.5"/>
    <x v="1"/>
    <n v="4.5"/>
  </r>
  <r>
    <x v="7"/>
    <x v="16"/>
    <n v="73"/>
    <n v="0"/>
    <n v="0"/>
    <n v="820"/>
    <n v="677"/>
    <x v="0"/>
    <x v="1"/>
    <x v="1"/>
    <n v="4.5"/>
    <x v="1"/>
    <n v="3046.5"/>
  </r>
  <r>
    <x v="7"/>
    <x v="10"/>
    <n v="52"/>
    <n v="0"/>
    <n v="0"/>
    <n v="0"/>
    <n v="0"/>
    <x v="0"/>
    <x v="1"/>
    <x v="1"/>
    <n v="4.5"/>
    <x v="1"/>
    <n v="0"/>
  </r>
  <r>
    <x v="7"/>
    <x v="6"/>
    <n v="34"/>
    <n v="0"/>
    <n v="0"/>
    <s v=""/>
    <s v=""/>
    <x v="1"/>
    <x v="0"/>
    <x v="0"/>
    <n v="6"/>
    <x v="0"/>
    <n v="0.20400000000000001"/>
  </r>
  <r>
    <x v="7"/>
    <x v="4"/>
    <n v="31"/>
    <n v="0"/>
    <n v="0"/>
    <n v="12"/>
    <n v="10"/>
    <x v="0"/>
    <x v="1"/>
    <x v="1"/>
    <n v="4.5"/>
    <x v="1"/>
    <n v="45"/>
  </r>
  <r>
    <x v="7"/>
    <x v="26"/>
    <n v="27"/>
    <n v="0"/>
    <n v="0"/>
    <n v="1561"/>
    <n v="1273"/>
    <x v="0"/>
    <x v="1"/>
    <x v="1"/>
    <n v="4.5"/>
    <x v="1"/>
    <n v="5728.5"/>
  </r>
  <r>
    <x v="7"/>
    <x v="0"/>
    <n v="26"/>
    <n v="0"/>
    <n v="0"/>
    <s v=""/>
    <s v=""/>
    <x v="0"/>
    <x v="0"/>
    <x v="0"/>
    <n v="4.5"/>
    <x v="0"/>
    <n v="0.11699999999999999"/>
  </r>
  <r>
    <x v="7"/>
    <x v="29"/>
    <n v="26"/>
    <n v="0"/>
    <n v="0"/>
    <n v="0"/>
    <n v="0"/>
    <x v="0"/>
    <x v="1"/>
    <x v="1"/>
    <n v="4.5"/>
    <x v="1"/>
    <n v="0"/>
  </r>
  <r>
    <x v="7"/>
    <x v="37"/>
    <n v="23"/>
    <n v="0"/>
    <n v="0"/>
    <s v=""/>
    <s v=""/>
    <x v="0"/>
    <x v="2"/>
    <x v="0"/>
    <n v="4.5"/>
    <x v="0"/>
    <n v="0.10349999999999999"/>
  </r>
  <r>
    <x v="7"/>
    <x v="21"/>
    <n v="14"/>
    <n v="0"/>
    <n v="0"/>
    <s v=""/>
    <s v=""/>
    <x v="0"/>
    <x v="1"/>
    <x v="0"/>
    <n v="4.5"/>
    <x v="0"/>
    <n v="6.3E-2"/>
  </r>
  <r>
    <x v="7"/>
    <x v="8"/>
    <n v="12"/>
    <n v="0"/>
    <n v="0"/>
    <s v=""/>
    <s v=""/>
    <x v="0"/>
    <x v="1"/>
    <x v="0"/>
    <n v="4.5"/>
    <x v="0"/>
    <n v="5.3999999999999999E-2"/>
  </r>
  <r>
    <x v="7"/>
    <x v="36"/>
    <n v="6"/>
    <n v="0"/>
    <n v="0"/>
    <s v=""/>
    <s v=""/>
    <x v="1"/>
    <x v="0"/>
    <x v="0"/>
    <n v="6"/>
    <x v="0"/>
    <n v="3.6000000000000004E-2"/>
  </r>
  <r>
    <x v="7"/>
    <x v="9"/>
    <n v="2"/>
    <n v="0"/>
    <n v="0"/>
    <s v=""/>
    <s v=""/>
    <x v="0"/>
    <x v="0"/>
    <x v="0"/>
    <n v="4.5"/>
    <x v="0"/>
    <n v="9.0000000000000011E-3"/>
  </r>
  <r>
    <x v="7"/>
    <x v="12"/>
    <n v="2"/>
    <n v="0"/>
    <n v="0"/>
    <n v="246"/>
    <n v="175"/>
    <x v="0"/>
    <x v="1"/>
    <x v="1"/>
    <n v="4.5"/>
    <x v="1"/>
    <n v="787.5"/>
  </r>
  <r>
    <x v="8"/>
    <x v="53"/>
    <n v="224811"/>
    <n v="500000"/>
    <n v="85"/>
    <n v="408"/>
    <n v="234"/>
    <x v="0"/>
    <x v="1"/>
    <x v="1"/>
    <n v="4.5"/>
    <x v="1"/>
    <n v="1053"/>
  </r>
  <r>
    <x v="8"/>
    <x v="32"/>
    <n v="162093"/>
    <n v="360"/>
    <n v="32"/>
    <n v="6"/>
    <n v="11"/>
    <x v="0"/>
    <x v="1"/>
    <x v="1"/>
    <n v="4.5"/>
    <x v="1"/>
    <n v="49.5"/>
  </r>
  <r>
    <x v="8"/>
    <x v="67"/>
    <n v="13153"/>
    <n v="110"/>
    <n v="9"/>
    <s v=""/>
    <s v=""/>
    <x v="1"/>
    <x v="0"/>
    <x v="0"/>
    <n v="6"/>
    <x v="0"/>
    <n v="78.918000000000006"/>
  </r>
  <r>
    <x v="8"/>
    <x v="76"/>
    <n v="11859"/>
    <n v="102"/>
    <n v="8"/>
    <n v="129"/>
    <n v="106"/>
    <x v="0"/>
    <x v="1"/>
    <x v="1"/>
    <n v="4.5"/>
    <x v="1"/>
    <n v="477"/>
  </r>
  <r>
    <x v="8"/>
    <x v="43"/>
    <n v="9402"/>
    <n v="98"/>
    <n v="6"/>
    <s v=""/>
    <s v=""/>
    <x v="1"/>
    <x v="5"/>
    <x v="0"/>
    <n v="6"/>
    <x v="0"/>
    <n v="56.411999999999992"/>
  </r>
  <r>
    <x v="8"/>
    <x v="74"/>
    <n v="10585"/>
    <n v="23"/>
    <n v="36"/>
    <s v=""/>
    <s v=""/>
    <x v="1"/>
    <x v="4"/>
    <x v="0"/>
    <n v="6"/>
    <x v="0"/>
    <n v="63.510000000000005"/>
  </r>
  <r>
    <x v="8"/>
    <x v="77"/>
    <n v="10086"/>
    <n v="21"/>
    <n v="10"/>
    <n v="9"/>
    <n v="18"/>
    <x v="0"/>
    <x v="1"/>
    <x v="1"/>
    <n v="4.5"/>
    <x v="1"/>
    <n v="81"/>
  </r>
  <r>
    <x v="8"/>
    <x v="79"/>
    <n v="2147"/>
    <n v="16"/>
    <n v="4"/>
    <s v=""/>
    <s v=""/>
    <x v="0"/>
    <x v="5"/>
    <x v="0"/>
    <n v="4.5"/>
    <x v="0"/>
    <n v="9.6614999999999984"/>
  </r>
  <r>
    <x v="8"/>
    <x v="81"/>
    <n v="0"/>
    <n v="15"/>
    <n v="0"/>
    <s v=""/>
    <s v=""/>
    <x v="0"/>
    <x v="0"/>
    <x v="0"/>
    <n v="4.5"/>
    <x v="0"/>
    <n v="0"/>
  </r>
  <r>
    <x v="8"/>
    <x v="64"/>
    <n v="21903"/>
    <n v="13"/>
    <n v="9"/>
    <s v=""/>
    <s v=""/>
    <x v="1"/>
    <x v="0"/>
    <x v="0"/>
    <n v="6"/>
    <x v="0"/>
    <n v="131.41800000000001"/>
  </r>
  <r>
    <x v="8"/>
    <x v="62"/>
    <n v="17482"/>
    <n v="13"/>
    <n v="0"/>
    <s v=""/>
    <s v=""/>
    <x v="1"/>
    <x v="2"/>
    <x v="0"/>
    <n v="6"/>
    <x v="0"/>
    <n v="104.892"/>
  </r>
  <r>
    <x v="8"/>
    <x v="50"/>
    <n v="14522"/>
    <n v="12"/>
    <n v="4"/>
    <n v="11"/>
    <n v="10"/>
    <x v="0"/>
    <x v="1"/>
    <x v="1"/>
    <n v="4.5"/>
    <x v="1"/>
    <n v="45"/>
  </r>
  <r>
    <x v="8"/>
    <x v="34"/>
    <n v="4637"/>
    <n v="7"/>
    <n v="3"/>
    <s v=""/>
    <s v=""/>
    <x v="1"/>
    <x v="3"/>
    <x v="0"/>
    <n v="6"/>
    <x v="0"/>
    <n v="27.821999999999996"/>
  </r>
  <r>
    <x v="8"/>
    <x v="57"/>
    <n v="7501"/>
    <n v="6"/>
    <n v="1"/>
    <s v=""/>
    <s v=""/>
    <x v="1"/>
    <x v="0"/>
    <x v="0"/>
    <n v="6"/>
    <x v="0"/>
    <n v="45.006"/>
  </r>
  <r>
    <x v="8"/>
    <x v="39"/>
    <n v="4809"/>
    <n v="6"/>
    <n v="5"/>
    <s v=""/>
    <s v=""/>
    <x v="1"/>
    <x v="3"/>
    <x v="0"/>
    <n v="6"/>
    <x v="0"/>
    <n v="28.853999999999999"/>
  </r>
  <r>
    <x v="8"/>
    <x v="66"/>
    <n v="9308"/>
    <n v="5"/>
    <n v="5"/>
    <s v=""/>
    <s v=""/>
    <x v="1"/>
    <x v="6"/>
    <x v="0"/>
    <n v="6"/>
    <x v="0"/>
    <n v="55.847999999999999"/>
  </r>
  <r>
    <x v="8"/>
    <x v="27"/>
    <n v="7605"/>
    <n v="5"/>
    <n v="2"/>
    <n v="2"/>
    <n v="17"/>
    <x v="0"/>
    <x v="1"/>
    <x v="1"/>
    <n v="4.5"/>
    <x v="1"/>
    <n v="76.5"/>
  </r>
  <r>
    <x v="8"/>
    <x v="56"/>
    <n v="2785"/>
    <n v="5"/>
    <n v="2"/>
    <s v=""/>
    <s v=""/>
    <x v="1"/>
    <x v="0"/>
    <x v="0"/>
    <n v="6"/>
    <x v="0"/>
    <n v="16.71"/>
  </r>
  <r>
    <x v="8"/>
    <x v="78"/>
    <n v="2734"/>
    <n v="5"/>
    <n v="1"/>
    <n v="9"/>
    <n v="14"/>
    <x v="0"/>
    <x v="1"/>
    <x v="1"/>
    <n v="4.5"/>
    <x v="1"/>
    <n v="63"/>
  </r>
  <r>
    <x v="8"/>
    <x v="1"/>
    <n v="2113"/>
    <n v="4"/>
    <n v="7"/>
    <n v="8"/>
    <n v="20"/>
    <x v="0"/>
    <x v="1"/>
    <x v="1"/>
    <n v="4.5"/>
    <x v="1"/>
    <n v="90"/>
  </r>
  <r>
    <x v="8"/>
    <x v="49"/>
    <n v="4629"/>
    <n v="3"/>
    <n v="3"/>
    <s v=""/>
    <s v=""/>
    <x v="1"/>
    <x v="6"/>
    <x v="0"/>
    <n v="6"/>
    <x v="0"/>
    <n v="27.773999999999997"/>
  </r>
  <r>
    <x v="8"/>
    <x v="70"/>
    <n v="3273"/>
    <n v="3"/>
    <n v="1"/>
    <s v=""/>
    <s v=""/>
    <x v="1"/>
    <x v="0"/>
    <x v="0"/>
    <n v="6"/>
    <x v="0"/>
    <n v="19.638000000000002"/>
  </r>
  <r>
    <x v="8"/>
    <x v="72"/>
    <n v="1500"/>
    <n v="3"/>
    <n v="1"/>
    <s v=""/>
    <s v=""/>
    <x v="1"/>
    <x v="0"/>
    <x v="0"/>
    <n v="6"/>
    <x v="0"/>
    <n v="9"/>
  </r>
  <r>
    <x v="8"/>
    <x v="7"/>
    <n v="14484"/>
    <n v="2"/>
    <n v="2"/>
    <s v=""/>
    <s v=""/>
    <x v="0"/>
    <x v="1"/>
    <x v="0"/>
    <n v="4.5"/>
    <x v="2"/>
    <n v="65.177999999999997"/>
  </r>
  <r>
    <x v="8"/>
    <x v="22"/>
    <n v="8237"/>
    <n v="2"/>
    <n v="4"/>
    <n v="4"/>
    <n v="19"/>
    <x v="0"/>
    <x v="1"/>
    <x v="1"/>
    <n v="4.5"/>
    <x v="1"/>
    <n v="85.5"/>
  </r>
  <r>
    <x v="8"/>
    <x v="75"/>
    <n v="5270"/>
    <n v="2"/>
    <n v="2"/>
    <n v="3"/>
    <n v="13"/>
    <x v="0"/>
    <x v="1"/>
    <x v="1"/>
    <n v="4.5"/>
    <x v="1"/>
    <n v="58.5"/>
  </r>
  <r>
    <x v="8"/>
    <x v="58"/>
    <n v="4631"/>
    <n v="2"/>
    <n v="2"/>
    <s v=""/>
    <s v=""/>
    <x v="1"/>
    <x v="0"/>
    <x v="0"/>
    <n v="6"/>
    <x v="0"/>
    <n v="27.786000000000001"/>
  </r>
  <r>
    <x v="8"/>
    <x v="63"/>
    <n v="4568"/>
    <n v="2"/>
    <n v="3"/>
    <s v=""/>
    <s v=""/>
    <x v="1"/>
    <x v="6"/>
    <x v="0"/>
    <n v="6"/>
    <x v="0"/>
    <n v="27.407999999999998"/>
  </r>
  <r>
    <x v="8"/>
    <x v="54"/>
    <n v="4155"/>
    <n v="2"/>
    <n v="3"/>
    <s v=""/>
    <s v=""/>
    <x v="1"/>
    <x v="5"/>
    <x v="0"/>
    <n v="6"/>
    <x v="0"/>
    <n v="24.93"/>
  </r>
  <r>
    <x v="8"/>
    <x v="45"/>
    <n v="2526"/>
    <n v="2"/>
    <n v="0"/>
    <s v=""/>
    <s v=""/>
    <x v="1"/>
    <x v="5"/>
    <x v="0"/>
    <n v="6"/>
    <x v="0"/>
    <n v="15.155999999999999"/>
  </r>
  <r>
    <x v="8"/>
    <x v="48"/>
    <n v="2461"/>
    <n v="2"/>
    <n v="0"/>
    <s v=""/>
    <s v=""/>
    <x v="1"/>
    <x v="5"/>
    <x v="0"/>
    <n v="6"/>
    <x v="0"/>
    <n v="14.765999999999998"/>
  </r>
  <r>
    <x v="8"/>
    <x v="69"/>
    <n v="2199"/>
    <n v="2"/>
    <n v="0"/>
    <s v=""/>
    <s v=""/>
    <x v="1"/>
    <x v="2"/>
    <x v="0"/>
    <n v="6"/>
    <x v="0"/>
    <n v="13.193999999999999"/>
  </r>
  <r>
    <x v="8"/>
    <x v="42"/>
    <n v="1837"/>
    <n v="2"/>
    <n v="0"/>
    <n v="18"/>
    <n v="18"/>
    <x v="0"/>
    <x v="1"/>
    <x v="1"/>
    <n v="4.5"/>
    <x v="1"/>
    <n v="81"/>
  </r>
  <r>
    <x v="8"/>
    <x v="61"/>
    <n v="1015"/>
    <n v="2"/>
    <n v="0"/>
    <s v=""/>
    <s v=""/>
    <x v="1"/>
    <x v="0"/>
    <x v="0"/>
    <n v="6"/>
    <x v="0"/>
    <n v="6.09"/>
  </r>
  <r>
    <x v="8"/>
    <x v="18"/>
    <n v="962"/>
    <n v="2"/>
    <n v="0"/>
    <s v=""/>
    <s v=""/>
    <x v="1"/>
    <x v="3"/>
    <x v="0"/>
    <n v="6"/>
    <x v="0"/>
    <n v="5.7720000000000002"/>
  </r>
  <r>
    <x v="8"/>
    <x v="10"/>
    <n v="0"/>
    <n v="2"/>
    <n v="1"/>
    <n v="12"/>
    <n v="9"/>
    <x v="0"/>
    <x v="1"/>
    <x v="1"/>
    <n v="4.5"/>
    <x v="1"/>
    <n v="40.5"/>
  </r>
  <r>
    <x v="8"/>
    <x v="68"/>
    <n v="9257"/>
    <n v="1"/>
    <n v="121"/>
    <s v=""/>
    <s v=""/>
    <x v="1"/>
    <x v="4"/>
    <x v="0"/>
    <n v="6"/>
    <x v="0"/>
    <n v="55.542000000000002"/>
  </r>
  <r>
    <x v="8"/>
    <x v="52"/>
    <n v="8308"/>
    <n v="1"/>
    <n v="2"/>
    <n v="19"/>
    <n v="17"/>
    <x v="0"/>
    <x v="1"/>
    <x v="1"/>
    <n v="4.5"/>
    <x v="1"/>
    <n v="76.5"/>
  </r>
  <r>
    <x v="8"/>
    <x v="65"/>
    <n v="4685"/>
    <n v="1"/>
    <n v="2"/>
    <s v=""/>
    <s v=""/>
    <x v="1"/>
    <x v="4"/>
    <x v="0"/>
    <n v="6"/>
    <x v="0"/>
    <n v="28.11"/>
  </r>
  <r>
    <x v="8"/>
    <x v="44"/>
    <n v="4280"/>
    <n v="1"/>
    <n v="0"/>
    <s v=""/>
    <s v=""/>
    <x v="1"/>
    <x v="5"/>
    <x v="0"/>
    <n v="6"/>
    <x v="0"/>
    <n v="25.68"/>
  </r>
  <r>
    <x v="8"/>
    <x v="46"/>
    <n v="2731"/>
    <n v="1"/>
    <n v="0"/>
    <s v=""/>
    <s v=""/>
    <x v="1"/>
    <x v="5"/>
    <x v="0"/>
    <n v="6"/>
    <x v="0"/>
    <n v="16.385999999999999"/>
  </r>
  <r>
    <x v="8"/>
    <x v="60"/>
    <n v="2730"/>
    <n v="1"/>
    <n v="0"/>
    <s v=""/>
    <s v=""/>
    <x v="1"/>
    <x v="0"/>
    <x v="0"/>
    <n v="6"/>
    <x v="0"/>
    <n v="16.38"/>
  </r>
  <r>
    <x v="8"/>
    <x v="59"/>
    <n v="2183"/>
    <n v="1"/>
    <n v="0"/>
    <s v=""/>
    <s v=""/>
    <x v="1"/>
    <x v="3"/>
    <x v="0"/>
    <n v="6"/>
    <x v="0"/>
    <n v="13.097999999999999"/>
  </r>
  <r>
    <x v="8"/>
    <x v="15"/>
    <n v="1835"/>
    <n v="1"/>
    <n v="1"/>
    <s v=""/>
    <s v=""/>
    <x v="1"/>
    <x v="3"/>
    <x v="0"/>
    <n v="6"/>
    <x v="0"/>
    <n v="11.01"/>
  </r>
  <r>
    <x v="8"/>
    <x v="55"/>
    <n v="1079"/>
    <n v="1"/>
    <n v="1"/>
    <s v=""/>
    <s v=""/>
    <x v="1"/>
    <x v="0"/>
    <x v="0"/>
    <n v="6"/>
    <x v="0"/>
    <n v="6.4740000000000002"/>
  </r>
  <r>
    <x v="8"/>
    <x v="19"/>
    <n v="1059"/>
    <n v="1"/>
    <n v="1"/>
    <s v=""/>
    <s v=""/>
    <x v="1"/>
    <x v="4"/>
    <x v="0"/>
    <n v="6"/>
    <x v="0"/>
    <n v="6.3539999999999992"/>
  </r>
  <r>
    <x v="8"/>
    <x v="26"/>
    <n v="470"/>
    <n v="1"/>
    <n v="1"/>
    <n v="428"/>
    <n v="241"/>
    <x v="0"/>
    <x v="1"/>
    <x v="1"/>
    <n v="4.5"/>
    <x v="1"/>
    <n v="1084.5"/>
  </r>
  <r>
    <x v="8"/>
    <x v="33"/>
    <n v="198"/>
    <n v="1"/>
    <n v="1"/>
    <n v="14"/>
    <n v="7"/>
    <x v="0"/>
    <x v="1"/>
    <x v="1"/>
    <n v="4.5"/>
    <x v="1"/>
    <n v="31.5"/>
  </r>
  <r>
    <x v="8"/>
    <x v="4"/>
    <n v="60"/>
    <n v="1"/>
    <n v="0"/>
    <n v="13"/>
    <n v="4"/>
    <x v="0"/>
    <x v="1"/>
    <x v="1"/>
    <n v="4.5"/>
    <x v="1"/>
    <n v="18"/>
  </r>
  <r>
    <x v="8"/>
    <x v="17"/>
    <n v="22"/>
    <n v="1"/>
    <n v="2"/>
    <n v="20"/>
    <n v="6"/>
    <x v="0"/>
    <x v="1"/>
    <x v="1"/>
    <n v="4.5"/>
    <x v="1"/>
    <n v="27"/>
  </r>
  <r>
    <x v="8"/>
    <x v="16"/>
    <n v="0"/>
    <n v="1"/>
    <n v="0"/>
    <n v="14"/>
    <n v="15"/>
    <x v="0"/>
    <x v="1"/>
    <x v="1"/>
    <n v="4.5"/>
    <x v="1"/>
    <n v="67.5"/>
  </r>
  <r>
    <x v="8"/>
    <x v="28"/>
    <n v="3681"/>
    <n v="0"/>
    <n v="0"/>
    <n v="110"/>
    <n v="87"/>
    <x v="0"/>
    <x v="1"/>
    <x v="1"/>
    <n v="4.5"/>
    <x v="1"/>
    <n v="391.5"/>
  </r>
  <r>
    <x v="8"/>
    <x v="38"/>
    <n v="2770"/>
    <n v="0"/>
    <n v="0"/>
    <n v="7"/>
    <n v="10"/>
    <x v="0"/>
    <x v="1"/>
    <x v="1"/>
    <n v="4.5"/>
    <x v="1"/>
    <n v="45"/>
  </r>
  <r>
    <x v="8"/>
    <x v="47"/>
    <n v="2516"/>
    <n v="0"/>
    <n v="0"/>
    <s v=""/>
    <s v=""/>
    <x v="1"/>
    <x v="3"/>
    <x v="0"/>
    <n v="6"/>
    <x v="0"/>
    <n v="15.096"/>
  </r>
  <r>
    <x v="8"/>
    <x v="73"/>
    <n v="1377"/>
    <n v="0"/>
    <n v="0"/>
    <s v=""/>
    <s v=""/>
    <x v="1"/>
    <x v="0"/>
    <x v="0"/>
    <n v="6"/>
    <x v="0"/>
    <n v="8.2620000000000005"/>
  </r>
  <r>
    <x v="8"/>
    <x v="25"/>
    <n v="934"/>
    <n v="0"/>
    <n v="4"/>
    <n v="16"/>
    <n v="14"/>
    <x v="0"/>
    <x v="1"/>
    <x v="1"/>
    <n v="4.5"/>
    <x v="1"/>
    <n v="63"/>
  </r>
  <r>
    <x v="8"/>
    <x v="11"/>
    <n v="582"/>
    <n v="0"/>
    <n v="0"/>
    <n v="394"/>
    <n v="219"/>
    <x v="0"/>
    <x v="1"/>
    <x v="1"/>
    <n v="4.5"/>
    <x v="1"/>
    <n v="985.5"/>
  </r>
  <r>
    <x v="8"/>
    <x v="12"/>
    <n v="486"/>
    <n v="0"/>
    <n v="8"/>
    <n v="5"/>
    <n v="2"/>
    <x v="0"/>
    <x v="1"/>
    <x v="1"/>
    <n v="4.5"/>
    <x v="1"/>
    <n v="9"/>
  </r>
  <r>
    <x v="8"/>
    <x v="51"/>
    <n v="473"/>
    <n v="0"/>
    <n v="2"/>
    <n v="7"/>
    <n v="3"/>
    <x v="0"/>
    <x v="1"/>
    <x v="1"/>
    <n v="4.5"/>
    <x v="1"/>
    <n v="13.5"/>
  </r>
  <r>
    <x v="8"/>
    <x v="2"/>
    <n v="411"/>
    <n v="0"/>
    <n v="0"/>
    <n v="13"/>
    <n v="20"/>
    <x v="0"/>
    <x v="2"/>
    <x v="1"/>
    <n v="4.5"/>
    <x v="1"/>
    <n v="90"/>
  </r>
  <r>
    <x v="8"/>
    <x v="35"/>
    <n v="356"/>
    <n v="0"/>
    <n v="0"/>
    <n v="9"/>
    <n v="8"/>
    <x v="0"/>
    <x v="1"/>
    <x v="1"/>
    <n v="4.5"/>
    <x v="1"/>
    <n v="36"/>
  </r>
  <r>
    <x v="8"/>
    <x v="40"/>
    <n v="193"/>
    <n v="0"/>
    <n v="0"/>
    <n v="8"/>
    <n v="6"/>
    <x v="0"/>
    <x v="0"/>
    <x v="1"/>
    <n v="4.5"/>
    <x v="1"/>
    <n v="27"/>
  </r>
  <r>
    <x v="8"/>
    <x v="20"/>
    <n v="133"/>
    <n v="0"/>
    <n v="0"/>
    <n v="17"/>
    <n v="18"/>
    <x v="0"/>
    <x v="1"/>
    <x v="1"/>
    <n v="4.5"/>
    <x v="1"/>
    <n v="81"/>
  </r>
  <r>
    <x v="8"/>
    <x v="24"/>
    <n v="101"/>
    <n v="0"/>
    <n v="1"/>
    <n v="16"/>
    <n v="2"/>
    <x v="0"/>
    <x v="1"/>
    <x v="1"/>
    <n v="4.5"/>
    <x v="1"/>
    <n v="9"/>
  </r>
  <r>
    <x v="8"/>
    <x v="29"/>
    <n v="76"/>
    <n v="0"/>
    <n v="0"/>
    <n v="20"/>
    <n v="19"/>
    <x v="0"/>
    <x v="1"/>
    <x v="1"/>
    <n v="4.5"/>
    <x v="1"/>
    <n v="85.5"/>
  </r>
  <r>
    <x v="8"/>
    <x v="30"/>
    <n v="65"/>
    <n v="0"/>
    <n v="0"/>
    <n v="18"/>
    <n v="17"/>
    <x v="0"/>
    <x v="1"/>
    <x v="1"/>
    <n v="4.5"/>
    <x v="1"/>
    <n v="76.5"/>
  </r>
  <r>
    <x v="8"/>
    <x v="31"/>
    <n v="44"/>
    <n v="0"/>
    <n v="0"/>
    <n v="19"/>
    <n v="9"/>
    <x v="0"/>
    <x v="1"/>
    <x v="1"/>
    <n v="4.5"/>
    <x v="1"/>
    <n v="40.5"/>
  </r>
  <r>
    <x v="8"/>
    <x v="14"/>
    <n v="34"/>
    <n v="0"/>
    <n v="0"/>
    <n v="17"/>
    <n v="20"/>
    <x v="0"/>
    <x v="1"/>
    <x v="1"/>
    <n v="4.5"/>
    <x v="1"/>
    <n v="90"/>
  </r>
  <r>
    <x v="8"/>
    <x v="5"/>
    <n v="16"/>
    <n v="0"/>
    <n v="1"/>
    <s v=""/>
    <s v=""/>
    <x v="1"/>
    <x v="0"/>
    <x v="0"/>
    <n v="6"/>
    <x v="0"/>
    <n v="9.6000000000000002E-2"/>
  </r>
  <r>
    <x v="8"/>
    <x v="23"/>
    <n v="14"/>
    <n v="0"/>
    <n v="0"/>
    <s v=""/>
    <s v=""/>
    <x v="0"/>
    <x v="0"/>
    <x v="0"/>
    <n v="4.5"/>
    <x v="0"/>
    <n v="6.3E-2"/>
  </r>
  <r>
    <x v="8"/>
    <x v="41"/>
    <n v="14"/>
    <n v="0"/>
    <n v="0"/>
    <n v="20"/>
    <n v="14"/>
    <x v="0"/>
    <x v="1"/>
    <x v="1"/>
    <n v="4.5"/>
    <x v="1"/>
    <n v="63"/>
  </r>
  <r>
    <x v="8"/>
    <x v="36"/>
    <n v="8"/>
    <n v="0"/>
    <n v="1"/>
    <s v=""/>
    <s v=""/>
    <x v="1"/>
    <x v="0"/>
    <x v="0"/>
    <n v="6"/>
    <x v="0"/>
    <n v="4.8000000000000001E-2"/>
  </r>
  <r>
    <x v="8"/>
    <x v="6"/>
    <n v="7"/>
    <n v="0"/>
    <n v="0"/>
    <s v=""/>
    <s v=""/>
    <x v="1"/>
    <x v="0"/>
    <x v="0"/>
    <n v="6"/>
    <x v="0"/>
    <n v="4.2000000000000003E-2"/>
  </r>
  <r>
    <x v="8"/>
    <x v="9"/>
    <n v="5"/>
    <n v="0"/>
    <n v="0"/>
    <s v=""/>
    <s v=""/>
    <x v="0"/>
    <x v="0"/>
    <x v="0"/>
    <n v="4.5"/>
    <x v="0"/>
    <n v="2.2499999999999999E-2"/>
  </r>
  <r>
    <x v="8"/>
    <x v="3"/>
    <n v="5"/>
    <n v="0"/>
    <n v="0"/>
    <s v=""/>
    <s v=""/>
    <x v="0"/>
    <x v="1"/>
    <x v="0"/>
    <n v="4.5"/>
    <x v="0"/>
    <n v="2.2499999999999999E-2"/>
  </r>
  <r>
    <x v="8"/>
    <x v="21"/>
    <n v="4"/>
    <n v="0"/>
    <n v="0"/>
    <s v=""/>
    <s v=""/>
    <x v="0"/>
    <x v="1"/>
    <x v="0"/>
    <n v="4.5"/>
    <x v="0"/>
    <n v="1.8000000000000002E-2"/>
  </r>
  <r>
    <x v="8"/>
    <x v="0"/>
    <n v="4"/>
    <n v="0"/>
    <n v="0"/>
    <s v=""/>
    <s v=""/>
    <x v="0"/>
    <x v="0"/>
    <x v="0"/>
    <n v="4.5"/>
    <x v="0"/>
    <n v="1.8000000000000002E-2"/>
  </r>
  <r>
    <x v="8"/>
    <x v="8"/>
    <n v="4"/>
    <n v="0"/>
    <n v="0"/>
    <s v=""/>
    <s v=""/>
    <x v="0"/>
    <x v="1"/>
    <x v="0"/>
    <n v="4.5"/>
    <x v="0"/>
    <n v="1.8000000000000002E-2"/>
  </r>
  <r>
    <x v="8"/>
    <x v="71"/>
    <n v="2"/>
    <n v="0"/>
    <n v="0"/>
    <s v=""/>
    <s v=""/>
    <x v="1"/>
    <x v="6"/>
    <x v="0"/>
    <n v="6"/>
    <x v="0"/>
    <n v="1.2E-2"/>
  </r>
  <r>
    <x v="8"/>
    <x v="37"/>
    <n v="2"/>
    <n v="0"/>
    <n v="0"/>
    <s v=""/>
    <s v=""/>
    <x v="0"/>
    <x v="2"/>
    <x v="0"/>
    <n v="4.5"/>
    <x v="0"/>
    <n v="9.0000000000000011E-3"/>
  </r>
  <r>
    <x v="8"/>
    <x v="13"/>
    <n v="1"/>
    <n v="0"/>
    <n v="0"/>
    <s v=""/>
    <s v=""/>
    <x v="0"/>
    <x v="0"/>
    <x v="0"/>
    <n v="4.5"/>
    <x v="0"/>
    <n v="4.5000000000000005E-3"/>
  </r>
  <r>
    <x v="9"/>
    <x v="75"/>
    <n v="120273"/>
    <n v="301"/>
    <n v="75"/>
    <n v="5"/>
    <n v="20"/>
    <x v="0"/>
    <x v="1"/>
    <x v="1"/>
    <n v="4.5"/>
    <x v="1"/>
    <n v="90"/>
  </r>
  <r>
    <x v="9"/>
    <x v="73"/>
    <n v="12056"/>
    <n v="181"/>
    <n v="16"/>
    <s v=""/>
    <s v=""/>
    <x v="1"/>
    <x v="0"/>
    <x v="0"/>
    <n v="6"/>
    <x v="0"/>
    <n v="72.335999999999999"/>
  </r>
  <r>
    <x v="9"/>
    <x v="22"/>
    <n v="73119"/>
    <n v="150"/>
    <n v="55"/>
    <n v="7"/>
    <n v="19"/>
    <x v="0"/>
    <x v="1"/>
    <x v="1"/>
    <n v="4.5"/>
    <x v="1"/>
    <n v="85.5"/>
  </r>
  <r>
    <x v="9"/>
    <x v="77"/>
    <n v="10804"/>
    <n v="114"/>
    <n v="18"/>
    <n v="12"/>
    <n v="16"/>
    <x v="0"/>
    <x v="1"/>
    <x v="1"/>
    <n v="4.5"/>
    <x v="1"/>
    <n v="72"/>
  </r>
  <r>
    <x v="9"/>
    <x v="61"/>
    <n v="7064"/>
    <n v="87"/>
    <n v="8"/>
    <s v=""/>
    <s v=""/>
    <x v="1"/>
    <x v="0"/>
    <x v="0"/>
    <n v="6"/>
    <x v="0"/>
    <n v="42.384"/>
  </r>
  <r>
    <x v="9"/>
    <x v="47"/>
    <n v="9982"/>
    <n v="79"/>
    <n v="9"/>
    <s v=""/>
    <s v=""/>
    <x v="1"/>
    <x v="3"/>
    <x v="0"/>
    <n v="6"/>
    <x v="0"/>
    <n v="59.891999999999996"/>
  </r>
  <r>
    <x v="9"/>
    <x v="71"/>
    <n v="10069"/>
    <n v="69"/>
    <n v="14"/>
    <s v=""/>
    <s v=""/>
    <x v="1"/>
    <x v="6"/>
    <x v="0"/>
    <n v="6"/>
    <x v="0"/>
    <n v="60.414000000000001"/>
  </r>
  <r>
    <x v="9"/>
    <x v="66"/>
    <n v="9145"/>
    <n v="26"/>
    <n v="16"/>
    <s v=""/>
    <s v=""/>
    <x v="1"/>
    <x v="6"/>
    <x v="0"/>
    <n v="6"/>
    <x v="0"/>
    <n v="54.87"/>
  </r>
  <r>
    <x v="9"/>
    <x v="72"/>
    <n v="9386"/>
    <n v="22"/>
    <n v="13"/>
    <s v=""/>
    <s v=""/>
    <x v="1"/>
    <x v="0"/>
    <x v="0"/>
    <n v="6"/>
    <x v="0"/>
    <n v="56.315999999999995"/>
  </r>
  <r>
    <x v="9"/>
    <x v="70"/>
    <n v="8679"/>
    <n v="20"/>
    <n v="13"/>
    <s v=""/>
    <s v=""/>
    <x v="1"/>
    <x v="0"/>
    <x v="0"/>
    <n v="6"/>
    <x v="0"/>
    <n v="52.073999999999998"/>
  </r>
  <r>
    <x v="9"/>
    <x v="51"/>
    <n v="12495"/>
    <n v="19"/>
    <n v="12"/>
    <n v="287"/>
    <n v="242"/>
    <x v="0"/>
    <x v="1"/>
    <x v="1"/>
    <n v="4.5"/>
    <x v="1"/>
    <n v="1089"/>
  </r>
  <r>
    <x v="9"/>
    <x v="23"/>
    <n v="15299"/>
    <n v="17"/>
    <n v="0"/>
    <s v=""/>
    <s v=""/>
    <x v="0"/>
    <x v="0"/>
    <x v="0"/>
    <n v="4.5"/>
    <x v="0"/>
    <n v="68.845500000000001"/>
  </r>
  <r>
    <x v="9"/>
    <x v="45"/>
    <n v="8603"/>
    <n v="17"/>
    <n v="13"/>
    <s v=""/>
    <s v=""/>
    <x v="1"/>
    <x v="5"/>
    <x v="0"/>
    <n v="6"/>
    <x v="0"/>
    <n v="51.617999999999995"/>
  </r>
  <r>
    <x v="9"/>
    <x v="37"/>
    <n v="23489"/>
    <n v="13"/>
    <n v="3"/>
    <s v=""/>
    <s v=""/>
    <x v="0"/>
    <x v="2"/>
    <x v="0"/>
    <n v="4.5"/>
    <x v="0"/>
    <n v="105.70050000000001"/>
  </r>
  <r>
    <x v="9"/>
    <x v="15"/>
    <n v="2735"/>
    <n v="13"/>
    <n v="1"/>
    <s v=""/>
    <s v=""/>
    <x v="1"/>
    <x v="3"/>
    <x v="0"/>
    <n v="6"/>
    <x v="0"/>
    <n v="16.41"/>
  </r>
  <r>
    <x v="9"/>
    <x v="34"/>
    <n v="8766"/>
    <n v="11"/>
    <n v="56"/>
    <s v=""/>
    <s v=""/>
    <x v="1"/>
    <x v="3"/>
    <x v="0"/>
    <n v="6"/>
    <x v="0"/>
    <n v="52.596000000000004"/>
  </r>
  <r>
    <x v="9"/>
    <x v="21"/>
    <n v="7472"/>
    <n v="8"/>
    <n v="4"/>
    <s v=""/>
    <s v=""/>
    <x v="0"/>
    <x v="1"/>
    <x v="0"/>
    <n v="4.5"/>
    <x v="0"/>
    <n v="33.624000000000002"/>
  </r>
  <r>
    <x v="9"/>
    <x v="10"/>
    <n v="1618"/>
    <n v="8"/>
    <n v="0"/>
    <n v="265"/>
    <n v="228"/>
    <x v="0"/>
    <x v="1"/>
    <x v="1"/>
    <n v="4.5"/>
    <x v="1"/>
    <n v="1026"/>
  </r>
  <r>
    <x v="9"/>
    <x v="50"/>
    <n v="3227"/>
    <n v="7"/>
    <n v="1"/>
    <n v="384"/>
    <n v="304"/>
    <x v="0"/>
    <x v="1"/>
    <x v="1"/>
    <n v="4.5"/>
    <x v="1"/>
    <n v="1368"/>
  </r>
  <r>
    <x v="9"/>
    <x v="69"/>
    <n v="1065"/>
    <n v="7"/>
    <n v="2"/>
    <s v=""/>
    <s v=""/>
    <x v="1"/>
    <x v="2"/>
    <x v="0"/>
    <n v="6"/>
    <x v="0"/>
    <n v="6.39"/>
  </r>
  <r>
    <x v="9"/>
    <x v="1"/>
    <n v="0"/>
    <n v="7"/>
    <n v="2"/>
    <n v="0"/>
    <n v="0"/>
    <x v="0"/>
    <x v="1"/>
    <x v="1"/>
    <n v="4.5"/>
    <x v="1"/>
    <n v="0"/>
  </r>
  <r>
    <x v="9"/>
    <x v="76"/>
    <n v="4625"/>
    <n v="5"/>
    <n v="4"/>
    <n v="15"/>
    <n v="14"/>
    <x v="0"/>
    <x v="1"/>
    <x v="1"/>
    <n v="4.5"/>
    <x v="1"/>
    <n v="63"/>
  </r>
  <r>
    <x v="9"/>
    <x v="44"/>
    <n v="5195"/>
    <n v="4"/>
    <n v="5"/>
    <s v=""/>
    <s v=""/>
    <x v="1"/>
    <x v="5"/>
    <x v="0"/>
    <n v="6"/>
    <x v="0"/>
    <n v="31.17"/>
  </r>
  <r>
    <x v="9"/>
    <x v="19"/>
    <n v="2731"/>
    <n v="4"/>
    <n v="3"/>
    <s v=""/>
    <s v=""/>
    <x v="1"/>
    <x v="4"/>
    <x v="0"/>
    <n v="6"/>
    <x v="0"/>
    <n v="16.385999999999999"/>
  </r>
  <r>
    <x v="9"/>
    <x v="67"/>
    <n v="2725"/>
    <n v="4"/>
    <n v="5"/>
    <s v=""/>
    <s v=""/>
    <x v="1"/>
    <x v="0"/>
    <x v="0"/>
    <n v="6"/>
    <x v="0"/>
    <n v="16.350000000000001"/>
  </r>
  <r>
    <x v="9"/>
    <x v="24"/>
    <n v="2597"/>
    <n v="4"/>
    <n v="2"/>
    <n v="15"/>
    <n v="20"/>
    <x v="0"/>
    <x v="1"/>
    <x v="1"/>
    <n v="4.5"/>
    <x v="1"/>
    <n v="90"/>
  </r>
  <r>
    <x v="9"/>
    <x v="56"/>
    <n v="2514"/>
    <n v="4"/>
    <n v="0"/>
    <s v=""/>
    <s v=""/>
    <x v="1"/>
    <x v="0"/>
    <x v="0"/>
    <n v="6"/>
    <x v="0"/>
    <n v="15.084"/>
  </r>
  <r>
    <x v="9"/>
    <x v="46"/>
    <n v="1204"/>
    <n v="4"/>
    <n v="1"/>
    <s v=""/>
    <s v=""/>
    <x v="1"/>
    <x v="5"/>
    <x v="0"/>
    <n v="6"/>
    <x v="0"/>
    <n v="7.2240000000000002"/>
  </r>
  <r>
    <x v="9"/>
    <x v="54"/>
    <n v="5129"/>
    <n v="3"/>
    <n v="3"/>
    <s v=""/>
    <s v=""/>
    <x v="1"/>
    <x v="5"/>
    <x v="0"/>
    <n v="6"/>
    <x v="0"/>
    <n v="30.773999999999997"/>
  </r>
  <r>
    <x v="9"/>
    <x v="63"/>
    <n v="4717"/>
    <n v="3"/>
    <n v="2"/>
    <s v=""/>
    <s v=""/>
    <x v="1"/>
    <x v="6"/>
    <x v="0"/>
    <n v="6"/>
    <x v="0"/>
    <n v="28.302"/>
  </r>
  <r>
    <x v="9"/>
    <x v="60"/>
    <n v="4211"/>
    <n v="3"/>
    <n v="2"/>
    <s v=""/>
    <s v=""/>
    <x v="1"/>
    <x v="0"/>
    <x v="0"/>
    <n v="6"/>
    <x v="0"/>
    <n v="25.266000000000002"/>
  </r>
  <r>
    <x v="9"/>
    <x v="29"/>
    <n v="3496"/>
    <n v="3"/>
    <n v="11"/>
    <n v="14"/>
    <n v="15"/>
    <x v="0"/>
    <x v="1"/>
    <x v="1"/>
    <n v="4.5"/>
    <x v="1"/>
    <n v="67.5"/>
  </r>
  <r>
    <x v="9"/>
    <x v="74"/>
    <n v="3018"/>
    <n v="3"/>
    <n v="1"/>
    <s v=""/>
    <s v=""/>
    <x v="1"/>
    <x v="4"/>
    <x v="0"/>
    <n v="6"/>
    <x v="0"/>
    <n v="18.107999999999997"/>
  </r>
  <r>
    <x v="9"/>
    <x v="57"/>
    <n v="2699"/>
    <n v="3"/>
    <n v="0"/>
    <s v=""/>
    <s v=""/>
    <x v="1"/>
    <x v="0"/>
    <x v="0"/>
    <n v="6"/>
    <x v="0"/>
    <n v="16.193999999999999"/>
  </r>
  <r>
    <x v="9"/>
    <x v="6"/>
    <n v="2436"/>
    <n v="3"/>
    <n v="2"/>
    <s v=""/>
    <s v=""/>
    <x v="1"/>
    <x v="0"/>
    <x v="0"/>
    <n v="6"/>
    <x v="0"/>
    <n v="14.616"/>
  </r>
  <r>
    <x v="9"/>
    <x v="38"/>
    <n v="440"/>
    <n v="3"/>
    <n v="0"/>
    <n v="6"/>
    <n v="8"/>
    <x v="0"/>
    <x v="1"/>
    <x v="1"/>
    <n v="4.5"/>
    <x v="1"/>
    <n v="36"/>
  </r>
  <r>
    <x v="9"/>
    <x v="4"/>
    <n v="261"/>
    <n v="3"/>
    <n v="1"/>
    <n v="6"/>
    <n v="16"/>
    <x v="0"/>
    <x v="1"/>
    <x v="1"/>
    <n v="4.5"/>
    <x v="1"/>
    <n v="72"/>
  </r>
  <r>
    <x v="9"/>
    <x v="43"/>
    <n v="7784"/>
    <n v="2"/>
    <n v="1"/>
    <s v=""/>
    <s v=""/>
    <x v="1"/>
    <x v="5"/>
    <x v="0"/>
    <n v="6"/>
    <x v="0"/>
    <n v="46.704000000000001"/>
  </r>
  <r>
    <x v="9"/>
    <x v="59"/>
    <n v="4612"/>
    <n v="2"/>
    <n v="1"/>
    <s v=""/>
    <s v=""/>
    <x v="1"/>
    <x v="3"/>
    <x v="0"/>
    <n v="6"/>
    <x v="0"/>
    <n v="27.672000000000001"/>
  </r>
  <r>
    <x v="9"/>
    <x v="64"/>
    <n v="4276"/>
    <n v="2"/>
    <n v="3"/>
    <s v=""/>
    <s v=""/>
    <x v="1"/>
    <x v="0"/>
    <x v="0"/>
    <n v="6"/>
    <x v="0"/>
    <n v="25.655999999999999"/>
  </r>
  <r>
    <x v="9"/>
    <x v="36"/>
    <n v="2424"/>
    <n v="2"/>
    <n v="0"/>
    <s v=""/>
    <s v=""/>
    <x v="1"/>
    <x v="0"/>
    <x v="0"/>
    <n v="6"/>
    <x v="0"/>
    <n v="14.544"/>
  </r>
  <r>
    <x v="9"/>
    <x v="17"/>
    <n v="1962"/>
    <n v="2"/>
    <n v="2"/>
    <n v="5"/>
    <n v="7"/>
    <x v="0"/>
    <x v="1"/>
    <x v="1"/>
    <n v="4.5"/>
    <x v="1"/>
    <n v="31.5"/>
  </r>
  <r>
    <x v="9"/>
    <x v="65"/>
    <n v="952"/>
    <n v="2"/>
    <n v="1"/>
    <s v=""/>
    <s v=""/>
    <x v="1"/>
    <x v="4"/>
    <x v="0"/>
    <n v="6"/>
    <x v="0"/>
    <n v="5.7119999999999997"/>
  </r>
  <r>
    <x v="9"/>
    <x v="16"/>
    <n v="689"/>
    <n v="2"/>
    <n v="2"/>
    <n v="1745"/>
    <n v="1472"/>
    <x v="0"/>
    <x v="1"/>
    <x v="1"/>
    <n v="4.5"/>
    <x v="1"/>
    <n v="6624"/>
  </r>
  <r>
    <x v="9"/>
    <x v="31"/>
    <n v="574"/>
    <n v="2"/>
    <n v="0"/>
    <n v="18"/>
    <n v="18"/>
    <x v="0"/>
    <x v="1"/>
    <x v="1"/>
    <n v="4.5"/>
    <x v="1"/>
    <n v="81"/>
  </r>
  <r>
    <x v="9"/>
    <x v="49"/>
    <n v="4798"/>
    <n v="1"/>
    <n v="5"/>
    <s v=""/>
    <s v=""/>
    <x v="1"/>
    <x v="6"/>
    <x v="0"/>
    <n v="6"/>
    <x v="0"/>
    <n v="28.788"/>
  </r>
  <r>
    <x v="9"/>
    <x v="58"/>
    <n v="2530"/>
    <n v="1"/>
    <n v="0"/>
    <s v=""/>
    <s v=""/>
    <x v="1"/>
    <x v="0"/>
    <x v="0"/>
    <n v="6"/>
    <x v="0"/>
    <n v="15.18"/>
  </r>
  <r>
    <x v="9"/>
    <x v="55"/>
    <n v="2509"/>
    <n v="1"/>
    <n v="0"/>
    <s v=""/>
    <s v=""/>
    <x v="1"/>
    <x v="0"/>
    <x v="0"/>
    <n v="6"/>
    <x v="0"/>
    <n v="15.053999999999998"/>
  </r>
  <r>
    <x v="9"/>
    <x v="62"/>
    <n v="1807"/>
    <n v="1"/>
    <n v="0"/>
    <s v=""/>
    <s v=""/>
    <x v="1"/>
    <x v="2"/>
    <x v="0"/>
    <n v="6"/>
    <x v="0"/>
    <n v="10.841999999999999"/>
  </r>
  <r>
    <x v="9"/>
    <x v="42"/>
    <n v="1027"/>
    <n v="1"/>
    <n v="1"/>
    <n v="36"/>
    <n v="30"/>
    <x v="0"/>
    <x v="1"/>
    <x v="1"/>
    <n v="4.5"/>
    <x v="1"/>
    <n v="135"/>
  </r>
  <r>
    <x v="9"/>
    <x v="5"/>
    <n v="514"/>
    <n v="1"/>
    <n v="0"/>
    <s v=""/>
    <s v=""/>
    <x v="1"/>
    <x v="0"/>
    <x v="0"/>
    <n v="6"/>
    <x v="0"/>
    <n v="3.0840000000000001"/>
  </r>
  <r>
    <x v="9"/>
    <x v="41"/>
    <n v="470"/>
    <n v="1"/>
    <n v="3"/>
    <n v="4"/>
    <n v="1"/>
    <x v="0"/>
    <x v="1"/>
    <x v="1"/>
    <n v="4.5"/>
    <x v="1"/>
    <n v="4.5"/>
  </r>
  <r>
    <x v="9"/>
    <x v="39"/>
    <n v="7455"/>
    <n v="0"/>
    <n v="142"/>
    <s v=""/>
    <s v=""/>
    <x v="1"/>
    <x v="3"/>
    <x v="0"/>
    <n v="6"/>
    <x v="0"/>
    <n v="44.730000000000004"/>
  </r>
  <r>
    <x v="9"/>
    <x v="18"/>
    <n v="4688"/>
    <n v="0"/>
    <n v="0"/>
    <s v=""/>
    <s v=""/>
    <x v="1"/>
    <x v="3"/>
    <x v="0"/>
    <n v="6"/>
    <x v="0"/>
    <n v="28.128"/>
  </r>
  <r>
    <x v="9"/>
    <x v="13"/>
    <n v="2654"/>
    <n v="0"/>
    <n v="0"/>
    <s v=""/>
    <s v=""/>
    <x v="0"/>
    <x v="0"/>
    <x v="0"/>
    <n v="4.5"/>
    <x v="0"/>
    <n v="11.943"/>
  </r>
  <r>
    <x v="9"/>
    <x v="68"/>
    <n v="2642"/>
    <n v="0"/>
    <n v="0"/>
    <s v=""/>
    <s v=""/>
    <x v="1"/>
    <x v="4"/>
    <x v="0"/>
    <n v="6"/>
    <x v="0"/>
    <n v="15.852"/>
  </r>
  <r>
    <x v="9"/>
    <x v="35"/>
    <n v="607"/>
    <n v="0"/>
    <n v="0"/>
    <n v="0"/>
    <n v="0"/>
    <x v="0"/>
    <x v="1"/>
    <x v="1"/>
    <n v="4.5"/>
    <x v="1"/>
    <n v="0"/>
  </r>
  <r>
    <x v="9"/>
    <x v="32"/>
    <n v="528"/>
    <n v="0"/>
    <n v="3"/>
    <n v="1"/>
    <n v="1"/>
    <x v="0"/>
    <x v="1"/>
    <x v="1"/>
    <n v="4.5"/>
    <x v="1"/>
    <n v="4.5"/>
  </r>
  <r>
    <x v="9"/>
    <x v="25"/>
    <n v="160"/>
    <n v="0"/>
    <n v="0"/>
    <n v="10"/>
    <n v="1"/>
    <x v="0"/>
    <x v="1"/>
    <x v="1"/>
    <n v="4.5"/>
    <x v="1"/>
    <n v="4.5"/>
  </r>
  <r>
    <x v="9"/>
    <x v="27"/>
    <n v="89"/>
    <n v="0"/>
    <n v="0"/>
    <n v="703"/>
    <n v="566"/>
    <x v="0"/>
    <x v="1"/>
    <x v="1"/>
    <n v="4.5"/>
    <x v="1"/>
    <n v="2547"/>
  </r>
  <r>
    <x v="9"/>
    <x v="20"/>
    <n v="77"/>
    <n v="0"/>
    <n v="0"/>
    <n v="9"/>
    <n v="4"/>
    <x v="0"/>
    <x v="1"/>
    <x v="1"/>
    <n v="4.5"/>
    <x v="1"/>
    <n v="18"/>
  </r>
  <r>
    <x v="9"/>
    <x v="52"/>
    <n v="70"/>
    <n v="0"/>
    <n v="0"/>
    <n v="16"/>
    <n v="14"/>
    <x v="0"/>
    <x v="1"/>
    <x v="1"/>
    <n v="4.5"/>
    <x v="1"/>
    <n v="63"/>
  </r>
  <r>
    <x v="9"/>
    <x v="30"/>
    <n v="51"/>
    <n v="0"/>
    <n v="0"/>
    <n v="15"/>
    <n v="3"/>
    <x v="0"/>
    <x v="1"/>
    <x v="1"/>
    <n v="4.5"/>
    <x v="1"/>
    <n v="13.5"/>
  </r>
  <r>
    <x v="9"/>
    <x v="14"/>
    <n v="36"/>
    <n v="0"/>
    <n v="0"/>
    <n v="14"/>
    <n v="4"/>
    <x v="0"/>
    <x v="1"/>
    <x v="1"/>
    <n v="4.5"/>
    <x v="1"/>
    <n v="18"/>
  </r>
  <r>
    <x v="9"/>
    <x v="53"/>
    <n v="35"/>
    <n v="0"/>
    <n v="0"/>
    <n v="11"/>
    <n v="3"/>
    <x v="0"/>
    <x v="1"/>
    <x v="1"/>
    <n v="4.5"/>
    <x v="1"/>
    <n v="13.5"/>
  </r>
  <r>
    <x v="9"/>
    <x v="33"/>
    <n v="20"/>
    <n v="0"/>
    <n v="0"/>
    <n v="0"/>
    <n v="0"/>
    <x v="0"/>
    <x v="1"/>
    <x v="1"/>
    <n v="4.5"/>
    <x v="1"/>
    <n v="0"/>
  </r>
  <r>
    <x v="9"/>
    <x v="0"/>
    <n v="6"/>
    <n v="0"/>
    <n v="0"/>
    <s v=""/>
    <s v=""/>
    <x v="0"/>
    <x v="0"/>
    <x v="0"/>
    <n v="4.5"/>
    <x v="0"/>
    <n v="2.7E-2"/>
  </r>
  <r>
    <x v="9"/>
    <x v="7"/>
    <n v="5"/>
    <n v="0"/>
    <n v="0"/>
    <s v=""/>
    <s v=""/>
    <x v="0"/>
    <x v="1"/>
    <x v="0"/>
    <n v="4.5"/>
    <x v="2"/>
    <n v="2.2499999999999999E-2"/>
  </r>
  <r>
    <x v="9"/>
    <x v="8"/>
    <n v="4"/>
    <n v="0"/>
    <n v="0"/>
    <s v=""/>
    <s v=""/>
    <x v="0"/>
    <x v="1"/>
    <x v="0"/>
    <n v="4.5"/>
    <x v="0"/>
    <n v="1.8000000000000002E-2"/>
  </r>
  <r>
    <x v="9"/>
    <x v="9"/>
    <n v="3"/>
    <n v="0"/>
    <n v="0"/>
    <s v=""/>
    <s v=""/>
    <x v="0"/>
    <x v="0"/>
    <x v="0"/>
    <n v="4.5"/>
    <x v="0"/>
    <n v="1.35E-2"/>
  </r>
  <r>
    <x v="9"/>
    <x v="28"/>
    <n v="3"/>
    <n v="0"/>
    <n v="0"/>
    <n v="9"/>
    <n v="6"/>
    <x v="0"/>
    <x v="1"/>
    <x v="1"/>
    <n v="4.5"/>
    <x v="1"/>
    <n v="27"/>
  </r>
  <r>
    <x v="9"/>
    <x v="3"/>
    <n v="2"/>
    <n v="0"/>
    <n v="0"/>
    <s v=""/>
    <s v=""/>
    <x v="0"/>
    <x v="1"/>
    <x v="0"/>
    <n v="4.5"/>
    <x v="0"/>
    <n v="9.0000000000000011E-3"/>
  </r>
  <r>
    <x v="9"/>
    <x v="79"/>
    <n v="2"/>
    <n v="0"/>
    <n v="0"/>
    <s v=""/>
    <s v=""/>
    <x v="0"/>
    <x v="5"/>
    <x v="0"/>
    <n v="4.5"/>
    <x v="0"/>
    <n v="9.0000000000000011E-3"/>
  </r>
  <r>
    <x v="9"/>
    <x v="81"/>
    <n v="2"/>
    <n v="0"/>
    <n v="0"/>
    <s v=""/>
    <s v=""/>
    <x v="0"/>
    <x v="0"/>
    <x v="0"/>
    <n v="4.5"/>
    <x v="0"/>
    <n v="9.0000000000000011E-3"/>
  </r>
  <r>
    <x v="9"/>
    <x v="12"/>
    <n v="2"/>
    <n v="0"/>
    <n v="0"/>
    <n v="1903"/>
    <n v="1563"/>
    <x v="0"/>
    <x v="1"/>
    <x v="1"/>
    <n v="4.5"/>
    <x v="1"/>
    <n v="7033.5"/>
  </r>
  <r>
    <x v="9"/>
    <x v="2"/>
    <n v="1"/>
    <n v="0"/>
    <n v="0"/>
    <n v="2"/>
    <n v="11"/>
    <x v="0"/>
    <x v="2"/>
    <x v="1"/>
    <n v="4.5"/>
    <x v="1"/>
    <n v="49.5"/>
  </r>
  <r>
    <x v="9"/>
    <x v="40"/>
    <n v="1"/>
    <n v="0"/>
    <n v="0"/>
    <n v="9"/>
    <n v="1"/>
    <x v="0"/>
    <x v="0"/>
    <x v="1"/>
    <n v="4.5"/>
    <x v="1"/>
    <n v="4.5"/>
  </r>
  <r>
    <x v="9"/>
    <x v="26"/>
    <n v="1"/>
    <n v="0"/>
    <n v="0"/>
    <n v="15"/>
    <n v="10"/>
    <x v="0"/>
    <x v="1"/>
    <x v="1"/>
    <n v="4.5"/>
    <x v="1"/>
    <n v="45"/>
  </r>
  <r>
    <x v="9"/>
    <x v="11"/>
    <n v="0"/>
    <n v="0"/>
    <n v="2"/>
    <n v="10"/>
    <n v="3"/>
    <x v="0"/>
    <x v="1"/>
    <x v="1"/>
    <n v="4.5"/>
    <x v="1"/>
    <n v="13.5"/>
  </r>
  <r>
    <x v="10"/>
    <x v="77"/>
    <n v="11865"/>
    <n v="157"/>
    <n v="9"/>
    <n v="458"/>
    <n v="211"/>
    <x v="0"/>
    <x v="1"/>
    <x v="1"/>
    <n v="4.5"/>
    <x v="1"/>
    <n v="949.5"/>
  </r>
  <r>
    <x v="10"/>
    <x v="48"/>
    <n v="10406"/>
    <n v="96"/>
    <n v="12"/>
    <s v=""/>
    <s v=""/>
    <x v="1"/>
    <x v="5"/>
    <x v="0"/>
    <n v="6"/>
    <x v="0"/>
    <n v="62.436000000000007"/>
  </r>
  <r>
    <x v="10"/>
    <x v="55"/>
    <n v="9503"/>
    <n v="83"/>
    <n v="12"/>
    <s v=""/>
    <s v=""/>
    <x v="1"/>
    <x v="0"/>
    <x v="0"/>
    <n v="6"/>
    <x v="0"/>
    <n v="57.018000000000001"/>
  </r>
  <r>
    <x v="10"/>
    <x v="68"/>
    <n v="9347"/>
    <n v="66"/>
    <n v="13"/>
    <s v=""/>
    <s v=""/>
    <x v="1"/>
    <x v="4"/>
    <x v="0"/>
    <n v="6"/>
    <x v="0"/>
    <n v="56.081999999999994"/>
  </r>
  <r>
    <x v="10"/>
    <x v="65"/>
    <n v="7075"/>
    <n v="56"/>
    <n v="5"/>
    <s v=""/>
    <s v=""/>
    <x v="1"/>
    <x v="4"/>
    <x v="0"/>
    <n v="6"/>
    <x v="0"/>
    <n v="42.45"/>
  </r>
  <r>
    <x v="10"/>
    <x v="66"/>
    <n v="8810"/>
    <n v="17"/>
    <n v="10"/>
    <s v=""/>
    <s v=""/>
    <x v="1"/>
    <x v="6"/>
    <x v="0"/>
    <n v="6"/>
    <x v="0"/>
    <n v="52.86"/>
  </r>
  <r>
    <x v="10"/>
    <x v="56"/>
    <n v="8082"/>
    <n v="13"/>
    <n v="7"/>
    <s v=""/>
    <s v=""/>
    <x v="1"/>
    <x v="0"/>
    <x v="0"/>
    <n v="6"/>
    <x v="0"/>
    <n v="48.492000000000004"/>
  </r>
  <r>
    <x v="10"/>
    <x v="63"/>
    <n v="7902"/>
    <n v="11"/>
    <n v="56"/>
    <s v=""/>
    <s v=""/>
    <x v="1"/>
    <x v="6"/>
    <x v="0"/>
    <n v="6"/>
    <x v="0"/>
    <n v="47.411999999999999"/>
  </r>
  <r>
    <x v="10"/>
    <x v="30"/>
    <n v="11747"/>
    <n v="10"/>
    <n v="11"/>
    <n v="0"/>
    <n v="0"/>
    <x v="0"/>
    <x v="1"/>
    <x v="1"/>
    <n v="4.5"/>
    <x v="1"/>
    <n v="0"/>
  </r>
  <r>
    <x v="10"/>
    <x v="76"/>
    <n v="8107"/>
    <n v="10"/>
    <n v="8"/>
    <n v="16"/>
    <n v="9"/>
    <x v="0"/>
    <x v="1"/>
    <x v="1"/>
    <n v="4.5"/>
    <x v="1"/>
    <n v="40.5"/>
  </r>
  <r>
    <x v="10"/>
    <x v="60"/>
    <n v="2717"/>
    <n v="10"/>
    <n v="2"/>
    <s v=""/>
    <s v=""/>
    <x v="1"/>
    <x v="0"/>
    <x v="0"/>
    <n v="6"/>
    <x v="0"/>
    <n v="16.302"/>
  </r>
  <r>
    <x v="10"/>
    <x v="45"/>
    <n v="8475"/>
    <n v="9"/>
    <n v="9"/>
    <s v=""/>
    <s v=""/>
    <x v="1"/>
    <x v="5"/>
    <x v="0"/>
    <n v="6"/>
    <x v="0"/>
    <n v="50.849999999999994"/>
  </r>
  <r>
    <x v="10"/>
    <x v="18"/>
    <n v="2739"/>
    <n v="8"/>
    <n v="2"/>
    <s v=""/>
    <s v=""/>
    <x v="1"/>
    <x v="3"/>
    <x v="0"/>
    <n v="6"/>
    <x v="0"/>
    <n v="16.433999999999997"/>
  </r>
  <r>
    <x v="10"/>
    <x v="81"/>
    <n v="14274"/>
    <n v="7"/>
    <n v="0"/>
    <s v=""/>
    <s v=""/>
    <x v="0"/>
    <x v="0"/>
    <x v="0"/>
    <n v="4.5"/>
    <x v="0"/>
    <n v="64.23299999999999"/>
  </r>
  <r>
    <x v="10"/>
    <x v="70"/>
    <n v="8745"/>
    <n v="7"/>
    <n v="7"/>
    <s v=""/>
    <s v=""/>
    <x v="1"/>
    <x v="0"/>
    <x v="0"/>
    <n v="6"/>
    <x v="0"/>
    <n v="52.47"/>
  </r>
  <r>
    <x v="10"/>
    <x v="62"/>
    <n v="4643"/>
    <n v="7"/>
    <n v="7"/>
    <s v=""/>
    <s v=""/>
    <x v="1"/>
    <x v="2"/>
    <x v="0"/>
    <n v="6"/>
    <x v="0"/>
    <n v="27.857999999999997"/>
  </r>
  <r>
    <x v="10"/>
    <x v="47"/>
    <n v="4769"/>
    <n v="6"/>
    <n v="6"/>
    <s v=""/>
    <s v=""/>
    <x v="1"/>
    <x v="3"/>
    <x v="0"/>
    <n v="6"/>
    <x v="0"/>
    <n v="28.614000000000001"/>
  </r>
  <r>
    <x v="10"/>
    <x v="35"/>
    <n v="1726"/>
    <n v="6"/>
    <n v="1"/>
    <n v="10"/>
    <n v="9"/>
    <x v="0"/>
    <x v="1"/>
    <x v="1"/>
    <n v="4.5"/>
    <x v="1"/>
    <n v="40.5"/>
  </r>
  <r>
    <x v="10"/>
    <x v="67"/>
    <n v="8799"/>
    <n v="5"/>
    <n v="11"/>
    <s v=""/>
    <s v=""/>
    <x v="1"/>
    <x v="0"/>
    <x v="0"/>
    <n v="6"/>
    <x v="0"/>
    <n v="52.793999999999997"/>
  </r>
  <r>
    <x v="10"/>
    <x v="57"/>
    <n v="4767"/>
    <n v="5"/>
    <n v="1"/>
    <s v=""/>
    <s v=""/>
    <x v="1"/>
    <x v="0"/>
    <x v="0"/>
    <n v="6"/>
    <x v="0"/>
    <n v="28.602000000000004"/>
  </r>
  <r>
    <x v="10"/>
    <x v="15"/>
    <n v="4702"/>
    <n v="5"/>
    <n v="2"/>
    <s v=""/>
    <s v=""/>
    <x v="1"/>
    <x v="3"/>
    <x v="0"/>
    <n v="6"/>
    <x v="0"/>
    <n v="28.212"/>
  </r>
  <r>
    <x v="10"/>
    <x v="36"/>
    <n v="2712"/>
    <n v="5"/>
    <n v="0"/>
    <s v=""/>
    <s v=""/>
    <x v="1"/>
    <x v="0"/>
    <x v="0"/>
    <n v="6"/>
    <x v="0"/>
    <n v="16.272000000000002"/>
  </r>
  <r>
    <x v="10"/>
    <x v="3"/>
    <n v="20634"/>
    <n v="4"/>
    <n v="4"/>
    <s v=""/>
    <s v=""/>
    <x v="0"/>
    <x v="1"/>
    <x v="0"/>
    <n v="4.5"/>
    <x v="0"/>
    <n v="92.853000000000009"/>
  </r>
  <r>
    <x v="10"/>
    <x v="8"/>
    <n v="7449"/>
    <n v="4"/>
    <n v="2"/>
    <s v=""/>
    <s v=""/>
    <x v="0"/>
    <x v="1"/>
    <x v="0"/>
    <n v="4.5"/>
    <x v="0"/>
    <n v="33.520499999999998"/>
  </r>
  <r>
    <x v="10"/>
    <x v="21"/>
    <n v="4676"/>
    <n v="4"/>
    <n v="3"/>
    <s v=""/>
    <s v=""/>
    <x v="0"/>
    <x v="1"/>
    <x v="0"/>
    <n v="4.5"/>
    <x v="0"/>
    <n v="21.042000000000002"/>
  </r>
  <r>
    <x v="10"/>
    <x v="6"/>
    <n v="4569"/>
    <n v="4"/>
    <n v="1"/>
    <s v=""/>
    <s v=""/>
    <x v="1"/>
    <x v="0"/>
    <x v="0"/>
    <n v="6"/>
    <x v="0"/>
    <n v="27.414000000000001"/>
  </r>
  <r>
    <x v="10"/>
    <x v="53"/>
    <n v="4353"/>
    <n v="4"/>
    <n v="0"/>
    <n v="0"/>
    <n v="0"/>
    <x v="0"/>
    <x v="1"/>
    <x v="1"/>
    <n v="4.5"/>
    <x v="1"/>
    <n v="0"/>
  </r>
  <r>
    <x v="10"/>
    <x v="19"/>
    <n v="2511"/>
    <n v="4"/>
    <n v="0"/>
    <s v=""/>
    <s v=""/>
    <x v="1"/>
    <x v="4"/>
    <x v="0"/>
    <n v="6"/>
    <x v="0"/>
    <n v="15.066000000000001"/>
  </r>
  <r>
    <x v="10"/>
    <x v="61"/>
    <n v="8201"/>
    <n v="3"/>
    <n v="0"/>
    <s v=""/>
    <s v=""/>
    <x v="1"/>
    <x v="0"/>
    <x v="0"/>
    <n v="6"/>
    <x v="0"/>
    <n v="49.206000000000003"/>
  </r>
  <r>
    <x v="10"/>
    <x v="37"/>
    <n v="4696"/>
    <n v="3"/>
    <n v="3"/>
    <s v=""/>
    <s v=""/>
    <x v="0"/>
    <x v="2"/>
    <x v="0"/>
    <n v="4.5"/>
    <x v="0"/>
    <n v="21.131999999999998"/>
  </r>
  <r>
    <x v="10"/>
    <x v="23"/>
    <n v="2340"/>
    <n v="3"/>
    <n v="0"/>
    <s v=""/>
    <s v=""/>
    <x v="0"/>
    <x v="0"/>
    <x v="0"/>
    <n v="4.5"/>
    <x v="0"/>
    <n v="10.53"/>
  </r>
  <r>
    <x v="10"/>
    <x v="38"/>
    <n v="1748"/>
    <n v="3"/>
    <n v="4"/>
    <n v="3"/>
    <n v="5"/>
    <x v="0"/>
    <x v="1"/>
    <x v="1"/>
    <n v="4.5"/>
    <x v="1"/>
    <n v="22.5"/>
  </r>
  <r>
    <x v="10"/>
    <x v="17"/>
    <n v="0"/>
    <n v="3"/>
    <n v="0"/>
    <n v="9"/>
    <n v="9"/>
    <x v="0"/>
    <x v="1"/>
    <x v="1"/>
    <n v="4.5"/>
    <x v="1"/>
    <n v="40.5"/>
  </r>
  <r>
    <x v="10"/>
    <x v="16"/>
    <n v="0"/>
    <n v="3"/>
    <n v="1"/>
    <n v="430"/>
    <n v="253"/>
    <x v="0"/>
    <x v="1"/>
    <x v="1"/>
    <n v="4.5"/>
    <x v="1"/>
    <n v="1138.5"/>
  </r>
  <r>
    <x v="10"/>
    <x v="72"/>
    <n v="8216"/>
    <n v="2"/>
    <n v="3"/>
    <s v=""/>
    <s v=""/>
    <x v="1"/>
    <x v="0"/>
    <x v="0"/>
    <n v="6"/>
    <x v="0"/>
    <n v="49.295999999999992"/>
  </r>
  <r>
    <x v="10"/>
    <x v="64"/>
    <n v="4742"/>
    <n v="2"/>
    <n v="5"/>
    <s v=""/>
    <s v=""/>
    <x v="1"/>
    <x v="0"/>
    <x v="0"/>
    <n v="6"/>
    <x v="0"/>
    <n v="28.451999999999998"/>
  </r>
  <r>
    <x v="10"/>
    <x v="31"/>
    <n v="3210"/>
    <n v="2"/>
    <n v="0"/>
    <n v="153"/>
    <n v="132"/>
    <x v="0"/>
    <x v="1"/>
    <x v="1"/>
    <n v="4.5"/>
    <x v="1"/>
    <n v="594"/>
  </r>
  <r>
    <x v="10"/>
    <x v="34"/>
    <n v="2578"/>
    <n v="2"/>
    <n v="3"/>
    <s v=""/>
    <s v=""/>
    <x v="1"/>
    <x v="3"/>
    <x v="0"/>
    <n v="6"/>
    <x v="0"/>
    <n v="15.468"/>
  </r>
  <r>
    <x v="10"/>
    <x v="13"/>
    <n v="2042"/>
    <n v="2"/>
    <n v="1"/>
    <s v=""/>
    <s v=""/>
    <x v="0"/>
    <x v="0"/>
    <x v="0"/>
    <n v="4.5"/>
    <x v="0"/>
    <n v="9.1890000000000001"/>
  </r>
  <r>
    <x v="10"/>
    <x v="1"/>
    <n v="3"/>
    <n v="2"/>
    <n v="0"/>
    <n v="6"/>
    <n v="18"/>
    <x v="0"/>
    <x v="1"/>
    <x v="1"/>
    <n v="4.5"/>
    <x v="1"/>
    <n v="81"/>
  </r>
  <r>
    <x v="10"/>
    <x v="58"/>
    <n v="7541"/>
    <n v="1"/>
    <n v="95"/>
    <s v=""/>
    <s v=""/>
    <x v="1"/>
    <x v="0"/>
    <x v="0"/>
    <n v="6"/>
    <x v="0"/>
    <n v="45.246000000000002"/>
  </r>
  <r>
    <x v="10"/>
    <x v="44"/>
    <n v="4629"/>
    <n v="1"/>
    <n v="2"/>
    <s v=""/>
    <s v=""/>
    <x v="1"/>
    <x v="5"/>
    <x v="0"/>
    <n v="6"/>
    <x v="0"/>
    <n v="27.773999999999997"/>
  </r>
  <r>
    <x v="10"/>
    <x v="71"/>
    <n v="2513"/>
    <n v="1"/>
    <n v="0"/>
    <s v=""/>
    <s v=""/>
    <x v="1"/>
    <x v="6"/>
    <x v="0"/>
    <n v="6"/>
    <x v="0"/>
    <n v="15.077999999999999"/>
  </r>
  <r>
    <x v="10"/>
    <x v="46"/>
    <n v="2509"/>
    <n v="1"/>
    <n v="1"/>
    <s v=""/>
    <s v=""/>
    <x v="1"/>
    <x v="5"/>
    <x v="0"/>
    <n v="6"/>
    <x v="0"/>
    <n v="15.053999999999998"/>
  </r>
  <r>
    <x v="10"/>
    <x v="20"/>
    <n v="2503"/>
    <n v="1"/>
    <n v="2"/>
    <n v="12"/>
    <n v="17"/>
    <x v="0"/>
    <x v="1"/>
    <x v="1"/>
    <n v="4.5"/>
    <x v="1"/>
    <n v="76.5"/>
  </r>
  <r>
    <x v="10"/>
    <x v="69"/>
    <n v="1162"/>
    <n v="1"/>
    <n v="0"/>
    <s v=""/>
    <s v=""/>
    <x v="1"/>
    <x v="2"/>
    <x v="0"/>
    <n v="6"/>
    <x v="0"/>
    <n v="6.9719999999999995"/>
  </r>
  <r>
    <x v="10"/>
    <x v="26"/>
    <n v="644"/>
    <n v="1"/>
    <n v="1"/>
    <n v="0"/>
    <n v="0"/>
    <x v="0"/>
    <x v="1"/>
    <x v="1"/>
    <n v="4.5"/>
    <x v="1"/>
    <n v="0"/>
  </r>
  <r>
    <x v="10"/>
    <x v="73"/>
    <n v="3684"/>
    <n v="0"/>
    <n v="2"/>
    <s v=""/>
    <s v=""/>
    <x v="1"/>
    <x v="0"/>
    <x v="0"/>
    <n v="6"/>
    <x v="0"/>
    <n v="22.103999999999999"/>
  </r>
  <r>
    <x v="10"/>
    <x v="79"/>
    <n v="3402"/>
    <n v="0"/>
    <n v="0"/>
    <s v=""/>
    <s v=""/>
    <x v="0"/>
    <x v="5"/>
    <x v="0"/>
    <n v="4.5"/>
    <x v="0"/>
    <n v="15.309000000000001"/>
  </r>
  <r>
    <x v="10"/>
    <x v="54"/>
    <n v="2511"/>
    <n v="0"/>
    <n v="0"/>
    <s v=""/>
    <s v=""/>
    <x v="1"/>
    <x v="5"/>
    <x v="0"/>
    <n v="6"/>
    <x v="0"/>
    <n v="15.066000000000001"/>
  </r>
  <r>
    <x v="10"/>
    <x v="0"/>
    <n v="2376"/>
    <n v="0"/>
    <n v="0"/>
    <s v=""/>
    <s v=""/>
    <x v="0"/>
    <x v="0"/>
    <x v="0"/>
    <n v="4.5"/>
    <x v="0"/>
    <n v="10.692"/>
  </r>
  <r>
    <x v="10"/>
    <x v="59"/>
    <n v="1193"/>
    <n v="0"/>
    <n v="0"/>
    <s v=""/>
    <s v=""/>
    <x v="1"/>
    <x v="3"/>
    <x v="0"/>
    <n v="6"/>
    <x v="0"/>
    <n v="7.1580000000000004"/>
  </r>
  <r>
    <x v="10"/>
    <x v="5"/>
    <n v="1111"/>
    <n v="0"/>
    <n v="0"/>
    <s v=""/>
    <s v=""/>
    <x v="1"/>
    <x v="0"/>
    <x v="0"/>
    <n v="6"/>
    <x v="0"/>
    <n v="6.6660000000000004"/>
  </r>
  <r>
    <x v="10"/>
    <x v="14"/>
    <n v="836"/>
    <n v="0"/>
    <n v="3"/>
    <n v="12"/>
    <n v="12"/>
    <x v="0"/>
    <x v="1"/>
    <x v="1"/>
    <n v="4.5"/>
    <x v="1"/>
    <n v="54"/>
  </r>
  <r>
    <x v="10"/>
    <x v="41"/>
    <n v="809"/>
    <n v="0"/>
    <n v="0"/>
    <n v="14"/>
    <n v="12"/>
    <x v="0"/>
    <x v="1"/>
    <x v="1"/>
    <n v="4.5"/>
    <x v="1"/>
    <n v="54"/>
  </r>
  <r>
    <x v="10"/>
    <x v="9"/>
    <n v="674"/>
    <n v="0"/>
    <n v="0"/>
    <s v=""/>
    <s v=""/>
    <x v="0"/>
    <x v="0"/>
    <x v="0"/>
    <n v="4.5"/>
    <x v="0"/>
    <n v="3.0330000000000004"/>
  </r>
  <r>
    <x v="10"/>
    <x v="39"/>
    <n v="638"/>
    <n v="0"/>
    <n v="0"/>
    <s v=""/>
    <s v=""/>
    <x v="1"/>
    <x v="3"/>
    <x v="0"/>
    <n v="6"/>
    <x v="0"/>
    <n v="3.8280000000000003"/>
  </r>
  <r>
    <x v="10"/>
    <x v="24"/>
    <n v="623"/>
    <n v="0"/>
    <n v="0"/>
    <n v="4"/>
    <n v="9"/>
    <x v="0"/>
    <x v="1"/>
    <x v="1"/>
    <n v="4.5"/>
    <x v="1"/>
    <n v="40.5"/>
  </r>
  <r>
    <x v="10"/>
    <x v="25"/>
    <n v="339"/>
    <n v="0"/>
    <n v="4"/>
    <n v="8"/>
    <n v="11"/>
    <x v="0"/>
    <x v="1"/>
    <x v="1"/>
    <n v="4.5"/>
    <x v="1"/>
    <n v="49.5"/>
  </r>
  <r>
    <x v="10"/>
    <x v="27"/>
    <n v="338"/>
    <n v="0"/>
    <n v="1"/>
    <n v="16"/>
    <n v="14"/>
    <x v="0"/>
    <x v="1"/>
    <x v="1"/>
    <n v="4.5"/>
    <x v="1"/>
    <n v="63"/>
  </r>
  <r>
    <x v="10"/>
    <x v="51"/>
    <n v="257"/>
    <n v="0"/>
    <n v="0"/>
    <n v="134"/>
    <n v="118"/>
    <x v="0"/>
    <x v="1"/>
    <x v="1"/>
    <n v="4.5"/>
    <x v="1"/>
    <n v="531"/>
  </r>
  <r>
    <x v="10"/>
    <x v="50"/>
    <n v="145"/>
    <n v="0"/>
    <n v="0"/>
    <n v="17"/>
    <n v="10"/>
    <x v="0"/>
    <x v="1"/>
    <x v="1"/>
    <n v="4.5"/>
    <x v="1"/>
    <n v="45"/>
  </r>
  <r>
    <x v="10"/>
    <x v="75"/>
    <n v="77"/>
    <n v="0"/>
    <n v="1"/>
    <n v="5"/>
    <n v="13"/>
    <x v="0"/>
    <x v="1"/>
    <x v="1"/>
    <n v="4.5"/>
    <x v="1"/>
    <n v="58.5"/>
  </r>
  <r>
    <x v="10"/>
    <x v="33"/>
    <n v="76"/>
    <n v="0"/>
    <n v="0"/>
    <n v="10"/>
    <n v="12"/>
    <x v="0"/>
    <x v="1"/>
    <x v="1"/>
    <n v="4.5"/>
    <x v="1"/>
    <n v="54"/>
  </r>
  <r>
    <x v="10"/>
    <x v="42"/>
    <n v="60"/>
    <n v="0"/>
    <n v="0"/>
    <n v="16"/>
    <n v="13"/>
    <x v="0"/>
    <x v="1"/>
    <x v="1"/>
    <n v="4.5"/>
    <x v="1"/>
    <n v="58.5"/>
  </r>
  <r>
    <x v="10"/>
    <x v="52"/>
    <n v="48"/>
    <n v="0"/>
    <n v="0"/>
    <n v="17"/>
    <n v="16"/>
    <x v="0"/>
    <x v="1"/>
    <x v="1"/>
    <n v="4.5"/>
    <x v="1"/>
    <n v="72"/>
  </r>
  <r>
    <x v="10"/>
    <x v="22"/>
    <n v="23"/>
    <n v="0"/>
    <n v="0"/>
    <n v="8"/>
    <n v="14"/>
    <x v="0"/>
    <x v="1"/>
    <x v="1"/>
    <n v="4.5"/>
    <x v="1"/>
    <n v="63"/>
  </r>
  <r>
    <x v="10"/>
    <x v="32"/>
    <n v="13"/>
    <n v="0"/>
    <n v="0"/>
    <n v="13"/>
    <n v="10"/>
    <x v="0"/>
    <x v="1"/>
    <x v="1"/>
    <n v="4.5"/>
    <x v="1"/>
    <n v="45"/>
  </r>
  <r>
    <x v="10"/>
    <x v="4"/>
    <n v="12"/>
    <n v="0"/>
    <n v="0"/>
    <n v="39"/>
    <n v="25"/>
    <x v="0"/>
    <x v="1"/>
    <x v="1"/>
    <n v="4.5"/>
    <x v="1"/>
    <n v="112.5"/>
  </r>
  <r>
    <x v="10"/>
    <x v="2"/>
    <n v="6"/>
    <n v="0"/>
    <n v="0"/>
    <n v="12"/>
    <n v="3"/>
    <x v="0"/>
    <x v="2"/>
    <x v="1"/>
    <n v="4.5"/>
    <x v="1"/>
    <n v="13.5"/>
  </r>
  <r>
    <x v="10"/>
    <x v="10"/>
    <n v="5"/>
    <n v="0"/>
    <n v="0"/>
    <n v="6"/>
    <n v="7"/>
    <x v="0"/>
    <x v="1"/>
    <x v="1"/>
    <n v="4.5"/>
    <x v="1"/>
    <n v="31.5"/>
  </r>
  <r>
    <x v="10"/>
    <x v="7"/>
    <n v="2"/>
    <n v="0"/>
    <n v="0"/>
    <s v=""/>
    <s v=""/>
    <x v="0"/>
    <x v="1"/>
    <x v="0"/>
    <n v="4.5"/>
    <x v="2"/>
    <n v="9.0000000000000011E-3"/>
  </r>
  <r>
    <x v="10"/>
    <x v="40"/>
    <n v="2"/>
    <n v="0"/>
    <n v="0"/>
    <n v="2"/>
    <n v="8"/>
    <x v="0"/>
    <x v="0"/>
    <x v="1"/>
    <n v="4.5"/>
    <x v="1"/>
    <n v="36"/>
  </r>
  <r>
    <x v="10"/>
    <x v="11"/>
    <n v="2"/>
    <n v="0"/>
    <n v="0"/>
    <n v="19"/>
    <n v="18"/>
    <x v="0"/>
    <x v="1"/>
    <x v="1"/>
    <n v="4.5"/>
    <x v="1"/>
    <n v="81"/>
  </r>
  <r>
    <x v="10"/>
    <x v="28"/>
    <n v="1"/>
    <n v="0"/>
    <n v="0"/>
    <n v="1"/>
    <n v="2"/>
    <x v="0"/>
    <x v="1"/>
    <x v="1"/>
    <n v="4.5"/>
    <x v="1"/>
    <n v="9"/>
  </r>
  <r>
    <x v="10"/>
    <x v="29"/>
    <n v="1"/>
    <n v="0"/>
    <n v="0"/>
    <n v="241"/>
    <n v="237"/>
    <x v="0"/>
    <x v="1"/>
    <x v="1"/>
    <n v="4.5"/>
    <x v="1"/>
    <n v="1066.5"/>
  </r>
  <r>
    <x v="10"/>
    <x v="12"/>
    <n v="1"/>
    <n v="0"/>
    <n v="0"/>
    <n v="439"/>
    <n v="246"/>
    <x v="0"/>
    <x v="1"/>
    <x v="1"/>
    <n v="4.5"/>
    <x v="1"/>
    <n v="1107"/>
  </r>
  <r>
    <x v="11"/>
    <x v="74"/>
    <n v="12422"/>
    <n v="170"/>
    <n v="9"/>
    <s v=""/>
    <s v=""/>
    <x v="1"/>
    <x v="4"/>
    <x v="0"/>
    <n v="6"/>
    <x v="0"/>
    <n v="74.532000000000011"/>
  </r>
  <r>
    <x v="11"/>
    <x v="73"/>
    <n v="46325"/>
    <n v="168"/>
    <n v="45"/>
    <s v=""/>
    <s v=""/>
    <x v="1"/>
    <x v="0"/>
    <x v="0"/>
    <n v="6"/>
    <x v="0"/>
    <n v="277.95000000000005"/>
  </r>
  <r>
    <x v="11"/>
    <x v="72"/>
    <n v="37119"/>
    <n v="103"/>
    <n v="42"/>
    <s v=""/>
    <s v=""/>
    <x v="1"/>
    <x v="0"/>
    <x v="0"/>
    <n v="6"/>
    <x v="0"/>
    <n v="222.714"/>
  </r>
  <r>
    <x v="11"/>
    <x v="39"/>
    <n v="11094"/>
    <n v="84"/>
    <n v="20"/>
    <s v=""/>
    <s v=""/>
    <x v="1"/>
    <x v="3"/>
    <x v="0"/>
    <n v="6"/>
    <x v="0"/>
    <n v="66.563999999999993"/>
  </r>
  <r>
    <x v="11"/>
    <x v="46"/>
    <n v="8013"/>
    <n v="77"/>
    <n v="11"/>
    <s v=""/>
    <s v=""/>
    <x v="1"/>
    <x v="5"/>
    <x v="0"/>
    <n v="6"/>
    <x v="0"/>
    <n v="48.078000000000003"/>
  </r>
  <r>
    <x v="11"/>
    <x v="82"/>
    <n v="10164"/>
    <n v="76"/>
    <n v="9"/>
    <s v=""/>
    <s v=""/>
    <x v="0"/>
    <x v="0"/>
    <x v="0"/>
    <n v="4.5"/>
    <x v="0"/>
    <n v="45.738"/>
  </r>
  <r>
    <x v="11"/>
    <x v="63"/>
    <n v="9998"/>
    <n v="55"/>
    <n v="7"/>
    <s v=""/>
    <s v=""/>
    <x v="1"/>
    <x v="6"/>
    <x v="0"/>
    <n v="6"/>
    <x v="0"/>
    <n v="59.988"/>
  </r>
  <r>
    <x v="11"/>
    <x v="41"/>
    <n v="3157"/>
    <n v="15"/>
    <n v="2"/>
    <n v="17"/>
    <n v="20"/>
    <x v="0"/>
    <x v="1"/>
    <x v="1"/>
    <n v="4.5"/>
    <x v="1"/>
    <n v="90"/>
  </r>
  <r>
    <x v="11"/>
    <x v="58"/>
    <n v="8874"/>
    <n v="14"/>
    <n v="12"/>
    <s v=""/>
    <s v=""/>
    <x v="1"/>
    <x v="0"/>
    <x v="0"/>
    <n v="6"/>
    <x v="0"/>
    <n v="53.244"/>
  </r>
  <r>
    <x v="11"/>
    <x v="22"/>
    <n v="14131"/>
    <n v="13"/>
    <n v="6"/>
    <n v="0"/>
    <n v="0"/>
    <x v="0"/>
    <x v="1"/>
    <x v="1"/>
    <n v="4.5"/>
    <x v="1"/>
    <n v="0"/>
  </r>
  <r>
    <x v="11"/>
    <x v="7"/>
    <n v="13973"/>
    <n v="12"/>
    <n v="0"/>
    <s v=""/>
    <s v=""/>
    <x v="0"/>
    <x v="1"/>
    <x v="0"/>
    <n v="4.5"/>
    <x v="2"/>
    <n v="62.878500000000003"/>
  </r>
  <r>
    <x v="11"/>
    <x v="68"/>
    <n v="9570"/>
    <n v="12"/>
    <n v="7"/>
    <s v=""/>
    <s v=""/>
    <x v="1"/>
    <x v="4"/>
    <x v="0"/>
    <n v="6"/>
    <x v="0"/>
    <n v="57.42"/>
  </r>
  <r>
    <x v="11"/>
    <x v="70"/>
    <n v="9732"/>
    <n v="10"/>
    <n v="50"/>
    <s v=""/>
    <s v=""/>
    <x v="1"/>
    <x v="0"/>
    <x v="0"/>
    <n v="6"/>
    <x v="0"/>
    <n v="58.391999999999996"/>
  </r>
  <r>
    <x v="11"/>
    <x v="45"/>
    <n v="8998"/>
    <n v="10"/>
    <n v="5"/>
    <s v=""/>
    <s v=""/>
    <x v="1"/>
    <x v="5"/>
    <x v="0"/>
    <n v="6"/>
    <x v="0"/>
    <n v="53.988"/>
  </r>
  <r>
    <x v="11"/>
    <x v="16"/>
    <n v="0"/>
    <n v="10"/>
    <n v="1"/>
    <n v="2"/>
    <n v="14"/>
    <x v="0"/>
    <x v="1"/>
    <x v="1"/>
    <n v="4.5"/>
    <x v="1"/>
    <n v="63"/>
  </r>
  <r>
    <x v="11"/>
    <x v="19"/>
    <n v="8510"/>
    <n v="9"/>
    <n v="40"/>
    <s v=""/>
    <s v=""/>
    <x v="1"/>
    <x v="4"/>
    <x v="0"/>
    <n v="6"/>
    <x v="0"/>
    <n v="51.06"/>
  </r>
  <r>
    <x v="11"/>
    <x v="47"/>
    <n v="9146"/>
    <n v="8"/>
    <n v="4"/>
    <s v=""/>
    <s v=""/>
    <x v="1"/>
    <x v="3"/>
    <x v="0"/>
    <n v="6"/>
    <x v="0"/>
    <n v="54.876000000000005"/>
  </r>
  <r>
    <x v="11"/>
    <x v="34"/>
    <n v="5795"/>
    <n v="7"/>
    <n v="1"/>
    <s v=""/>
    <s v=""/>
    <x v="1"/>
    <x v="3"/>
    <x v="0"/>
    <n v="6"/>
    <x v="0"/>
    <n v="34.769999999999996"/>
  </r>
  <r>
    <x v="11"/>
    <x v="30"/>
    <n v="3133"/>
    <n v="7"/>
    <n v="8"/>
    <n v="18"/>
    <n v="14"/>
    <x v="0"/>
    <x v="1"/>
    <x v="1"/>
    <n v="4.5"/>
    <x v="1"/>
    <n v="63"/>
  </r>
  <r>
    <x v="11"/>
    <x v="62"/>
    <n v="2702"/>
    <n v="7"/>
    <n v="0"/>
    <s v=""/>
    <s v=""/>
    <x v="1"/>
    <x v="2"/>
    <x v="0"/>
    <n v="6"/>
    <x v="0"/>
    <n v="16.212"/>
  </r>
  <r>
    <x v="11"/>
    <x v="9"/>
    <n v="2291"/>
    <n v="7"/>
    <n v="3"/>
    <s v=""/>
    <s v=""/>
    <x v="0"/>
    <x v="0"/>
    <x v="0"/>
    <n v="4.5"/>
    <x v="0"/>
    <n v="10.3095"/>
  </r>
  <r>
    <x v="11"/>
    <x v="52"/>
    <n v="538"/>
    <n v="7"/>
    <n v="3"/>
    <n v="5"/>
    <n v="18"/>
    <x v="0"/>
    <x v="1"/>
    <x v="1"/>
    <n v="4.5"/>
    <x v="1"/>
    <n v="81"/>
  </r>
  <r>
    <x v="11"/>
    <x v="59"/>
    <n v="5027"/>
    <n v="6"/>
    <n v="3"/>
    <s v=""/>
    <s v=""/>
    <x v="1"/>
    <x v="3"/>
    <x v="0"/>
    <n v="6"/>
    <x v="0"/>
    <n v="30.161999999999999"/>
  </r>
  <r>
    <x v="11"/>
    <x v="37"/>
    <n v="4368"/>
    <n v="6"/>
    <n v="5"/>
    <s v=""/>
    <s v=""/>
    <x v="0"/>
    <x v="2"/>
    <x v="0"/>
    <n v="4.5"/>
    <x v="0"/>
    <n v="19.656000000000002"/>
  </r>
  <r>
    <x v="11"/>
    <x v="56"/>
    <n v="2755"/>
    <n v="6"/>
    <n v="2"/>
    <s v=""/>
    <s v=""/>
    <x v="1"/>
    <x v="0"/>
    <x v="0"/>
    <n v="6"/>
    <x v="0"/>
    <n v="16.53"/>
  </r>
  <r>
    <x v="11"/>
    <x v="79"/>
    <n v="20651"/>
    <n v="5"/>
    <n v="1"/>
    <s v=""/>
    <s v=""/>
    <x v="0"/>
    <x v="5"/>
    <x v="0"/>
    <n v="4.5"/>
    <x v="0"/>
    <n v="92.929500000000004"/>
  </r>
  <r>
    <x v="11"/>
    <x v="3"/>
    <n v="7475"/>
    <n v="5"/>
    <n v="2"/>
    <s v=""/>
    <s v=""/>
    <x v="0"/>
    <x v="1"/>
    <x v="0"/>
    <n v="4.5"/>
    <x v="0"/>
    <n v="33.637499999999996"/>
  </r>
  <r>
    <x v="11"/>
    <x v="15"/>
    <n v="5017"/>
    <n v="5"/>
    <n v="4"/>
    <s v=""/>
    <s v=""/>
    <x v="1"/>
    <x v="3"/>
    <x v="0"/>
    <n v="6"/>
    <x v="0"/>
    <n v="30.102000000000004"/>
  </r>
  <r>
    <x v="11"/>
    <x v="21"/>
    <n v="2684"/>
    <n v="5"/>
    <n v="1"/>
    <s v=""/>
    <s v=""/>
    <x v="0"/>
    <x v="1"/>
    <x v="0"/>
    <n v="4.5"/>
    <x v="0"/>
    <n v="12.078000000000001"/>
  </r>
  <r>
    <x v="11"/>
    <x v="27"/>
    <n v="0"/>
    <n v="5"/>
    <n v="1"/>
    <n v="1880"/>
    <n v="1630"/>
    <x v="0"/>
    <x v="1"/>
    <x v="1"/>
    <n v="4.5"/>
    <x v="1"/>
    <n v="7335"/>
  </r>
  <r>
    <x v="11"/>
    <x v="71"/>
    <n v="9020"/>
    <n v="4"/>
    <n v="8"/>
    <s v=""/>
    <s v=""/>
    <x v="1"/>
    <x v="6"/>
    <x v="0"/>
    <n v="6"/>
    <x v="0"/>
    <n v="54.12"/>
  </r>
  <r>
    <x v="11"/>
    <x v="69"/>
    <n v="2726"/>
    <n v="4"/>
    <n v="5"/>
    <s v=""/>
    <s v=""/>
    <x v="1"/>
    <x v="2"/>
    <x v="0"/>
    <n v="6"/>
    <x v="0"/>
    <n v="16.356000000000002"/>
  </r>
  <r>
    <x v="11"/>
    <x v="31"/>
    <n v="574"/>
    <n v="4"/>
    <n v="1"/>
    <n v="3"/>
    <n v="17"/>
    <x v="0"/>
    <x v="1"/>
    <x v="1"/>
    <n v="4.5"/>
    <x v="1"/>
    <n v="76.5"/>
  </r>
  <r>
    <x v="11"/>
    <x v="55"/>
    <n v="9160"/>
    <n v="3"/>
    <n v="2"/>
    <s v=""/>
    <s v=""/>
    <x v="1"/>
    <x v="0"/>
    <x v="0"/>
    <n v="6"/>
    <x v="0"/>
    <n v="54.96"/>
  </r>
  <r>
    <x v="11"/>
    <x v="66"/>
    <n v="9151"/>
    <n v="3"/>
    <n v="4"/>
    <s v=""/>
    <s v=""/>
    <x v="1"/>
    <x v="6"/>
    <x v="0"/>
    <n v="6"/>
    <x v="0"/>
    <n v="54.905999999999999"/>
  </r>
  <r>
    <x v="11"/>
    <x v="65"/>
    <n v="8320"/>
    <n v="3"/>
    <n v="65"/>
    <s v=""/>
    <s v=""/>
    <x v="1"/>
    <x v="4"/>
    <x v="0"/>
    <n v="6"/>
    <x v="0"/>
    <n v="49.92"/>
  </r>
  <r>
    <x v="11"/>
    <x v="60"/>
    <n v="4802"/>
    <n v="3"/>
    <n v="2"/>
    <s v=""/>
    <s v=""/>
    <x v="1"/>
    <x v="0"/>
    <x v="0"/>
    <n v="6"/>
    <x v="0"/>
    <n v="28.811999999999998"/>
  </r>
  <r>
    <x v="11"/>
    <x v="6"/>
    <n v="4576"/>
    <n v="3"/>
    <n v="0"/>
    <s v=""/>
    <s v=""/>
    <x v="1"/>
    <x v="0"/>
    <x v="0"/>
    <n v="6"/>
    <x v="0"/>
    <n v="27.455999999999996"/>
  </r>
  <r>
    <x v="11"/>
    <x v="83"/>
    <n v="2514"/>
    <n v="3"/>
    <n v="0"/>
    <s v=""/>
    <s v=""/>
    <x v="0"/>
    <x v="5"/>
    <x v="0"/>
    <n v="4.5"/>
    <x v="0"/>
    <n v="11.312999999999999"/>
  </r>
  <r>
    <x v="11"/>
    <x v="8"/>
    <n v="2320"/>
    <n v="3"/>
    <n v="0"/>
    <s v=""/>
    <s v=""/>
    <x v="0"/>
    <x v="1"/>
    <x v="0"/>
    <n v="4.5"/>
    <x v="0"/>
    <n v="10.44"/>
  </r>
  <r>
    <x v="11"/>
    <x v="50"/>
    <n v="1943"/>
    <n v="3"/>
    <n v="3"/>
    <n v="348"/>
    <n v="348"/>
    <x v="0"/>
    <x v="1"/>
    <x v="1"/>
    <n v="4.5"/>
    <x v="1"/>
    <n v="1566"/>
  </r>
  <r>
    <x v="11"/>
    <x v="53"/>
    <n v="1016"/>
    <n v="3"/>
    <n v="0"/>
    <n v="9"/>
    <n v="11"/>
    <x v="0"/>
    <x v="1"/>
    <x v="1"/>
    <n v="4.5"/>
    <x v="1"/>
    <n v="49.5"/>
  </r>
  <r>
    <x v="11"/>
    <x v="5"/>
    <n v="4663"/>
    <n v="2"/>
    <n v="1"/>
    <s v=""/>
    <s v=""/>
    <x v="1"/>
    <x v="0"/>
    <x v="0"/>
    <n v="6"/>
    <x v="0"/>
    <n v="27.978000000000002"/>
  </r>
  <r>
    <x v="11"/>
    <x v="57"/>
    <n v="1193"/>
    <n v="2"/>
    <n v="0"/>
    <s v=""/>
    <s v=""/>
    <x v="1"/>
    <x v="0"/>
    <x v="0"/>
    <n v="6"/>
    <x v="0"/>
    <n v="7.1580000000000004"/>
  </r>
  <r>
    <x v="11"/>
    <x v="64"/>
    <n v="4911"/>
    <n v="1"/>
    <n v="0"/>
    <s v=""/>
    <s v=""/>
    <x v="1"/>
    <x v="0"/>
    <x v="0"/>
    <n v="6"/>
    <x v="0"/>
    <n v="29.465999999999998"/>
  </r>
  <r>
    <x v="11"/>
    <x v="13"/>
    <n v="4318"/>
    <n v="1"/>
    <n v="0"/>
    <s v=""/>
    <s v=""/>
    <x v="0"/>
    <x v="0"/>
    <x v="0"/>
    <n v="4.5"/>
    <x v="0"/>
    <n v="19.430999999999997"/>
  </r>
  <r>
    <x v="11"/>
    <x v="44"/>
    <n v="2515"/>
    <n v="1"/>
    <n v="0"/>
    <s v=""/>
    <s v=""/>
    <x v="1"/>
    <x v="5"/>
    <x v="0"/>
    <n v="6"/>
    <x v="0"/>
    <n v="15.09"/>
  </r>
  <r>
    <x v="11"/>
    <x v="18"/>
    <n v="1201"/>
    <n v="1"/>
    <n v="2"/>
    <s v=""/>
    <s v=""/>
    <x v="1"/>
    <x v="3"/>
    <x v="0"/>
    <n v="6"/>
    <x v="0"/>
    <n v="7.2060000000000004"/>
  </r>
  <r>
    <x v="11"/>
    <x v="36"/>
    <n v="1061"/>
    <n v="1"/>
    <n v="2"/>
    <s v=""/>
    <s v=""/>
    <x v="1"/>
    <x v="0"/>
    <x v="0"/>
    <n v="6"/>
    <x v="0"/>
    <n v="6.3659999999999997"/>
  </r>
  <r>
    <x v="11"/>
    <x v="0"/>
    <n v="852"/>
    <n v="1"/>
    <n v="0"/>
    <s v=""/>
    <s v=""/>
    <x v="0"/>
    <x v="0"/>
    <x v="0"/>
    <n v="4.5"/>
    <x v="0"/>
    <n v="3.8340000000000001"/>
  </r>
  <r>
    <x v="11"/>
    <x v="24"/>
    <n v="54"/>
    <n v="1"/>
    <n v="1"/>
    <n v="9"/>
    <n v="6"/>
    <x v="0"/>
    <x v="1"/>
    <x v="1"/>
    <n v="4.5"/>
    <x v="1"/>
    <n v="27"/>
  </r>
  <r>
    <x v="11"/>
    <x v="26"/>
    <n v="0"/>
    <n v="1"/>
    <n v="0"/>
    <n v="1"/>
    <n v="16"/>
    <x v="0"/>
    <x v="1"/>
    <x v="1"/>
    <n v="4.5"/>
    <x v="1"/>
    <n v="72"/>
  </r>
  <r>
    <x v="11"/>
    <x v="77"/>
    <n v="4779"/>
    <n v="0"/>
    <n v="5"/>
    <n v="9"/>
    <n v="15"/>
    <x v="0"/>
    <x v="1"/>
    <x v="1"/>
    <n v="4.5"/>
    <x v="1"/>
    <n v="67.5"/>
  </r>
  <r>
    <x v="11"/>
    <x v="81"/>
    <n v="3875"/>
    <n v="0"/>
    <n v="0"/>
    <s v=""/>
    <s v=""/>
    <x v="0"/>
    <x v="0"/>
    <x v="0"/>
    <n v="4.5"/>
    <x v="0"/>
    <n v="17.4375"/>
  </r>
  <r>
    <x v="11"/>
    <x v="76"/>
    <n v="2931"/>
    <n v="0"/>
    <n v="7"/>
    <n v="16"/>
    <n v="12"/>
    <x v="0"/>
    <x v="1"/>
    <x v="1"/>
    <n v="4.5"/>
    <x v="1"/>
    <n v="54"/>
  </r>
  <r>
    <x v="11"/>
    <x v="54"/>
    <n v="2500"/>
    <n v="0"/>
    <n v="0"/>
    <s v=""/>
    <s v=""/>
    <x v="1"/>
    <x v="5"/>
    <x v="0"/>
    <n v="6"/>
    <x v="0"/>
    <n v="15"/>
  </r>
  <r>
    <x v="11"/>
    <x v="38"/>
    <n v="2084"/>
    <n v="0"/>
    <n v="4"/>
    <n v="0"/>
    <n v="0"/>
    <x v="0"/>
    <x v="1"/>
    <x v="1"/>
    <n v="4.5"/>
    <x v="1"/>
    <n v="0"/>
  </r>
  <r>
    <x v="11"/>
    <x v="23"/>
    <n v="1962"/>
    <n v="0"/>
    <n v="0"/>
    <s v=""/>
    <s v=""/>
    <x v="0"/>
    <x v="0"/>
    <x v="0"/>
    <n v="4.5"/>
    <x v="0"/>
    <n v="8.8290000000000006"/>
  </r>
  <r>
    <x v="11"/>
    <x v="42"/>
    <n v="560"/>
    <n v="0"/>
    <n v="4"/>
    <n v="1700"/>
    <n v="1457"/>
    <x v="0"/>
    <x v="1"/>
    <x v="1"/>
    <n v="4.5"/>
    <x v="1"/>
    <n v="6556.5"/>
  </r>
  <r>
    <x v="11"/>
    <x v="25"/>
    <n v="496"/>
    <n v="0"/>
    <n v="1"/>
    <n v="20"/>
    <n v="12"/>
    <x v="0"/>
    <x v="1"/>
    <x v="1"/>
    <n v="4.5"/>
    <x v="1"/>
    <n v="54"/>
  </r>
  <r>
    <x v="11"/>
    <x v="61"/>
    <n v="345"/>
    <n v="0"/>
    <n v="0"/>
    <s v=""/>
    <s v=""/>
    <x v="1"/>
    <x v="0"/>
    <x v="0"/>
    <n v="6"/>
    <x v="0"/>
    <n v="2.0699999999999998"/>
  </r>
  <r>
    <x v="11"/>
    <x v="32"/>
    <n v="247"/>
    <n v="0"/>
    <n v="0"/>
    <n v="63"/>
    <n v="40"/>
    <x v="0"/>
    <x v="1"/>
    <x v="1"/>
    <n v="4.5"/>
    <x v="1"/>
    <n v="180"/>
  </r>
  <r>
    <x v="11"/>
    <x v="51"/>
    <n v="138"/>
    <n v="0"/>
    <n v="0"/>
    <n v="7"/>
    <n v="14"/>
    <x v="0"/>
    <x v="1"/>
    <x v="1"/>
    <n v="4.5"/>
    <x v="1"/>
    <n v="63"/>
  </r>
  <r>
    <x v="11"/>
    <x v="4"/>
    <n v="75"/>
    <n v="0"/>
    <n v="0"/>
    <n v="17"/>
    <n v="15"/>
    <x v="0"/>
    <x v="1"/>
    <x v="1"/>
    <n v="4.5"/>
    <x v="1"/>
    <n v="67.5"/>
  </r>
  <r>
    <x v="11"/>
    <x v="75"/>
    <n v="71"/>
    <n v="0"/>
    <n v="0"/>
    <n v="19"/>
    <n v="20"/>
    <x v="0"/>
    <x v="1"/>
    <x v="1"/>
    <n v="4.5"/>
    <x v="1"/>
    <n v="90"/>
  </r>
  <r>
    <x v="11"/>
    <x v="67"/>
    <n v="48"/>
    <n v="0"/>
    <n v="0"/>
    <s v=""/>
    <s v=""/>
    <x v="1"/>
    <x v="0"/>
    <x v="0"/>
    <n v="6"/>
    <x v="0"/>
    <n v="0.28800000000000003"/>
  </r>
  <r>
    <x v="11"/>
    <x v="40"/>
    <n v="19"/>
    <n v="0"/>
    <n v="0"/>
    <n v="3"/>
    <n v="10"/>
    <x v="0"/>
    <x v="0"/>
    <x v="1"/>
    <n v="4.5"/>
    <x v="1"/>
    <n v="45"/>
  </r>
  <r>
    <x v="11"/>
    <x v="12"/>
    <n v="17"/>
    <n v="0"/>
    <n v="0"/>
    <n v="13"/>
    <n v="18"/>
    <x v="0"/>
    <x v="1"/>
    <x v="1"/>
    <n v="4.5"/>
    <x v="1"/>
    <n v="81"/>
  </r>
  <r>
    <x v="11"/>
    <x v="11"/>
    <n v="13"/>
    <n v="0"/>
    <n v="0"/>
    <n v="18"/>
    <n v="7"/>
    <x v="0"/>
    <x v="1"/>
    <x v="1"/>
    <n v="4.5"/>
    <x v="1"/>
    <n v="31.5"/>
  </r>
  <r>
    <x v="11"/>
    <x v="1"/>
    <n v="9"/>
    <n v="0"/>
    <n v="0"/>
    <n v="140"/>
    <n v="140"/>
    <x v="0"/>
    <x v="1"/>
    <x v="1"/>
    <n v="4.5"/>
    <x v="1"/>
    <n v="630"/>
  </r>
  <r>
    <x v="11"/>
    <x v="29"/>
    <n v="8"/>
    <n v="0"/>
    <n v="0"/>
    <n v="6"/>
    <n v="7"/>
    <x v="0"/>
    <x v="1"/>
    <x v="1"/>
    <n v="4.5"/>
    <x v="1"/>
    <n v="31.5"/>
  </r>
  <r>
    <x v="11"/>
    <x v="14"/>
    <n v="8"/>
    <n v="0"/>
    <n v="0"/>
    <n v="20"/>
    <n v="4"/>
    <x v="0"/>
    <x v="1"/>
    <x v="1"/>
    <n v="4.5"/>
    <x v="1"/>
    <n v="18"/>
  </r>
  <r>
    <x v="11"/>
    <x v="2"/>
    <n v="7"/>
    <n v="0"/>
    <n v="0"/>
    <n v="3"/>
    <n v="17"/>
    <x v="0"/>
    <x v="2"/>
    <x v="1"/>
    <n v="4.5"/>
    <x v="1"/>
    <n v="76.5"/>
  </r>
  <r>
    <x v="11"/>
    <x v="17"/>
    <n v="6"/>
    <n v="0"/>
    <n v="0"/>
    <n v="914"/>
    <n v="682"/>
    <x v="0"/>
    <x v="1"/>
    <x v="1"/>
    <n v="4.5"/>
    <x v="1"/>
    <n v="3069"/>
  </r>
  <r>
    <x v="11"/>
    <x v="20"/>
    <n v="6"/>
    <n v="0"/>
    <n v="0"/>
    <n v="0"/>
    <n v="0"/>
    <x v="0"/>
    <x v="1"/>
    <x v="1"/>
    <n v="4.5"/>
    <x v="1"/>
    <n v="0"/>
  </r>
  <r>
    <x v="11"/>
    <x v="28"/>
    <n v="5"/>
    <n v="0"/>
    <n v="0"/>
    <n v="5"/>
    <n v="17"/>
    <x v="0"/>
    <x v="1"/>
    <x v="1"/>
    <n v="4.5"/>
    <x v="1"/>
    <n v="76.5"/>
  </r>
  <r>
    <x v="11"/>
    <x v="10"/>
    <n v="2"/>
    <n v="0"/>
    <n v="0"/>
    <n v="11"/>
    <n v="11"/>
    <x v="0"/>
    <x v="1"/>
    <x v="1"/>
    <n v="4.5"/>
    <x v="1"/>
    <n v="49.5"/>
  </r>
  <r>
    <x v="11"/>
    <x v="33"/>
    <n v="2"/>
    <n v="0"/>
    <n v="0"/>
    <n v="0"/>
    <n v="0"/>
    <x v="0"/>
    <x v="1"/>
    <x v="1"/>
    <n v="4.5"/>
    <x v="1"/>
    <n v="0"/>
  </r>
  <r>
    <x v="11"/>
    <x v="35"/>
    <n v="1"/>
    <n v="0"/>
    <n v="0"/>
    <n v="1980"/>
    <n v="1693"/>
    <x v="0"/>
    <x v="1"/>
    <x v="1"/>
    <n v="4.5"/>
    <x v="1"/>
    <n v="7618.5"/>
  </r>
  <r>
    <x v="12"/>
    <x v="39"/>
    <n v="13342"/>
    <n v="120"/>
    <n v="9"/>
    <s v=""/>
    <s v=""/>
    <x v="1"/>
    <x v="3"/>
    <x v="0"/>
    <n v="6"/>
    <x v="0"/>
    <n v="80.052000000000007"/>
  </r>
  <r>
    <x v="12"/>
    <x v="76"/>
    <n v="33772"/>
    <n v="117"/>
    <n v="66"/>
    <n v="379"/>
    <n v="327"/>
    <x v="0"/>
    <x v="1"/>
    <x v="1"/>
    <n v="4.5"/>
    <x v="1"/>
    <n v="1471.5"/>
  </r>
  <r>
    <x v="12"/>
    <x v="55"/>
    <n v="12237"/>
    <n v="87"/>
    <n v="8"/>
    <s v=""/>
    <s v=""/>
    <x v="1"/>
    <x v="0"/>
    <x v="0"/>
    <n v="6"/>
    <x v="0"/>
    <n v="73.421999999999997"/>
  </r>
  <r>
    <x v="12"/>
    <x v="54"/>
    <n v="9834"/>
    <n v="78"/>
    <n v="8"/>
    <s v=""/>
    <s v=""/>
    <x v="1"/>
    <x v="5"/>
    <x v="0"/>
    <n v="6"/>
    <x v="0"/>
    <n v="59.003999999999998"/>
  </r>
  <r>
    <x v="12"/>
    <x v="77"/>
    <n v="30025"/>
    <n v="77"/>
    <n v="43"/>
    <n v="264"/>
    <n v="206"/>
    <x v="0"/>
    <x v="1"/>
    <x v="1"/>
    <n v="4.5"/>
    <x v="1"/>
    <n v="927"/>
  </r>
  <r>
    <x v="12"/>
    <x v="61"/>
    <n v="11029"/>
    <n v="66"/>
    <n v="9"/>
    <s v=""/>
    <s v=""/>
    <x v="1"/>
    <x v="0"/>
    <x v="0"/>
    <n v="6"/>
    <x v="0"/>
    <n v="66.174000000000007"/>
  </r>
  <r>
    <x v="12"/>
    <x v="59"/>
    <n v="6854"/>
    <n v="66"/>
    <n v="6"/>
    <s v=""/>
    <s v=""/>
    <x v="1"/>
    <x v="3"/>
    <x v="0"/>
    <n v="6"/>
    <x v="0"/>
    <n v="41.124000000000002"/>
  </r>
  <r>
    <x v="12"/>
    <x v="56"/>
    <n v="10332"/>
    <n v="18"/>
    <n v="16"/>
    <s v=""/>
    <s v=""/>
    <x v="1"/>
    <x v="0"/>
    <x v="0"/>
    <n v="6"/>
    <x v="0"/>
    <n v="61.992000000000004"/>
  </r>
  <r>
    <x v="12"/>
    <x v="26"/>
    <n v="2172"/>
    <n v="18"/>
    <n v="2"/>
    <n v="157"/>
    <n v="135"/>
    <x v="0"/>
    <x v="1"/>
    <x v="1"/>
    <n v="4.5"/>
    <x v="1"/>
    <n v="607.5"/>
  </r>
  <r>
    <x v="12"/>
    <x v="1"/>
    <n v="15032"/>
    <n v="17"/>
    <n v="1"/>
    <n v="17"/>
    <n v="7"/>
    <x v="0"/>
    <x v="1"/>
    <x v="1"/>
    <n v="4.5"/>
    <x v="1"/>
    <n v="31.5"/>
  </r>
  <r>
    <x v="12"/>
    <x v="46"/>
    <n v="10009"/>
    <n v="17"/>
    <n v="20"/>
    <s v=""/>
    <s v=""/>
    <x v="1"/>
    <x v="5"/>
    <x v="0"/>
    <n v="6"/>
    <x v="0"/>
    <n v="60.054000000000002"/>
  </r>
  <r>
    <x v="12"/>
    <x v="47"/>
    <n v="10141"/>
    <n v="16"/>
    <n v="11"/>
    <s v=""/>
    <s v=""/>
    <x v="1"/>
    <x v="3"/>
    <x v="0"/>
    <n v="6"/>
    <x v="0"/>
    <n v="60.846000000000004"/>
  </r>
  <r>
    <x v="12"/>
    <x v="34"/>
    <n v="9289"/>
    <n v="14"/>
    <n v="10"/>
    <s v=""/>
    <s v=""/>
    <x v="1"/>
    <x v="3"/>
    <x v="0"/>
    <n v="6"/>
    <x v="0"/>
    <n v="55.733999999999995"/>
  </r>
  <r>
    <x v="12"/>
    <x v="15"/>
    <n v="8716"/>
    <n v="11"/>
    <n v="59"/>
    <s v=""/>
    <s v=""/>
    <x v="1"/>
    <x v="3"/>
    <x v="0"/>
    <n v="6"/>
    <x v="0"/>
    <n v="52.295999999999992"/>
  </r>
  <r>
    <x v="12"/>
    <x v="50"/>
    <n v="0"/>
    <n v="10"/>
    <n v="1"/>
    <n v="211"/>
    <n v="126"/>
    <x v="0"/>
    <x v="1"/>
    <x v="1"/>
    <n v="4.5"/>
    <x v="1"/>
    <n v="567"/>
  </r>
  <r>
    <x v="12"/>
    <x v="6"/>
    <n v="2761"/>
    <n v="8"/>
    <n v="4"/>
    <s v=""/>
    <s v=""/>
    <x v="1"/>
    <x v="0"/>
    <x v="0"/>
    <n v="6"/>
    <x v="0"/>
    <n v="16.566000000000003"/>
  </r>
  <r>
    <x v="12"/>
    <x v="19"/>
    <n v="8007"/>
    <n v="7"/>
    <n v="8"/>
    <s v=""/>
    <s v=""/>
    <x v="1"/>
    <x v="4"/>
    <x v="0"/>
    <n v="6"/>
    <x v="0"/>
    <n v="48.042000000000002"/>
  </r>
  <r>
    <x v="12"/>
    <x v="40"/>
    <n v="7479"/>
    <n v="7"/>
    <n v="2"/>
    <n v="9"/>
    <n v="11"/>
    <x v="0"/>
    <x v="0"/>
    <x v="1"/>
    <n v="4.5"/>
    <x v="1"/>
    <n v="49.5"/>
  </r>
  <r>
    <x v="12"/>
    <x v="13"/>
    <n v="4656"/>
    <n v="7"/>
    <n v="5"/>
    <s v=""/>
    <s v=""/>
    <x v="0"/>
    <x v="0"/>
    <x v="0"/>
    <n v="4.5"/>
    <x v="0"/>
    <n v="20.951999999999998"/>
  </r>
  <r>
    <x v="12"/>
    <x v="68"/>
    <n v="9249"/>
    <n v="6"/>
    <n v="13"/>
    <s v=""/>
    <s v=""/>
    <x v="1"/>
    <x v="4"/>
    <x v="0"/>
    <n v="6"/>
    <x v="0"/>
    <n v="55.494"/>
  </r>
  <r>
    <x v="12"/>
    <x v="58"/>
    <n v="4887"/>
    <n v="6"/>
    <n v="4"/>
    <s v=""/>
    <s v=""/>
    <x v="1"/>
    <x v="0"/>
    <x v="0"/>
    <n v="6"/>
    <x v="0"/>
    <n v="29.321999999999996"/>
  </r>
  <r>
    <x v="12"/>
    <x v="18"/>
    <n v="3278"/>
    <n v="6"/>
    <n v="0"/>
    <s v=""/>
    <s v=""/>
    <x v="1"/>
    <x v="3"/>
    <x v="0"/>
    <n v="6"/>
    <x v="0"/>
    <n v="19.667999999999999"/>
  </r>
  <r>
    <x v="12"/>
    <x v="75"/>
    <n v="3094"/>
    <n v="5"/>
    <n v="6"/>
    <n v="0"/>
    <n v="0"/>
    <x v="0"/>
    <x v="1"/>
    <x v="1"/>
    <n v="4.5"/>
    <x v="1"/>
    <n v="0"/>
  </r>
  <r>
    <x v="12"/>
    <x v="0"/>
    <n v="2710"/>
    <n v="5"/>
    <n v="0"/>
    <s v=""/>
    <s v=""/>
    <x v="0"/>
    <x v="0"/>
    <x v="0"/>
    <n v="4.5"/>
    <x v="0"/>
    <n v="12.195"/>
  </r>
  <r>
    <x v="12"/>
    <x v="43"/>
    <n v="8309"/>
    <n v="4"/>
    <n v="5"/>
    <s v=""/>
    <s v=""/>
    <x v="1"/>
    <x v="5"/>
    <x v="0"/>
    <n v="6"/>
    <x v="0"/>
    <n v="49.853999999999999"/>
  </r>
  <r>
    <x v="12"/>
    <x v="21"/>
    <n v="4412"/>
    <n v="4"/>
    <n v="2"/>
    <s v=""/>
    <s v=""/>
    <x v="0"/>
    <x v="1"/>
    <x v="0"/>
    <n v="4.5"/>
    <x v="0"/>
    <n v="19.853999999999999"/>
  </r>
  <r>
    <x v="12"/>
    <x v="36"/>
    <n v="4399"/>
    <n v="4"/>
    <n v="2"/>
    <s v=""/>
    <s v=""/>
    <x v="1"/>
    <x v="0"/>
    <x v="0"/>
    <n v="6"/>
    <x v="0"/>
    <n v="26.393999999999998"/>
  </r>
  <r>
    <x v="12"/>
    <x v="67"/>
    <n v="4251"/>
    <n v="4"/>
    <n v="1"/>
    <s v=""/>
    <s v=""/>
    <x v="1"/>
    <x v="0"/>
    <x v="0"/>
    <n v="6"/>
    <x v="0"/>
    <n v="25.506"/>
  </r>
  <r>
    <x v="12"/>
    <x v="24"/>
    <n v="1718"/>
    <n v="4"/>
    <n v="6"/>
    <n v="20"/>
    <n v="11"/>
    <x v="0"/>
    <x v="1"/>
    <x v="1"/>
    <n v="4.5"/>
    <x v="1"/>
    <n v="49.5"/>
  </r>
  <r>
    <x v="12"/>
    <x v="28"/>
    <n v="25877"/>
    <n v="3"/>
    <n v="0"/>
    <n v="48"/>
    <n v="26"/>
    <x v="0"/>
    <x v="1"/>
    <x v="1"/>
    <n v="4.5"/>
    <x v="1"/>
    <n v="117"/>
  </r>
  <r>
    <x v="12"/>
    <x v="23"/>
    <n v="4628"/>
    <n v="3"/>
    <n v="3"/>
    <s v=""/>
    <s v=""/>
    <x v="0"/>
    <x v="0"/>
    <x v="0"/>
    <n v="4.5"/>
    <x v="0"/>
    <n v="20.826000000000001"/>
  </r>
  <r>
    <x v="12"/>
    <x v="10"/>
    <n v="3071"/>
    <n v="3"/>
    <n v="1"/>
    <n v="10"/>
    <n v="6"/>
    <x v="0"/>
    <x v="1"/>
    <x v="1"/>
    <n v="4.5"/>
    <x v="1"/>
    <n v="27"/>
  </r>
  <r>
    <x v="12"/>
    <x v="37"/>
    <n v="2662"/>
    <n v="3"/>
    <n v="1"/>
    <s v=""/>
    <s v=""/>
    <x v="0"/>
    <x v="2"/>
    <x v="0"/>
    <n v="4.5"/>
    <x v="0"/>
    <n v="11.978999999999999"/>
  </r>
  <r>
    <x v="12"/>
    <x v="65"/>
    <n v="2531"/>
    <n v="3"/>
    <n v="0"/>
    <s v=""/>
    <s v=""/>
    <x v="1"/>
    <x v="4"/>
    <x v="0"/>
    <n v="6"/>
    <x v="0"/>
    <n v="15.186"/>
  </r>
  <r>
    <x v="12"/>
    <x v="2"/>
    <n v="2371"/>
    <n v="3"/>
    <n v="0"/>
    <n v="6"/>
    <n v="1"/>
    <x v="0"/>
    <x v="2"/>
    <x v="1"/>
    <n v="4.5"/>
    <x v="1"/>
    <n v="4.5"/>
  </r>
  <r>
    <x v="12"/>
    <x v="81"/>
    <n v="2320"/>
    <n v="3"/>
    <n v="0"/>
    <s v=""/>
    <s v=""/>
    <x v="0"/>
    <x v="0"/>
    <x v="0"/>
    <n v="4.5"/>
    <x v="0"/>
    <n v="10.44"/>
  </r>
  <r>
    <x v="12"/>
    <x v="9"/>
    <n v="1029"/>
    <n v="3"/>
    <n v="0"/>
    <s v=""/>
    <s v=""/>
    <x v="0"/>
    <x v="0"/>
    <x v="0"/>
    <n v="4.5"/>
    <x v="0"/>
    <n v="4.6304999999999996"/>
  </r>
  <r>
    <x v="12"/>
    <x v="74"/>
    <n v="8122"/>
    <n v="2"/>
    <n v="8"/>
    <s v=""/>
    <s v=""/>
    <x v="1"/>
    <x v="4"/>
    <x v="0"/>
    <n v="6"/>
    <x v="0"/>
    <n v="48.731999999999999"/>
  </r>
  <r>
    <x v="12"/>
    <x v="64"/>
    <n v="4690"/>
    <n v="2"/>
    <n v="2"/>
    <s v=""/>
    <s v=""/>
    <x v="1"/>
    <x v="0"/>
    <x v="0"/>
    <n v="6"/>
    <x v="0"/>
    <n v="28.14"/>
  </r>
  <r>
    <x v="12"/>
    <x v="57"/>
    <n v="3215"/>
    <n v="2"/>
    <n v="0"/>
    <s v=""/>
    <s v=""/>
    <x v="1"/>
    <x v="0"/>
    <x v="0"/>
    <n v="6"/>
    <x v="0"/>
    <n v="19.29"/>
  </r>
  <r>
    <x v="12"/>
    <x v="4"/>
    <n v="2040"/>
    <n v="2"/>
    <n v="3"/>
    <n v="0"/>
    <n v="0"/>
    <x v="0"/>
    <x v="1"/>
    <x v="1"/>
    <n v="4.5"/>
    <x v="1"/>
    <n v="0"/>
  </r>
  <r>
    <x v="12"/>
    <x v="53"/>
    <n v="593"/>
    <n v="2"/>
    <n v="1"/>
    <n v="1939"/>
    <n v="1638"/>
    <x v="0"/>
    <x v="1"/>
    <x v="1"/>
    <n v="4.5"/>
    <x v="1"/>
    <n v="7371"/>
  </r>
  <r>
    <x v="12"/>
    <x v="14"/>
    <n v="0"/>
    <n v="2"/>
    <n v="0"/>
    <n v="1"/>
    <n v="1"/>
    <x v="0"/>
    <x v="1"/>
    <x v="1"/>
    <n v="4.5"/>
    <x v="1"/>
    <n v="4.5"/>
  </r>
  <r>
    <x v="12"/>
    <x v="60"/>
    <n v="4694"/>
    <n v="1"/>
    <n v="0"/>
    <s v=""/>
    <s v=""/>
    <x v="1"/>
    <x v="0"/>
    <x v="0"/>
    <n v="6"/>
    <x v="0"/>
    <n v="28.164000000000001"/>
  </r>
  <r>
    <x v="12"/>
    <x v="8"/>
    <n v="4253"/>
    <n v="1"/>
    <n v="3"/>
    <s v=""/>
    <s v=""/>
    <x v="0"/>
    <x v="1"/>
    <x v="0"/>
    <n v="4.5"/>
    <x v="0"/>
    <n v="19.138500000000001"/>
  </r>
  <r>
    <x v="12"/>
    <x v="3"/>
    <n v="4132"/>
    <n v="1"/>
    <n v="1"/>
    <s v=""/>
    <s v=""/>
    <x v="0"/>
    <x v="1"/>
    <x v="0"/>
    <n v="4.5"/>
    <x v="0"/>
    <n v="18.593999999999998"/>
  </r>
  <r>
    <x v="12"/>
    <x v="45"/>
    <n v="4100"/>
    <n v="1"/>
    <n v="9"/>
    <s v=""/>
    <s v=""/>
    <x v="1"/>
    <x v="5"/>
    <x v="0"/>
    <n v="6"/>
    <x v="0"/>
    <n v="24.599999999999998"/>
  </r>
  <r>
    <x v="12"/>
    <x v="48"/>
    <n v="2501"/>
    <n v="1"/>
    <n v="2"/>
    <s v=""/>
    <s v=""/>
    <x v="1"/>
    <x v="5"/>
    <x v="0"/>
    <n v="6"/>
    <x v="0"/>
    <n v="15.006"/>
  </r>
  <r>
    <x v="12"/>
    <x v="79"/>
    <n v="1863"/>
    <n v="1"/>
    <n v="2"/>
    <s v=""/>
    <s v=""/>
    <x v="0"/>
    <x v="5"/>
    <x v="0"/>
    <n v="4.5"/>
    <x v="0"/>
    <n v="8.3834999999999997"/>
  </r>
  <r>
    <x v="12"/>
    <x v="7"/>
    <n v="679"/>
    <n v="1"/>
    <n v="0"/>
    <s v=""/>
    <s v=""/>
    <x v="0"/>
    <x v="1"/>
    <x v="0"/>
    <n v="4.5"/>
    <x v="2"/>
    <n v="3.0555000000000003"/>
  </r>
  <r>
    <x v="12"/>
    <x v="32"/>
    <n v="446"/>
    <n v="1"/>
    <n v="7"/>
    <n v="5"/>
    <n v="2"/>
    <x v="0"/>
    <x v="1"/>
    <x v="1"/>
    <n v="4.5"/>
    <x v="1"/>
    <n v="9"/>
  </r>
  <r>
    <x v="12"/>
    <x v="11"/>
    <n v="9"/>
    <n v="1"/>
    <n v="0"/>
    <n v="18"/>
    <n v="18"/>
    <x v="0"/>
    <x v="1"/>
    <x v="1"/>
    <n v="4.5"/>
    <x v="1"/>
    <n v="81"/>
  </r>
  <r>
    <x v="12"/>
    <x v="44"/>
    <n v="7116"/>
    <n v="0"/>
    <n v="139"/>
    <s v=""/>
    <s v=""/>
    <x v="1"/>
    <x v="5"/>
    <x v="0"/>
    <n v="6"/>
    <x v="0"/>
    <n v="42.695999999999998"/>
  </r>
  <r>
    <x v="12"/>
    <x v="69"/>
    <n v="3357"/>
    <n v="0"/>
    <n v="0"/>
    <s v=""/>
    <s v=""/>
    <x v="1"/>
    <x v="2"/>
    <x v="0"/>
    <n v="6"/>
    <x v="0"/>
    <n v="20.142000000000003"/>
  </r>
  <r>
    <x v="12"/>
    <x v="62"/>
    <n v="1081"/>
    <n v="0"/>
    <n v="0"/>
    <s v=""/>
    <s v=""/>
    <x v="1"/>
    <x v="2"/>
    <x v="0"/>
    <n v="6"/>
    <x v="0"/>
    <n v="6.4859999999999998"/>
  </r>
  <r>
    <x v="12"/>
    <x v="5"/>
    <n v="959"/>
    <n v="0"/>
    <n v="0"/>
    <s v=""/>
    <s v=""/>
    <x v="1"/>
    <x v="0"/>
    <x v="0"/>
    <n v="6"/>
    <x v="0"/>
    <n v="5.7539999999999996"/>
  </r>
  <r>
    <x v="12"/>
    <x v="73"/>
    <n v="391"/>
    <n v="0"/>
    <n v="1"/>
    <s v=""/>
    <s v=""/>
    <x v="1"/>
    <x v="0"/>
    <x v="0"/>
    <n v="6"/>
    <x v="0"/>
    <n v="2.3460000000000001"/>
  </r>
  <r>
    <x v="12"/>
    <x v="63"/>
    <n v="363"/>
    <n v="0"/>
    <n v="0"/>
    <s v=""/>
    <s v=""/>
    <x v="1"/>
    <x v="6"/>
    <x v="0"/>
    <n v="6"/>
    <x v="0"/>
    <n v="2.1779999999999999"/>
  </r>
  <r>
    <x v="12"/>
    <x v="52"/>
    <n v="136"/>
    <n v="0"/>
    <n v="0"/>
    <n v="0"/>
    <n v="0"/>
    <x v="0"/>
    <x v="1"/>
    <x v="1"/>
    <n v="4.5"/>
    <x v="1"/>
    <n v="0"/>
  </r>
  <r>
    <x v="12"/>
    <x v="42"/>
    <n v="111"/>
    <n v="0"/>
    <n v="0"/>
    <n v="220"/>
    <n v="101"/>
    <x v="0"/>
    <x v="1"/>
    <x v="1"/>
    <n v="4.5"/>
    <x v="1"/>
    <n v="454.5"/>
  </r>
  <r>
    <x v="12"/>
    <x v="51"/>
    <n v="106"/>
    <n v="0"/>
    <n v="0"/>
    <n v="15"/>
    <n v="7"/>
    <x v="0"/>
    <x v="1"/>
    <x v="1"/>
    <n v="4.5"/>
    <x v="1"/>
    <n v="31.5"/>
  </r>
  <r>
    <x v="12"/>
    <x v="71"/>
    <n v="76"/>
    <n v="0"/>
    <n v="0"/>
    <s v=""/>
    <s v=""/>
    <x v="1"/>
    <x v="6"/>
    <x v="0"/>
    <n v="6"/>
    <x v="0"/>
    <n v="0.45599999999999996"/>
  </r>
  <r>
    <x v="12"/>
    <x v="30"/>
    <n v="69"/>
    <n v="0"/>
    <n v="0"/>
    <n v="250"/>
    <n v="250"/>
    <x v="0"/>
    <x v="1"/>
    <x v="1"/>
    <n v="4.5"/>
    <x v="1"/>
    <n v="1125"/>
  </r>
  <r>
    <x v="12"/>
    <x v="72"/>
    <n v="68"/>
    <n v="0"/>
    <n v="0"/>
    <s v=""/>
    <s v=""/>
    <x v="1"/>
    <x v="0"/>
    <x v="0"/>
    <n v="6"/>
    <x v="0"/>
    <n v="0.40800000000000003"/>
  </r>
  <r>
    <x v="12"/>
    <x v="22"/>
    <n v="55"/>
    <n v="0"/>
    <n v="0"/>
    <n v="15"/>
    <n v="17"/>
    <x v="0"/>
    <x v="1"/>
    <x v="1"/>
    <n v="4.5"/>
    <x v="1"/>
    <n v="76.5"/>
  </r>
  <r>
    <x v="12"/>
    <x v="66"/>
    <n v="47"/>
    <n v="0"/>
    <n v="0"/>
    <s v=""/>
    <s v=""/>
    <x v="1"/>
    <x v="6"/>
    <x v="0"/>
    <n v="6"/>
    <x v="0"/>
    <n v="0.28200000000000003"/>
  </r>
  <r>
    <x v="12"/>
    <x v="70"/>
    <n v="22"/>
    <n v="0"/>
    <n v="0"/>
    <s v=""/>
    <s v=""/>
    <x v="1"/>
    <x v="0"/>
    <x v="0"/>
    <n v="6"/>
    <x v="0"/>
    <n v="0.13200000000000001"/>
  </r>
  <r>
    <x v="12"/>
    <x v="41"/>
    <n v="19"/>
    <n v="0"/>
    <n v="0"/>
    <n v="11"/>
    <n v="17"/>
    <x v="0"/>
    <x v="1"/>
    <x v="1"/>
    <n v="4.5"/>
    <x v="1"/>
    <n v="76.5"/>
  </r>
  <r>
    <x v="12"/>
    <x v="29"/>
    <n v="12"/>
    <n v="0"/>
    <n v="0"/>
    <n v="18"/>
    <n v="17"/>
    <x v="0"/>
    <x v="1"/>
    <x v="1"/>
    <n v="4.5"/>
    <x v="1"/>
    <n v="76.5"/>
  </r>
  <r>
    <x v="12"/>
    <x v="16"/>
    <n v="9"/>
    <n v="0"/>
    <n v="0"/>
    <n v="9"/>
    <n v="13"/>
    <x v="0"/>
    <x v="1"/>
    <x v="1"/>
    <n v="4.5"/>
    <x v="1"/>
    <n v="58.5"/>
  </r>
  <r>
    <x v="12"/>
    <x v="33"/>
    <n v="8"/>
    <n v="0"/>
    <n v="0"/>
    <n v="13"/>
    <n v="11"/>
    <x v="0"/>
    <x v="1"/>
    <x v="1"/>
    <n v="4.5"/>
    <x v="1"/>
    <n v="49.5"/>
  </r>
  <r>
    <x v="12"/>
    <x v="27"/>
    <n v="8"/>
    <n v="0"/>
    <n v="0"/>
    <n v="20"/>
    <n v="20"/>
    <x v="0"/>
    <x v="1"/>
    <x v="1"/>
    <n v="4.5"/>
    <x v="1"/>
    <n v="90"/>
  </r>
  <r>
    <x v="12"/>
    <x v="12"/>
    <n v="7"/>
    <n v="0"/>
    <n v="0"/>
    <n v="0"/>
    <n v="0"/>
    <x v="0"/>
    <x v="1"/>
    <x v="1"/>
    <n v="4.5"/>
    <x v="1"/>
    <n v="0"/>
  </r>
  <r>
    <x v="12"/>
    <x v="17"/>
    <n v="6"/>
    <n v="0"/>
    <n v="0"/>
    <n v="7"/>
    <n v="11"/>
    <x v="0"/>
    <x v="1"/>
    <x v="1"/>
    <n v="4.5"/>
    <x v="1"/>
    <n v="49.5"/>
  </r>
  <r>
    <x v="12"/>
    <x v="20"/>
    <n v="6"/>
    <n v="0"/>
    <n v="0"/>
    <n v="6"/>
    <n v="14"/>
    <x v="0"/>
    <x v="1"/>
    <x v="1"/>
    <n v="4.5"/>
    <x v="1"/>
    <n v="63"/>
  </r>
  <r>
    <x v="12"/>
    <x v="25"/>
    <n v="4"/>
    <n v="0"/>
    <n v="0"/>
    <n v="19"/>
    <n v="20"/>
    <x v="0"/>
    <x v="1"/>
    <x v="1"/>
    <n v="4.5"/>
    <x v="1"/>
    <n v="90"/>
  </r>
  <r>
    <x v="12"/>
    <x v="38"/>
    <n v="2"/>
    <n v="0"/>
    <n v="0"/>
    <n v="13"/>
    <n v="1"/>
    <x v="0"/>
    <x v="1"/>
    <x v="1"/>
    <n v="4.5"/>
    <x v="1"/>
    <n v="4.5"/>
  </r>
  <r>
    <x v="12"/>
    <x v="31"/>
    <n v="2"/>
    <n v="0"/>
    <n v="0"/>
    <n v="0"/>
    <n v="0"/>
    <x v="0"/>
    <x v="1"/>
    <x v="1"/>
    <n v="4.5"/>
    <x v="1"/>
    <n v="0"/>
  </r>
  <r>
    <x v="12"/>
    <x v="35"/>
    <n v="1"/>
    <n v="0"/>
    <n v="0"/>
    <n v="4"/>
    <n v="5"/>
    <x v="0"/>
    <x v="1"/>
    <x v="1"/>
    <n v="4.5"/>
    <x v="1"/>
    <n v="22.5"/>
  </r>
  <r>
    <x v="13"/>
    <x v="47"/>
    <n v="33161"/>
    <n v="120"/>
    <n v="71"/>
    <s v=""/>
    <s v=""/>
    <x v="1"/>
    <x v="3"/>
    <x v="0"/>
    <n v="6"/>
    <x v="0"/>
    <n v="198.96600000000001"/>
  </r>
  <r>
    <x v="13"/>
    <x v="49"/>
    <n v="25300"/>
    <n v="116"/>
    <n v="6"/>
    <s v=""/>
    <s v=""/>
    <x v="1"/>
    <x v="6"/>
    <x v="0"/>
    <n v="6"/>
    <x v="0"/>
    <n v="151.80000000000001"/>
  </r>
  <r>
    <x v="13"/>
    <x v="46"/>
    <n v="18223"/>
    <n v="115"/>
    <n v="15"/>
    <s v=""/>
    <s v=""/>
    <x v="1"/>
    <x v="5"/>
    <x v="0"/>
    <n v="6"/>
    <x v="0"/>
    <n v="109.33799999999999"/>
  </r>
  <r>
    <x v="13"/>
    <x v="45"/>
    <n v="31272"/>
    <n v="96"/>
    <n v="50"/>
    <s v=""/>
    <s v=""/>
    <x v="1"/>
    <x v="5"/>
    <x v="0"/>
    <n v="6"/>
    <x v="0"/>
    <n v="187.63200000000001"/>
  </r>
  <r>
    <x v="13"/>
    <x v="64"/>
    <n v="7812"/>
    <n v="92"/>
    <n v="15"/>
    <s v=""/>
    <s v=""/>
    <x v="1"/>
    <x v="0"/>
    <x v="0"/>
    <n v="6"/>
    <x v="0"/>
    <n v="46.872"/>
  </r>
  <r>
    <x v="13"/>
    <x v="18"/>
    <n v="12475"/>
    <n v="77"/>
    <n v="10"/>
    <s v=""/>
    <s v=""/>
    <x v="1"/>
    <x v="3"/>
    <x v="0"/>
    <n v="6"/>
    <x v="0"/>
    <n v="74.849999999999994"/>
  </r>
  <r>
    <x v="13"/>
    <x v="65"/>
    <n v="16141"/>
    <n v="72"/>
    <n v="12"/>
    <s v=""/>
    <s v=""/>
    <x v="1"/>
    <x v="4"/>
    <x v="0"/>
    <n v="6"/>
    <x v="0"/>
    <n v="96.845999999999989"/>
  </r>
  <r>
    <x v="13"/>
    <x v="35"/>
    <n v="13615"/>
    <n v="32"/>
    <n v="2"/>
    <n v="18"/>
    <n v="11"/>
    <x v="0"/>
    <x v="1"/>
    <x v="1"/>
    <n v="4.5"/>
    <x v="1"/>
    <n v="49.5"/>
  </r>
  <r>
    <x v="13"/>
    <x v="19"/>
    <n v="19191"/>
    <n v="30"/>
    <n v="16"/>
    <s v=""/>
    <s v=""/>
    <x v="1"/>
    <x v="4"/>
    <x v="0"/>
    <n v="6"/>
    <x v="0"/>
    <n v="115.14599999999999"/>
  </r>
  <r>
    <x v="13"/>
    <x v="59"/>
    <n v="18167"/>
    <n v="30"/>
    <n v="21"/>
    <s v=""/>
    <s v=""/>
    <x v="1"/>
    <x v="3"/>
    <x v="0"/>
    <n v="6"/>
    <x v="0"/>
    <n v="109.00200000000001"/>
  </r>
  <r>
    <x v="13"/>
    <x v="58"/>
    <n v="13588"/>
    <n v="25"/>
    <n v="18"/>
    <s v=""/>
    <s v=""/>
    <x v="1"/>
    <x v="0"/>
    <x v="0"/>
    <n v="6"/>
    <x v="0"/>
    <n v="81.527999999999992"/>
  </r>
  <r>
    <x v="13"/>
    <x v="12"/>
    <n v="22848"/>
    <n v="20"/>
    <n v="1"/>
    <n v="16"/>
    <n v="12"/>
    <x v="0"/>
    <x v="1"/>
    <x v="1"/>
    <n v="4.5"/>
    <x v="1"/>
    <n v="54"/>
  </r>
  <r>
    <x v="13"/>
    <x v="57"/>
    <n v="12924"/>
    <n v="17"/>
    <n v="56"/>
    <s v=""/>
    <s v=""/>
    <x v="1"/>
    <x v="0"/>
    <x v="0"/>
    <n v="6"/>
    <x v="0"/>
    <n v="77.543999999999997"/>
  </r>
  <r>
    <x v="13"/>
    <x v="63"/>
    <n v="14627"/>
    <n v="15"/>
    <n v="10"/>
    <s v=""/>
    <s v=""/>
    <x v="1"/>
    <x v="6"/>
    <x v="0"/>
    <n v="6"/>
    <x v="0"/>
    <n v="87.762"/>
  </r>
  <r>
    <x v="13"/>
    <x v="70"/>
    <n v="12010"/>
    <n v="14"/>
    <n v="13"/>
    <s v=""/>
    <s v=""/>
    <x v="1"/>
    <x v="0"/>
    <x v="0"/>
    <n v="6"/>
    <x v="0"/>
    <n v="72.06"/>
  </r>
  <r>
    <x v="13"/>
    <x v="0"/>
    <n v="2748"/>
    <n v="12"/>
    <n v="2"/>
    <s v=""/>
    <s v=""/>
    <x v="0"/>
    <x v="0"/>
    <x v="0"/>
    <n v="4.5"/>
    <x v="0"/>
    <n v="12.366000000000001"/>
  </r>
  <r>
    <x v="13"/>
    <x v="15"/>
    <n v="12119"/>
    <n v="10"/>
    <n v="15"/>
    <s v=""/>
    <s v=""/>
    <x v="1"/>
    <x v="3"/>
    <x v="0"/>
    <n v="6"/>
    <x v="0"/>
    <n v="72.713999999999999"/>
  </r>
  <r>
    <x v="13"/>
    <x v="31"/>
    <n v="2197"/>
    <n v="10"/>
    <n v="8"/>
    <n v="1578"/>
    <n v="1316"/>
    <x v="0"/>
    <x v="1"/>
    <x v="1"/>
    <n v="4.5"/>
    <x v="1"/>
    <n v="5922"/>
  </r>
  <r>
    <x v="13"/>
    <x v="69"/>
    <n v="10502"/>
    <n v="9"/>
    <n v="165"/>
    <s v=""/>
    <s v=""/>
    <x v="1"/>
    <x v="2"/>
    <x v="0"/>
    <n v="6"/>
    <x v="0"/>
    <n v="63.012"/>
  </r>
  <r>
    <x v="13"/>
    <x v="66"/>
    <n v="4937"/>
    <n v="9"/>
    <n v="10"/>
    <s v=""/>
    <s v=""/>
    <x v="1"/>
    <x v="6"/>
    <x v="0"/>
    <n v="6"/>
    <x v="0"/>
    <n v="29.622"/>
  </r>
  <r>
    <x v="13"/>
    <x v="51"/>
    <n v="0"/>
    <n v="9"/>
    <n v="4"/>
    <n v="192"/>
    <n v="160"/>
    <x v="0"/>
    <x v="1"/>
    <x v="1"/>
    <n v="4.5"/>
    <x v="1"/>
    <n v="720"/>
  </r>
  <r>
    <x v="13"/>
    <x v="39"/>
    <n v="17304"/>
    <n v="7"/>
    <n v="9"/>
    <s v=""/>
    <s v=""/>
    <x v="1"/>
    <x v="3"/>
    <x v="0"/>
    <n v="6"/>
    <x v="0"/>
    <n v="103.82399999999998"/>
  </r>
  <r>
    <x v="13"/>
    <x v="61"/>
    <n v="12860"/>
    <n v="6"/>
    <n v="5"/>
    <s v=""/>
    <s v=""/>
    <x v="1"/>
    <x v="0"/>
    <x v="0"/>
    <n v="6"/>
    <x v="0"/>
    <n v="77.16"/>
  </r>
  <r>
    <x v="13"/>
    <x v="60"/>
    <n v="2642"/>
    <n v="6"/>
    <n v="1"/>
    <s v=""/>
    <s v=""/>
    <x v="1"/>
    <x v="0"/>
    <x v="0"/>
    <n v="6"/>
    <x v="0"/>
    <n v="15.852"/>
  </r>
  <r>
    <x v="13"/>
    <x v="28"/>
    <n v="2364"/>
    <n v="6"/>
    <n v="1"/>
    <n v="12"/>
    <n v="2"/>
    <x v="0"/>
    <x v="1"/>
    <x v="1"/>
    <n v="4.5"/>
    <x v="1"/>
    <n v="9"/>
  </r>
  <r>
    <x v="13"/>
    <x v="29"/>
    <n v="7109"/>
    <n v="5"/>
    <n v="5"/>
    <n v="8"/>
    <n v="17"/>
    <x v="0"/>
    <x v="1"/>
    <x v="1"/>
    <n v="4.5"/>
    <x v="1"/>
    <n v="76.5"/>
  </r>
  <r>
    <x v="13"/>
    <x v="83"/>
    <n v="5219"/>
    <n v="5"/>
    <n v="6"/>
    <s v=""/>
    <s v=""/>
    <x v="0"/>
    <x v="5"/>
    <x v="0"/>
    <n v="4.5"/>
    <x v="0"/>
    <n v="23.485500000000002"/>
  </r>
  <r>
    <x v="13"/>
    <x v="37"/>
    <n v="2633"/>
    <n v="5"/>
    <n v="3"/>
    <s v=""/>
    <s v=""/>
    <x v="0"/>
    <x v="2"/>
    <x v="0"/>
    <n v="4.5"/>
    <x v="0"/>
    <n v="11.8485"/>
  </r>
  <r>
    <x v="13"/>
    <x v="3"/>
    <n v="4941"/>
    <n v="4"/>
    <n v="3"/>
    <s v=""/>
    <s v=""/>
    <x v="0"/>
    <x v="1"/>
    <x v="0"/>
    <n v="4.5"/>
    <x v="0"/>
    <n v="22.234500000000001"/>
  </r>
  <r>
    <x v="13"/>
    <x v="44"/>
    <n v="2723"/>
    <n v="4"/>
    <n v="2"/>
    <s v=""/>
    <s v=""/>
    <x v="1"/>
    <x v="5"/>
    <x v="0"/>
    <n v="6"/>
    <x v="0"/>
    <n v="16.338000000000001"/>
  </r>
  <r>
    <x v="13"/>
    <x v="81"/>
    <n v="2705"/>
    <n v="4"/>
    <n v="0"/>
    <s v=""/>
    <s v=""/>
    <x v="0"/>
    <x v="0"/>
    <x v="0"/>
    <n v="4.5"/>
    <x v="0"/>
    <n v="12.172499999999999"/>
  </r>
  <r>
    <x v="13"/>
    <x v="53"/>
    <n v="1690"/>
    <n v="4"/>
    <n v="4"/>
    <n v="20"/>
    <n v="20"/>
    <x v="0"/>
    <x v="1"/>
    <x v="1"/>
    <n v="4.5"/>
    <x v="1"/>
    <n v="90"/>
  </r>
  <r>
    <x v="13"/>
    <x v="10"/>
    <n v="663"/>
    <n v="4"/>
    <n v="0"/>
    <n v="3"/>
    <n v="4"/>
    <x v="0"/>
    <x v="1"/>
    <x v="1"/>
    <n v="4.5"/>
    <x v="1"/>
    <n v="18"/>
  </r>
  <r>
    <x v="13"/>
    <x v="34"/>
    <n v="12743"/>
    <n v="3"/>
    <n v="9"/>
    <s v=""/>
    <s v=""/>
    <x v="1"/>
    <x v="3"/>
    <x v="0"/>
    <n v="6"/>
    <x v="0"/>
    <n v="76.457999999999998"/>
  </r>
  <r>
    <x v="13"/>
    <x v="11"/>
    <n v="4578"/>
    <n v="3"/>
    <n v="2"/>
    <n v="7"/>
    <n v="10"/>
    <x v="0"/>
    <x v="1"/>
    <x v="1"/>
    <n v="4.5"/>
    <x v="1"/>
    <n v="45"/>
  </r>
  <r>
    <x v="13"/>
    <x v="9"/>
    <n v="4554"/>
    <n v="3"/>
    <n v="0"/>
    <s v=""/>
    <s v=""/>
    <x v="0"/>
    <x v="0"/>
    <x v="0"/>
    <n v="4.5"/>
    <x v="0"/>
    <n v="20.493000000000002"/>
  </r>
  <r>
    <x v="13"/>
    <x v="36"/>
    <n v="4533"/>
    <n v="3"/>
    <n v="1"/>
    <s v=""/>
    <s v=""/>
    <x v="1"/>
    <x v="0"/>
    <x v="0"/>
    <n v="6"/>
    <x v="0"/>
    <n v="27.198"/>
  </r>
  <r>
    <x v="13"/>
    <x v="23"/>
    <n v="4422"/>
    <n v="3"/>
    <n v="3"/>
    <s v=""/>
    <s v=""/>
    <x v="0"/>
    <x v="0"/>
    <x v="0"/>
    <n v="4.5"/>
    <x v="0"/>
    <n v="19.898999999999997"/>
  </r>
  <r>
    <x v="13"/>
    <x v="1"/>
    <n v="2409"/>
    <n v="3"/>
    <n v="0"/>
    <n v="11"/>
    <n v="18"/>
    <x v="0"/>
    <x v="1"/>
    <x v="1"/>
    <n v="4.5"/>
    <x v="1"/>
    <n v="81"/>
  </r>
  <r>
    <x v="13"/>
    <x v="73"/>
    <n v="578"/>
    <n v="3"/>
    <n v="0"/>
    <s v=""/>
    <s v=""/>
    <x v="1"/>
    <x v="0"/>
    <x v="0"/>
    <n v="6"/>
    <x v="0"/>
    <n v="3.468"/>
  </r>
  <r>
    <x v="13"/>
    <x v="5"/>
    <n v="4523"/>
    <n v="2"/>
    <n v="3"/>
    <s v=""/>
    <s v=""/>
    <x v="1"/>
    <x v="0"/>
    <x v="0"/>
    <n v="6"/>
    <x v="0"/>
    <n v="27.137999999999998"/>
  </r>
  <r>
    <x v="13"/>
    <x v="2"/>
    <n v="4443"/>
    <n v="2"/>
    <n v="0"/>
    <n v="9"/>
    <n v="12"/>
    <x v="0"/>
    <x v="2"/>
    <x v="1"/>
    <n v="4.5"/>
    <x v="1"/>
    <n v="54"/>
  </r>
  <r>
    <x v="13"/>
    <x v="56"/>
    <n v="3980"/>
    <n v="2"/>
    <n v="11"/>
    <s v=""/>
    <s v=""/>
    <x v="1"/>
    <x v="0"/>
    <x v="0"/>
    <n v="6"/>
    <x v="0"/>
    <n v="23.88"/>
  </r>
  <r>
    <x v="13"/>
    <x v="55"/>
    <n v="2757"/>
    <n v="2"/>
    <n v="0"/>
    <s v=""/>
    <s v=""/>
    <x v="1"/>
    <x v="0"/>
    <x v="0"/>
    <n v="6"/>
    <x v="0"/>
    <n v="16.542000000000002"/>
  </r>
  <r>
    <x v="13"/>
    <x v="62"/>
    <n v="2512"/>
    <n v="2"/>
    <n v="0"/>
    <s v=""/>
    <s v=""/>
    <x v="1"/>
    <x v="2"/>
    <x v="0"/>
    <n v="6"/>
    <x v="0"/>
    <n v="15.071999999999999"/>
  </r>
  <r>
    <x v="13"/>
    <x v="8"/>
    <n v="4958"/>
    <n v="1"/>
    <n v="0"/>
    <s v=""/>
    <s v=""/>
    <x v="0"/>
    <x v="1"/>
    <x v="0"/>
    <n v="4.5"/>
    <x v="0"/>
    <n v="22.311"/>
  </r>
  <r>
    <x v="13"/>
    <x v="7"/>
    <n v="4414"/>
    <n v="1"/>
    <n v="0"/>
    <s v=""/>
    <s v=""/>
    <x v="0"/>
    <x v="1"/>
    <x v="0"/>
    <n v="4.5"/>
    <x v="2"/>
    <n v="19.863"/>
  </r>
  <r>
    <x v="13"/>
    <x v="40"/>
    <n v="2068"/>
    <n v="1"/>
    <n v="0"/>
    <n v="8"/>
    <n v="18"/>
    <x v="0"/>
    <x v="0"/>
    <x v="1"/>
    <n v="4.5"/>
    <x v="1"/>
    <n v="81"/>
  </r>
  <r>
    <x v="13"/>
    <x v="21"/>
    <n v="1111"/>
    <n v="1"/>
    <n v="1"/>
    <s v=""/>
    <s v=""/>
    <x v="0"/>
    <x v="1"/>
    <x v="0"/>
    <n v="4.5"/>
    <x v="0"/>
    <n v="4.9995000000000003"/>
  </r>
  <r>
    <x v="13"/>
    <x v="67"/>
    <n v="261"/>
    <n v="1"/>
    <n v="0"/>
    <s v=""/>
    <s v=""/>
    <x v="1"/>
    <x v="0"/>
    <x v="0"/>
    <n v="6"/>
    <x v="0"/>
    <n v="1.5660000000000001"/>
  </r>
  <r>
    <x v="13"/>
    <x v="75"/>
    <n v="191"/>
    <n v="1"/>
    <n v="1"/>
    <n v="17"/>
    <n v="9"/>
    <x v="0"/>
    <x v="1"/>
    <x v="1"/>
    <n v="4.5"/>
    <x v="1"/>
    <n v="40.5"/>
  </r>
  <r>
    <x v="13"/>
    <x v="52"/>
    <n v="84"/>
    <n v="1"/>
    <n v="1"/>
    <n v="12"/>
    <n v="8"/>
    <x v="0"/>
    <x v="1"/>
    <x v="1"/>
    <n v="4.5"/>
    <x v="1"/>
    <n v="36"/>
  </r>
  <r>
    <x v="13"/>
    <x v="43"/>
    <n v="50"/>
    <n v="1"/>
    <n v="0"/>
    <s v=""/>
    <s v=""/>
    <x v="1"/>
    <x v="5"/>
    <x v="0"/>
    <n v="6"/>
    <x v="0"/>
    <n v="0.30000000000000004"/>
  </r>
  <r>
    <x v="13"/>
    <x v="6"/>
    <n v="2433"/>
    <n v="0"/>
    <n v="0"/>
    <s v=""/>
    <s v=""/>
    <x v="1"/>
    <x v="0"/>
    <x v="0"/>
    <n v="6"/>
    <x v="0"/>
    <n v="14.597999999999999"/>
  </r>
  <r>
    <x v="13"/>
    <x v="14"/>
    <n v="2091"/>
    <n v="0"/>
    <n v="3"/>
    <n v="9"/>
    <n v="11"/>
    <x v="0"/>
    <x v="1"/>
    <x v="1"/>
    <n v="4.5"/>
    <x v="1"/>
    <n v="49.5"/>
  </r>
  <r>
    <x v="13"/>
    <x v="72"/>
    <n v="1097"/>
    <n v="0"/>
    <n v="4"/>
    <s v=""/>
    <s v=""/>
    <x v="1"/>
    <x v="0"/>
    <x v="0"/>
    <n v="6"/>
    <x v="0"/>
    <n v="6.5819999999999999"/>
  </r>
  <r>
    <x v="13"/>
    <x v="13"/>
    <n v="1079"/>
    <n v="0"/>
    <n v="0"/>
    <s v=""/>
    <s v=""/>
    <x v="0"/>
    <x v="0"/>
    <x v="0"/>
    <n v="4.5"/>
    <x v="0"/>
    <n v="4.8555000000000001"/>
  </r>
  <r>
    <x v="13"/>
    <x v="22"/>
    <n v="577"/>
    <n v="0"/>
    <n v="0"/>
    <n v="2"/>
    <n v="3"/>
    <x v="0"/>
    <x v="1"/>
    <x v="1"/>
    <n v="4.5"/>
    <x v="1"/>
    <n v="13.5"/>
  </r>
  <r>
    <x v="13"/>
    <x v="27"/>
    <n v="471"/>
    <n v="0"/>
    <n v="4"/>
    <n v="13"/>
    <n v="15"/>
    <x v="0"/>
    <x v="1"/>
    <x v="1"/>
    <n v="4.5"/>
    <x v="1"/>
    <n v="67.5"/>
  </r>
  <r>
    <x v="13"/>
    <x v="54"/>
    <n v="401"/>
    <n v="0"/>
    <n v="0"/>
    <s v=""/>
    <s v=""/>
    <x v="1"/>
    <x v="5"/>
    <x v="0"/>
    <n v="6"/>
    <x v="0"/>
    <n v="2.4060000000000001"/>
  </r>
  <r>
    <x v="13"/>
    <x v="76"/>
    <n v="347"/>
    <n v="0"/>
    <n v="2"/>
    <n v="14"/>
    <n v="4"/>
    <x v="0"/>
    <x v="1"/>
    <x v="1"/>
    <n v="4.5"/>
    <x v="1"/>
    <n v="18"/>
  </r>
  <r>
    <x v="13"/>
    <x v="77"/>
    <n v="67"/>
    <n v="0"/>
    <n v="0"/>
    <n v="14"/>
    <n v="14"/>
    <x v="0"/>
    <x v="1"/>
    <x v="1"/>
    <n v="4.5"/>
    <x v="1"/>
    <n v="63"/>
  </r>
  <r>
    <x v="13"/>
    <x v="74"/>
    <n v="67"/>
    <n v="0"/>
    <n v="3"/>
    <s v=""/>
    <s v=""/>
    <x v="1"/>
    <x v="4"/>
    <x v="0"/>
    <n v="6"/>
    <x v="0"/>
    <n v="0.40200000000000002"/>
  </r>
  <r>
    <x v="13"/>
    <x v="71"/>
    <n v="24"/>
    <n v="0"/>
    <n v="0"/>
    <s v=""/>
    <s v=""/>
    <x v="1"/>
    <x v="6"/>
    <x v="0"/>
    <n v="6"/>
    <x v="0"/>
    <n v="0.14400000000000002"/>
  </r>
  <r>
    <x v="13"/>
    <x v="68"/>
    <n v="20"/>
    <n v="0"/>
    <n v="0"/>
    <s v=""/>
    <s v=""/>
    <x v="1"/>
    <x v="4"/>
    <x v="0"/>
    <n v="6"/>
    <x v="0"/>
    <n v="0.12"/>
  </r>
  <r>
    <x v="13"/>
    <x v="25"/>
    <n v="19"/>
    <n v="0"/>
    <n v="0"/>
    <n v="17"/>
    <n v="1"/>
    <x v="0"/>
    <x v="1"/>
    <x v="1"/>
    <n v="4.5"/>
    <x v="1"/>
    <n v="4.5"/>
  </r>
  <r>
    <x v="13"/>
    <x v="20"/>
    <n v="12"/>
    <n v="0"/>
    <n v="2"/>
    <n v="11"/>
    <n v="19"/>
    <x v="0"/>
    <x v="1"/>
    <x v="1"/>
    <n v="4.5"/>
    <x v="1"/>
    <n v="85.5"/>
  </r>
  <r>
    <x v="13"/>
    <x v="32"/>
    <n v="12"/>
    <n v="0"/>
    <n v="0"/>
    <n v="6"/>
    <n v="6"/>
    <x v="0"/>
    <x v="1"/>
    <x v="1"/>
    <n v="4.5"/>
    <x v="1"/>
    <n v="27"/>
  </r>
  <r>
    <x v="13"/>
    <x v="41"/>
    <n v="8"/>
    <n v="0"/>
    <n v="0"/>
    <n v="18"/>
    <n v="4"/>
    <x v="0"/>
    <x v="1"/>
    <x v="1"/>
    <n v="4.5"/>
    <x v="1"/>
    <n v="18"/>
  </r>
  <r>
    <x v="13"/>
    <x v="42"/>
    <n v="8"/>
    <n v="0"/>
    <n v="0"/>
    <n v="17"/>
    <n v="6"/>
    <x v="0"/>
    <x v="1"/>
    <x v="1"/>
    <n v="4.5"/>
    <x v="1"/>
    <n v="27"/>
  </r>
  <r>
    <x v="13"/>
    <x v="16"/>
    <n v="5"/>
    <n v="0"/>
    <n v="0"/>
    <n v="15"/>
    <n v="1"/>
    <x v="0"/>
    <x v="1"/>
    <x v="1"/>
    <n v="4.5"/>
    <x v="1"/>
    <n v="4.5"/>
  </r>
  <r>
    <x v="13"/>
    <x v="33"/>
    <n v="5"/>
    <n v="0"/>
    <n v="0"/>
    <n v="15"/>
    <n v="18"/>
    <x v="0"/>
    <x v="1"/>
    <x v="1"/>
    <n v="4.5"/>
    <x v="1"/>
    <n v="81"/>
  </r>
  <r>
    <x v="13"/>
    <x v="17"/>
    <n v="4"/>
    <n v="0"/>
    <n v="0"/>
    <n v="2"/>
    <n v="16"/>
    <x v="0"/>
    <x v="1"/>
    <x v="1"/>
    <n v="4.5"/>
    <x v="1"/>
    <n v="72"/>
  </r>
  <r>
    <x v="13"/>
    <x v="4"/>
    <n v="4"/>
    <n v="0"/>
    <n v="0"/>
    <n v="18"/>
    <n v="14"/>
    <x v="0"/>
    <x v="1"/>
    <x v="1"/>
    <n v="4.5"/>
    <x v="1"/>
    <n v="63"/>
  </r>
  <r>
    <x v="13"/>
    <x v="24"/>
    <n v="4"/>
    <n v="0"/>
    <n v="1"/>
    <n v="17"/>
    <n v="4"/>
    <x v="0"/>
    <x v="1"/>
    <x v="1"/>
    <n v="4.5"/>
    <x v="1"/>
    <n v="18"/>
  </r>
  <r>
    <x v="13"/>
    <x v="26"/>
    <n v="3"/>
    <n v="0"/>
    <n v="0"/>
    <n v="17"/>
    <n v="2"/>
    <x v="0"/>
    <x v="1"/>
    <x v="1"/>
    <n v="4.5"/>
    <x v="1"/>
    <n v="9"/>
  </r>
  <r>
    <x v="13"/>
    <x v="38"/>
    <n v="2"/>
    <n v="0"/>
    <n v="0"/>
    <n v="0"/>
    <n v="0"/>
    <x v="0"/>
    <x v="1"/>
    <x v="1"/>
    <n v="4.5"/>
    <x v="1"/>
    <n v="0"/>
  </r>
  <r>
    <x v="13"/>
    <x v="50"/>
    <n v="2"/>
    <n v="0"/>
    <n v="0"/>
    <n v="9"/>
    <n v="2"/>
    <x v="0"/>
    <x v="1"/>
    <x v="1"/>
    <n v="4.5"/>
    <x v="1"/>
    <n v="9"/>
  </r>
  <r>
    <x v="14"/>
    <x v="56"/>
    <n v="32082"/>
    <n v="153"/>
    <n v="52"/>
    <s v=""/>
    <s v=""/>
    <x v="1"/>
    <x v="0"/>
    <x v="0"/>
    <n v="6"/>
    <x v="0"/>
    <n v="192.49200000000002"/>
  </r>
  <r>
    <x v="14"/>
    <x v="61"/>
    <n v="31369"/>
    <n v="86"/>
    <n v="42"/>
    <s v=""/>
    <s v=""/>
    <x v="1"/>
    <x v="0"/>
    <x v="0"/>
    <n v="6"/>
    <x v="0"/>
    <n v="188.214"/>
  </r>
  <r>
    <x v="14"/>
    <x v="60"/>
    <n v="12365"/>
    <n v="69"/>
    <n v="11"/>
    <s v=""/>
    <s v=""/>
    <x v="1"/>
    <x v="0"/>
    <x v="0"/>
    <n v="6"/>
    <x v="0"/>
    <n v="74.19"/>
  </r>
  <r>
    <x v="14"/>
    <x v="46"/>
    <n v="26158"/>
    <n v="67"/>
    <n v="3"/>
    <s v=""/>
    <s v=""/>
    <x v="1"/>
    <x v="5"/>
    <x v="0"/>
    <n v="6"/>
    <x v="0"/>
    <n v="156.94800000000001"/>
  </r>
  <r>
    <x v="14"/>
    <x v="5"/>
    <n v="8216"/>
    <n v="65"/>
    <n v="7"/>
    <s v=""/>
    <s v=""/>
    <x v="1"/>
    <x v="0"/>
    <x v="0"/>
    <n v="6"/>
    <x v="0"/>
    <n v="49.295999999999992"/>
  </r>
  <r>
    <x v="14"/>
    <x v="15"/>
    <n v="18452"/>
    <n v="40"/>
    <n v="6"/>
    <s v=""/>
    <s v=""/>
    <x v="1"/>
    <x v="3"/>
    <x v="0"/>
    <n v="6"/>
    <x v="0"/>
    <n v="110.71200000000002"/>
  </r>
  <r>
    <x v="14"/>
    <x v="44"/>
    <n v="16983"/>
    <n v="35"/>
    <n v="20"/>
    <s v=""/>
    <s v=""/>
    <x v="1"/>
    <x v="5"/>
    <x v="0"/>
    <n v="6"/>
    <x v="0"/>
    <n v="101.898"/>
  </r>
  <r>
    <x v="14"/>
    <x v="54"/>
    <n v="16498"/>
    <n v="35"/>
    <n v="12"/>
    <s v=""/>
    <s v=""/>
    <x v="1"/>
    <x v="5"/>
    <x v="0"/>
    <n v="6"/>
    <x v="0"/>
    <n v="98.988"/>
  </r>
  <r>
    <x v="14"/>
    <x v="64"/>
    <n v="17318"/>
    <n v="29"/>
    <n v="25"/>
    <s v=""/>
    <s v=""/>
    <x v="1"/>
    <x v="0"/>
    <x v="0"/>
    <n v="6"/>
    <x v="0"/>
    <n v="103.90800000000002"/>
  </r>
  <r>
    <x v="14"/>
    <x v="35"/>
    <n v="12716"/>
    <n v="19"/>
    <n v="0"/>
    <n v="27"/>
    <n v="27"/>
    <x v="0"/>
    <x v="1"/>
    <x v="1"/>
    <n v="4.5"/>
    <x v="1"/>
    <n v="121.5"/>
  </r>
  <r>
    <x v="14"/>
    <x v="84"/>
    <n v="13021"/>
    <n v="15"/>
    <n v="16"/>
    <s v=""/>
    <s v=""/>
    <x v="0"/>
    <x v="3"/>
    <x v="0"/>
    <n v="4.5"/>
    <x v="0"/>
    <n v="58.594500000000004"/>
  </r>
  <r>
    <x v="14"/>
    <x v="83"/>
    <n v="14314"/>
    <n v="13"/>
    <n v="13"/>
    <s v=""/>
    <s v=""/>
    <x v="0"/>
    <x v="5"/>
    <x v="0"/>
    <n v="4.5"/>
    <x v="0"/>
    <n v="64.412999999999997"/>
  </r>
  <r>
    <x v="14"/>
    <x v="59"/>
    <n v="5515"/>
    <n v="11"/>
    <n v="5"/>
    <s v=""/>
    <s v=""/>
    <x v="1"/>
    <x v="3"/>
    <x v="0"/>
    <n v="6"/>
    <x v="0"/>
    <n v="33.089999999999996"/>
  </r>
  <r>
    <x v="14"/>
    <x v="0"/>
    <n v="2813"/>
    <n v="11"/>
    <n v="2"/>
    <s v=""/>
    <s v=""/>
    <x v="0"/>
    <x v="0"/>
    <x v="0"/>
    <n v="4.5"/>
    <x v="0"/>
    <n v="12.6585"/>
  </r>
  <r>
    <x v="14"/>
    <x v="85"/>
    <n v="8706"/>
    <n v="10"/>
    <n v="8"/>
    <s v=""/>
    <s v=""/>
    <x v="0"/>
    <x v="0"/>
    <x v="0"/>
    <n v="4.5"/>
    <x v="0"/>
    <n v="39.177"/>
  </r>
  <r>
    <x v="14"/>
    <x v="6"/>
    <n v="10947"/>
    <n v="9"/>
    <n v="67"/>
    <s v=""/>
    <s v=""/>
    <x v="1"/>
    <x v="0"/>
    <x v="0"/>
    <n v="6"/>
    <x v="0"/>
    <n v="65.681999999999988"/>
  </r>
  <r>
    <x v="14"/>
    <x v="86"/>
    <n v="2356"/>
    <n v="8"/>
    <n v="4"/>
    <s v=""/>
    <s v=""/>
    <x v="0"/>
    <x v="0"/>
    <x v="0"/>
    <n v="4.5"/>
    <x v="0"/>
    <n v="10.602"/>
  </r>
  <r>
    <x v="14"/>
    <x v="57"/>
    <n v="10923"/>
    <n v="6"/>
    <n v="7"/>
    <s v=""/>
    <s v=""/>
    <x v="1"/>
    <x v="0"/>
    <x v="0"/>
    <n v="6"/>
    <x v="0"/>
    <n v="65.537999999999997"/>
  </r>
  <r>
    <x v="14"/>
    <x v="74"/>
    <n v="3879"/>
    <n v="6"/>
    <n v="4"/>
    <s v=""/>
    <s v=""/>
    <x v="1"/>
    <x v="4"/>
    <x v="0"/>
    <n v="6"/>
    <x v="0"/>
    <n v="23.274000000000001"/>
  </r>
  <r>
    <x v="14"/>
    <x v="81"/>
    <n v="2719"/>
    <n v="6"/>
    <n v="0"/>
    <s v=""/>
    <s v=""/>
    <x v="0"/>
    <x v="0"/>
    <x v="0"/>
    <n v="4.5"/>
    <x v="0"/>
    <n v="12.2355"/>
  </r>
  <r>
    <x v="14"/>
    <x v="87"/>
    <n v="720"/>
    <n v="6"/>
    <n v="0"/>
    <s v=""/>
    <s v=""/>
    <x v="0"/>
    <x v="0"/>
    <x v="0"/>
    <n v="4.5"/>
    <x v="0"/>
    <n v="3.2399999999999998"/>
  </r>
  <r>
    <x v="14"/>
    <x v="49"/>
    <n v="11390"/>
    <n v="5"/>
    <n v="10"/>
    <s v=""/>
    <s v=""/>
    <x v="1"/>
    <x v="6"/>
    <x v="0"/>
    <n v="6"/>
    <x v="0"/>
    <n v="68.34"/>
  </r>
  <r>
    <x v="14"/>
    <x v="62"/>
    <n v="9050"/>
    <n v="5"/>
    <n v="161"/>
    <s v=""/>
    <s v=""/>
    <x v="1"/>
    <x v="2"/>
    <x v="0"/>
    <n v="6"/>
    <x v="0"/>
    <n v="54.300000000000004"/>
  </r>
  <r>
    <x v="14"/>
    <x v="52"/>
    <n v="1654"/>
    <n v="5"/>
    <n v="8"/>
    <n v="109"/>
    <n v="93"/>
    <x v="0"/>
    <x v="1"/>
    <x v="1"/>
    <n v="4.5"/>
    <x v="1"/>
    <n v="418.5"/>
  </r>
  <r>
    <x v="14"/>
    <x v="28"/>
    <n v="2703"/>
    <n v="4"/>
    <n v="0"/>
    <n v="370"/>
    <n v="363"/>
    <x v="0"/>
    <x v="1"/>
    <x v="1"/>
    <n v="4.5"/>
    <x v="1"/>
    <n v="1633.5"/>
  </r>
  <r>
    <x v="14"/>
    <x v="88"/>
    <n v="2384"/>
    <n v="4"/>
    <n v="2"/>
    <s v=""/>
    <s v=""/>
    <x v="0"/>
    <x v="0"/>
    <x v="0"/>
    <n v="4.5"/>
    <x v="0"/>
    <n v="10.728"/>
  </r>
  <r>
    <x v="14"/>
    <x v="55"/>
    <n v="15614"/>
    <n v="3"/>
    <n v="8"/>
    <s v=""/>
    <s v=""/>
    <x v="1"/>
    <x v="0"/>
    <x v="0"/>
    <n v="6"/>
    <x v="0"/>
    <n v="93.683999999999997"/>
  </r>
  <r>
    <x v="14"/>
    <x v="1"/>
    <n v="4195"/>
    <n v="3"/>
    <n v="1"/>
    <n v="7"/>
    <n v="7"/>
    <x v="0"/>
    <x v="1"/>
    <x v="1"/>
    <n v="4.5"/>
    <x v="1"/>
    <n v="31.5"/>
  </r>
  <r>
    <x v="14"/>
    <x v="70"/>
    <n v="2831"/>
    <n v="3"/>
    <n v="6"/>
    <s v=""/>
    <s v=""/>
    <x v="1"/>
    <x v="0"/>
    <x v="0"/>
    <n v="6"/>
    <x v="0"/>
    <n v="16.986000000000001"/>
  </r>
  <r>
    <x v="14"/>
    <x v="75"/>
    <n v="548"/>
    <n v="3"/>
    <n v="1"/>
    <n v="12"/>
    <n v="10"/>
    <x v="0"/>
    <x v="1"/>
    <x v="1"/>
    <n v="4.5"/>
    <x v="1"/>
    <n v="45"/>
  </r>
  <r>
    <x v="14"/>
    <x v="58"/>
    <n v="11219"/>
    <n v="2"/>
    <n v="7"/>
    <s v=""/>
    <s v=""/>
    <x v="1"/>
    <x v="0"/>
    <x v="0"/>
    <n v="6"/>
    <x v="0"/>
    <n v="67.313999999999993"/>
  </r>
  <r>
    <x v="14"/>
    <x v="13"/>
    <n v="4549"/>
    <n v="2"/>
    <n v="0"/>
    <s v=""/>
    <s v=""/>
    <x v="0"/>
    <x v="0"/>
    <x v="0"/>
    <n v="4.5"/>
    <x v="0"/>
    <n v="20.470500000000001"/>
  </r>
  <r>
    <x v="14"/>
    <x v="10"/>
    <n v="4142"/>
    <n v="2"/>
    <n v="1"/>
    <n v="0"/>
    <n v="0"/>
    <x v="0"/>
    <x v="1"/>
    <x v="1"/>
    <n v="4.5"/>
    <x v="1"/>
    <n v="0"/>
  </r>
  <r>
    <x v="14"/>
    <x v="21"/>
    <n v="2297"/>
    <n v="2"/>
    <n v="0"/>
    <s v=""/>
    <s v=""/>
    <x v="0"/>
    <x v="1"/>
    <x v="0"/>
    <n v="4.5"/>
    <x v="0"/>
    <n v="10.336500000000001"/>
  </r>
  <r>
    <x v="14"/>
    <x v="77"/>
    <n v="496"/>
    <n v="2"/>
    <n v="0"/>
    <n v="201"/>
    <n v="113"/>
    <x v="0"/>
    <x v="1"/>
    <x v="1"/>
    <n v="4.5"/>
    <x v="1"/>
    <n v="508.5"/>
  </r>
  <r>
    <x v="14"/>
    <x v="2"/>
    <n v="4503"/>
    <n v="1"/>
    <n v="0"/>
    <n v="142"/>
    <n v="106"/>
    <x v="0"/>
    <x v="2"/>
    <x v="1"/>
    <n v="4.5"/>
    <x v="1"/>
    <n v="477"/>
  </r>
  <r>
    <x v="14"/>
    <x v="23"/>
    <n v="4483"/>
    <n v="1"/>
    <n v="3"/>
    <s v=""/>
    <s v=""/>
    <x v="0"/>
    <x v="0"/>
    <x v="0"/>
    <n v="4.5"/>
    <x v="0"/>
    <n v="20.173499999999997"/>
  </r>
  <r>
    <x v="14"/>
    <x v="63"/>
    <n v="4342"/>
    <n v="1"/>
    <n v="3"/>
    <s v=""/>
    <s v=""/>
    <x v="1"/>
    <x v="6"/>
    <x v="0"/>
    <n v="6"/>
    <x v="0"/>
    <n v="26.052"/>
  </r>
  <r>
    <x v="14"/>
    <x v="69"/>
    <n v="2433"/>
    <n v="1"/>
    <n v="2"/>
    <s v=""/>
    <s v=""/>
    <x v="1"/>
    <x v="2"/>
    <x v="0"/>
    <n v="6"/>
    <x v="0"/>
    <n v="14.597999999999999"/>
  </r>
  <r>
    <x v="14"/>
    <x v="36"/>
    <n v="2284"/>
    <n v="1"/>
    <n v="0"/>
    <s v=""/>
    <s v=""/>
    <x v="1"/>
    <x v="0"/>
    <x v="0"/>
    <n v="6"/>
    <x v="0"/>
    <n v="13.703999999999999"/>
  </r>
  <r>
    <x v="14"/>
    <x v="37"/>
    <n v="2219"/>
    <n v="1"/>
    <n v="0"/>
    <s v=""/>
    <s v=""/>
    <x v="0"/>
    <x v="2"/>
    <x v="0"/>
    <n v="4.5"/>
    <x v="0"/>
    <n v="9.9855"/>
  </r>
  <r>
    <x v="14"/>
    <x v="29"/>
    <n v="1913"/>
    <n v="1"/>
    <n v="0"/>
    <n v="77"/>
    <n v="61"/>
    <x v="0"/>
    <x v="1"/>
    <x v="1"/>
    <n v="4.5"/>
    <x v="1"/>
    <n v="274.5"/>
  </r>
  <r>
    <x v="14"/>
    <x v="9"/>
    <n v="1412"/>
    <n v="1"/>
    <n v="0"/>
    <s v=""/>
    <s v=""/>
    <x v="0"/>
    <x v="0"/>
    <x v="0"/>
    <n v="4.5"/>
    <x v="0"/>
    <n v="6.3539999999999992"/>
  </r>
  <r>
    <x v="14"/>
    <x v="8"/>
    <n v="1259"/>
    <n v="1"/>
    <n v="0"/>
    <s v=""/>
    <s v=""/>
    <x v="0"/>
    <x v="1"/>
    <x v="0"/>
    <n v="4.5"/>
    <x v="0"/>
    <n v="5.6654999999999998"/>
  </r>
  <r>
    <x v="14"/>
    <x v="40"/>
    <n v="1235"/>
    <n v="1"/>
    <n v="0"/>
    <n v="687"/>
    <n v="366"/>
    <x v="0"/>
    <x v="0"/>
    <x v="1"/>
    <n v="4.5"/>
    <x v="1"/>
    <n v="1647"/>
  </r>
  <r>
    <x v="14"/>
    <x v="24"/>
    <n v="1152"/>
    <n v="1"/>
    <n v="4"/>
    <n v="117"/>
    <n v="92"/>
    <x v="0"/>
    <x v="1"/>
    <x v="1"/>
    <n v="4.5"/>
    <x v="1"/>
    <n v="414"/>
  </r>
  <r>
    <x v="14"/>
    <x v="66"/>
    <n v="866"/>
    <n v="1"/>
    <n v="2"/>
    <s v=""/>
    <s v=""/>
    <x v="1"/>
    <x v="6"/>
    <x v="0"/>
    <n v="6"/>
    <x v="0"/>
    <n v="5.1959999999999997"/>
  </r>
  <r>
    <x v="14"/>
    <x v="48"/>
    <n v="391"/>
    <n v="1"/>
    <n v="3"/>
    <s v=""/>
    <s v=""/>
    <x v="1"/>
    <x v="5"/>
    <x v="0"/>
    <n v="6"/>
    <x v="0"/>
    <n v="2.3460000000000001"/>
  </r>
  <r>
    <x v="14"/>
    <x v="18"/>
    <n v="322"/>
    <n v="1"/>
    <n v="0"/>
    <s v=""/>
    <s v=""/>
    <x v="1"/>
    <x v="3"/>
    <x v="0"/>
    <n v="6"/>
    <x v="0"/>
    <n v="1.9319999999999999"/>
  </r>
  <r>
    <x v="14"/>
    <x v="34"/>
    <n v="53"/>
    <n v="1"/>
    <n v="2"/>
    <s v=""/>
    <s v=""/>
    <x v="1"/>
    <x v="3"/>
    <x v="0"/>
    <n v="6"/>
    <x v="0"/>
    <n v="0.318"/>
  </r>
  <r>
    <x v="14"/>
    <x v="20"/>
    <n v="12"/>
    <n v="1"/>
    <n v="0"/>
    <n v="9"/>
    <n v="14"/>
    <x v="0"/>
    <x v="1"/>
    <x v="1"/>
    <n v="4.5"/>
    <x v="1"/>
    <n v="63"/>
  </r>
  <r>
    <x v="14"/>
    <x v="41"/>
    <n v="6"/>
    <n v="1"/>
    <n v="0"/>
    <n v="677"/>
    <n v="348"/>
    <x v="0"/>
    <x v="1"/>
    <x v="1"/>
    <n v="4.5"/>
    <x v="1"/>
    <n v="1566"/>
  </r>
  <r>
    <x v="14"/>
    <x v="14"/>
    <n v="1"/>
    <n v="1"/>
    <n v="0"/>
    <n v="0"/>
    <n v="0"/>
    <x v="0"/>
    <x v="1"/>
    <x v="1"/>
    <n v="4.5"/>
    <x v="1"/>
    <n v="0"/>
  </r>
  <r>
    <x v="14"/>
    <x v="76"/>
    <n v="0"/>
    <n v="1"/>
    <n v="0"/>
    <n v="0"/>
    <n v="0"/>
    <x v="0"/>
    <x v="1"/>
    <x v="1"/>
    <n v="4.5"/>
    <x v="1"/>
    <n v="0"/>
  </r>
  <r>
    <x v="14"/>
    <x v="53"/>
    <n v="0"/>
    <n v="1"/>
    <n v="0"/>
    <n v="11"/>
    <n v="2"/>
    <x v="0"/>
    <x v="1"/>
    <x v="1"/>
    <n v="4.5"/>
    <x v="1"/>
    <n v="9"/>
  </r>
  <r>
    <x v="14"/>
    <x v="11"/>
    <n v="3353"/>
    <n v="0"/>
    <n v="0"/>
    <n v="14"/>
    <n v="16"/>
    <x v="0"/>
    <x v="1"/>
    <x v="1"/>
    <n v="4.5"/>
    <x v="1"/>
    <n v="72"/>
  </r>
  <r>
    <x v="14"/>
    <x v="65"/>
    <n v="2244"/>
    <n v="0"/>
    <n v="5"/>
    <s v=""/>
    <s v=""/>
    <x v="1"/>
    <x v="4"/>
    <x v="0"/>
    <n v="6"/>
    <x v="0"/>
    <n v="13.464000000000002"/>
  </r>
  <r>
    <x v="14"/>
    <x v="22"/>
    <n v="472"/>
    <n v="0"/>
    <n v="4"/>
    <n v="15"/>
    <n v="16"/>
    <x v="0"/>
    <x v="1"/>
    <x v="1"/>
    <n v="4.5"/>
    <x v="1"/>
    <n v="72"/>
  </r>
  <r>
    <x v="14"/>
    <x v="71"/>
    <n v="223"/>
    <n v="0"/>
    <n v="0"/>
    <s v=""/>
    <s v=""/>
    <x v="1"/>
    <x v="6"/>
    <x v="0"/>
    <n v="6"/>
    <x v="0"/>
    <n v="1.3380000000000001"/>
  </r>
  <r>
    <x v="14"/>
    <x v="68"/>
    <n v="84"/>
    <n v="0"/>
    <n v="0"/>
    <s v=""/>
    <s v=""/>
    <x v="1"/>
    <x v="4"/>
    <x v="0"/>
    <n v="6"/>
    <x v="0"/>
    <n v="0.504"/>
  </r>
  <r>
    <x v="14"/>
    <x v="27"/>
    <n v="79"/>
    <n v="0"/>
    <n v="1"/>
    <n v="0"/>
    <n v="0"/>
    <x v="0"/>
    <x v="1"/>
    <x v="1"/>
    <n v="4.5"/>
    <x v="1"/>
    <n v="0"/>
  </r>
  <r>
    <x v="14"/>
    <x v="45"/>
    <n v="78"/>
    <n v="0"/>
    <n v="0"/>
    <s v=""/>
    <s v=""/>
    <x v="1"/>
    <x v="5"/>
    <x v="0"/>
    <n v="6"/>
    <x v="0"/>
    <n v="0.46799999999999997"/>
  </r>
  <r>
    <x v="14"/>
    <x v="72"/>
    <n v="72"/>
    <n v="0"/>
    <n v="0"/>
    <s v=""/>
    <s v=""/>
    <x v="1"/>
    <x v="0"/>
    <x v="0"/>
    <n v="6"/>
    <x v="0"/>
    <n v="0.43199999999999994"/>
  </r>
  <r>
    <x v="14"/>
    <x v="39"/>
    <n v="67"/>
    <n v="0"/>
    <n v="2"/>
    <s v=""/>
    <s v=""/>
    <x v="1"/>
    <x v="3"/>
    <x v="0"/>
    <n v="6"/>
    <x v="0"/>
    <n v="0.40200000000000002"/>
  </r>
  <r>
    <x v="14"/>
    <x v="32"/>
    <n v="55"/>
    <n v="0"/>
    <n v="0"/>
    <n v="0"/>
    <n v="0"/>
    <x v="0"/>
    <x v="1"/>
    <x v="1"/>
    <n v="4.5"/>
    <x v="1"/>
    <n v="0"/>
  </r>
  <r>
    <x v="14"/>
    <x v="47"/>
    <n v="24"/>
    <n v="0"/>
    <n v="0"/>
    <s v=""/>
    <s v=""/>
    <x v="1"/>
    <x v="3"/>
    <x v="0"/>
    <n v="6"/>
    <x v="0"/>
    <n v="0.14400000000000002"/>
  </r>
  <r>
    <x v="14"/>
    <x v="67"/>
    <n v="9"/>
    <n v="0"/>
    <n v="0"/>
    <s v=""/>
    <s v=""/>
    <x v="1"/>
    <x v="0"/>
    <x v="0"/>
    <n v="6"/>
    <x v="0"/>
    <n v="5.3999999999999992E-2"/>
  </r>
  <r>
    <x v="14"/>
    <x v="26"/>
    <n v="8"/>
    <n v="0"/>
    <n v="0"/>
    <n v="8"/>
    <n v="8"/>
    <x v="0"/>
    <x v="1"/>
    <x v="1"/>
    <n v="4.5"/>
    <x v="1"/>
    <n v="36"/>
  </r>
  <r>
    <x v="14"/>
    <x v="25"/>
    <n v="7"/>
    <n v="0"/>
    <n v="1"/>
    <n v="492"/>
    <n v="258"/>
    <x v="0"/>
    <x v="1"/>
    <x v="1"/>
    <n v="4.5"/>
    <x v="1"/>
    <n v="1161"/>
  </r>
  <r>
    <x v="14"/>
    <x v="33"/>
    <n v="5"/>
    <n v="0"/>
    <n v="0"/>
    <n v="2199"/>
    <n v="1826"/>
    <x v="0"/>
    <x v="1"/>
    <x v="1"/>
    <n v="4.5"/>
    <x v="1"/>
    <n v="8217"/>
  </r>
  <r>
    <x v="14"/>
    <x v="73"/>
    <n v="4"/>
    <n v="0"/>
    <n v="0"/>
    <s v=""/>
    <s v=""/>
    <x v="1"/>
    <x v="0"/>
    <x v="0"/>
    <n v="6"/>
    <x v="0"/>
    <n v="2.4E-2"/>
  </r>
  <r>
    <x v="14"/>
    <x v="17"/>
    <n v="4"/>
    <n v="0"/>
    <n v="0"/>
    <n v="0"/>
    <n v="0"/>
    <x v="0"/>
    <x v="1"/>
    <x v="1"/>
    <n v="4.5"/>
    <x v="1"/>
    <n v="0"/>
  </r>
  <r>
    <x v="14"/>
    <x v="38"/>
    <n v="4"/>
    <n v="0"/>
    <n v="2"/>
    <n v="0"/>
    <n v="0"/>
    <x v="0"/>
    <x v="1"/>
    <x v="1"/>
    <n v="4.5"/>
    <x v="1"/>
    <n v="0"/>
  </r>
  <r>
    <x v="14"/>
    <x v="50"/>
    <n v="4"/>
    <n v="0"/>
    <n v="0"/>
    <n v="0"/>
    <n v="0"/>
    <x v="0"/>
    <x v="1"/>
    <x v="1"/>
    <n v="4.5"/>
    <x v="1"/>
    <n v="0"/>
  </r>
  <r>
    <x v="14"/>
    <x v="4"/>
    <n v="4"/>
    <n v="0"/>
    <n v="0"/>
    <n v="0"/>
    <n v="0"/>
    <x v="0"/>
    <x v="1"/>
    <x v="1"/>
    <n v="4.5"/>
    <x v="1"/>
    <n v="0"/>
  </r>
  <r>
    <x v="14"/>
    <x v="42"/>
    <n v="1"/>
    <n v="0"/>
    <n v="0"/>
    <n v="20"/>
    <n v="3"/>
    <x v="0"/>
    <x v="1"/>
    <x v="1"/>
    <n v="4.5"/>
    <x v="1"/>
    <n v="13.5"/>
  </r>
  <r>
    <x v="14"/>
    <x v="31"/>
    <n v="0"/>
    <n v="0"/>
    <n v="4"/>
    <n v="17"/>
    <n v="11"/>
    <x v="0"/>
    <x v="1"/>
    <x v="1"/>
    <n v="4.5"/>
    <x v="1"/>
    <n v="49.5"/>
  </r>
  <r>
    <x v="15"/>
    <x v="15"/>
    <n v="22589"/>
    <n v="160"/>
    <n v="7"/>
    <s v=""/>
    <s v=""/>
    <x v="1"/>
    <x v="3"/>
    <x v="0"/>
    <n v="6"/>
    <x v="0"/>
    <n v="135.53399999999999"/>
  </r>
  <r>
    <x v="15"/>
    <x v="46"/>
    <n v="25123"/>
    <n v="145"/>
    <n v="2"/>
    <s v=""/>
    <s v=""/>
    <x v="1"/>
    <x v="5"/>
    <x v="0"/>
    <n v="6"/>
    <x v="0"/>
    <n v="150.738"/>
  </r>
  <r>
    <x v="15"/>
    <x v="6"/>
    <n v="8351"/>
    <n v="142"/>
    <n v="1"/>
    <s v=""/>
    <s v=""/>
    <x v="1"/>
    <x v="0"/>
    <x v="0"/>
    <n v="6"/>
    <x v="0"/>
    <n v="50.106000000000009"/>
  </r>
  <r>
    <x v="15"/>
    <x v="55"/>
    <n v="33358"/>
    <n v="132"/>
    <n v="46"/>
    <s v=""/>
    <s v=""/>
    <x v="1"/>
    <x v="0"/>
    <x v="0"/>
    <n v="6"/>
    <x v="0"/>
    <n v="200.14799999999997"/>
  </r>
  <r>
    <x v="15"/>
    <x v="89"/>
    <n v="13159"/>
    <n v="115"/>
    <n v="8"/>
    <s v=""/>
    <s v=""/>
    <x v="0"/>
    <x v="5"/>
    <x v="0"/>
    <n v="4.5"/>
    <x v="0"/>
    <n v="59.215500000000006"/>
  </r>
  <r>
    <x v="15"/>
    <x v="54"/>
    <n v="17346"/>
    <n v="113"/>
    <n v="3"/>
    <s v=""/>
    <s v=""/>
    <x v="1"/>
    <x v="5"/>
    <x v="0"/>
    <n v="6"/>
    <x v="0"/>
    <n v="104.07599999999999"/>
  </r>
  <r>
    <x v="15"/>
    <x v="64"/>
    <n v="28947"/>
    <n v="68"/>
    <n v="44"/>
    <s v=""/>
    <s v=""/>
    <x v="1"/>
    <x v="0"/>
    <x v="0"/>
    <n v="6"/>
    <x v="0"/>
    <n v="173.68199999999999"/>
  </r>
  <r>
    <x v="15"/>
    <x v="56"/>
    <n v="17112"/>
    <n v="46"/>
    <n v="40"/>
    <s v=""/>
    <s v=""/>
    <x v="1"/>
    <x v="0"/>
    <x v="0"/>
    <n v="6"/>
    <x v="0"/>
    <n v="102.672"/>
  </r>
  <r>
    <x v="15"/>
    <x v="83"/>
    <n v="21773"/>
    <n v="36"/>
    <n v="24"/>
    <s v=""/>
    <s v=""/>
    <x v="0"/>
    <x v="5"/>
    <x v="0"/>
    <n v="4.5"/>
    <x v="0"/>
    <n v="97.978499999999997"/>
  </r>
  <r>
    <x v="15"/>
    <x v="62"/>
    <n v="16888"/>
    <n v="33"/>
    <n v="62"/>
    <s v=""/>
    <s v=""/>
    <x v="1"/>
    <x v="2"/>
    <x v="0"/>
    <n v="6"/>
    <x v="0"/>
    <n v="101.328"/>
  </r>
  <r>
    <x v="15"/>
    <x v="19"/>
    <n v="17901"/>
    <n v="32"/>
    <n v="21"/>
    <s v=""/>
    <s v=""/>
    <x v="1"/>
    <x v="4"/>
    <x v="0"/>
    <n v="6"/>
    <x v="0"/>
    <n v="107.40600000000001"/>
  </r>
  <r>
    <x v="15"/>
    <x v="44"/>
    <n v="19820"/>
    <n v="30"/>
    <n v="25"/>
    <s v=""/>
    <s v=""/>
    <x v="1"/>
    <x v="5"/>
    <x v="0"/>
    <n v="6"/>
    <x v="0"/>
    <n v="118.92"/>
  </r>
  <r>
    <x v="15"/>
    <x v="74"/>
    <n v="13825"/>
    <n v="19"/>
    <n v="5"/>
    <s v=""/>
    <s v=""/>
    <x v="1"/>
    <x v="4"/>
    <x v="0"/>
    <n v="6"/>
    <x v="0"/>
    <n v="82.949999999999989"/>
  </r>
  <r>
    <x v="15"/>
    <x v="59"/>
    <n v="5333"/>
    <n v="15"/>
    <n v="8"/>
    <s v=""/>
    <s v=""/>
    <x v="1"/>
    <x v="3"/>
    <x v="0"/>
    <n v="6"/>
    <x v="0"/>
    <n v="31.998000000000001"/>
  </r>
  <r>
    <x v="15"/>
    <x v="40"/>
    <n v="2785"/>
    <n v="15"/>
    <n v="0"/>
    <n v="10"/>
    <n v="15"/>
    <x v="0"/>
    <x v="0"/>
    <x v="1"/>
    <n v="4.5"/>
    <x v="1"/>
    <n v="67.5"/>
  </r>
  <r>
    <x v="15"/>
    <x v="38"/>
    <n v="13927"/>
    <n v="13"/>
    <n v="1"/>
    <n v="12"/>
    <n v="1"/>
    <x v="0"/>
    <x v="1"/>
    <x v="1"/>
    <n v="4.5"/>
    <x v="1"/>
    <n v="4.5"/>
  </r>
  <r>
    <x v="15"/>
    <x v="41"/>
    <n v="21757"/>
    <n v="11"/>
    <n v="1"/>
    <n v="12"/>
    <n v="4"/>
    <x v="0"/>
    <x v="1"/>
    <x v="1"/>
    <n v="4.5"/>
    <x v="1"/>
    <n v="18"/>
  </r>
  <r>
    <x v="15"/>
    <x v="35"/>
    <n v="619"/>
    <n v="11"/>
    <n v="0"/>
    <n v="17"/>
    <n v="2"/>
    <x v="0"/>
    <x v="1"/>
    <x v="1"/>
    <n v="4.5"/>
    <x v="1"/>
    <n v="9"/>
  </r>
  <r>
    <x v="15"/>
    <x v="29"/>
    <n v="2732"/>
    <n v="10"/>
    <n v="1"/>
    <n v="16"/>
    <n v="15"/>
    <x v="0"/>
    <x v="1"/>
    <x v="1"/>
    <n v="4.5"/>
    <x v="1"/>
    <n v="67.5"/>
  </r>
  <r>
    <x v="15"/>
    <x v="68"/>
    <n v="0"/>
    <n v="10"/>
    <n v="4"/>
    <s v=""/>
    <s v=""/>
    <x v="1"/>
    <x v="4"/>
    <x v="0"/>
    <n v="6"/>
    <x v="0"/>
    <n v="0"/>
  </r>
  <r>
    <x v="15"/>
    <x v="71"/>
    <n v="2803"/>
    <n v="9"/>
    <n v="3"/>
    <s v=""/>
    <s v=""/>
    <x v="1"/>
    <x v="6"/>
    <x v="0"/>
    <n v="6"/>
    <x v="0"/>
    <n v="16.817999999999998"/>
  </r>
  <r>
    <x v="15"/>
    <x v="45"/>
    <n v="3207"/>
    <n v="8"/>
    <n v="4"/>
    <s v=""/>
    <s v=""/>
    <x v="1"/>
    <x v="5"/>
    <x v="0"/>
    <n v="6"/>
    <x v="0"/>
    <n v="19.241999999999997"/>
  </r>
  <r>
    <x v="15"/>
    <x v="17"/>
    <n v="2388"/>
    <n v="8"/>
    <n v="0"/>
    <n v="10"/>
    <n v="1"/>
    <x v="0"/>
    <x v="1"/>
    <x v="1"/>
    <n v="4.5"/>
    <x v="1"/>
    <n v="4.5"/>
  </r>
  <r>
    <x v="15"/>
    <x v="78"/>
    <n v="18179"/>
    <n v="7"/>
    <n v="6"/>
    <n v="4"/>
    <n v="6"/>
    <x v="0"/>
    <x v="1"/>
    <x v="1"/>
    <n v="4.5"/>
    <x v="1"/>
    <n v="27"/>
  </r>
  <r>
    <x v="15"/>
    <x v="1"/>
    <n v="1497"/>
    <n v="7"/>
    <n v="1"/>
    <n v="19"/>
    <n v="4"/>
    <x v="0"/>
    <x v="1"/>
    <x v="1"/>
    <n v="4.5"/>
    <x v="1"/>
    <n v="18"/>
  </r>
  <r>
    <x v="15"/>
    <x v="57"/>
    <n v="16614"/>
    <n v="6"/>
    <n v="5"/>
    <s v=""/>
    <s v=""/>
    <x v="1"/>
    <x v="0"/>
    <x v="0"/>
    <n v="6"/>
    <x v="0"/>
    <n v="99.683999999999997"/>
  </r>
  <r>
    <x v="15"/>
    <x v="8"/>
    <n v="4389"/>
    <n v="6"/>
    <n v="7"/>
    <s v=""/>
    <s v=""/>
    <x v="0"/>
    <x v="1"/>
    <x v="0"/>
    <n v="4.5"/>
    <x v="0"/>
    <n v="19.750500000000002"/>
  </r>
  <r>
    <x v="15"/>
    <x v="58"/>
    <n v="28070"/>
    <n v="5"/>
    <n v="10"/>
    <s v=""/>
    <s v=""/>
    <x v="1"/>
    <x v="0"/>
    <x v="0"/>
    <n v="6"/>
    <x v="0"/>
    <n v="168.42000000000002"/>
  </r>
  <r>
    <x v="15"/>
    <x v="49"/>
    <n v="18345"/>
    <n v="5"/>
    <n v="5"/>
    <s v=""/>
    <s v=""/>
    <x v="1"/>
    <x v="6"/>
    <x v="0"/>
    <n v="6"/>
    <x v="0"/>
    <n v="110.07"/>
  </r>
  <r>
    <x v="15"/>
    <x v="60"/>
    <n v="13147"/>
    <n v="5"/>
    <n v="158"/>
    <s v=""/>
    <s v=""/>
    <x v="1"/>
    <x v="0"/>
    <x v="0"/>
    <n v="6"/>
    <x v="0"/>
    <n v="78.882000000000005"/>
  </r>
  <r>
    <x v="15"/>
    <x v="65"/>
    <n v="2426"/>
    <n v="5"/>
    <n v="2"/>
    <s v=""/>
    <s v=""/>
    <x v="1"/>
    <x v="4"/>
    <x v="0"/>
    <n v="6"/>
    <x v="0"/>
    <n v="14.556000000000001"/>
  </r>
  <r>
    <x v="15"/>
    <x v="81"/>
    <n v="1573"/>
    <n v="5"/>
    <n v="1"/>
    <s v=""/>
    <s v=""/>
    <x v="0"/>
    <x v="0"/>
    <x v="0"/>
    <n v="4.5"/>
    <x v="0"/>
    <n v="7.0785"/>
  </r>
  <r>
    <x v="15"/>
    <x v="23"/>
    <n v="2293"/>
    <n v="4"/>
    <n v="0"/>
    <s v=""/>
    <s v=""/>
    <x v="0"/>
    <x v="0"/>
    <x v="0"/>
    <n v="4.5"/>
    <x v="0"/>
    <n v="10.3185"/>
  </r>
  <r>
    <x v="15"/>
    <x v="13"/>
    <n v="2291"/>
    <n v="4"/>
    <n v="0"/>
    <s v=""/>
    <s v=""/>
    <x v="0"/>
    <x v="0"/>
    <x v="0"/>
    <n v="4.5"/>
    <x v="0"/>
    <n v="10.3095"/>
  </r>
  <r>
    <x v="15"/>
    <x v="77"/>
    <n v="945"/>
    <n v="4"/>
    <n v="13"/>
    <n v="14"/>
    <n v="17"/>
    <x v="0"/>
    <x v="1"/>
    <x v="1"/>
    <n v="4.5"/>
    <x v="1"/>
    <n v="76.5"/>
  </r>
  <r>
    <x v="15"/>
    <x v="20"/>
    <n v="7459"/>
    <n v="3"/>
    <n v="2"/>
    <n v="1"/>
    <n v="1"/>
    <x v="0"/>
    <x v="1"/>
    <x v="1"/>
    <n v="4.5"/>
    <x v="1"/>
    <n v="4.5"/>
  </r>
  <r>
    <x v="15"/>
    <x v="2"/>
    <n v="4390"/>
    <n v="3"/>
    <n v="1"/>
    <n v="17"/>
    <n v="16"/>
    <x v="0"/>
    <x v="2"/>
    <x v="1"/>
    <n v="4.5"/>
    <x v="1"/>
    <n v="72"/>
  </r>
  <r>
    <x v="15"/>
    <x v="28"/>
    <n v="4379"/>
    <n v="3"/>
    <n v="1"/>
    <n v="16"/>
    <n v="19"/>
    <x v="0"/>
    <x v="1"/>
    <x v="1"/>
    <n v="4.5"/>
    <x v="1"/>
    <n v="85.5"/>
  </r>
  <r>
    <x v="15"/>
    <x v="85"/>
    <n v="4256"/>
    <n v="3"/>
    <n v="2"/>
    <s v=""/>
    <s v=""/>
    <x v="0"/>
    <x v="0"/>
    <x v="0"/>
    <n v="4.5"/>
    <x v="0"/>
    <n v="19.152000000000001"/>
  </r>
  <r>
    <x v="15"/>
    <x v="67"/>
    <n v="172"/>
    <n v="3"/>
    <n v="4"/>
    <s v=""/>
    <s v=""/>
    <x v="1"/>
    <x v="0"/>
    <x v="0"/>
    <n v="6"/>
    <x v="0"/>
    <n v="1.032"/>
  </r>
  <r>
    <x v="15"/>
    <x v="0"/>
    <n v="4394"/>
    <n v="2"/>
    <n v="0"/>
    <s v=""/>
    <s v=""/>
    <x v="0"/>
    <x v="0"/>
    <x v="0"/>
    <n v="4.5"/>
    <x v="0"/>
    <n v="19.773"/>
  </r>
  <r>
    <x v="15"/>
    <x v="87"/>
    <n v="4088"/>
    <n v="2"/>
    <n v="1"/>
    <s v=""/>
    <s v=""/>
    <x v="0"/>
    <x v="0"/>
    <x v="0"/>
    <n v="4.5"/>
    <x v="0"/>
    <n v="18.396000000000001"/>
  </r>
  <r>
    <x v="15"/>
    <x v="11"/>
    <n v="2401"/>
    <n v="2"/>
    <n v="0"/>
    <n v="18"/>
    <n v="20"/>
    <x v="0"/>
    <x v="1"/>
    <x v="1"/>
    <n v="4.5"/>
    <x v="1"/>
    <n v="90"/>
  </r>
  <r>
    <x v="15"/>
    <x v="76"/>
    <n v="490"/>
    <n v="2"/>
    <n v="13"/>
    <n v="0"/>
    <n v="0"/>
    <x v="0"/>
    <x v="1"/>
    <x v="1"/>
    <n v="4.5"/>
    <x v="1"/>
    <n v="0"/>
  </r>
  <r>
    <x v="15"/>
    <x v="47"/>
    <n v="417"/>
    <n v="2"/>
    <n v="2"/>
    <s v=""/>
    <s v=""/>
    <x v="1"/>
    <x v="3"/>
    <x v="0"/>
    <n v="6"/>
    <x v="0"/>
    <n v="2.5019999999999998"/>
  </r>
  <r>
    <x v="15"/>
    <x v="18"/>
    <n v="309"/>
    <n v="2"/>
    <n v="0"/>
    <s v=""/>
    <s v=""/>
    <x v="1"/>
    <x v="3"/>
    <x v="0"/>
    <n v="6"/>
    <x v="0"/>
    <n v="1.8540000000000001"/>
  </r>
  <r>
    <x v="15"/>
    <x v="66"/>
    <n v="248"/>
    <n v="2"/>
    <n v="0"/>
    <s v=""/>
    <s v=""/>
    <x v="1"/>
    <x v="6"/>
    <x v="0"/>
    <n v="6"/>
    <x v="0"/>
    <n v="1.488"/>
  </r>
  <r>
    <x v="15"/>
    <x v="73"/>
    <n v="71"/>
    <n v="2"/>
    <n v="0"/>
    <s v=""/>
    <s v=""/>
    <x v="1"/>
    <x v="0"/>
    <x v="0"/>
    <n v="6"/>
    <x v="0"/>
    <n v="0.42599999999999993"/>
  </r>
  <r>
    <x v="15"/>
    <x v="10"/>
    <n v="4447"/>
    <n v="1"/>
    <n v="1"/>
    <n v="2"/>
    <n v="16"/>
    <x v="0"/>
    <x v="1"/>
    <x v="1"/>
    <n v="4.5"/>
    <x v="1"/>
    <n v="72"/>
  </r>
  <r>
    <x v="15"/>
    <x v="69"/>
    <n v="2644"/>
    <n v="1"/>
    <n v="0"/>
    <s v=""/>
    <s v=""/>
    <x v="1"/>
    <x v="2"/>
    <x v="0"/>
    <n v="6"/>
    <x v="0"/>
    <n v="15.864000000000001"/>
  </r>
  <r>
    <x v="15"/>
    <x v="52"/>
    <n v="1787"/>
    <n v="1"/>
    <n v="2"/>
    <n v="17"/>
    <n v="7"/>
    <x v="0"/>
    <x v="1"/>
    <x v="1"/>
    <n v="4.5"/>
    <x v="1"/>
    <n v="31.5"/>
  </r>
  <r>
    <x v="15"/>
    <x v="61"/>
    <n v="52"/>
    <n v="1"/>
    <n v="1"/>
    <s v=""/>
    <s v=""/>
    <x v="1"/>
    <x v="0"/>
    <x v="0"/>
    <n v="6"/>
    <x v="0"/>
    <n v="0.312"/>
  </r>
  <r>
    <x v="15"/>
    <x v="5"/>
    <n v="3"/>
    <n v="1"/>
    <n v="1"/>
    <s v=""/>
    <s v=""/>
    <x v="1"/>
    <x v="0"/>
    <x v="0"/>
    <n v="6"/>
    <x v="0"/>
    <n v="1.8000000000000002E-2"/>
  </r>
  <r>
    <x v="15"/>
    <x v="36"/>
    <n v="1"/>
    <n v="1"/>
    <n v="1"/>
    <s v=""/>
    <s v=""/>
    <x v="1"/>
    <x v="0"/>
    <x v="0"/>
    <n v="6"/>
    <x v="0"/>
    <n v="6.0000000000000001E-3"/>
  </r>
  <r>
    <x v="15"/>
    <x v="21"/>
    <n v="1"/>
    <n v="1"/>
    <n v="1"/>
    <s v=""/>
    <s v=""/>
    <x v="0"/>
    <x v="1"/>
    <x v="0"/>
    <n v="4.5"/>
    <x v="0"/>
    <n v="4.5000000000000005E-3"/>
  </r>
  <r>
    <x v="15"/>
    <x v="63"/>
    <n v="4283"/>
    <n v="0"/>
    <n v="1"/>
    <s v=""/>
    <s v=""/>
    <x v="1"/>
    <x v="6"/>
    <x v="0"/>
    <n v="6"/>
    <x v="0"/>
    <n v="25.698"/>
  </r>
  <r>
    <x v="15"/>
    <x v="9"/>
    <n v="2302"/>
    <n v="0"/>
    <n v="0"/>
    <s v=""/>
    <s v=""/>
    <x v="0"/>
    <x v="0"/>
    <x v="0"/>
    <n v="4.5"/>
    <x v="0"/>
    <n v="10.359"/>
  </r>
  <r>
    <x v="15"/>
    <x v="27"/>
    <n v="92"/>
    <n v="0"/>
    <n v="0"/>
    <n v="8"/>
    <n v="13"/>
    <x v="0"/>
    <x v="1"/>
    <x v="1"/>
    <n v="4.5"/>
    <x v="1"/>
    <n v="58.5"/>
  </r>
  <r>
    <x v="15"/>
    <x v="34"/>
    <n v="84"/>
    <n v="0"/>
    <n v="0"/>
    <s v=""/>
    <s v=""/>
    <x v="1"/>
    <x v="3"/>
    <x v="0"/>
    <n v="6"/>
    <x v="0"/>
    <n v="0.504"/>
  </r>
  <r>
    <x v="15"/>
    <x v="48"/>
    <n v="72"/>
    <n v="0"/>
    <n v="0"/>
    <s v=""/>
    <s v=""/>
    <x v="1"/>
    <x v="5"/>
    <x v="0"/>
    <n v="6"/>
    <x v="0"/>
    <n v="0.43199999999999994"/>
  </r>
  <r>
    <x v="15"/>
    <x v="75"/>
    <n v="65"/>
    <n v="0"/>
    <n v="0"/>
    <n v="11"/>
    <n v="14"/>
    <x v="0"/>
    <x v="1"/>
    <x v="1"/>
    <n v="4.5"/>
    <x v="1"/>
    <n v="63"/>
  </r>
  <r>
    <x v="15"/>
    <x v="43"/>
    <n v="55"/>
    <n v="0"/>
    <n v="0"/>
    <s v=""/>
    <s v=""/>
    <x v="1"/>
    <x v="5"/>
    <x v="0"/>
    <n v="6"/>
    <x v="0"/>
    <n v="0.33"/>
  </r>
  <r>
    <x v="15"/>
    <x v="39"/>
    <n v="32"/>
    <n v="0"/>
    <n v="0"/>
    <s v=""/>
    <s v=""/>
    <x v="1"/>
    <x v="3"/>
    <x v="0"/>
    <n v="6"/>
    <x v="0"/>
    <n v="0.192"/>
  </r>
  <r>
    <x v="15"/>
    <x v="72"/>
    <n v="15"/>
    <n v="0"/>
    <n v="0"/>
    <s v=""/>
    <s v=""/>
    <x v="1"/>
    <x v="0"/>
    <x v="0"/>
    <n v="6"/>
    <x v="0"/>
    <n v="0.09"/>
  </r>
  <r>
    <x v="15"/>
    <x v="31"/>
    <n v="14"/>
    <n v="0"/>
    <n v="0"/>
    <n v="9"/>
    <n v="9"/>
    <x v="0"/>
    <x v="1"/>
    <x v="1"/>
    <n v="4.5"/>
    <x v="1"/>
    <n v="40.5"/>
  </r>
  <r>
    <x v="15"/>
    <x v="25"/>
    <n v="13"/>
    <n v="0"/>
    <n v="0"/>
    <n v="15"/>
    <n v="17"/>
    <x v="0"/>
    <x v="1"/>
    <x v="1"/>
    <n v="4.5"/>
    <x v="1"/>
    <n v="76.5"/>
  </r>
  <r>
    <x v="15"/>
    <x v="26"/>
    <n v="10"/>
    <n v="0"/>
    <n v="0"/>
    <n v="20"/>
    <n v="16"/>
    <x v="0"/>
    <x v="1"/>
    <x v="1"/>
    <n v="4.5"/>
    <x v="1"/>
    <n v="72"/>
  </r>
  <r>
    <x v="15"/>
    <x v="51"/>
    <n v="9"/>
    <n v="0"/>
    <n v="0"/>
    <n v="0"/>
    <n v="0"/>
    <x v="0"/>
    <x v="1"/>
    <x v="1"/>
    <n v="4.5"/>
    <x v="1"/>
    <n v="0"/>
  </r>
  <r>
    <x v="15"/>
    <x v="22"/>
    <n v="9"/>
    <n v="0"/>
    <n v="0"/>
    <n v="316"/>
    <n v="276"/>
    <x v="0"/>
    <x v="1"/>
    <x v="1"/>
    <n v="4.5"/>
    <x v="1"/>
    <n v="1242"/>
  </r>
  <r>
    <x v="15"/>
    <x v="42"/>
    <n v="7"/>
    <n v="0"/>
    <n v="0"/>
    <n v="10"/>
    <n v="20"/>
    <x v="0"/>
    <x v="1"/>
    <x v="1"/>
    <n v="4.5"/>
    <x v="1"/>
    <n v="90"/>
  </r>
  <r>
    <x v="15"/>
    <x v="33"/>
    <n v="6"/>
    <n v="0"/>
    <n v="0"/>
    <n v="8"/>
    <n v="19"/>
    <x v="0"/>
    <x v="1"/>
    <x v="1"/>
    <n v="4.5"/>
    <x v="1"/>
    <n v="85.5"/>
  </r>
  <r>
    <x v="15"/>
    <x v="4"/>
    <n v="6"/>
    <n v="0"/>
    <n v="0"/>
    <n v="5"/>
    <n v="12"/>
    <x v="0"/>
    <x v="1"/>
    <x v="1"/>
    <n v="4.5"/>
    <x v="1"/>
    <n v="54"/>
  </r>
  <r>
    <x v="15"/>
    <x v="24"/>
    <n v="6"/>
    <n v="0"/>
    <n v="0"/>
    <n v="12"/>
    <n v="8"/>
    <x v="0"/>
    <x v="1"/>
    <x v="1"/>
    <n v="4.5"/>
    <x v="1"/>
    <n v="36"/>
  </r>
  <r>
    <x v="15"/>
    <x v="70"/>
    <n v="4"/>
    <n v="0"/>
    <n v="0"/>
    <s v=""/>
    <s v=""/>
    <x v="1"/>
    <x v="0"/>
    <x v="0"/>
    <n v="6"/>
    <x v="0"/>
    <n v="2.4E-2"/>
  </r>
  <r>
    <x v="15"/>
    <x v="14"/>
    <n v="4"/>
    <n v="0"/>
    <n v="0"/>
    <n v="9"/>
    <n v="20"/>
    <x v="0"/>
    <x v="1"/>
    <x v="1"/>
    <n v="4.5"/>
    <x v="1"/>
    <n v="90"/>
  </r>
  <r>
    <x v="15"/>
    <x v="50"/>
    <n v="3"/>
    <n v="0"/>
    <n v="0"/>
    <n v="8"/>
    <n v="10"/>
    <x v="0"/>
    <x v="1"/>
    <x v="1"/>
    <n v="4.5"/>
    <x v="1"/>
    <n v="45"/>
  </r>
  <r>
    <x v="15"/>
    <x v="37"/>
    <n v="1"/>
    <n v="0"/>
    <n v="0"/>
    <s v=""/>
    <s v=""/>
    <x v="0"/>
    <x v="2"/>
    <x v="0"/>
    <n v="4.5"/>
    <x v="0"/>
    <n v="4.5000000000000005E-3"/>
  </r>
  <r>
    <x v="15"/>
    <x v="32"/>
    <n v="0"/>
    <n v="0"/>
    <n v="2"/>
    <n v="14"/>
    <n v="18"/>
    <x v="0"/>
    <x v="1"/>
    <x v="1"/>
    <n v="4.5"/>
    <x v="1"/>
    <n v="81"/>
  </r>
  <r>
    <x v="15"/>
    <x v="53"/>
    <n v="0"/>
    <n v="0"/>
    <n v="1"/>
    <n v="5"/>
    <n v="16"/>
    <x v="0"/>
    <x v="1"/>
    <x v="1"/>
    <n v="4.5"/>
    <x v="1"/>
    <n v="72"/>
  </r>
  <r>
    <x v="16"/>
    <x v="15"/>
    <n v="31982"/>
    <n v="137"/>
    <n v="70"/>
    <s v=""/>
    <s v=""/>
    <x v="1"/>
    <x v="3"/>
    <x v="0"/>
    <n v="6"/>
    <x v="0"/>
    <n v="191.892"/>
  </r>
  <r>
    <x v="16"/>
    <x v="60"/>
    <n v="33598"/>
    <n v="104"/>
    <n v="5"/>
    <s v=""/>
    <s v=""/>
    <x v="1"/>
    <x v="0"/>
    <x v="0"/>
    <n v="6"/>
    <x v="0"/>
    <n v="201.58799999999999"/>
  </r>
  <r>
    <x v="16"/>
    <x v="36"/>
    <n v="39621"/>
    <n v="102"/>
    <n v="10"/>
    <s v=""/>
    <s v=""/>
    <x v="1"/>
    <x v="0"/>
    <x v="0"/>
    <n v="6"/>
    <x v="0"/>
    <n v="237.726"/>
  </r>
  <r>
    <x v="16"/>
    <x v="0"/>
    <n v="18879"/>
    <n v="101"/>
    <n v="4"/>
    <s v=""/>
    <s v=""/>
    <x v="0"/>
    <x v="0"/>
    <x v="0"/>
    <n v="4.5"/>
    <x v="0"/>
    <n v="84.955500000000001"/>
  </r>
  <r>
    <x v="16"/>
    <x v="9"/>
    <n v="33109"/>
    <n v="94"/>
    <n v="45"/>
    <s v=""/>
    <s v=""/>
    <x v="0"/>
    <x v="0"/>
    <x v="0"/>
    <n v="4.5"/>
    <x v="0"/>
    <n v="148.9905"/>
  </r>
  <r>
    <x v="16"/>
    <x v="6"/>
    <n v="26876"/>
    <n v="87"/>
    <n v="3"/>
    <s v=""/>
    <s v=""/>
    <x v="1"/>
    <x v="0"/>
    <x v="0"/>
    <n v="6"/>
    <x v="0"/>
    <n v="161.256"/>
  </r>
  <r>
    <x v="16"/>
    <x v="44"/>
    <n v="22002"/>
    <n v="64"/>
    <n v="39"/>
    <s v=""/>
    <s v=""/>
    <x v="1"/>
    <x v="5"/>
    <x v="0"/>
    <n v="6"/>
    <x v="0"/>
    <n v="132.012"/>
  </r>
  <r>
    <x v="16"/>
    <x v="5"/>
    <n v="29285"/>
    <n v="52"/>
    <n v="25"/>
    <s v=""/>
    <s v=""/>
    <x v="1"/>
    <x v="0"/>
    <x v="0"/>
    <n v="6"/>
    <x v="0"/>
    <n v="175.71"/>
  </r>
  <r>
    <x v="16"/>
    <x v="89"/>
    <n v="20182"/>
    <n v="49"/>
    <n v="27"/>
    <s v=""/>
    <s v=""/>
    <x v="0"/>
    <x v="5"/>
    <x v="0"/>
    <n v="4.5"/>
    <x v="0"/>
    <n v="90.818999999999988"/>
  </r>
  <r>
    <x v="16"/>
    <x v="62"/>
    <n v="26066"/>
    <n v="42"/>
    <n v="26"/>
    <s v=""/>
    <s v=""/>
    <x v="1"/>
    <x v="2"/>
    <x v="0"/>
    <n v="6"/>
    <x v="0"/>
    <n v="156.39599999999999"/>
  </r>
  <r>
    <x v="16"/>
    <x v="55"/>
    <n v="12985"/>
    <n v="12"/>
    <n v="8"/>
    <s v=""/>
    <s v=""/>
    <x v="1"/>
    <x v="0"/>
    <x v="0"/>
    <n v="6"/>
    <x v="0"/>
    <n v="77.91"/>
  </r>
  <r>
    <x v="16"/>
    <x v="87"/>
    <n v="2754"/>
    <n v="12"/>
    <n v="0"/>
    <s v=""/>
    <s v=""/>
    <x v="0"/>
    <x v="0"/>
    <x v="0"/>
    <n v="4.5"/>
    <x v="0"/>
    <n v="12.393000000000001"/>
  </r>
  <r>
    <x v="16"/>
    <x v="14"/>
    <n v="13367"/>
    <n v="11"/>
    <n v="0"/>
    <n v="542"/>
    <n v="321"/>
    <x v="0"/>
    <x v="1"/>
    <x v="1"/>
    <n v="4.5"/>
    <x v="1"/>
    <n v="1444.5"/>
  </r>
  <r>
    <x v="16"/>
    <x v="4"/>
    <n v="2373"/>
    <n v="11"/>
    <n v="2"/>
    <n v="0"/>
    <n v="0"/>
    <x v="0"/>
    <x v="1"/>
    <x v="1"/>
    <n v="4.5"/>
    <x v="1"/>
    <n v="0"/>
  </r>
  <r>
    <x v="16"/>
    <x v="56"/>
    <n v="7384"/>
    <n v="10"/>
    <n v="13"/>
    <s v=""/>
    <s v=""/>
    <x v="1"/>
    <x v="0"/>
    <x v="0"/>
    <n v="6"/>
    <x v="0"/>
    <n v="44.304000000000002"/>
  </r>
  <r>
    <x v="16"/>
    <x v="21"/>
    <n v="4452"/>
    <n v="10"/>
    <n v="5"/>
    <s v=""/>
    <s v=""/>
    <x v="0"/>
    <x v="1"/>
    <x v="0"/>
    <n v="4.5"/>
    <x v="0"/>
    <n v="20.033999999999999"/>
  </r>
  <r>
    <x v="16"/>
    <x v="18"/>
    <n v="19264"/>
    <n v="9"/>
    <n v="12"/>
    <s v=""/>
    <s v=""/>
    <x v="1"/>
    <x v="3"/>
    <x v="0"/>
    <n v="6"/>
    <x v="0"/>
    <n v="115.584"/>
  </r>
  <r>
    <x v="16"/>
    <x v="35"/>
    <n v="2721"/>
    <n v="9"/>
    <n v="0"/>
    <n v="231"/>
    <n v="181"/>
    <x v="0"/>
    <x v="1"/>
    <x v="1"/>
    <n v="4.5"/>
    <x v="1"/>
    <n v="814.5"/>
  </r>
  <r>
    <x v="16"/>
    <x v="2"/>
    <n v="2281"/>
    <n v="9"/>
    <n v="0"/>
    <n v="62"/>
    <n v="50"/>
    <x v="0"/>
    <x v="2"/>
    <x v="1"/>
    <n v="4.5"/>
    <x v="1"/>
    <n v="225"/>
  </r>
  <r>
    <x v="16"/>
    <x v="50"/>
    <n v="704"/>
    <n v="9"/>
    <n v="0"/>
    <n v="18"/>
    <n v="18"/>
    <x v="0"/>
    <x v="1"/>
    <x v="1"/>
    <n v="4.5"/>
    <x v="1"/>
    <n v="81"/>
  </r>
  <r>
    <x v="16"/>
    <x v="69"/>
    <n v="23552"/>
    <n v="8"/>
    <n v="16"/>
    <s v=""/>
    <s v=""/>
    <x v="1"/>
    <x v="2"/>
    <x v="0"/>
    <n v="6"/>
    <x v="0"/>
    <n v="141.31200000000001"/>
  </r>
  <r>
    <x v="16"/>
    <x v="26"/>
    <n v="2298"/>
    <n v="8"/>
    <n v="3"/>
    <n v="80"/>
    <n v="70"/>
    <x v="0"/>
    <x v="1"/>
    <x v="1"/>
    <n v="4.5"/>
    <x v="1"/>
    <n v="315"/>
  </r>
  <r>
    <x v="16"/>
    <x v="28"/>
    <n v="2272"/>
    <n v="7"/>
    <n v="0"/>
    <n v="504"/>
    <n v="278"/>
    <x v="0"/>
    <x v="1"/>
    <x v="1"/>
    <n v="4.5"/>
    <x v="1"/>
    <n v="1251"/>
  </r>
  <r>
    <x v="16"/>
    <x v="23"/>
    <n v="23214"/>
    <n v="6"/>
    <n v="13"/>
    <s v=""/>
    <s v=""/>
    <x v="0"/>
    <x v="0"/>
    <x v="0"/>
    <n v="4.5"/>
    <x v="0"/>
    <n v="104.46299999999999"/>
  </r>
  <r>
    <x v="16"/>
    <x v="8"/>
    <n v="14475"/>
    <n v="5"/>
    <n v="160"/>
    <s v=""/>
    <s v=""/>
    <x v="0"/>
    <x v="1"/>
    <x v="0"/>
    <n v="4.5"/>
    <x v="0"/>
    <n v="65.137500000000003"/>
  </r>
  <r>
    <x v="16"/>
    <x v="38"/>
    <n v="4074"/>
    <n v="5"/>
    <n v="7"/>
    <n v="6"/>
    <n v="10"/>
    <x v="0"/>
    <x v="1"/>
    <x v="1"/>
    <n v="4.5"/>
    <x v="1"/>
    <n v="45"/>
  </r>
  <r>
    <x v="16"/>
    <x v="49"/>
    <n v="4015"/>
    <n v="5"/>
    <n v="2"/>
    <s v=""/>
    <s v=""/>
    <x v="1"/>
    <x v="6"/>
    <x v="0"/>
    <n v="6"/>
    <x v="0"/>
    <n v="24.089999999999996"/>
  </r>
  <r>
    <x v="16"/>
    <x v="29"/>
    <n v="1706"/>
    <n v="5"/>
    <n v="2"/>
    <n v="177"/>
    <n v="104"/>
    <x v="0"/>
    <x v="1"/>
    <x v="1"/>
    <n v="4.5"/>
    <x v="1"/>
    <n v="468"/>
  </r>
  <r>
    <x v="16"/>
    <x v="42"/>
    <n v="8194"/>
    <n v="4"/>
    <n v="0"/>
    <n v="417"/>
    <n v="330"/>
    <x v="0"/>
    <x v="1"/>
    <x v="1"/>
    <n v="4.5"/>
    <x v="1"/>
    <n v="1485"/>
  </r>
  <r>
    <x v="16"/>
    <x v="12"/>
    <n v="4274"/>
    <n v="4"/>
    <n v="0"/>
    <n v="12"/>
    <n v="3"/>
    <x v="0"/>
    <x v="1"/>
    <x v="1"/>
    <n v="4.5"/>
    <x v="1"/>
    <n v="13.5"/>
  </r>
  <r>
    <x v="16"/>
    <x v="40"/>
    <n v="2280"/>
    <n v="4"/>
    <n v="0"/>
    <n v="78"/>
    <n v="66"/>
    <x v="0"/>
    <x v="0"/>
    <x v="1"/>
    <n v="4.5"/>
    <x v="1"/>
    <n v="297"/>
  </r>
  <r>
    <x v="16"/>
    <x v="10"/>
    <n v="4425"/>
    <n v="3"/>
    <n v="2"/>
    <n v="38"/>
    <n v="26"/>
    <x v="0"/>
    <x v="1"/>
    <x v="1"/>
    <n v="4.5"/>
    <x v="1"/>
    <n v="117"/>
  </r>
  <r>
    <x v="16"/>
    <x v="17"/>
    <n v="4302"/>
    <n v="3"/>
    <n v="2"/>
    <n v="1"/>
    <n v="9"/>
    <x v="0"/>
    <x v="1"/>
    <x v="1"/>
    <n v="4.5"/>
    <x v="1"/>
    <n v="40.5"/>
  </r>
  <r>
    <x v="16"/>
    <x v="20"/>
    <n v="4241"/>
    <n v="3"/>
    <n v="0"/>
    <n v="4"/>
    <n v="17"/>
    <x v="0"/>
    <x v="1"/>
    <x v="1"/>
    <n v="4.5"/>
    <x v="1"/>
    <n v="76.5"/>
  </r>
  <r>
    <x v="16"/>
    <x v="13"/>
    <n v="2784"/>
    <n v="3"/>
    <n v="2"/>
    <s v=""/>
    <s v=""/>
    <x v="0"/>
    <x v="0"/>
    <x v="0"/>
    <n v="4.5"/>
    <x v="0"/>
    <n v="12.527999999999999"/>
  </r>
  <r>
    <x v="16"/>
    <x v="33"/>
    <n v="4079"/>
    <n v="2"/>
    <n v="1"/>
    <n v="7"/>
    <n v="7"/>
    <x v="0"/>
    <x v="1"/>
    <x v="1"/>
    <n v="4.5"/>
    <x v="1"/>
    <n v="31.5"/>
  </r>
  <r>
    <x v="16"/>
    <x v="57"/>
    <n v="4009"/>
    <n v="2"/>
    <n v="3"/>
    <s v=""/>
    <s v=""/>
    <x v="1"/>
    <x v="0"/>
    <x v="0"/>
    <n v="6"/>
    <x v="0"/>
    <n v="24.054000000000002"/>
  </r>
  <r>
    <x v="16"/>
    <x v="64"/>
    <n v="2578"/>
    <n v="2"/>
    <n v="1"/>
    <s v=""/>
    <s v=""/>
    <x v="1"/>
    <x v="0"/>
    <x v="0"/>
    <n v="6"/>
    <x v="0"/>
    <n v="15.468"/>
  </r>
  <r>
    <x v="16"/>
    <x v="47"/>
    <n v="2505"/>
    <n v="2"/>
    <n v="5"/>
    <s v=""/>
    <s v=""/>
    <x v="1"/>
    <x v="3"/>
    <x v="0"/>
    <n v="6"/>
    <x v="0"/>
    <n v="15.03"/>
  </r>
  <r>
    <x v="16"/>
    <x v="41"/>
    <n v="1765"/>
    <n v="2"/>
    <n v="0"/>
    <n v="105"/>
    <n v="90"/>
    <x v="0"/>
    <x v="1"/>
    <x v="1"/>
    <n v="4.5"/>
    <x v="1"/>
    <n v="405"/>
  </r>
  <r>
    <x v="16"/>
    <x v="11"/>
    <n v="4301"/>
    <n v="1"/>
    <n v="0"/>
    <n v="344"/>
    <n v="341"/>
    <x v="0"/>
    <x v="1"/>
    <x v="1"/>
    <n v="4.5"/>
    <x v="1"/>
    <n v="1534.5"/>
  </r>
  <r>
    <x v="16"/>
    <x v="85"/>
    <n v="1705"/>
    <n v="1"/>
    <n v="0"/>
    <s v=""/>
    <s v=""/>
    <x v="0"/>
    <x v="0"/>
    <x v="0"/>
    <n v="4.5"/>
    <x v="0"/>
    <n v="7.6725000000000003"/>
  </r>
  <r>
    <x v="16"/>
    <x v="81"/>
    <n v="1124"/>
    <n v="1"/>
    <n v="1"/>
    <s v=""/>
    <s v=""/>
    <x v="0"/>
    <x v="0"/>
    <x v="0"/>
    <n v="4.5"/>
    <x v="0"/>
    <n v="5.0580000000000007"/>
  </r>
  <r>
    <x v="16"/>
    <x v="71"/>
    <n v="513"/>
    <n v="1"/>
    <n v="0"/>
    <s v=""/>
    <s v=""/>
    <x v="1"/>
    <x v="6"/>
    <x v="0"/>
    <n v="6"/>
    <x v="0"/>
    <n v="3.0780000000000003"/>
  </r>
  <r>
    <x v="16"/>
    <x v="65"/>
    <n v="447"/>
    <n v="1"/>
    <n v="1"/>
    <s v=""/>
    <s v=""/>
    <x v="1"/>
    <x v="4"/>
    <x v="0"/>
    <n v="6"/>
    <x v="0"/>
    <n v="2.6819999999999999"/>
  </r>
  <r>
    <x v="16"/>
    <x v="61"/>
    <n v="441"/>
    <n v="1"/>
    <n v="0"/>
    <s v=""/>
    <s v=""/>
    <x v="1"/>
    <x v="0"/>
    <x v="0"/>
    <n v="6"/>
    <x v="0"/>
    <n v="2.6459999999999999"/>
  </r>
  <r>
    <x v="16"/>
    <x v="66"/>
    <n v="184"/>
    <n v="1"/>
    <n v="2"/>
    <s v=""/>
    <s v=""/>
    <x v="1"/>
    <x v="6"/>
    <x v="0"/>
    <n v="6"/>
    <x v="0"/>
    <n v="1.1040000000000001"/>
  </r>
  <r>
    <x v="16"/>
    <x v="83"/>
    <n v="48"/>
    <n v="1"/>
    <n v="0"/>
    <s v=""/>
    <s v=""/>
    <x v="0"/>
    <x v="5"/>
    <x v="0"/>
    <n v="4.5"/>
    <x v="0"/>
    <n v="0.216"/>
  </r>
  <r>
    <x v="16"/>
    <x v="67"/>
    <n v="0"/>
    <n v="1"/>
    <n v="0"/>
    <s v=""/>
    <s v=""/>
    <x v="1"/>
    <x v="0"/>
    <x v="0"/>
    <n v="6"/>
    <x v="0"/>
    <n v="0"/>
  </r>
  <r>
    <x v="16"/>
    <x v="48"/>
    <n v="0"/>
    <n v="1"/>
    <n v="0"/>
    <s v=""/>
    <s v=""/>
    <x v="1"/>
    <x v="5"/>
    <x v="0"/>
    <n v="6"/>
    <x v="0"/>
    <n v="0"/>
  </r>
  <r>
    <x v="16"/>
    <x v="59"/>
    <n v="33637"/>
    <n v="0"/>
    <n v="10"/>
    <s v=""/>
    <s v=""/>
    <x v="1"/>
    <x v="3"/>
    <x v="0"/>
    <n v="6"/>
    <x v="0"/>
    <n v="201.822"/>
  </r>
  <r>
    <x v="16"/>
    <x v="1"/>
    <n v="4305"/>
    <n v="0"/>
    <n v="1"/>
    <n v="1809"/>
    <n v="1278"/>
    <x v="0"/>
    <x v="1"/>
    <x v="1"/>
    <n v="4.5"/>
    <x v="1"/>
    <n v="5751"/>
  </r>
  <r>
    <x v="16"/>
    <x v="25"/>
    <n v="2092"/>
    <n v="0"/>
    <n v="0"/>
    <n v="424"/>
    <n v="267"/>
    <x v="0"/>
    <x v="1"/>
    <x v="1"/>
    <n v="4.5"/>
    <x v="1"/>
    <n v="1201.5"/>
  </r>
  <r>
    <x v="16"/>
    <x v="72"/>
    <n v="1507"/>
    <n v="0"/>
    <n v="5"/>
    <s v=""/>
    <s v=""/>
    <x v="1"/>
    <x v="0"/>
    <x v="0"/>
    <n v="6"/>
    <x v="0"/>
    <n v="9.0419999999999998"/>
  </r>
  <r>
    <x v="16"/>
    <x v="34"/>
    <n v="863"/>
    <n v="0"/>
    <n v="1"/>
    <s v=""/>
    <s v=""/>
    <x v="1"/>
    <x v="3"/>
    <x v="0"/>
    <n v="6"/>
    <x v="0"/>
    <n v="5.1779999999999999"/>
  </r>
  <r>
    <x v="16"/>
    <x v="54"/>
    <n v="442"/>
    <n v="0"/>
    <n v="0"/>
    <s v=""/>
    <s v=""/>
    <x v="1"/>
    <x v="5"/>
    <x v="0"/>
    <n v="6"/>
    <x v="0"/>
    <n v="2.6520000000000001"/>
  </r>
  <r>
    <x v="16"/>
    <x v="37"/>
    <n v="351"/>
    <n v="0"/>
    <n v="0"/>
    <s v=""/>
    <s v=""/>
    <x v="0"/>
    <x v="2"/>
    <x v="0"/>
    <n v="4.5"/>
    <x v="0"/>
    <n v="1.5794999999999999"/>
  </r>
  <r>
    <x v="16"/>
    <x v="70"/>
    <n v="321"/>
    <n v="0"/>
    <n v="0"/>
    <s v=""/>
    <s v=""/>
    <x v="1"/>
    <x v="0"/>
    <x v="0"/>
    <n v="6"/>
    <x v="0"/>
    <n v="1.9260000000000002"/>
  </r>
  <r>
    <x v="16"/>
    <x v="39"/>
    <n v="232"/>
    <n v="0"/>
    <n v="0"/>
    <s v=""/>
    <s v=""/>
    <x v="1"/>
    <x v="3"/>
    <x v="0"/>
    <n v="6"/>
    <x v="0"/>
    <n v="1.3920000000000001"/>
  </r>
  <r>
    <x v="16"/>
    <x v="46"/>
    <n v="122"/>
    <n v="0"/>
    <n v="0"/>
    <s v=""/>
    <s v=""/>
    <x v="1"/>
    <x v="5"/>
    <x v="0"/>
    <n v="6"/>
    <x v="0"/>
    <n v="0.73199999999999998"/>
  </r>
  <r>
    <x v="16"/>
    <x v="63"/>
    <n v="84"/>
    <n v="0"/>
    <n v="0"/>
    <s v=""/>
    <s v=""/>
    <x v="1"/>
    <x v="6"/>
    <x v="0"/>
    <n v="6"/>
    <x v="0"/>
    <n v="0.504"/>
  </r>
  <r>
    <x v="16"/>
    <x v="74"/>
    <n v="74"/>
    <n v="0"/>
    <n v="1"/>
    <s v=""/>
    <s v=""/>
    <x v="1"/>
    <x v="4"/>
    <x v="0"/>
    <n v="6"/>
    <x v="0"/>
    <n v="0.44399999999999995"/>
  </r>
  <r>
    <x v="16"/>
    <x v="73"/>
    <n v="69"/>
    <n v="0"/>
    <n v="0"/>
    <s v=""/>
    <s v=""/>
    <x v="1"/>
    <x v="0"/>
    <x v="0"/>
    <n v="6"/>
    <x v="0"/>
    <n v="0.41400000000000003"/>
  </r>
  <r>
    <x v="16"/>
    <x v="19"/>
    <n v="35"/>
    <n v="0"/>
    <n v="0"/>
    <s v=""/>
    <s v=""/>
    <x v="1"/>
    <x v="4"/>
    <x v="0"/>
    <n v="6"/>
    <x v="0"/>
    <n v="0.21000000000000002"/>
  </r>
  <r>
    <x v="16"/>
    <x v="58"/>
    <n v="34"/>
    <n v="0"/>
    <n v="0"/>
    <s v=""/>
    <s v=""/>
    <x v="1"/>
    <x v="0"/>
    <x v="0"/>
    <n v="6"/>
    <x v="0"/>
    <n v="0.20400000000000001"/>
  </r>
  <r>
    <x v="16"/>
    <x v="68"/>
    <n v="15"/>
    <n v="0"/>
    <n v="0"/>
    <s v=""/>
    <s v=""/>
    <x v="1"/>
    <x v="4"/>
    <x v="0"/>
    <n v="6"/>
    <x v="0"/>
    <n v="0.09"/>
  </r>
  <r>
    <x v="16"/>
    <x v="32"/>
    <n v="8"/>
    <n v="0"/>
    <n v="0"/>
    <n v="11"/>
    <n v="18"/>
    <x v="0"/>
    <x v="1"/>
    <x v="1"/>
    <n v="4.5"/>
    <x v="1"/>
    <n v="81"/>
  </r>
  <r>
    <x v="16"/>
    <x v="22"/>
    <n v="8"/>
    <n v="0"/>
    <n v="0"/>
    <n v="13"/>
    <n v="8"/>
    <x v="0"/>
    <x v="1"/>
    <x v="1"/>
    <n v="4.5"/>
    <x v="1"/>
    <n v="36"/>
  </r>
  <r>
    <x v="16"/>
    <x v="24"/>
    <n v="6"/>
    <n v="0"/>
    <n v="0"/>
    <n v="148"/>
    <n v="129"/>
    <x v="0"/>
    <x v="1"/>
    <x v="1"/>
    <n v="4.5"/>
    <x v="1"/>
    <n v="580.5"/>
  </r>
  <r>
    <x v="16"/>
    <x v="52"/>
    <n v="5"/>
    <n v="0"/>
    <n v="0"/>
    <n v="165"/>
    <n v="130"/>
    <x v="0"/>
    <x v="1"/>
    <x v="1"/>
    <n v="4.5"/>
    <x v="1"/>
    <n v="585"/>
  </r>
  <r>
    <x v="16"/>
    <x v="45"/>
    <n v="4"/>
    <n v="0"/>
    <n v="0"/>
    <s v=""/>
    <s v=""/>
    <x v="1"/>
    <x v="5"/>
    <x v="0"/>
    <n v="6"/>
    <x v="0"/>
    <n v="2.4E-2"/>
  </r>
  <r>
    <x v="16"/>
    <x v="27"/>
    <n v="4"/>
    <n v="0"/>
    <n v="0"/>
    <n v="4"/>
    <n v="4"/>
    <x v="0"/>
    <x v="1"/>
    <x v="1"/>
    <n v="4.5"/>
    <x v="1"/>
    <n v="18"/>
  </r>
  <r>
    <x v="16"/>
    <x v="75"/>
    <n v="3"/>
    <n v="0"/>
    <n v="0"/>
    <n v="10"/>
    <n v="14"/>
    <x v="0"/>
    <x v="1"/>
    <x v="1"/>
    <n v="4.5"/>
    <x v="1"/>
    <n v="63"/>
  </r>
  <r>
    <x v="16"/>
    <x v="53"/>
    <n v="1"/>
    <n v="0"/>
    <n v="0"/>
    <n v="77"/>
    <n v="69"/>
    <x v="0"/>
    <x v="1"/>
    <x v="1"/>
    <n v="4.5"/>
    <x v="1"/>
    <n v="310.5"/>
  </r>
  <r>
    <x v="17"/>
    <x v="69"/>
    <n v="32905"/>
    <n v="119"/>
    <n v="50"/>
    <s v=""/>
    <s v=""/>
    <x v="1"/>
    <x v="2"/>
    <x v="0"/>
    <n v="6"/>
    <x v="0"/>
    <n v="197.43"/>
  </r>
  <r>
    <x v="17"/>
    <x v="13"/>
    <n v="41902"/>
    <n v="114"/>
    <n v="7"/>
    <s v=""/>
    <s v=""/>
    <x v="0"/>
    <x v="0"/>
    <x v="0"/>
    <n v="4.5"/>
    <x v="0"/>
    <n v="188.559"/>
  </r>
  <r>
    <x v="17"/>
    <x v="21"/>
    <n v="22099"/>
    <n v="74"/>
    <n v="3"/>
    <s v=""/>
    <s v=""/>
    <x v="0"/>
    <x v="1"/>
    <x v="0"/>
    <n v="4.5"/>
    <x v="0"/>
    <n v="99.445499999999996"/>
  </r>
  <r>
    <x v="17"/>
    <x v="2"/>
    <n v="10399"/>
    <n v="70"/>
    <n v="11"/>
    <n v="10"/>
    <n v="9"/>
    <x v="0"/>
    <x v="2"/>
    <x v="1"/>
    <n v="4.5"/>
    <x v="1"/>
    <n v="40.5"/>
  </r>
  <r>
    <x v="17"/>
    <x v="5"/>
    <n v="19965"/>
    <n v="65"/>
    <n v="10"/>
    <s v=""/>
    <s v=""/>
    <x v="1"/>
    <x v="0"/>
    <x v="0"/>
    <n v="6"/>
    <x v="0"/>
    <n v="119.78999999999999"/>
  </r>
  <r>
    <x v="17"/>
    <x v="18"/>
    <n v="22107"/>
    <n v="64"/>
    <n v="43"/>
    <s v=""/>
    <s v=""/>
    <x v="1"/>
    <x v="3"/>
    <x v="0"/>
    <n v="6"/>
    <x v="0"/>
    <n v="132.642"/>
  </r>
  <r>
    <x v="17"/>
    <x v="6"/>
    <n v="13912"/>
    <n v="39"/>
    <n v="22"/>
    <s v=""/>
    <s v=""/>
    <x v="1"/>
    <x v="0"/>
    <x v="0"/>
    <n v="6"/>
    <x v="0"/>
    <n v="83.472000000000008"/>
  </r>
  <r>
    <x v="17"/>
    <x v="37"/>
    <n v="26796"/>
    <n v="33"/>
    <n v="19"/>
    <s v=""/>
    <s v=""/>
    <x v="0"/>
    <x v="2"/>
    <x v="0"/>
    <n v="4.5"/>
    <x v="0"/>
    <n v="120.58199999999999"/>
  </r>
  <r>
    <x v="17"/>
    <x v="36"/>
    <n v="20497"/>
    <n v="31"/>
    <n v="17"/>
    <s v=""/>
    <s v=""/>
    <x v="1"/>
    <x v="0"/>
    <x v="0"/>
    <n v="6"/>
    <x v="0"/>
    <n v="122.982"/>
  </r>
  <r>
    <x v="17"/>
    <x v="24"/>
    <n v="18521"/>
    <n v="21"/>
    <n v="8"/>
    <n v="17"/>
    <n v="17"/>
    <x v="0"/>
    <x v="1"/>
    <x v="1"/>
    <n v="4.5"/>
    <x v="1"/>
    <n v="76.5"/>
  </r>
  <r>
    <x v="17"/>
    <x v="63"/>
    <n v="12947"/>
    <n v="13"/>
    <n v="7"/>
    <s v=""/>
    <s v=""/>
    <x v="1"/>
    <x v="6"/>
    <x v="0"/>
    <n v="6"/>
    <x v="0"/>
    <n v="77.681999999999988"/>
  </r>
  <r>
    <x v="17"/>
    <x v="25"/>
    <n v="2782"/>
    <n v="13"/>
    <n v="1"/>
    <n v="0"/>
    <n v="0"/>
    <x v="0"/>
    <x v="1"/>
    <x v="1"/>
    <n v="4.5"/>
    <x v="1"/>
    <n v="0"/>
  </r>
  <r>
    <x v="17"/>
    <x v="41"/>
    <n v="2712"/>
    <n v="13"/>
    <n v="0"/>
    <n v="0"/>
    <n v="0"/>
    <x v="0"/>
    <x v="1"/>
    <x v="1"/>
    <n v="4.5"/>
    <x v="1"/>
    <n v="0"/>
  </r>
  <r>
    <x v="17"/>
    <x v="10"/>
    <n v="2314"/>
    <n v="13"/>
    <n v="0"/>
    <n v="2"/>
    <n v="20"/>
    <x v="0"/>
    <x v="1"/>
    <x v="1"/>
    <n v="4.5"/>
    <x v="1"/>
    <n v="90"/>
  </r>
  <r>
    <x v="17"/>
    <x v="81"/>
    <n v="14318"/>
    <n v="12"/>
    <n v="142"/>
    <s v=""/>
    <s v=""/>
    <x v="0"/>
    <x v="0"/>
    <x v="0"/>
    <n v="4.5"/>
    <x v="0"/>
    <n v="64.430999999999997"/>
  </r>
  <r>
    <x v="17"/>
    <x v="14"/>
    <n v="7458"/>
    <n v="10"/>
    <n v="4"/>
    <n v="6"/>
    <n v="18"/>
    <x v="0"/>
    <x v="1"/>
    <x v="1"/>
    <n v="4.5"/>
    <x v="1"/>
    <n v="81"/>
  </r>
  <r>
    <x v="17"/>
    <x v="11"/>
    <n v="2833"/>
    <n v="10"/>
    <n v="1"/>
    <n v="1"/>
    <n v="10"/>
    <x v="0"/>
    <x v="1"/>
    <x v="1"/>
    <n v="4.5"/>
    <x v="1"/>
    <n v="45"/>
  </r>
  <r>
    <x v="17"/>
    <x v="40"/>
    <n v="2570"/>
    <n v="9"/>
    <n v="2"/>
    <n v="1814"/>
    <n v="1448"/>
    <x v="0"/>
    <x v="0"/>
    <x v="1"/>
    <n v="4.5"/>
    <x v="1"/>
    <n v="6516"/>
  </r>
  <r>
    <x v="17"/>
    <x v="8"/>
    <n v="19942"/>
    <n v="8"/>
    <n v="19"/>
    <s v=""/>
    <s v=""/>
    <x v="0"/>
    <x v="1"/>
    <x v="0"/>
    <n v="4.5"/>
    <x v="0"/>
    <n v="89.739000000000004"/>
  </r>
  <r>
    <x v="17"/>
    <x v="51"/>
    <n v="2267"/>
    <n v="8"/>
    <n v="0"/>
    <n v="17"/>
    <n v="17"/>
    <x v="0"/>
    <x v="1"/>
    <x v="1"/>
    <n v="4.5"/>
    <x v="1"/>
    <n v="76.5"/>
  </r>
  <r>
    <x v="17"/>
    <x v="78"/>
    <n v="8690"/>
    <n v="7"/>
    <n v="5"/>
    <n v="13"/>
    <n v="12"/>
    <x v="0"/>
    <x v="1"/>
    <x v="1"/>
    <n v="4.5"/>
    <x v="1"/>
    <n v="54"/>
  </r>
  <r>
    <x v="17"/>
    <x v="42"/>
    <n v="2303"/>
    <n v="7"/>
    <n v="0"/>
    <n v="1"/>
    <n v="3"/>
    <x v="0"/>
    <x v="1"/>
    <x v="1"/>
    <n v="4.5"/>
    <x v="1"/>
    <n v="13.5"/>
  </r>
  <r>
    <x v="17"/>
    <x v="32"/>
    <n v="13031"/>
    <n v="6"/>
    <n v="0"/>
    <n v="14"/>
    <n v="17"/>
    <x v="0"/>
    <x v="1"/>
    <x v="1"/>
    <n v="4.5"/>
    <x v="1"/>
    <n v="76.5"/>
  </r>
  <r>
    <x v="17"/>
    <x v="64"/>
    <n v="15008"/>
    <n v="5"/>
    <n v="11"/>
    <s v=""/>
    <s v=""/>
    <x v="1"/>
    <x v="0"/>
    <x v="0"/>
    <n v="6"/>
    <x v="0"/>
    <n v="90.048000000000002"/>
  </r>
  <r>
    <x v="17"/>
    <x v="17"/>
    <n v="4217"/>
    <n v="5"/>
    <n v="1"/>
    <n v="16"/>
    <n v="10"/>
    <x v="0"/>
    <x v="1"/>
    <x v="1"/>
    <n v="4.5"/>
    <x v="1"/>
    <n v="45"/>
  </r>
  <r>
    <x v="17"/>
    <x v="4"/>
    <n v="2145"/>
    <n v="5"/>
    <n v="2"/>
    <n v="4"/>
    <n v="10"/>
    <x v="0"/>
    <x v="1"/>
    <x v="1"/>
    <n v="4.5"/>
    <x v="1"/>
    <n v="45"/>
  </r>
  <r>
    <x v="17"/>
    <x v="68"/>
    <n v="1690"/>
    <n v="5"/>
    <n v="1"/>
    <s v=""/>
    <s v=""/>
    <x v="1"/>
    <x v="4"/>
    <x v="0"/>
    <n v="6"/>
    <x v="0"/>
    <n v="10.14"/>
  </r>
  <r>
    <x v="17"/>
    <x v="62"/>
    <n v="2115"/>
    <n v="4"/>
    <n v="8"/>
    <s v=""/>
    <s v=""/>
    <x v="1"/>
    <x v="2"/>
    <x v="0"/>
    <n v="6"/>
    <x v="0"/>
    <n v="12.690000000000001"/>
  </r>
  <r>
    <x v="17"/>
    <x v="1"/>
    <n v="1907"/>
    <n v="4"/>
    <n v="0"/>
    <n v="0"/>
    <n v="0"/>
    <x v="0"/>
    <x v="1"/>
    <x v="1"/>
    <n v="4.5"/>
    <x v="1"/>
    <n v="0"/>
  </r>
  <r>
    <x v="17"/>
    <x v="33"/>
    <n v="1829"/>
    <n v="4"/>
    <n v="0"/>
    <n v="8"/>
    <n v="19"/>
    <x v="0"/>
    <x v="1"/>
    <x v="1"/>
    <n v="4.5"/>
    <x v="1"/>
    <n v="85.5"/>
  </r>
  <r>
    <x v="17"/>
    <x v="35"/>
    <n v="1812"/>
    <n v="4"/>
    <n v="0"/>
    <n v="12"/>
    <n v="3"/>
    <x v="0"/>
    <x v="1"/>
    <x v="1"/>
    <n v="4.5"/>
    <x v="1"/>
    <n v="13.5"/>
  </r>
  <r>
    <x v="17"/>
    <x v="89"/>
    <n v="26196"/>
    <n v="3"/>
    <n v="12"/>
    <s v=""/>
    <s v=""/>
    <x v="0"/>
    <x v="5"/>
    <x v="0"/>
    <n v="4.5"/>
    <x v="0"/>
    <n v="117.88200000000001"/>
  </r>
  <r>
    <x v="17"/>
    <x v="85"/>
    <n v="4329"/>
    <n v="3"/>
    <n v="3"/>
    <s v=""/>
    <s v=""/>
    <x v="0"/>
    <x v="0"/>
    <x v="0"/>
    <n v="4.5"/>
    <x v="0"/>
    <n v="19.480499999999999"/>
  </r>
  <r>
    <x v="17"/>
    <x v="38"/>
    <n v="4187"/>
    <n v="3"/>
    <n v="3"/>
    <n v="13"/>
    <n v="10"/>
    <x v="0"/>
    <x v="1"/>
    <x v="1"/>
    <n v="4.5"/>
    <x v="1"/>
    <n v="45"/>
  </r>
  <r>
    <x v="17"/>
    <x v="26"/>
    <n v="4103"/>
    <n v="3"/>
    <n v="0"/>
    <n v="7"/>
    <n v="11"/>
    <x v="0"/>
    <x v="1"/>
    <x v="1"/>
    <n v="4.5"/>
    <x v="1"/>
    <n v="49.5"/>
  </r>
  <r>
    <x v="17"/>
    <x v="0"/>
    <n v="2203"/>
    <n v="3"/>
    <n v="2"/>
    <s v=""/>
    <s v=""/>
    <x v="0"/>
    <x v="0"/>
    <x v="0"/>
    <n v="4.5"/>
    <x v="0"/>
    <n v="9.9134999999999991"/>
  </r>
  <r>
    <x v="17"/>
    <x v="57"/>
    <n v="24335"/>
    <n v="2"/>
    <n v="10"/>
    <s v=""/>
    <s v=""/>
    <x v="1"/>
    <x v="0"/>
    <x v="0"/>
    <n v="6"/>
    <x v="0"/>
    <n v="146.01"/>
  </r>
  <r>
    <x v="17"/>
    <x v="50"/>
    <n v="3995"/>
    <n v="2"/>
    <n v="1"/>
    <n v="13"/>
    <n v="14"/>
    <x v="0"/>
    <x v="1"/>
    <x v="1"/>
    <n v="4.5"/>
    <x v="1"/>
    <n v="63"/>
  </r>
  <r>
    <x v="17"/>
    <x v="48"/>
    <n v="614"/>
    <n v="2"/>
    <n v="5"/>
    <s v=""/>
    <s v=""/>
    <x v="1"/>
    <x v="5"/>
    <x v="0"/>
    <n v="6"/>
    <x v="0"/>
    <n v="3.6840000000000002"/>
  </r>
  <r>
    <x v="17"/>
    <x v="55"/>
    <n v="245"/>
    <n v="2"/>
    <n v="0"/>
    <s v=""/>
    <s v=""/>
    <x v="1"/>
    <x v="0"/>
    <x v="0"/>
    <n v="6"/>
    <x v="0"/>
    <n v="1.47"/>
  </r>
  <r>
    <x v="17"/>
    <x v="76"/>
    <n v="0"/>
    <n v="2"/>
    <n v="0"/>
    <n v="6"/>
    <n v="4"/>
    <x v="0"/>
    <x v="1"/>
    <x v="1"/>
    <n v="4.5"/>
    <x v="1"/>
    <n v="18"/>
  </r>
  <r>
    <x v="17"/>
    <x v="87"/>
    <n v="4328"/>
    <n v="1"/>
    <n v="0"/>
    <s v=""/>
    <s v=""/>
    <x v="0"/>
    <x v="0"/>
    <x v="0"/>
    <n v="4.5"/>
    <x v="0"/>
    <n v="19.476000000000003"/>
  </r>
  <r>
    <x v="17"/>
    <x v="20"/>
    <n v="4281"/>
    <n v="1"/>
    <n v="1"/>
    <n v="5"/>
    <n v="5"/>
    <x v="0"/>
    <x v="1"/>
    <x v="1"/>
    <n v="4.5"/>
    <x v="1"/>
    <n v="22.5"/>
  </r>
  <r>
    <x v="17"/>
    <x v="60"/>
    <n v="3743"/>
    <n v="1"/>
    <n v="6"/>
    <s v=""/>
    <s v=""/>
    <x v="1"/>
    <x v="0"/>
    <x v="0"/>
    <n v="6"/>
    <x v="0"/>
    <n v="22.457999999999998"/>
  </r>
  <r>
    <x v="17"/>
    <x v="23"/>
    <n v="3046"/>
    <n v="1"/>
    <n v="2"/>
    <s v=""/>
    <s v=""/>
    <x v="0"/>
    <x v="0"/>
    <x v="0"/>
    <n v="4.5"/>
    <x v="0"/>
    <n v="13.706999999999999"/>
  </r>
  <r>
    <x v="17"/>
    <x v="28"/>
    <n v="2085"/>
    <n v="1"/>
    <n v="0"/>
    <n v="3"/>
    <n v="18"/>
    <x v="0"/>
    <x v="1"/>
    <x v="1"/>
    <n v="4.5"/>
    <x v="1"/>
    <n v="81"/>
  </r>
  <r>
    <x v="17"/>
    <x v="29"/>
    <n v="1821"/>
    <n v="1"/>
    <n v="0"/>
    <n v="257"/>
    <n v="203"/>
    <x v="0"/>
    <x v="1"/>
    <x v="1"/>
    <n v="4.5"/>
    <x v="1"/>
    <n v="913.5"/>
  </r>
  <r>
    <x v="17"/>
    <x v="58"/>
    <n v="904"/>
    <n v="1"/>
    <n v="0"/>
    <s v=""/>
    <s v=""/>
    <x v="1"/>
    <x v="0"/>
    <x v="0"/>
    <n v="6"/>
    <x v="0"/>
    <n v="5.4240000000000004"/>
  </r>
  <r>
    <x v="17"/>
    <x v="49"/>
    <n v="479"/>
    <n v="1"/>
    <n v="0"/>
    <s v=""/>
    <s v=""/>
    <x v="1"/>
    <x v="6"/>
    <x v="0"/>
    <n v="6"/>
    <x v="0"/>
    <n v="2.8739999999999997"/>
  </r>
  <r>
    <x v="17"/>
    <x v="47"/>
    <n v="185"/>
    <n v="1"/>
    <n v="1"/>
    <s v=""/>
    <s v=""/>
    <x v="1"/>
    <x v="3"/>
    <x v="0"/>
    <n v="6"/>
    <x v="0"/>
    <n v="1.1099999999999999"/>
  </r>
  <r>
    <x v="17"/>
    <x v="56"/>
    <n v="2491"/>
    <n v="0"/>
    <n v="4"/>
    <s v=""/>
    <s v=""/>
    <x v="1"/>
    <x v="0"/>
    <x v="0"/>
    <n v="6"/>
    <x v="0"/>
    <n v="14.946000000000002"/>
  </r>
  <r>
    <x v="17"/>
    <x v="12"/>
    <n v="1808"/>
    <n v="0"/>
    <n v="0"/>
    <n v="915"/>
    <n v="906"/>
    <x v="0"/>
    <x v="1"/>
    <x v="1"/>
    <n v="4.5"/>
    <x v="1"/>
    <n v="4077"/>
  </r>
  <r>
    <x v="17"/>
    <x v="73"/>
    <n v="1677"/>
    <n v="0"/>
    <n v="6"/>
    <s v=""/>
    <s v=""/>
    <x v="1"/>
    <x v="0"/>
    <x v="0"/>
    <n v="6"/>
    <x v="0"/>
    <n v="10.062000000000001"/>
  </r>
  <r>
    <x v="17"/>
    <x v="45"/>
    <n v="405"/>
    <n v="0"/>
    <n v="5"/>
    <s v=""/>
    <s v=""/>
    <x v="1"/>
    <x v="5"/>
    <x v="0"/>
    <n v="6"/>
    <x v="0"/>
    <n v="2.4300000000000002"/>
  </r>
  <r>
    <x v="17"/>
    <x v="83"/>
    <n v="403"/>
    <n v="0"/>
    <n v="1"/>
    <s v=""/>
    <s v=""/>
    <x v="0"/>
    <x v="5"/>
    <x v="0"/>
    <n v="4.5"/>
    <x v="0"/>
    <n v="1.8135000000000001"/>
  </r>
  <r>
    <x v="17"/>
    <x v="9"/>
    <n v="367"/>
    <n v="0"/>
    <n v="0"/>
    <s v=""/>
    <s v=""/>
    <x v="0"/>
    <x v="0"/>
    <x v="0"/>
    <n v="4.5"/>
    <x v="0"/>
    <n v="1.6515"/>
  </r>
  <r>
    <x v="17"/>
    <x v="59"/>
    <n v="246"/>
    <n v="0"/>
    <n v="0"/>
    <s v=""/>
    <s v=""/>
    <x v="1"/>
    <x v="3"/>
    <x v="0"/>
    <n v="6"/>
    <x v="0"/>
    <n v="1.476"/>
  </r>
  <r>
    <x v="17"/>
    <x v="46"/>
    <n v="118"/>
    <n v="0"/>
    <n v="0"/>
    <s v=""/>
    <s v=""/>
    <x v="1"/>
    <x v="5"/>
    <x v="0"/>
    <n v="6"/>
    <x v="0"/>
    <n v="0.70799999999999996"/>
  </r>
  <r>
    <x v="17"/>
    <x v="44"/>
    <n v="99"/>
    <n v="0"/>
    <n v="3"/>
    <s v=""/>
    <s v=""/>
    <x v="1"/>
    <x v="5"/>
    <x v="0"/>
    <n v="6"/>
    <x v="0"/>
    <n v="0.59400000000000008"/>
  </r>
  <r>
    <x v="17"/>
    <x v="34"/>
    <n v="78"/>
    <n v="0"/>
    <n v="0"/>
    <s v=""/>
    <s v=""/>
    <x v="1"/>
    <x v="3"/>
    <x v="0"/>
    <n v="6"/>
    <x v="0"/>
    <n v="0.46799999999999997"/>
  </r>
  <r>
    <x v="17"/>
    <x v="43"/>
    <n v="58"/>
    <n v="0"/>
    <n v="0"/>
    <s v=""/>
    <s v=""/>
    <x v="1"/>
    <x v="5"/>
    <x v="0"/>
    <n v="6"/>
    <x v="0"/>
    <n v="0.34800000000000003"/>
  </r>
  <r>
    <x v="17"/>
    <x v="15"/>
    <n v="52"/>
    <n v="0"/>
    <n v="0"/>
    <s v=""/>
    <s v=""/>
    <x v="1"/>
    <x v="3"/>
    <x v="0"/>
    <n v="6"/>
    <x v="0"/>
    <n v="0.312"/>
  </r>
  <r>
    <x v="17"/>
    <x v="77"/>
    <n v="50"/>
    <n v="0"/>
    <n v="0"/>
    <n v="805"/>
    <n v="650"/>
    <x v="0"/>
    <x v="1"/>
    <x v="1"/>
    <n v="4.5"/>
    <x v="1"/>
    <n v="2925"/>
  </r>
  <r>
    <x v="17"/>
    <x v="54"/>
    <n v="34"/>
    <n v="0"/>
    <n v="0"/>
    <s v=""/>
    <s v=""/>
    <x v="1"/>
    <x v="5"/>
    <x v="0"/>
    <n v="6"/>
    <x v="0"/>
    <n v="0.20400000000000001"/>
  </r>
  <r>
    <x v="17"/>
    <x v="65"/>
    <n v="24"/>
    <n v="0"/>
    <n v="0"/>
    <s v=""/>
    <s v=""/>
    <x v="1"/>
    <x v="4"/>
    <x v="0"/>
    <n v="6"/>
    <x v="0"/>
    <n v="0.14400000000000002"/>
  </r>
  <r>
    <x v="17"/>
    <x v="39"/>
    <n v="8"/>
    <n v="0"/>
    <n v="0"/>
    <s v=""/>
    <s v=""/>
    <x v="1"/>
    <x v="3"/>
    <x v="0"/>
    <n v="6"/>
    <x v="0"/>
    <n v="4.8000000000000001E-2"/>
  </r>
  <r>
    <x v="17"/>
    <x v="72"/>
    <n v="3"/>
    <n v="0"/>
    <n v="0"/>
    <s v=""/>
    <s v=""/>
    <x v="1"/>
    <x v="0"/>
    <x v="0"/>
    <n v="6"/>
    <x v="0"/>
    <n v="1.8000000000000002E-2"/>
  </r>
  <r>
    <x v="17"/>
    <x v="70"/>
    <n v="3"/>
    <n v="0"/>
    <n v="0"/>
    <s v=""/>
    <s v=""/>
    <x v="1"/>
    <x v="0"/>
    <x v="0"/>
    <n v="6"/>
    <x v="0"/>
    <n v="1.8000000000000002E-2"/>
  </r>
  <r>
    <x v="17"/>
    <x v="67"/>
    <n v="3"/>
    <n v="0"/>
    <n v="0"/>
    <s v=""/>
    <s v=""/>
    <x v="1"/>
    <x v="0"/>
    <x v="0"/>
    <n v="6"/>
    <x v="0"/>
    <n v="1.8000000000000002E-2"/>
  </r>
  <r>
    <x v="17"/>
    <x v="66"/>
    <n v="3"/>
    <n v="0"/>
    <n v="0"/>
    <s v=""/>
    <s v=""/>
    <x v="1"/>
    <x v="6"/>
    <x v="0"/>
    <n v="6"/>
    <x v="0"/>
    <n v="1.8000000000000002E-2"/>
  </r>
  <r>
    <x v="17"/>
    <x v="53"/>
    <n v="3"/>
    <n v="0"/>
    <n v="1"/>
    <n v="9"/>
    <n v="6"/>
    <x v="0"/>
    <x v="1"/>
    <x v="1"/>
    <n v="4.5"/>
    <x v="1"/>
    <n v="27"/>
  </r>
  <r>
    <x v="17"/>
    <x v="61"/>
    <n v="2"/>
    <n v="0"/>
    <n v="0"/>
    <s v=""/>
    <s v=""/>
    <x v="1"/>
    <x v="0"/>
    <x v="0"/>
    <n v="6"/>
    <x v="0"/>
    <n v="1.2E-2"/>
  </r>
  <r>
    <x v="17"/>
    <x v="52"/>
    <n v="1"/>
    <n v="0"/>
    <n v="0"/>
    <n v="0"/>
    <n v="0"/>
    <x v="0"/>
    <x v="1"/>
    <x v="1"/>
    <n v="4.5"/>
    <x v="1"/>
    <n v="0"/>
  </r>
  <r>
    <x v="17"/>
    <x v="27"/>
    <n v="1"/>
    <n v="0"/>
    <n v="0"/>
    <n v="5"/>
    <n v="18"/>
    <x v="0"/>
    <x v="1"/>
    <x v="1"/>
    <n v="4.5"/>
    <x v="1"/>
    <n v="81"/>
  </r>
  <r>
    <x v="17"/>
    <x v="22"/>
    <n v="1"/>
    <n v="0"/>
    <n v="0"/>
    <n v="14"/>
    <n v="14"/>
    <x v="0"/>
    <x v="1"/>
    <x v="1"/>
    <n v="4.5"/>
    <x v="1"/>
    <n v="63"/>
  </r>
  <r>
    <x v="17"/>
    <x v="75"/>
    <n v="1"/>
    <n v="0"/>
    <n v="1"/>
    <n v="20"/>
    <n v="18"/>
    <x v="0"/>
    <x v="1"/>
    <x v="1"/>
    <n v="4.5"/>
    <x v="1"/>
    <n v="81"/>
  </r>
  <r>
    <x v="18"/>
    <x v="0"/>
    <n v="47259"/>
    <n v="178"/>
    <n v="10"/>
    <s v=""/>
    <s v=""/>
    <x v="0"/>
    <x v="0"/>
    <x v="0"/>
    <n v="4.5"/>
    <x v="0"/>
    <n v="212.66550000000001"/>
  </r>
  <r>
    <x v="18"/>
    <x v="10"/>
    <n v="13046"/>
    <n v="170"/>
    <n v="11"/>
    <n v="5"/>
    <n v="5"/>
    <x v="0"/>
    <x v="1"/>
    <x v="1"/>
    <n v="4.5"/>
    <x v="1"/>
    <n v="22.5"/>
  </r>
  <r>
    <x v="18"/>
    <x v="89"/>
    <n v="32625"/>
    <n v="133"/>
    <n v="47"/>
    <s v=""/>
    <s v=""/>
    <x v="0"/>
    <x v="5"/>
    <x v="0"/>
    <n v="4.5"/>
    <x v="0"/>
    <n v="146.8125"/>
  </r>
  <r>
    <x v="18"/>
    <x v="37"/>
    <n v="33389"/>
    <n v="79"/>
    <n v="7"/>
    <s v=""/>
    <s v=""/>
    <x v="0"/>
    <x v="2"/>
    <x v="0"/>
    <n v="4.5"/>
    <x v="0"/>
    <n v="150.25050000000002"/>
  </r>
  <r>
    <x v="18"/>
    <x v="9"/>
    <n v="27055"/>
    <n v="64"/>
    <n v="39"/>
    <s v=""/>
    <s v=""/>
    <x v="0"/>
    <x v="0"/>
    <x v="0"/>
    <n v="4.5"/>
    <x v="0"/>
    <n v="121.7475"/>
  </r>
  <r>
    <x v="18"/>
    <x v="64"/>
    <n v="22116"/>
    <n v="62"/>
    <n v="39"/>
    <s v=""/>
    <s v=""/>
    <x v="1"/>
    <x v="0"/>
    <x v="0"/>
    <n v="6"/>
    <x v="0"/>
    <n v="132.696"/>
  </r>
  <r>
    <x v="18"/>
    <x v="2"/>
    <n v="21686"/>
    <n v="62"/>
    <n v="4"/>
    <n v="13"/>
    <n v="12"/>
    <x v="0"/>
    <x v="2"/>
    <x v="1"/>
    <n v="4.5"/>
    <x v="1"/>
    <n v="54"/>
  </r>
  <r>
    <x v="18"/>
    <x v="23"/>
    <n v="23243"/>
    <n v="58"/>
    <n v="4"/>
    <s v=""/>
    <s v=""/>
    <x v="0"/>
    <x v="0"/>
    <x v="0"/>
    <n v="4.5"/>
    <x v="0"/>
    <n v="104.59349999999999"/>
  </r>
  <r>
    <x v="18"/>
    <x v="28"/>
    <n v="16247"/>
    <n v="45"/>
    <n v="73"/>
    <n v="3"/>
    <n v="19"/>
    <x v="0"/>
    <x v="1"/>
    <x v="1"/>
    <n v="4.5"/>
    <x v="1"/>
    <n v="85.5"/>
  </r>
  <r>
    <x v="18"/>
    <x v="13"/>
    <n v="24521"/>
    <n v="40"/>
    <n v="21"/>
    <s v=""/>
    <s v=""/>
    <x v="0"/>
    <x v="0"/>
    <x v="0"/>
    <n v="4.5"/>
    <x v="0"/>
    <n v="110.34450000000001"/>
  </r>
  <r>
    <x v="18"/>
    <x v="21"/>
    <n v="17373"/>
    <n v="25"/>
    <n v="16"/>
    <s v=""/>
    <s v=""/>
    <x v="0"/>
    <x v="1"/>
    <x v="0"/>
    <n v="4.5"/>
    <x v="0"/>
    <n v="78.1785"/>
  </r>
  <r>
    <x v="18"/>
    <x v="27"/>
    <n v="14299"/>
    <n v="17"/>
    <n v="0"/>
    <n v="0"/>
    <n v="0"/>
    <x v="0"/>
    <x v="1"/>
    <x v="1"/>
    <n v="4.5"/>
    <x v="1"/>
    <n v="0"/>
  </r>
  <r>
    <x v="18"/>
    <x v="40"/>
    <n v="13348"/>
    <n v="17"/>
    <n v="141"/>
    <n v="16"/>
    <n v="2"/>
    <x v="0"/>
    <x v="0"/>
    <x v="1"/>
    <n v="4.5"/>
    <x v="1"/>
    <n v="9"/>
  </r>
  <r>
    <x v="18"/>
    <x v="1"/>
    <n v="3462"/>
    <n v="15"/>
    <n v="1"/>
    <n v="8"/>
    <n v="1"/>
    <x v="0"/>
    <x v="1"/>
    <x v="1"/>
    <n v="4.5"/>
    <x v="1"/>
    <n v="4.5"/>
  </r>
  <r>
    <x v="18"/>
    <x v="46"/>
    <n v="12442"/>
    <n v="14"/>
    <n v="24"/>
    <s v=""/>
    <s v=""/>
    <x v="1"/>
    <x v="5"/>
    <x v="0"/>
    <n v="6"/>
    <x v="0"/>
    <n v="74.652000000000001"/>
  </r>
  <r>
    <x v="18"/>
    <x v="85"/>
    <n v="2011"/>
    <n v="13"/>
    <n v="0"/>
    <s v=""/>
    <s v=""/>
    <x v="0"/>
    <x v="0"/>
    <x v="0"/>
    <n v="4.5"/>
    <x v="0"/>
    <n v="9.0495000000000001"/>
  </r>
  <r>
    <x v="18"/>
    <x v="33"/>
    <n v="2709"/>
    <n v="12"/>
    <n v="0"/>
    <n v="0"/>
    <n v="0"/>
    <x v="0"/>
    <x v="1"/>
    <x v="1"/>
    <n v="4.5"/>
    <x v="1"/>
    <n v="0"/>
  </r>
  <r>
    <x v="18"/>
    <x v="4"/>
    <n v="2693"/>
    <n v="11"/>
    <n v="3"/>
    <n v="1172"/>
    <n v="873"/>
    <x v="0"/>
    <x v="1"/>
    <x v="1"/>
    <n v="4.5"/>
    <x v="1"/>
    <n v="3928.5"/>
  </r>
  <r>
    <x v="18"/>
    <x v="24"/>
    <n v="750"/>
    <n v="11"/>
    <n v="0"/>
    <n v="14"/>
    <n v="4"/>
    <x v="0"/>
    <x v="1"/>
    <x v="1"/>
    <n v="4.5"/>
    <x v="1"/>
    <n v="18"/>
  </r>
  <r>
    <x v="18"/>
    <x v="20"/>
    <n v="2905"/>
    <n v="10"/>
    <n v="0"/>
    <n v="6"/>
    <n v="7"/>
    <x v="0"/>
    <x v="1"/>
    <x v="1"/>
    <n v="4.5"/>
    <x v="1"/>
    <n v="31.5"/>
  </r>
  <r>
    <x v="18"/>
    <x v="81"/>
    <n v="22526"/>
    <n v="9"/>
    <n v="8"/>
    <s v=""/>
    <s v=""/>
    <x v="0"/>
    <x v="0"/>
    <x v="0"/>
    <n v="4.5"/>
    <x v="0"/>
    <n v="101.367"/>
  </r>
  <r>
    <x v="18"/>
    <x v="19"/>
    <n v="8184"/>
    <n v="9"/>
    <n v="5"/>
    <s v=""/>
    <s v=""/>
    <x v="1"/>
    <x v="4"/>
    <x v="0"/>
    <n v="6"/>
    <x v="0"/>
    <n v="49.103999999999999"/>
  </r>
  <r>
    <x v="18"/>
    <x v="87"/>
    <n v="2753"/>
    <n v="9"/>
    <n v="0"/>
    <s v=""/>
    <s v=""/>
    <x v="0"/>
    <x v="0"/>
    <x v="0"/>
    <n v="4.5"/>
    <x v="0"/>
    <n v="12.388500000000001"/>
  </r>
  <r>
    <x v="18"/>
    <x v="29"/>
    <n v="2642"/>
    <n v="8"/>
    <n v="3"/>
    <n v="16"/>
    <n v="17"/>
    <x v="0"/>
    <x v="1"/>
    <x v="1"/>
    <n v="4.5"/>
    <x v="1"/>
    <n v="76.5"/>
  </r>
  <r>
    <x v="18"/>
    <x v="62"/>
    <n v="19441"/>
    <n v="6"/>
    <n v="8"/>
    <s v=""/>
    <s v=""/>
    <x v="1"/>
    <x v="2"/>
    <x v="0"/>
    <n v="6"/>
    <x v="0"/>
    <n v="116.64599999999999"/>
  </r>
  <r>
    <x v="18"/>
    <x v="35"/>
    <n v="4251"/>
    <n v="6"/>
    <n v="2"/>
    <n v="7"/>
    <n v="15"/>
    <x v="0"/>
    <x v="1"/>
    <x v="1"/>
    <n v="4.5"/>
    <x v="1"/>
    <n v="67.5"/>
  </r>
  <r>
    <x v="18"/>
    <x v="14"/>
    <n v="2306"/>
    <n v="6"/>
    <n v="1"/>
    <n v="2"/>
    <n v="0"/>
    <x v="0"/>
    <x v="1"/>
    <x v="1"/>
    <n v="4.5"/>
    <x v="1"/>
    <n v="0"/>
  </r>
  <r>
    <x v="18"/>
    <x v="6"/>
    <n v="26059"/>
    <n v="5"/>
    <n v="12"/>
    <s v=""/>
    <s v=""/>
    <x v="1"/>
    <x v="0"/>
    <x v="0"/>
    <n v="6"/>
    <x v="0"/>
    <n v="156.35400000000001"/>
  </r>
  <r>
    <x v="18"/>
    <x v="54"/>
    <n v="4598"/>
    <n v="5"/>
    <n v="4"/>
    <s v=""/>
    <s v=""/>
    <x v="1"/>
    <x v="5"/>
    <x v="0"/>
    <n v="6"/>
    <x v="0"/>
    <n v="27.588000000000001"/>
  </r>
  <r>
    <x v="18"/>
    <x v="8"/>
    <n v="4079"/>
    <n v="5"/>
    <n v="5"/>
    <s v=""/>
    <s v=""/>
    <x v="0"/>
    <x v="1"/>
    <x v="0"/>
    <n v="4.5"/>
    <x v="0"/>
    <n v="18.355499999999999"/>
  </r>
  <r>
    <x v="18"/>
    <x v="55"/>
    <n v="3439"/>
    <n v="5"/>
    <n v="1"/>
    <s v=""/>
    <s v=""/>
    <x v="1"/>
    <x v="0"/>
    <x v="0"/>
    <n v="6"/>
    <x v="0"/>
    <n v="20.634"/>
  </r>
  <r>
    <x v="18"/>
    <x v="36"/>
    <n v="2473"/>
    <n v="5"/>
    <n v="2"/>
    <s v=""/>
    <s v=""/>
    <x v="1"/>
    <x v="0"/>
    <x v="0"/>
    <n v="6"/>
    <x v="0"/>
    <n v="14.837999999999999"/>
  </r>
  <r>
    <x v="18"/>
    <x v="65"/>
    <n v="563"/>
    <n v="5"/>
    <n v="4"/>
    <s v=""/>
    <s v=""/>
    <x v="1"/>
    <x v="4"/>
    <x v="0"/>
    <n v="6"/>
    <x v="0"/>
    <n v="3.3779999999999997"/>
  </r>
  <r>
    <x v="18"/>
    <x v="53"/>
    <n v="18648"/>
    <n v="4"/>
    <n v="2"/>
    <n v="18"/>
    <n v="11"/>
    <x v="0"/>
    <x v="1"/>
    <x v="1"/>
    <n v="4.5"/>
    <x v="1"/>
    <n v="49.5"/>
  </r>
  <r>
    <x v="18"/>
    <x v="38"/>
    <n v="4332"/>
    <n v="4"/>
    <n v="3"/>
    <n v="13"/>
    <n v="12"/>
    <x v="0"/>
    <x v="1"/>
    <x v="1"/>
    <n v="4.5"/>
    <x v="1"/>
    <n v="54"/>
  </r>
  <r>
    <x v="18"/>
    <x v="25"/>
    <n v="4268"/>
    <n v="4"/>
    <n v="2"/>
    <n v="17"/>
    <n v="9"/>
    <x v="0"/>
    <x v="1"/>
    <x v="1"/>
    <n v="4.5"/>
    <x v="1"/>
    <n v="40.5"/>
  </r>
  <r>
    <x v="18"/>
    <x v="76"/>
    <n v="2104"/>
    <n v="4"/>
    <n v="5"/>
    <n v="103"/>
    <n v="96"/>
    <x v="0"/>
    <x v="1"/>
    <x v="1"/>
    <n v="4.5"/>
    <x v="1"/>
    <n v="432"/>
  </r>
  <r>
    <x v="18"/>
    <x v="26"/>
    <n v="4332"/>
    <n v="3"/>
    <n v="1"/>
    <n v="6"/>
    <n v="15"/>
    <x v="0"/>
    <x v="1"/>
    <x v="1"/>
    <n v="4.5"/>
    <x v="1"/>
    <n v="67.5"/>
  </r>
  <r>
    <x v="18"/>
    <x v="42"/>
    <n v="4271"/>
    <n v="3"/>
    <n v="2"/>
    <n v="48"/>
    <n v="28"/>
    <x v="0"/>
    <x v="1"/>
    <x v="1"/>
    <n v="4.5"/>
    <x v="1"/>
    <n v="126"/>
  </r>
  <r>
    <x v="18"/>
    <x v="51"/>
    <n v="2203"/>
    <n v="3"/>
    <n v="2"/>
    <n v="17"/>
    <n v="1"/>
    <x v="0"/>
    <x v="1"/>
    <x v="1"/>
    <n v="4.5"/>
    <x v="1"/>
    <n v="4.5"/>
  </r>
  <r>
    <x v="18"/>
    <x v="50"/>
    <n v="1700"/>
    <n v="2"/>
    <n v="0"/>
    <n v="925"/>
    <n v="713"/>
    <x v="0"/>
    <x v="1"/>
    <x v="1"/>
    <n v="4.5"/>
    <x v="1"/>
    <n v="3208.5"/>
  </r>
  <r>
    <x v="18"/>
    <x v="74"/>
    <n v="417"/>
    <n v="2"/>
    <n v="5"/>
    <s v=""/>
    <s v=""/>
    <x v="1"/>
    <x v="4"/>
    <x v="0"/>
    <n v="6"/>
    <x v="0"/>
    <n v="2.5019999999999998"/>
  </r>
  <r>
    <x v="18"/>
    <x v="83"/>
    <n v="28"/>
    <n v="2"/>
    <n v="2"/>
    <s v=""/>
    <s v=""/>
    <x v="0"/>
    <x v="5"/>
    <x v="0"/>
    <n v="4.5"/>
    <x v="0"/>
    <n v="0.126"/>
  </r>
  <r>
    <x v="18"/>
    <x v="60"/>
    <n v="30116"/>
    <n v="1"/>
    <n v="2"/>
    <s v=""/>
    <s v=""/>
    <x v="1"/>
    <x v="0"/>
    <x v="0"/>
    <n v="6"/>
    <x v="0"/>
    <n v="180.696"/>
  </r>
  <r>
    <x v="18"/>
    <x v="32"/>
    <n v="7449"/>
    <n v="1"/>
    <n v="0"/>
    <n v="9"/>
    <n v="9"/>
    <x v="0"/>
    <x v="1"/>
    <x v="1"/>
    <n v="4.5"/>
    <x v="1"/>
    <n v="40.5"/>
  </r>
  <r>
    <x v="18"/>
    <x v="11"/>
    <n v="4255"/>
    <n v="1"/>
    <n v="1"/>
    <n v="78"/>
    <n v="65"/>
    <x v="0"/>
    <x v="1"/>
    <x v="1"/>
    <n v="4.5"/>
    <x v="1"/>
    <n v="292.5"/>
  </r>
  <r>
    <x v="18"/>
    <x v="17"/>
    <n v="1654"/>
    <n v="1"/>
    <n v="0"/>
    <n v="0"/>
    <n v="0"/>
    <x v="0"/>
    <x v="1"/>
    <x v="1"/>
    <n v="4.5"/>
    <x v="1"/>
    <n v="0"/>
  </r>
  <r>
    <x v="18"/>
    <x v="41"/>
    <n v="1652"/>
    <n v="1"/>
    <n v="1"/>
    <n v="15"/>
    <n v="14"/>
    <x v="0"/>
    <x v="1"/>
    <x v="1"/>
    <n v="4.5"/>
    <x v="1"/>
    <n v="63"/>
  </r>
  <r>
    <x v="18"/>
    <x v="45"/>
    <n v="759"/>
    <n v="1"/>
    <n v="4"/>
    <s v=""/>
    <s v=""/>
    <x v="1"/>
    <x v="5"/>
    <x v="0"/>
    <n v="6"/>
    <x v="0"/>
    <n v="4.5540000000000003"/>
  </r>
  <r>
    <x v="18"/>
    <x v="15"/>
    <n v="368"/>
    <n v="1"/>
    <n v="1"/>
    <s v=""/>
    <s v=""/>
    <x v="1"/>
    <x v="3"/>
    <x v="0"/>
    <n v="6"/>
    <x v="0"/>
    <n v="2.2080000000000002"/>
  </r>
  <r>
    <x v="18"/>
    <x v="68"/>
    <n v="87"/>
    <n v="1"/>
    <n v="0"/>
    <s v=""/>
    <s v=""/>
    <x v="1"/>
    <x v="4"/>
    <x v="0"/>
    <n v="6"/>
    <x v="0"/>
    <n v="0.52200000000000002"/>
  </r>
  <r>
    <x v="18"/>
    <x v="77"/>
    <n v="0"/>
    <n v="1"/>
    <n v="0"/>
    <n v="62"/>
    <n v="56"/>
    <x v="0"/>
    <x v="1"/>
    <x v="1"/>
    <n v="4.5"/>
    <x v="1"/>
    <n v="252"/>
  </r>
  <r>
    <x v="18"/>
    <x v="56"/>
    <n v="0"/>
    <n v="1"/>
    <n v="0"/>
    <s v=""/>
    <s v=""/>
    <x v="1"/>
    <x v="0"/>
    <x v="0"/>
    <n v="6"/>
    <x v="0"/>
    <n v="0"/>
  </r>
  <r>
    <x v="18"/>
    <x v="5"/>
    <n v="4103"/>
    <n v="0"/>
    <n v="2"/>
    <s v=""/>
    <s v=""/>
    <x v="1"/>
    <x v="0"/>
    <x v="0"/>
    <n v="6"/>
    <x v="0"/>
    <n v="24.617999999999999"/>
  </r>
  <r>
    <x v="18"/>
    <x v="52"/>
    <n v="2691"/>
    <n v="0"/>
    <n v="0"/>
    <n v="15"/>
    <n v="13"/>
    <x v="0"/>
    <x v="1"/>
    <x v="1"/>
    <n v="4.5"/>
    <x v="1"/>
    <n v="58.5"/>
  </r>
  <r>
    <x v="18"/>
    <x v="70"/>
    <n v="1969"/>
    <n v="0"/>
    <n v="7"/>
    <s v=""/>
    <s v=""/>
    <x v="1"/>
    <x v="0"/>
    <x v="0"/>
    <n v="6"/>
    <x v="0"/>
    <n v="11.814"/>
  </r>
  <r>
    <x v="18"/>
    <x v="63"/>
    <n v="971"/>
    <n v="0"/>
    <n v="2"/>
    <s v=""/>
    <s v=""/>
    <x v="1"/>
    <x v="6"/>
    <x v="0"/>
    <n v="6"/>
    <x v="0"/>
    <n v="5.8259999999999996"/>
  </r>
  <r>
    <x v="18"/>
    <x v="58"/>
    <n v="299"/>
    <n v="0"/>
    <n v="0"/>
    <s v=""/>
    <s v=""/>
    <x v="1"/>
    <x v="0"/>
    <x v="0"/>
    <n v="6"/>
    <x v="0"/>
    <n v="1.794"/>
  </r>
  <r>
    <x v="18"/>
    <x v="57"/>
    <n v="248"/>
    <n v="0"/>
    <n v="1"/>
    <s v=""/>
    <s v=""/>
    <x v="1"/>
    <x v="0"/>
    <x v="0"/>
    <n v="6"/>
    <x v="0"/>
    <n v="1.488"/>
  </r>
  <r>
    <x v="18"/>
    <x v="47"/>
    <n v="172"/>
    <n v="0"/>
    <n v="0"/>
    <s v=""/>
    <s v=""/>
    <x v="1"/>
    <x v="3"/>
    <x v="0"/>
    <n v="6"/>
    <x v="0"/>
    <n v="1.032"/>
  </r>
  <r>
    <x v="18"/>
    <x v="18"/>
    <n v="103"/>
    <n v="0"/>
    <n v="0"/>
    <s v=""/>
    <s v=""/>
    <x v="1"/>
    <x v="3"/>
    <x v="0"/>
    <n v="6"/>
    <x v="0"/>
    <n v="0.61799999999999999"/>
  </r>
  <r>
    <x v="18"/>
    <x v="44"/>
    <n v="88"/>
    <n v="0"/>
    <n v="0"/>
    <s v=""/>
    <s v=""/>
    <x v="1"/>
    <x v="5"/>
    <x v="0"/>
    <n v="6"/>
    <x v="0"/>
    <n v="0.52800000000000002"/>
  </r>
  <r>
    <x v="18"/>
    <x v="34"/>
    <n v="75"/>
    <n v="0"/>
    <n v="0"/>
    <s v=""/>
    <s v=""/>
    <x v="1"/>
    <x v="3"/>
    <x v="0"/>
    <n v="6"/>
    <x v="0"/>
    <n v="0.44999999999999996"/>
  </r>
  <r>
    <x v="18"/>
    <x v="69"/>
    <n v="42"/>
    <n v="0"/>
    <n v="0"/>
    <s v=""/>
    <s v=""/>
    <x v="1"/>
    <x v="2"/>
    <x v="0"/>
    <n v="6"/>
    <x v="0"/>
    <n v="0.252"/>
  </r>
  <r>
    <x v="18"/>
    <x v="59"/>
    <n v="33"/>
    <n v="0"/>
    <n v="0"/>
    <s v=""/>
    <s v=""/>
    <x v="1"/>
    <x v="3"/>
    <x v="0"/>
    <n v="6"/>
    <x v="0"/>
    <n v="0.19800000000000001"/>
  </r>
  <r>
    <x v="18"/>
    <x v="75"/>
    <n v="20"/>
    <n v="0"/>
    <n v="2"/>
    <n v="118"/>
    <n v="91"/>
    <x v="0"/>
    <x v="1"/>
    <x v="1"/>
    <n v="4.5"/>
    <x v="1"/>
    <n v="409.5"/>
  </r>
  <r>
    <x v="18"/>
    <x v="39"/>
    <n v="18"/>
    <n v="0"/>
    <n v="0"/>
    <s v=""/>
    <s v=""/>
    <x v="1"/>
    <x v="3"/>
    <x v="0"/>
    <n v="6"/>
    <x v="0"/>
    <n v="0.10799999999999998"/>
  </r>
  <r>
    <x v="18"/>
    <x v="66"/>
    <n v="14"/>
    <n v="0"/>
    <n v="0"/>
    <s v=""/>
    <s v=""/>
    <x v="1"/>
    <x v="6"/>
    <x v="0"/>
    <n v="6"/>
    <x v="0"/>
    <n v="8.4000000000000005E-2"/>
  </r>
  <r>
    <x v="18"/>
    <x v="22"/>
    <n v="2"/>
    <n v="0"/>
    <n v="0"/>
    <n v="0"/>
    <n v="0"/>
    <x v="0"/>
    <x v="1"/>
    <x v="1"/>
    <n v="4.5"/>
    <x v="1"/>
    <n v="0"/>
  </r>
  <r>
    <x v="18"/>
    <x v="67"/>
    <n v="1"/>
    <n v="0"/>
    <n v="0"/>
    <s v=""/>
    <s v=""/>
    <x v="1"/>
    <x v="0"/>
    <x v="0"/>
    <n v="6"/>
    <x v="0"/>
    <n v="6.0000000000000001E-3"/>
  </r>
  <r>
    <x v="18"/>
    <x v="71"/>
    <n v="1"/>
    <n v="0"/>
    <n v="0"/>
    <s v=""/>
    <s v=""/>
    <x v="1"/>
    <x v="6"/>
    <x v="0"/>
    <n v="6"/>
    <x v="0"/>
    <n v="6.0000000000000001E-3"/>
  </r>
  <r>
    <x v="18"/>
    <x v="61"/>
    <n v="1"/>
    <n v="0"/>
    <n v="0"/>
    <s v=""/>
    <s v=""/>
    <x v="1"/>
    <x v="0"/>
    <x v="0"/>
    <n v="6"/>
    <x v="0"/>
    <n v="6.0000000000000001E-3"/>
  </r>
  <r>
    <x v="18"/>
    <x v="72"/>
    <n v="0"/>
    <n v="0"/>
    <n v="1"/>
    <s v=""/>
    <s v=""/>
    <x v="1"/>
    <x v="0"/>
    <x v="0"/>
    <n v="6"/>
    <x v="0"/>
    <n v="0"/>
  </r>
  <r>
    <x v="18"/>
    <x v="73"/>
    <n v="0"/>
    <n v="0"/>
    <n v="1"/>
    <s v=""/>
    <s v=""/>
    <x v="1"/>
    <x v="0"/>
    <x v="0"/>
    <n v="6"/>
    <x v="0"/>
    <n v="0"/>
  </r>
  <r>
    <x v="19"/>
    <x v="8"/>
    <n v="41635"/>
    <n v="139"/>
    <n v="12"/>
    <s v=""/>
    <s v=""/>
    <x v="0"/>
    <x v="1"/>
    <x v="0"/>
    <n v="4.5"/>
    <x v="0"/>
    <n v="187.35749999999999"/>
  </r>
  <r>
    <x v="19"/>
    <x v="60"/>
    <n v="32872"/>
    <n v="131"/>
    <n v="55"/>
    <s v=""/>
    <s v=""/>
    <x v="1"/>
    <x v="0"/>
    <x v="0"/>
    <n v="6"/>
    <x v="0"/>
    <n v="197.232"/>
  </r>
  <r>
    <x v="19"/>
    <x v="13"/>
    <n v="27245"/>
    <n v="85"/>
    <n v="10"/>
    <s v=""/>
    <s v=""/>
    <x v="0"/>
    <x v="0"/>
    <x v="0"/>
    <n v="4.5"/>
    <x v="0"/>
    <n v="122.60250000000001"/>
  </r>
  <r>
    <x v="19"/>
    <x v="10"/>
    <n v="9992"/>
    <n v="77"/>
    <n v="10"/>
    <n v="8"/>
    <n v="9"/>
    <x v="0"/>
    <x v="1"/>
    <x v="1"/>
    <n v="4.5"/>
    <x v="1"/>
    <n v="40.5"/>
  </r>
  <r>
    <x v="19"/>
    <x v="0"/>
    <n v="22499"/>
    <n v="65"/>
    <n v="34"/>
    <s v=""/>
    <s v=""/>
    <x v="0"/>
    <x v="0"/>
    <x v="0"/>
    <n v="4.5"/>
    <x v="0"/>
    <n v="101.24549999999999"/>
  </r>
  <r>
    <x v="19"/>
    <x v="89"/>
    <n v="22286"/>
    <n v="64"/>
    <n v="30"/>
    <s v=""/>
    <s v=""/>
    <x v="0"/>
    <x v="5"/>
    <x v="0"/>
    <n v="4.5"/>
    <x v="0"/>
    <n v="100.28700000000001"/>
  </r>
  <r>
    <x v="19"/>
    <x v="9"/>
    <n v="21877"/>
    <n v="64"/>
    <n v="3"/>
    <s v=""/>
    <s v=""/>
    <x v="0"/>
    <x v="0"/>
    <x v="0"/>
    <n v="4.5"/>
    <x v="0"/>
    <n v="98.4465"/>
  </r>
  <r>
    <x v="19"/>
    <x v="2"/>
    <n v="18329"/>
    <n v="51"/>
    <n v="7"/>
    <n v="899"/>
    <n v="735"/>
    <x v="0"/>
    <x v="2"/>
    <x v="1"/>
    <n v="4.5"/>
    <x v="1"/>
    <n v="3307.5"/>
  </r>
  <r>
    <x v="19"/>
    <x v="23"/>
    <n v="21805"/>
    <n v="47"/>
    <n v="22"/>
    <s v=""/>
    <s v=""/>
    <x v="0"/>
    <x v="0"/>
    <x v="0"/>
    <n v="4.5"/>
    <x v="0"/>
    <n v="98.122500000000002"/>
  </r>
  <r>
    <x v="19"/>
    <x v="28"/>
    <n v="14151"/>
    <n v="32"/>
    <n v="63"/>
    <n v="13"/>
    <n v="13"/>
    <x v="0"/>
    <x v="1"/>
    <x v="1"/>
    <n v="4.5"/>
    <x v="1"/>
    <n v="58.5"/>
  </r>
  <r>
    <x v="19"/>
    <x v="37"/>
    <n v="14558"/>
    <n v="23"/>
    <n v="16"/>
    <s v=""/>
    <s v=""/>
    <x v="0"/>
    <x v="2"/>
    <x v="0"/>
    <n v="4.5"/>
    <x v="0"/>
    <n v="65.510999999999996"/>
  </r>
  <r>
    <x v="19"/>
    <x v="83"/>
    <n v="13650"/>
    <n v="15"/>
    <n v="8"/>
    <s v=""/>
    <s v=""/>
    <x v="0"/>
    <x v="5"/>
    <x v="0"/>
    <n v="4.5"/>
    <x v="0"/>
    <n v="61.425000000000004"/>
  </r>
  <r>
    <x v="19"/>
    <x v="20"/>
    <n v="2741"/>
    <n v="15"/>
    <n v="0"/>
    <n v="13"/>
    <n v="6"/>
    <x v="0"/>
    <x v="1"/>
    <x v="1"/>
    <n v="4.5"/>
    <x v="1"/>
    <n v="27"/>
  </r>
  <r>
    <x v="19"/>
    <x v="46"/>
    <n v="8084"/>
    <n v="14"/>
    <n v="5"/>
    <s v=""/>
    <s v=""/>
    <x v="1"/>
    <x v="5"/>
    <x v="0"/>
    <n v="6"/>
    <x v="0"/>
    <n v="48.503999999999998"/>
  </r>
  <r>
    <x v="19"/>
    <x v="53"/>
    <n v="23798"/>
    <n v="11"/>
    <n v="4"/>
    <n v="1477"/>
    <n v="1167"/>
    <x v="0"/>
    <x v="1"/>
    <x v="1"/>
    <n v="4.5"/>
    <x v="1"/>
    <n v="5251.5"/>
  </r>
  <r>
    <x v="19"/>
    <x v="33"/>
    <n v="2697"/>
    <n v="11"/>
    <n v="1"/>
    <n v="11"/>
    <n v="2"/>
    <x v="0"/>
    <x v="1"/>
    <x v="1"/>
    <n v="4.5"/>
    <x v="1"/>
    <n v="9"/>
  </r>
  <r>
    <x v="19"/>
    <x v="87"/>
    <n v="2031"/>
    <n v="10"/>
    <n v="0"/>
    <s v=""/>
    <s v=""/>
    <x v="0"/>
    <x v="0"/>
    <x v="0"/>
    <n v="4.5"/>
    <x v="0"/>
    <n v="9.1395"/>
  </r>
  <r>
    <x v="19"/>
    <x v="32"/>
    <n v="7433"/>
    <n v="8"/>
    <n v="6"/>
    <n v="14"/>
    <n v="5"/>
    <x v="0"/>
    <x v="1"/>
    <x v="1"/>
    <n v="4.5"/>
    <x v="1"/>
    <n v="22.5"/>
  </r>
  <r>
    <x v="19"/>
    <x v="29"/>
    <n v="1848"/>
    <n v="7"/>
    <n v="5"/>
    <n v="1254"/>
    <n v="938"/>
    <x v="0"/>
    <x v="1"/>
    <x v="1"/>
    <n v="4.5"/>
    <x v="1"/>
    <n v="4221"/>
  </r>
  <r>
    <x v="19"/>
    <x v="40"/>
    <n v="11105"/>
    <n v="6"/>
    <n v="239"/>
    <n v="1079"/>
    <n v="868"/>
    <x v="0"/>
    <x v="0"/>
    <x v="1"/>
    <n v="4.5"/>
    <x v="1"/>
    <n v="3906"/>
  </r>
  <r>
    <x v="19"/>
    <x v="4"/>
    <n v="2689"/>
    <n v="6"/>
    <n v="0"/>
    <n v="18"/>
    <n v="7"/>
    <x v="0"/>
    <x v="1"/>
    <x v="1"/>
    <n v="4.5"/>
    <x v="1"/>
    <n v="31.5"/>
  </r>
  <r>
    <x v="19"/>
    <x v="24"/>
    <n v="634"/>
    <n v="6"/>
    <n v="0"/>
    <n v="0"/>
    <n v="0"/>
    <x v="0"/>
    <x v="1"/>
    <x v="1"/>
    <n v="4.5"/>
    <x v="1"/>
    <n v="0"/>
  </r>
  <r>
    <x v="19"/>
    <x v="11"/>
    <n v="4540"/>
    <n v="5"/>
    <n v="3"/>
    <n v="548"/>
    <n v="420"/>
    <x v="0"/>
    <x v="1"/>
    <x v="1"/>
    <n v="4.5"/>
    <x v="1"/>
    <n v="1890"/>
  </r>
  <r>
    <x v="19"/>
    <x v="44"/>
    <n v="3304"/>
    <n v="5"/>
    <n v="3"/>
    <s v=""/>
    <s v=""/>
    <x v="1"/>
    <x v="5"/>
    <x v="0"/>
    <n v="6"/>
    <x v="0"/>
    <n v="19.823999999999998"/>
  </r>
  <r>
    <x v="19"/>
    <x v="78"/>
    <n v="3038"/>
    <n v="5"/>
    <n v="1"/>
    <n v="10"/>
    <n v="17"/>
    <x v="0"/>
    <x v="1"/>
    <x v="1"/>
    <n v="4.5"/>
    <x v="1"/>
    <n v="76.5"/>
  </r>
  <r>
    <x v="19"/>
    <x v="21"/>
    <n v="1733"/>
    <n v="5"/>
    <n v="13"/>
    <s v=""/>
    <s v=""/>
    <x v="0"/>
    <x v="1"/>
    <x v="0"/>
    <n v="4.5"/>
    <x v="0"/>
    <n v="7.7985000000000007"/>
  </r>
  <r>
    <x v="19"/>
    <x v="41"/>
    <n v="1720"/>
    <n v="5"/>
    <n v="0"/>
    <n v="0"/>
    <n v="0"/>
    <x v="0"/>
    <x v="1"/>
    <x v="1"/>
    <n v="4.5"/>
    <x v="1"/>
    <n v="0"/>
  </r>
  <r>
    <x v="19"/>
    <x v="81"/>
    <n v="15650"/>
    <n v="4"/>
    <n v="7"/>
    <s v=""/>
    <s v=""/>
    <x v="0"/>
    <x v="0"/>
    <x v="0"/>
    <n v="4.5"/>
    <x v="0"/>
    <n v="70.424999999999997"/>
  </r>
  <r>
    <x v="19"/>
    <x v="27"/>
    <n v="13426"/>
    <n v="4"/>
    <n v="1"/>
    <n v="17"/>
    <n v="20"/>
    <x v="0"/>
    <x v="1"/>
    <x v="1"/>
    <n v="4.5"/>
    <x v="1"/>
    <n v="90"/>
  </r>
  <r>
    <x v="19"/>
    <x v="6"/>
    <n v="13180"/>
    <n v="4"/>
    <n v="15"/>
    <s v=""/>
    <s v=""/>
    <x v="1"/>
    <x v="0"/>
    <x v="0"/>
    <n v="6"/>
    <x v="0"/>
    <n v="79.08"/>
  </r>
  <r>
    <x v="19"/>
    <x v="1"/>
    <n v="1736"/>
    <n v="4"/>
    <n v="2"/>
    <n v="10"/>
    <n v="15"/>
    <x v="0"/>
    <x v="1"/>
    <x v="1"/>
    <n v="4.5"/>
    <x v="1"/>
    <n v="67.5"/>
  </r>
  <r>
    <x v="19"/>
    <x v="17"/>
    <n v="1706"/>
    <n v="4"/>
    <n v="0"/>
    <n v="5"/>
    <n v="15"/>
    <x v="0"/>
    <x v="1"/>
    <x v="1"/>
    <n v="4.5"/>
    <x v="1"/>
    <n v="67.5"/>
  </r>
  <r>
    <x v="19"/>
    <x v="5"/>
    <n v="17399"/>
    <n v="3"/>
    <n v="24"/>
    <s v=""/>
    <s v=""/>
    <x v="1"/>
    <x v="0"/>
    <x v="0"/>
    <n v="6"/>
    <x v="0"/>
    <n v="104.39400000000001"/>
  </r>
  <r>
    <x v="19"/>
    <x v="26"/>
    <n v="4265"/>
    <n v="3"/>
    <n v="1"/>
    <n v="0"/>
    <n v="0"/>
    <x v="0"/>
    <x v="1"/>
    <x v="1"/>
    <n v="4.5"/>
    <x v="1"/>
    <n v="0"/>
  </r>
  <r>
    <x v="19"/>
    <x v="42"/>
    <n v="4034"/>
    <n v="3"/>
    <n v="4"/>
    <n v="20"/>
    <n v="9"/>
    <x v="0"/>
    <x v="1"/>
    <x v="1"/>
    <n v="4.5"/>
    <x v="1"/>
    <n v="40.5"/>
  </r>
  <r>
    <x v="19"/>
    <x v="35"/>
    <n v="4370"/>
    <n v="2"/>
    <n v="1"/>
    <n v="12"/>
    <n v="8"/>
    <x v="0"/>
    <x v="1"/>
    <x v="1"/>
    <n v="4.5"/>
    <x v="1"/>
    <n v="36"/>
  </r>
  <r>
    <x v="19"/>
    <x v="25"/>
    <n v="4178"/>
    <n v="2"/>
    <n v="1"/>
    <n v="211"/>
    <n v="209"/>
    <x v="0"/>
    <x v="1"/>
    <x v="1"/>
    <n v="4.5"/>
    <x v="1"/>
    <n v="940.5"/>
  </r>
  <r>
    <x v="19"/>
    <x v="36"/>
    <n v="3844"/>
    <n v="2"/>
    <n v="3"/>
    <s v=""/>
    <s v=""/>
    <x v="1"/>
    <x v="0"/>
    <x v="0"/>
    <n v="6"/>
    <x v="0"/>
    <n v="23.064"/>
  </r>
  <r>
    <x v="19"/>
    <x v="14"/>
    <n v="2356"/>
    <n v="2"/>
    <n v="0"/>
    <n v="7"/>
    <n v="4"/>
    <x v="0"/>
    <x v="1"/>
    <x v="1"/>
    <n v="4.5"/>
    <x v="1"/>
    <n v="18"/>
  </r>
  <r>
    <x v="19"/>
    <x v="85"/>
    <n v="1502"/>
    <n v="2"/>
    <n v="0"/>
    <s v=""/>
    <s v=""/>
    <x v="0"/>
    <x v="0"/>
    <x v="0"/>
    <n v="4.5"/>
    <x v="0"/>
    <n v="6.7590000000000003"/>
  </r>
  <r>
    <x v="19"/>
    <x v="12"/>
    <n v="1329"/>
    <n v="2"/>
    <n v="0"/>
    <n v="0"/>
    <n v="0"/>
    <x v="0"/>
    <x v="1"/>
    <x v="1"/>
    <n v="4.5"/>
    <x v="1"/>
    <n v="0"/>
  </r>
  <r>
    <x v="19"/>
    <x v="62"/>
    <n v="20253"/>
    <n v="1"/>
    <n v="11"/>
    <s v=""/>
    <s v=""/>
    <x v="1"/>
    <x v="2"/>
    <x v="0"/>
    <n v="6"/>
    <x v="0"/>
    <n v="121.518"/>
  </r>
  <r>
    <x v="19"/>
    <x v="38"/>
    <n v="4216"/>
    <n v="1"/>
    <n v="0"/>
    <n v="18"/>
    <n v="5"/>
    <x v="0"/>
    <x v="1"/>
    <x v="1"/>
    <n v="4.5"/>
    <x v="1"/>
    <n v="22.5"/>
  </r>
  <r>
    <x v="19"/>
    <x v="31"/>
    <n v="4111"/>
    <n v="1"/>
    <n v="0"/>
    <n v="98"/>
    <n v="60"/>
    <x v="0"/>
    <x v="1"/>
    <x v="1"/>
    <n v="4.5"/>
    <x v="1"/>
    <n v="270"/>
  </r>
  <r>
    <x v="19"/>
    <x v="39"/>
    <n v="1454"/>
    <n v="1"/>
    <n v="1"/>
    <s v=""/>
    <s v=""/>
    <x v="1"/>
    <x v="3"/>
    <x v="0"/>
    <n v="6"/>
    <x v="0"/>
    <n v="8.7240000000000002"/>
  </r>
  <r>
    <x v="19"/>
    <x v="65"/>
    <n v="1126"/>
    <n v="1"/>
    <n v="1"/>
    <s v=""/>
    <s v=""/>
    <x v="1"/>
    <x v="4"/>
    <x v="0"/>
    <n v="6"/>
    <x v="0"/>
    <n v="6.7559999999999993"/>
  </r>
  <r>
    <x v="19"/>
    <x v="56"/>
    <n v="518"/>
    <n v="1"/>
    <n v="1"/>
    <s v=""/>
    <s v=""/>
    <x v="1"/>
    <x v="0"/>
    <x v="0"/>
    <n v="6"/>
    <x v="0"/>
    <n v="3.1080000000000001"/>
  </r>
  <r>
    <x v="19"/>
    <x v="59"/>
    <n v="332"/>
    <n v="1"/>
    <n v="4"/>
    <s v=""/>
    <s v=""/>
    <x v="1"/>
    <x v="3"/>
    <x v="0"/>
    <n v="6"/>
    <x v="0"/>
    <n v="1.992"/>
  </r>
  <r>
    <x v="19"/>
    <x v="63"/>
    <n v="289"/>
    <n v="1"/>
    <n v="0"/>
    <s v=""/>
    <s v=""/>
    <x v="1"/>
    <x v="6"/>
    <x v="0"/>
    <n v="6"/>
    <x v="0"/>
    <n v="1.734"/>
  </r>
  <r>
    <x v="19"/>
    <x v="34"/>
    <n v="75"/>
    <n v="1"/>
    <n v="1"/>
    <s v=""/>
    <s v=""/>
    <x v="1"/>
    <x v="3"/>
    <x v="0"/>
    <n v="6"/>
    <x v="0"/>
    <n v="0.44999999999999996"/>
  </r>
  <r>
    <x v="19"/>
    <x v="71"/>
    <n v="28"/>
    <n v="1"/>
    <n v="0"/>
    <s v=""/>
    <s v=""/>
    <x v="1"/>
    <x v="6"/>
    <x v="0"/>
    <n v="6"/>
    <x v="0"/>
    <n v="0.16800000000000001"/>
  </r>
  <r>
    <x v="19"/>
    <x v="52"/>
    <n v="2703"/>
    <n v="0"/>
    <n v="0"/>
    <n v="1208"/>
    <n v="893"/>
    <x v="0"/>
    <x v="1"/>
    <x v="1"/>
    <n v="4.5"/>
    <x v="1"/>
    <n v="4018.5"/>
  </r>
  <r>
    <x v="19"/>
    <x v="45"/>
    <n v="1999"/>
    <n v="0"/>
    <n v="1"/>
    <s v=""/>
    <s v=""/>
    <x v="1"/>
    <x v="5"/>
    <x v="0"/>
    <n v="6"/>
    <x v="0"/>
    <n v="11.994"/>
  </r>
  <r>
    <x v="19"/>
    <x v="50"/>
    <n v="1817"/>
    <n v="0"/>
    <n v="0"/>
    <n v="7"/>
    <n v="10"/>
    <x v="0"/>
    <x v="1"/>
    <x v="1"/>
    <n v="4.5"/>
    <x v="1"/>
    <n v="45"/>
  </r>
  <r>
    <x v="19"/>
    <x v="61"/>
    <n v="450"/>
    <n v="0"/>
    <n v="1"/>
    <s v=""/>
    <s v=""/>
    <x v="1"/>
    <x v="0"/>
    <x v="0"/>
    <n v="6"/>
    <x v="0"/>
    <n v="2.7"/>
  </r>
  <r>
    <x v="19"/>
    <x v="90"/>
    <n v="271"/>
    <n v="0"/>
    <n v="0"/>
    <s v=""/>
    <s v=""/>
    <x v="0"/>
    <x v="5"/>
    <x v="0"/>
    <n v="4.5"/>
    <x v="0"/>
    <n v="1.2195"/>
  </r>
  <r>
    <x v="19"/>
    <x v="55"/>
    <n v="215"/>
    <n v="0"/>
    <n v="0"/>
    <s v=""/>
    <s v=""/>
    <x v="1"/>
    <x v="0"/>
    <x v="0"/>
    <n v="6"/>
    <x v="0"/>
    <n v="1.29"/>
  </r>
  <r>
    <x v="19"/>
    <x v="64"/>
    <n v="166"/>
    <n v="0"/>
    <n v="2"/>
    <s v=""/>
    <s v=""/>
    <x v="1"/>
    <x v="0"/>
    <x v="0"/>
    <n v="6"/>
    <x v="0"/>
    <n v="0.996"/>
  </r>
  <r>
    <x v="19"/>
    <x v="15"/>
    <n v="86"/>
    <n v="0"/>
    <n v="0"/>
    <s v=""/>
    <s v=""/>
    <x v="1"/>
    <x v="3"/>
    <x v="0"/>
    <n v="6"/>
    <x v="0"/>
    <n v="0.51600000000000001"/>
  </r>
  <r>
    <x v="19"/>
    <x v="49"/>
    <n v="74"/>
    <n v="0"/>
    <n v="0"/>
    <s v=""/>
    <s v=""/>
    <x v="1"/>
    <x v="6"/>
    <x v="0"/>
    <n v="6"/>
    <x v="0"/>
    <n v="0.44399999999999995"/>
  </r>
  <r>
    <x v="19"/>
    <x v="54"/>
    <n v="67"/>
    <n v="0"/>
    <n v="0"/>
    <s v=""/>
    <s v=""/>
    <x v="1"/>
    <x v="5"/>
    <x v="0"/>
    <n v="6"/>
    <x v="0"/>
    <n v="0.40200000000000002"/>
  </r>
  <r>
    <x v="19"/>
    <x v="69"/>
    <n v="66"/>
    <n v="0"/>
    <n v="3"/>
    <s v=""/>
    <s v=""/>
    <x v="1"/>
    <x v="2"/>
    <x v="0"/>
    <n v="6"/>
    <x v="0"/>
    <n v="0.39600000000000002"/>
  </r>
  <r>
    <x v="19"/>
    <x v="75"/>
    <n v="59"/>
    <n v="0"/>
    <n v="1"/>
    <n v="14"/>
    <n v="13"/>
    <x v="0"/>
    <x v="1"/>
    <x v="1"/>
    <n v="4.5"/>
    <x v="1"/>
    <n v="58.5"/>
  </r>
  <r>
    <x v="19"/>
    <x v="57"/>
    <n v="49"/>
    <n v="0"/>
    <n v="0"/>
    <s v=""/>
    <s v=""/>
    <x v="1"/>
    <x v="0"/>
    <x v="0"/>
    <n v="6"/>
    <x v="0"/>
    <n v="0.29400000000000004"/>
  </r>
  <r>
    <x v="19"/>
    <x v="18"/>
    <n v="27"/>
    <n v="0"/>
    <n v="0"/>
    <s v=""/>
    <s v=""/>
    <x v="1"/>
    <x v="3"/>
    <x v="0"/>
    <n v="6"/>
    <x v="0"/>
    <n v="0.16200000000000001"/>
  </r>
  <r>
    <x v="19"/>
    <x v="47"/>
    <n v="17"/>
    <n v="0"/>
    <n v="0"/>
    <s v=""/>
    <s v=""/>
    <x v="1"/>
    <x v="3"/>
    <x v="0"/>
    <n v="6"/>
    <x v="0"/>
    <n v="0.10200000000000001"/>
  </r>
  <r>
    <x v="19"/>
    <x v="68"/>
    <n v="14"/>
    <n v="0"/>
    <n v="0"/>
    <s v=""/>
    <s v=""/>
    <x v="1"/>
    <x v="4"/>
    <x v="0"/>
    <n v="6"/>
    <x v="0"/>
    <n v="8.4000000000000005E-2"/>
  </r>
  <r>
    <x v="19"/>
    <x v="22"/>
    <n v="8"/>
    <n v="0"/>
    <n v="0"/>
    <n v="20"/>
    <n v="3"/>
    <x v="0"/>
    <x v="1"/>
    <x v="1"/>
    <n v="4.5"/>
    <x v="1"/>
    <n v="13.5"/>
  </r>
  <r>
    <x v="19"/>
    <x v="70"/>
    <n v="6"/>
    <n v="0"/>
    <n v="0"/>
    <s v=""/>
    <s v=""/>
    <x v="1"/>
    <x v="0"/>
    <x v="0"/>
    <n v="6"/>
    <x v="0"/>
    <n v="3.6000000000000004E-2"/>
  </r>
  <r>
    <x v="19"/>
    <x v="66"/>
    <n v="6"/>
    <n v="0"/>
    <n v="0"/>
    <s v=""/>
    <s v=""/>
    <x v="1"/>
    <x v="6"/>
    <x v="0"/>
    <n v="6"/>
    <x v="0"/>
    <n v="3.6000000000000004E-2"/>
  </r>
  <r>
    <x v="19"/>
    <x v="73"/>
    <n v="5"/>
    <n v="0"/>
    <n v="0"/>
    <s v=""/>
    <s v=""/>
    <x v="1"/>
    <x v="0"/>
    <x v="0"/>
    <n v="6"/>
    <x v="0"/>
    <n v="0.03"/>
  </r>
  <r>
    <x v="19"/>
    <x v="48"/>
    <n v="4"/>
    <n v="0"/>
    <n v="0"/>
    <s v=""/>
    <s v=""/>
    <x v="1"/>
    <x v="5"/>
    <x v="0"/>
    <n v="6"/>
    <x v="0"/>
    <n v="2.4E-2"/>
  </r>
  <r>
    <x v="19"/>
    <x v="67"/>
    <n v="2"/>
    <n v="0"/>
    <n v="0"/>
    <s v=""/>
    <s v=""/>
    <x v="1"/>
    <x v="0"/>
    <x v="0"/>
    <n v="6"/>
    <x v="0"/>
    <n v="1.2E-2"/>
  </r>
  <r>
    <x v="19"/>
    <x v="77"/>
    <n v="2"/>
    <n v="0"/>
    <n v="0"/>
    <n v="941"/>
    <n v="741"/>
    <x v="0"/>
    <x v="1"/>
    <x v="1"/>
    <n v="4.5"/>
    <x v="1"/>
    <n v="3334.5"/>
  </r>
  <r>
    <x v="19"/>
    <x v="72"/>
    <n v="1"/>
    <n v="0"/>
    <n v="0"/>
    <s v=""/>
    <s v=""/>
    <x v="1"/>
    <x v="0"/>
    <x v="0"/>
    <n v="6"/>
    <x v="0"/>
    <n v="6.0000000000000001E-3"/>
  </r>
  <r>
    <x v="19"/>
    <x v="76"/>
    <n v="1"/>
    <n v="0"/>
    <n v="0"/>
    <n v="2"/>
    <n v="8"/>
    <x v="0"/>
    <x v="1"/>
    <x v="1"/>
    <n v="4.5"/>
    <x v="1"/>
    <n v="36"/>
  </r>
  <r>
    <x v="19"/>
    <x v="74"/>
    <n v="0"/>
    <n v="0"/>
    <n v="1"/>
    <s v=""/>
    <s v=""/>
    <x v="1"/>
    <x v="4"/>
    <x v="0"/>
    <n v="6"/>
    <x v="0"/>
    <n v="0"/>
  </r>
  <r>
    <x v="19"/>
    <x v="43"/>
    <n v="0"/>
    <n v="0"/>
    <n v="5"/>
    <s v=""/>
    <s v=""/>
    <x v="1"/>
    <x v="5"/>
    <x v="0"/>
    <n v="6"/>
    <x v="0"/>
    <n v="0"/>
  </r>
  <r>
    <x v="20"/>
    <x v="21"/>
    <n v="33004"/>
    <n v="162"/>
    <n v="76"/>
    <s v=""/>
    <s v=""/>
    <x v="0"/>
    <x v="1"/>
    <x v="0"/>
    <n v="4.5"/>
    <x v="0"/>
    <n v="148.518"/>
  </r>
  <r>
    <x v="20"/>
    <x v="35"/>
    <n v="11888"/>
    <n v="145"/>
    <n v="19"/>
    <n v="16"/>
    <n v="18"/>
    <x v="0"/>
    <x v="1"/>
    <x v="1"/>
    <n v="4.5"/>
    <x v="1"/>
    <n v="81"/>
  </r>
  <r>
    <x v="20"/>
    <x v="2"/>
    <n v="40591"/>
    <n v="132"/>
    <n v="5"/>
    <n v="6"/>
    <n v="13"/>
    <x v="0"/>
    <x v="2"/>
    <x v="1"/>
    <n v="4.5"/>
    <x v="1"/>
    <n v="58.5"/>
  </r>
  <r>
    <x v="20"/>
    <x v="81"/>
    <n v="23122"/>
    <n v="86"/>
    <n v="6"/>
    <s v=""/>
    <s v=""/>
    <x v="0"/>
    <x v="0"/>
    <x v="0"/>
    <n v="4.5"/>
    <x v="0"/>
    <n v="104.04900000000001"/>
  </r>
  <r>
    <x v="20"/>
    <x v="87"/>
    <n v="28481"/>
    <n v="85"/>
    <n v="48"/>
    <s v=""/>
    <s v=""/>
    <x v="0"/>
    <x v="0"/>
    <x v="0"/>
    <n v="4.5"/>
    <x v="0"/>
    <n v="128.1645"/>
  </r>
  <r>
    <x v="20"/>
    <x v="36"/>
    <n v="22217"/>
    <n v="67"/>
    <n v="38"/>
    <s v=""/>
    <s v=""/>
    <x v="1"/>
    <x v="0"/>
    <x v="0"/>
    <n v="6"/>
    <x v="0"/>
    <n v="133.30199999999999"/>
  </r>
  <r>
    <x v="20"/>
    <x v="11"/>
    <n v="19679"/>
    <n v="57"/>
    <n v="81"/>
    <n v="2"/>
    <n v="10"/>
    <x v="0"/>
    <x v="1"/>
    <x v="1"/>
    <n v="4.5"/>
    <x v="1"/>
    <n v="45"/>
  </r>
  <r>
    <x v="20"/>
    <x v="85"/>
    <n v="17323"/>
    <n v="48"/>
    <n v="6"/>
    <s v=""/>
    <s v=""/>
    <x v="0"/>
    <x v="0"/>
    <x v="0"/>
    <n v="4.5"/>
    <x v="0"/>
    <n v="77.953500000000005"/>
  </r>
  <r>
    <x v="20"/>
    <x v="8"/>
    <n v="19725"/>
    <n v="30"/>
    <n v="15"/>
    <s v=""/>
    <s v=""/>
    <x v="0"/>
    <x v="1"/>
    <x v="0"/>
    <n v="4.5"/>
    <x v="0"/>
    <n v="88.762500000000003"/>
  </r>
  <r>
    <x v="20"/>
    <x v="50"/>
    <n v="2733"/>
    <n v="16"/>
    <n v="0"/>
    <n v="1"/>
    <n v="0"/>
    <x v="0"/>
    <x v="1"/>
    <x v="1"/>
    <n v="4.5"/>
    <x v="1"/>
    <n v="0"/>
  </r>
  <r>
    <x v="20"/>
    <x v="18"/>
    <n v="13545"/>
    <n v="13"/>
    <n v="12"/>
    <s v=""/>
    <s v=""/>
    <x v="1"/>
    <x v="3"/>
    <x v="0"/>
    <n v="6"/>
    <x v="0"/>
    <n v="81.27"/>
  </r>
  <r>
    <x v="20"/>
    <x v="29"/>
    <n v="23398"/>
    <n v="12"/>
    <n v="10"/>
    <n v="19"/>
    <n v="15"/>
    <x v="0"/>
    <x v="1"/>
    <x v="1"/>
    <n v="4.5"/>
    <x v="1"/>
    <n v="67.5"/>
  </r>
  <r>
    <x v="20"/>
    <x v="51"/>
    <n v="2688"/>
    <n v="12"/>
    <n v="1"/>
    <n v="14"/>
    <n v="9"/>
    <x v="0"/>
    <x v="1"/>
    <x v="1"/>
    <n v="4.5"/>
    <x v="1"/>
    <n v="40.5"/>
  </r>
  <r>
    <x v="20"/>
    <x v="12"/>
    <n v="15762"/>
    <n v="11"/>
    <n v="218"/>
    <n v="17"/>
    <n v="20"/>
    <x v="0"/>
    <x v="1"/>
    <x v="1"/>
    <n v="4.5"/>
    <x v="1"/>
    <n v="90"/>
  </r>
  <r>
    <x v="20"/>
    <x v="42"/>
    <n v="4230"/>
    <n v="11"/>
    <n v="2"/>
    <n v="1"/>
    <n v="1"/>
    <x v="0"/>
    <x v="1"/>
    <x v="1"/>
    <n v="4.5"/>
    <x v="1"/>
    <n v="4.5"/>
  </r>
  <r>
    <x v="20"/>
    <x v="38"/>
    <n v="702"/>
    <n v="11"/>
    <n v="0"/>
    <n v="8"/>
    <n v="15"/>
    <x v="0"/>
    <x v="1"/>
    <x v="1"/>
    <n v="4.5"/>
    <x v="1"/>
    <n v="67.5"/>
  </r>
  <r>
    <x v="20"/>
    <x v="83"/>
    <n v="2604"/>
    <n v="8"/>
    <n v="4"/>
    <s v=""/>
    <s v=""/>
    <x v="0"/>
    <x v="5"/>
    <x v="0"/>
    <n v="4.5"/>
    <x v="0"/>
    <n v="11.718"/>
  </r>
  <r>
    <x v="20"/>
    <x v="33"/>
    <n v="4368"/>
    <n v="7"/>
    <n v="2"/>
    <n v="3"/>
    <n v="3"/>
    <x v="0"/>
    <x v="1"/>
    <x v="1"/>
    <n v="4.5"/>
    <x v="1"/>
    <n v="13.5"/>
  </r>
  <r>
    <x v="20"/>
    <x v="32"/>
    <n v="2679"/>
    <n v="7"/>
    <n v="0"/>
    <n v="0"/>
    <n v="0"/>
    <x v="0"/>
    <x v="1"/>
    <x v="1"/>
    <n v="4.5"/>
    <x v="1"/>
    <n v="0"/>
  </r>
  <r>
    <x v="20"/>
    <x v="75"/>
    <n v="718"/>
    <n v="6"/>
    <n v="0"/>
    <n v="41"/>
    <n v="39"/>
    <x v="0"/>
    <x v="1"/>
    <x v="1"/>
    <n v="4.5"/>
    <x v="1"/>
    <n v="175.5"/>
  </r>
  <r>
    <x v="20"/>
    <x v="23"/>
    <n v="25621"/>
    <n v="5"/>
    <n v="17"/>
    <s v=""/>
    <s v=""/>
    <x v="0"/>
    <x v="0"/>
    <x v="0"/>
    <n v="4.5"/>
    <x v="0"/>
    <n v="115.2945"/>
  </r>
  <r>
    <x v="20"/>
    <x v="24"/>
    <n v="4250"/>
    <n v="5"/>
    <n v="6"/>
    <n v="17"/>
    <n v="14"/>
    <x v="0"/>
    <x v="1"/>
    <x v="1"/>
    <n v="4.5"/>
    <x v="1"/>
    <n v="63"/>
  </r>
  <r>
    <x v="20"/>
    <x v="57"/>
    <n v="3357"/>
    <n v="5"/>
    <n v="3"/>
    <s v=""/>
    <s v=""/>
    <x v="1"/>
    <x v="0"/>
    <x v="0"/>
    <n v="6"/>
    <x v="0"/>
    <n v="20.142000000000003"/>
  </r>
  <r>
    <x v="20"/>
    <x v="1"/>
    <n v="2741"/>
    <n v="5"/>
    <n v="4"/>
    <n v="4"/>
    <n v="19"/>
    <x v="0"/>
    <x v="1"/>
    <x v="1"/>
    <n v="4.5"/>
    <x v="1"/>
    <n v="85.5"/>
  </r>
  <r>
    <x v="20"/>
    <x v="34"/>
    <n v="0"/>
    <n v="5"/>
    <n v="3"/>
    <s v=""/>
    <s v=""/>
    <x v="1"/>
    <x v="3"/>
    <x v="0"/>
    <n v="6"/>
    <x v="0"/>
    <n v="0"/>
  </r>
  <r>
    <x v="20"/>
    <x v="37"/>
    <n v="28872"/>
    <n v="4"/>
    <n v="21"/>
    <s v=""/>
    <s v=""/>
    <x v="0"/>
    <x v="2"/>
    <x v="0"/>
    <n v="4.5"/>
    <x v="0"/>
    <n v="129.92400000000001"/>
  </r>
  <r>
    <x v="20"/>
    <x v="59"/>
    <n v="8300"/>
    <n v="4"/>
    <n v="7"/>
    <s v=""/>
    <s v=""/>
    <x v="1"/>
    <x v="3"/>
    <x v="0"/>
    <n v="6"/>
    <x v="0"/>
    <n v="49.800000000000004"/>
  </r>
  <r>
    <x v="20"/>
    <x v="9"/>
    <n v="3785"/>
    <n v="4"/>
    <n v="11"/>
    <s v=""/>
    <s v=""/>
    <x v="0"/>
    <x v="0"/>
    <x v="0"/>
    <n v="4.5"/>
    <x v="0"/>
    <n v="17.032499999999999"/>
  </r>
  <r>
    <x v="20"/>
    <x v="0"/>
    <n v="2298"/>
    <n v="4"/>
    <n v="3"/>
    <s v=""/>
    <s v=""/>
    <x v="0"/>
    <x v="0"/>
    <x v="0"/>
    <n v="4.5"/>
    <x v="0"/>
    <n v="10.341000000000001"/>
  </r>
  <r>
    <x v="20"/>
    <x v="25"/>
    <n v="4350"/>
    <n v="3"/>
    <n v="1"/>
    <n v="13"/>
    <n v="7"/>
    <x v="0"/>
    <x v="1"/>
    <x v="1"/>
    <n v="4.5"/>
    <x v="1"/>
    <n v="31.5"/>
  </r>
  <r>
    <x v="20"/>
    <x v="52"/>
    <n v="4136"/>
    <n v="3"/>
    <n v="1"/>
    <n v="20"/>
    <n v="19"/>
    <x v="0"/>
    <x v="1"/>
    <x v="1"/>
    <n v="4.5"/>
    <x v="1"/>
    <n v="85.5"/>
  </r>
  <r>
    <x v="20"/>
    <x v="17"/>
    <n v="1914"/>
    <n v="3"/>
    <n v="1"/>
    <n v="8"/>
    <n v="4"/>
    <x v="0"/>
    <x v="1"/>
    <x v="1"/>
    <n v="4.5"/>
    <x v="1"/>
    <n v="18"/>
  </r>
  <r>
    <x v="20"/>
    <x v="26"/>
    <n v="1705"/>
    <n v="3"/>
    <n v="0"/>
    <n v="20"/>
    <n v="5"/>
    <x v="0"/>
    <x v="1"/>
    <x v="1"/>
    <n v="4.5"/>
    <x v="1"/>
    <n v="22.5"/>
  </r>
  <r>
    <x v="20"/>
    <x v="44"/>
    <n v="1126"/>
    <n v="3"/>
    <n v="3"/>
    <s v=""/>
    <s v=""/>
    <x v="1"/>
    <x v="5"/>
    <x v="0"/>
    <n v="6"/>
    <x v="0"/>
    <n v="6.7559999999999993"/>
  </r>
  <r>
    <x v="20"/>
    <x v="13"/>
    <n v="19333"/>
    <n v="2"/>
    <n v="4"/>
    <s v=""/>
    <s v=""/>
    <x v="0"/>
    <x v="0"/>
    <x v="0"/>
    <n v="4.5"/>
    <x v="0"/>
    <n v="86.998499999999993"/>
  </r>
  <r>
    <x v="20"/>
    <x v="28"/>
    <n v="4495"/>
    <n v="2"/>
    <n v="4"/>
    <n v="11"/>
    <n v="17"/>
    <x v="0"/>
    <x v="1"/>
    <x v="1"/>
    <n v="4.5"/>
    <x v="1"/>
    <n v="76.5"/>
  </r>
  <r>
    <x v="20"/>
    <x v="27"/>
    <n v="2063"/>
    <n v="2"/>
    <n v="0"/>
    <n v="1"/>
    <n v="1"/>
    <x v="0"/>
    <x v="1"/>
    <x v="1"/>
    <n v="4.5"/>
    <x v="1"/>
    <n v="4.5"/>
  </r>
  <r>
    <x v="20"/>
    <x v="58"/>
    <n v="532"/>
    <n v="2"/>
    <n v="1"/>
    <s v=""/>
    <s v=""/>
    <x v="1"/>
    <x v="0"/>
    <x v="0"/>
    <n v="6"/>
    <x v="0"/>
    <n v="3.1920000000000002"/>
  </r>
  <r>
    <x v="20"/>
    <x v="40"/>
    <n v="1"/>
    <n v="2"/>
    <n v="2"/>
    <n v="13"/>
    <n v="9"/>
    <x v="0"/>
    <x v="0"/>
    <x v="1"/>
    <n v="4.5"/>
    <x v="1"/>
    <n v="40.5"/>
  </r>
  <r>
    <x v="20"/>
    <x v="14"/>
    <n v="4215"/>
    <n v="1"/>
    <n v="1"/>
    <n v="5"/>
    <n v="9"/>
    <x v="0"/>
    <x v="1"/>
    <x v="1"/>
    <n v="4.5"/>
    <x v="1"/>
    <n v="40.5"/>
  </r>
  <r>
    <x v="20"/>
    <x v="20"/>
    <n v="2293"/>
    <n v="1"/>
    <n v="1"/>
    <n v="14"/>
    <n v="2"/>
    <x v="0"/>
    <x v="1"/>
    <x v="1"/>
    <n v="4.5"/>
    <x v="1"/>
    <n v="9"/>
  </r>
  <r>
    <x v="20"/>
    <x v="4"/>
    <n v="1773"/>
    <n v="1"/>
    <n v="3"/>
    <n v="0"/>
    <n v="0"/>
    <x v="0"/>
    <x v="1"/>
    <x v="1"/>
    <n v="4.5"/>
    <x v="1"/>
    <n v="0"/>
  </r>
  <r>
    <x v="20"/>
    <x v="61"/>
    <n v="1445"/>
    <n v="1"/>
    <n v="14"/>
    <s v=""/>
    <s v=""/>
    <x v="1"/>
    <x v="0"/>
    <x v="0"/>
    <n v="6"/>
    <x v="0"/>
    <n v="8.67"/>
  </r>
  <r>
    <x v="20"/>
    <x v="41"/>
    <n v="693"/>
    <n v="1"/>
    <n v="1"/>
    <n v="10"/>
    <n v="4"/>
    <x v="0"/>
    <x v="1"/>
    <x v="1"/>
    <n v="4.5"/>
    <x v="1"/>
    <n v="18"/>
  </r>
  <r>
    <x v="20"/>
    <x v="15"/>
    <n v="426"/>
    <n v="1"/>
    <n v="2"/>
    <s v=""/>
    <s v=""/>
    <x v="1"/>
    <x v="3"/>
    <x v="0"/>
    <n v="6"/>
    <x v="0"/>
    <n v="2.556"/>
  </r>
  <r>
    <x v="20"/>
    <x v="55"/>
    <n v="344"/>
    <n v="1"/>
    <n v="4"/>
    <s v=""/>
    <s v=""/>
    <x v="1"/>
    <x v="0"/>
    <x v="0"/>
    <n v="6"/>
    <x v="0"/>
    <n v="2.0640000000000001"/>
  </r>
  <r>
    <x v="20"/>
    <x v="54"/>
    <n v="263"/>
    <n v="1"/>
    <n v="0"/>
    <s v=""/>
    <s v=""/>
    <x v="1"/>
    <x v="5"/>
    <x v="0"/>
    <n v="6"/>
    <x v="0"/>
    <n v="1.5780000000000001"/>
  </r>
  <r>
    <x v="20"/>
    <x v="69"/>
    <n v="81"/>
    <n v="1"/>
    <n v="1"/>
    <s v=""/>
    <s v=""/>
    <x v="1"/>
    <x v="2"/>
    <x v="0"/>
    <n v="6"/>
    <x v="0"/>
    <n v="0.48599999999999999"/>
  </r>
  <r>
    <x v="20"/>
    <x v="71"/>
    <n v="43"/>
    <n v="1"/>
    <n v="0"/>
    <s v=""/>
    <s v=""/>
    <x v="1"/>
    <x v="6"/>
    <x v="0"/>
    <n v="6"/>
    <x v="0"/>
    <n v="0.25800000000000001"/>
  </r>
  <r>
    <x v="20"/>
    <x v="19"/>
    <n v="4"/>
    <n v="1"/>
    <n v="3"/>
    <s v=""/>
    <s v=""/>
    <x v="1"/>
    <x v="4"/>
    <x v="0"/>
    <n v="6"/>
    <x v="0"/>
    <n v="2.4E-2"/>
  </r>
  <r>
    <x v="20"/>
    <x v="46"/>
    <n v="0"/>
    <n v="1"/>
    <n v="0"/>
    <s v=""/>
    <s v=""/>
    <x v="1"/>
    <x v="5"/>
    <x v="0"/>
    <n v="6"/>
    <x v="0"/>
    <n v="0"/>
  </r>
  <r>
    <x v="20"/>
    <x v="53"/>
    <n v="4035"/>
    <n v="0"/>
    <n v="0"/>
    <n v="6"/>
    <n v="17"/>
    <x v="0"/>
    <x v="1"/>
    <x v="1"/>
    <n v="4.5"/>
    <x v="1"/>
    <n v="76.5"/>
  </r>
  <r>
    <x v="20"/>
    <x v="22"/>
    <n v="2283"/>
    <n v="0"/>
    <n v="2"/>
    <n v="19"/>
    <n v="4"/>
    <x v="0"/>
    <x v="1"/>
    <x v="1"/>
    <n v="4.5"/>
    <x v="1"/>
    <n v="18"/>
  </r>
  <r>
    <x v="20"/>
    <x v="48"/>
    <n v="1919"/>
    <n v="0"/>
    <n v="0"/>
    <s v=""/>
    <s v=""/>
    <x v="1"/>
    <x v="5"/>
    <x v="0"/>
    <n v="6"/>
    <x v="0"/>
    <n v="11.513999999999999"/>
  </r>
  <r>
    <x v="20"/>
    <x v="89"/>
    <n v="353"/>
    <n v="0"/>
    <n v="9"/>
    <s v=""/>
    <s v=""/>
    <x v="0"/>
    <x v="5"/>
    <x v="0"/>
    <n v="4.5"/>
    <x v="0"/>
    <n v="1.5884999999999998"/>
  </r>
  <r>
    <x v="20"/>
    <x v="10"/>
    <n v="297"/>
    <n v="0"/>
    <n v="0"/>
    <n v="15"/>
    <n v="3"/>
    <x v="0"/>
    <x v="1"/>
    <x v="1"/>
    <n v="4.5"/>
    <x v="1"/>
    <n v="13.5"/>
  </r>
  <r>
    <x v="20"/>
    <x v="49"/>
    <n v="179"/>
    <n v="0"/>
    <n v="0"/>
    <s v=""/>
    <s v=""/>
    <x v="1"/>
    <x v="6"/>
    <x v="0"/>
    <n v="6"/>
    <x v="0"/>
    <n v="1.0739999999999998"/>
  </r>
  <r>
    <x v="20"/>
    <x v="5"/>
    <n v="155"/>
    <n v="0"/>
    <n v="0"/>
    <s v=""/>
    <s v=""/>
    <x v="1"/>
    <x v="0"/>
    <x v="0"/>
    <n v="6"/>
    <x v="0"/>
    <n v="0.92999999999999994"/>
  </r>
  <r>
    <x v="20"/>
    <x v="56"/>
    <n v="67"/>
    <n v="0"/>
    <n v="0"/>
    <s v=""/>
    <s v=""/>
    <x v="1"/>
    <x v="0"/>
    <x v="0"/>
    <n v="6"/>
    <x v="0"/>
    <n v="0.40200000000000002"/>
  </r>
  <r>
    <x v="20"/>
    <x v="65"/>
    <n v="67"/>
    <n v="0"/>
    <n v="0"/>
    <s v=""/>
    <s v=""/>
    <x v="1"/>
    <x v="4"/>
    <x v="0"/>
    <n v="6"/>
    <x v="0"/>
    <n v="0.40200000000000002"/>
  </r>
  <r>
    <x v="20"/>
    <x v="62"/>
    <n v="64"/>
    <n v="0"/>
    <n v="1"/>
    <s v=""/>
    <s v=""/>
    <x v="1"/>
    <x v="2"/>
    <x v="0"/>
    <n v="6"/>
    <x v="0"/>
    <n v="0.38400000000000001"/>
  </r>
  <r>
    <x v="20"/>
    <x v="64"/>
    <n v="50"/>
    <n v="0"/>
    <n v="0"/>
    <s v=""/>
    <s v=""/>
    <x v="1"/>
    <x v="0"/>
    <x v="0"/>
    <n v="6"/>
    <x v="0"/>
    <n v="0.30000000000000004"/>
  </r>
  <r>
    <x v="20"/>
    <x v="6"/>
    <n v="50"/>
    <n v="0"/>
    <n v="0"/>
    <s v=""/>
    <s v=""/>
    <x v="1"/>
    <x v="0"/>
    <x v="0"/>
    <n v="6"/>
    <x v="0"/>
    <n v="0.30000000000000004"/>
  </r>
  <r>
    <x v="20"/>
    <x v="68"/>
    <n v="28"/>
    <n v="0"/>
    <n v="0"/>
    <s v=""/>
    <s v=""/>
    <x v="1"/>
    <x v="4"/>
    <x v="0"/>
    <n v="6"/>
    <x v="0"/>
    <n v="0.16800000000000001"/>
  </r>
  <r>
    <x v="20"/>
    <x v="60"/>
    <n v="18"/>
    <n v="0"/>
    <n v="0"/>
    <s v=""/>
    <s v=""/>
    <x v="1"/>
    <x v="0"/>
    <x v="0"/>
    <n v="6"/>
    <x v="0"/>
    <n v="0.10799999999999998"/>
  </r>
  <r>
    <x v="20"/>
    <x v="67"/>
    <n v="13"/>
    <n v="0"/>
    <n v="0"/>
    <s v=""/>
    <s v=""/>
    <x v="1"/>
    <x v="0"/>
    <x v="0"/>
    <n v="6"/>
    <x v="0"/>
    <n v="7.8E-2"/>
  </r>
  <r>
    <x v="20"/>
    <x v="73"/>
    <n v="10"/>
    <n v="0"/>
    <n v="0"/>
    <s v=""/>
    <s v=""/>
    <x v="1"/>
    <x v="0"/>
    <x v="0"/>
    <n v="6"/>
    <x v="0"/>
    <n v="0.06"/>
  </r>
  <r>
    <x v="20"/>
    <x v="66"/>
    <n v="9"/>
    <n v="0"/>
    <n v="0"/>
    <s v=""/>
    <s v=""/>
    <x v="1"/>
    <x v="6"/>
    <x v="0"/>
    <n v="6"/>
    <x v="0"/>
    <n v="5.3999999999999992E-2"/>
  </r>
  <r>
    <x v="20"/>
    <x v="70"/>
    <n v="8"/>
    <n v="0"/>
    <n v="0"/>
    <s v=""/>
    <s v=""/>
    <x v="1"/>
    <x v="0"/>
    <x v="0"/>
    <n v="6"/>
    <x v="0"/>
    <n v="4.8000000000000001E-2"/>
  </r>
  <r>
    <x v="20"/>
    <x v="72"/>
    <n v="6"/>
    <n v="0"/>
    <n v="0"/>
    <s v=""/>
    <s v=""/>
    <x v="1"/>
    <x v="0"/>
    <x v="0"/>
    <n v="6"/>
    <x v="0"/>
    <n v="3.6000000000000004E-2"/>
  </r>
  <r>
    <x v="20"/>
    <x v="39"/>
    <n v="6"/>
    <n v="0"/>
    <n v="0"/>
    <s v=""/>
    <s v=""/>
    <x v="1"/>
    <x v="3"/>
    <x v="0"/>
    <n v="6"/>
    <x v="0"/>
    <n v="3.6000000000000004E-2"/>
  </r>
  <r>
    <x v="20"/>
    <x v="63"/>
    <n v="6"/>
    <n v="0"/>
    <n v="0"/>
    <s v=""/>
    <s v=""/>
    <x v="1"/>
    <x v="6"/>
    <x v="0"/>
    <n v="6"/>
    <x v="0"/>
    <n v="3.6000000000000004E-2"/>
  </r>
  <r>
    <x v="20"/>
    <x v="76"/>
    <n v="5"/>
    <n v="0"/>
    <n v="0"/>
    <n v="51"/>
    <n v="36"/>
    <x v="0"/>
    <x v="1"/>
    <x v="1"/>
    <n v="4.5"/>
    <x v="1"/>
    <n v="162"/>
  </r>
  <r>
    <x v="20"/>
    <x v="77"/>
    <n v="4"/>
    <n v="0"/>
    <n v="0"/>
    <n v="4"/>
    <n v="4"/>
    <x v="0"/>
    <x v="1"/>
    <x v="1"/>
    <n v="4.5"/>
    <x v="1"/>
    <n v="18"/>
  </r>
  <r>
    <x v="20"/>
    <x v="82"/>
    <n v="1"/>
    <n v="0"/>
    <n v="0"/>
    <s v=""/>
    <s v=""/>
    <x v="0"/>
    <x v="0"/>
    <x v="0"/>
    <n v="4.5"/>
    <x v="0"/>
    <n v="4.5000000000000005E-3"/>
  </r>
  <r>
    <x v="20"/>
    <x v="47"/>
    <n v="1"/>
    <n v="0"/>
    <n v="0"/>
    <s v=""/>
    <s v=""/>
    <x v="1"/>
    <x v="3"/>
    <x v="0"/>
    <n v="6"/>
    <x v="0"/>
    <n v="6.0000000000000001E-3"/>
  </r>
  <r>
    <x v="20"/>
    <x v="74"/>
    <n v="0"/>
    <n v="0"/>
    <n v="3"/>
    <s v=""/>
    <s v=""/>
    <x v="1"/>
    <x v="4"/>
    <x v="0"/>
    <n v="6"/>
    <x v="0"/>
    <n v="0"/>
  </r>
  <r>
    <x v="20"/>
    <x v="45"/>
    <n v="0"/>
    <n v="0"/>
    <n v="2"/>
    <s v=""/>
    <s v=""/>
    <x v="1"/>
    <x v="5"/>
    <x v="0"/>
    <n v="6"/>
    <x v="0"/>
    <n v="0"/>
  </r>
  <r>
    <x v="21"/>
    <x v="10"/>
    <n v="40803"/>
    <n v="161"/>
    <n v="11"/>
    <n v="13"/>
    <n v="6"/>
    <x v="0"/>
    <x v="1"/>
    <x v="1"/>
    <n v="4.5"/>
    <x v="1"/>
    <n v="27"/>
  </r>
  <r>
    <x v="21"/>
    <x v="28"/>
    <n v="32230"/>
    <n v="121"/>
    <n v="71"/>
    <n v="0"/>
    <n v="0"/>
    <x v="0"/>
    <x v="1"/>
    <x v="1"/>
    <n v="4.5"/>
    <x v="1"/>
    <n v="0"/>
  </r>
  <r>
    <x v="21"/>
    <x v="2"/>
    <n v="35398"/>
    <n v="115"/>
    <n v="50"/>
    <n v="11"/>
    <n v="11"/>
    <x v="0"/>
    <x v="2"/>
    <x v="1"/>
    <n v="4.5"/>
    <x v="1"/>
    <n v="49.5"/>
  </r>
  <r>
    <x v="21"/>
    <x v="0"/>
    <n v="33373"/>
    <n v="111"/>
    <n v="60"/>
    <s v=""/>
    <s v=""/>
    <x v="0"/>
    <x v="0"/>
    <x v="0"/>
    <n v="4.5"/>
    <x v="0"/>
    <n v="150.17849999999999"/>
  </r>
  <r>
    <x v="21"/>
    <x v="40"/>
    <n v="25149"/>
    <n v="86"/>
    <n v="4"/>
    <n v="54"/>
    <n v="53"/>
    <x v="0"/>
    <x v="0"/>
    <x v="1"/>
    <n v="4.5"/>
    <x v="1"/>
    <n v="238.5"/>
  </r>
  <r>
    <x v="21"/>
    <x v="11"/>
    <n v="20771"/>
    <n v="82"/>
    <n v="7"/>
    <n v="0"/>
    <n v="0"/>
    <x v="0"/>
    <x v="1"/>
    <x v="1"/>
    <n v="4.5"/>
    <x v="1"/>
    <n v="0"/>
  </r>
  <r>
    <x v="21"/>
    <x v="9"/>
    <n v="22179"/>
    <n v="66"/>
    <n v="34"/>
    <s v=""/>
    <s v=""/>
    <x v="0"/>
    <x v="0"/>
    <x v="0"/>
    <n v="4.5"/>
    <x v="0"/>
    <n v="99.805499999999995"/>
  </r>
  <r>
    <x v="21"/>
    <x v="17"/>
    <n v="16654"/>
    <n v="32"/>
    <n v="90"/>
    <n v="19"/>
    <n v="15"/>
    <x v="0"/>
    <x v="1"/>
    <x v="1"/>
    <n v="4.5"/>
    <x v="1"/>
    <n v="67.5"/>
  </r>
  <r>
    <x v="21"/>
    <x v="73"/>
    <n v="20946"/>
    <n v="31"/>
    <n v="2"/>
    <s v=""/>
    <s v=""/>
    <x v="1"/>
    <x v="0"/>
    <x v="0"/>
    <n v="6"/>
    <x v="0"/>
    <n v="125.67600000000002"/>
  </r>
  <r>
    <x v="21"/>
    <x v="33"/>
    <n v="1521"/>
    <n v="31"/>
    <n v="0"/>
    <n v="14"/>
    <n v="14"/>
    <x v="0"/>
    <x v="1"/>
    <x v="1"/>
    <n v="4.5"/>
    <x v="1"/>
    <n v="63"/>
  </r>
  <r>
    <x v="21"/>
    <x v="85"/>
    <n v="29300"/>
    <n v="24"/>
    <n v="16"/>
    <s v=""/>
    <s v=""/>
    <x v="0"/>
    <x v="0"/>
    <x v="0"/>
    <n v="4.5"/>
    <x v="0"/>
    <n v="131.85"/>
  </r>
  <r>
    <x v="21"/>
    <x v="60"/>
    <n v="14143"/>
    <n v="22"/>
    <n v="12"/>
    <s v=""/>
    <s v=""/>
    <x v="1"/>
    <x v="0"/>
    <x v="0"/>
    <n v="6"/>
    <x v="0"/>
    <n v="84.858000000000004"/>
  </r>
  <r>
    <x v="21"/>
    <x v="25"/>
    <n v="1425"/>
    <n v="22"/>
    <n v="0"/>
    <n v="521"/>
    <n v="345"/>
    <x v="0"/>
    <x v="1"/>
    <x v="1"/>
    <n v="4.5"/>
    <x v="1"/>
    <n v="1552.5"/>
  </r>
  <r>
    <x v="21"/>
    <x v="89"/>
    <n v="7968"/>
    <n v="16"/>
    <n v="6"/>
    <s v=""/>
    <s v=""/>
    <x v="0"/>
    <x v="5"/>
    <x v="0"/>
    <n v="4.5"/>
    <x v="0"/>
    <n v="35.856000000000002"/>
  </r>
  <r>
    <x v="21"/>
    <x v="71"/>
    <n v="13347"/>
    <n v="15"/>
    <n v="1"/>
    <s v=""/>
    <s v=""/>
    <x v="1"/>
    <x v="6"/>
    <x v="0"/>
    <n v="6"/>
    <x v="0"/>
    <n v="80.081999999999994"/>
  </r>
  <r>
    <x v="21"/>
    <x v="8"/>
    <n v="44564"/>
    <n v="13"/>
    <n v="28"/>
    <s v=""/>
    <s v=""/>
    <x v="0"/>
    <x v="1"/>
    <x v="0"/>
    <n v="4.5"/>
    <x v="0"/>
    <n v="200.53800000000001"/>
  </r>
  <r>
    <x v="21"/>
    <x v="35"/>
    <n v="19214"/>
    <n v="10"/>
    <n v="246"/>
    <n v="5"/>
    <n v="9"/>
    <x v="0"/>
    <x v="1"/>
    <x v="1"/>
    <n v="4.5"/>
    <x v="1"/>
    <n v="40.5"/>
  </r>
  <r>
    <x v="21"/>
    <x v="52"/>
    <n v="2865"/>
    <n v="10"/>
    <n v="0"/>
    <n v="3809"/>
    <n v="2362"/>
    <x v="0"/>
    <x v="1"/>
    <x v="1"/>
    <n v="4.5"/>
    <x v="1"/>
    <n v="10629"/>
  </r>
  <r>
    <x v="21"/>
    <x v="42"/>
    <n v="2874"/>
    <n v="9"/>
    <n v="1"/>
    <n v="9"/>
    <n v="2"/>
    <x v="0"/>
    <x v="1"/>
    <x v="1"/>
    <n v="4.5"/>
    <x v="1"/>
    <n v="9"/>
  </r>
  <r>
    <x v="21"/>
    <x v="67"/>
    <n v="2355"/>
    <n v="8"/>
    <n v="0"/>
    <s v=""/>
    <s v=""/>
    <x v="1"/>
    <x v="0"/>
    <x v="0"/>
    <n v="6"/>
    <x v="0"/>
    <n v="14.129999999999999"/>
  </r>
  <r>
    <x v="21"/>
    <x v="24"/>
    <n v="2745"/>
    <n v="7"/>
    <n v="0"/>
    <n v="0"/>
    <n v="0"/>
    <x v="0"/>
    <x v="1"/>
    <x v="1"/>
    <n v="4.5"/>
    <x v="1"/>
    <n v="0"/>
  </r>
  <r>
    <x v="21"/>
    <x v="72"/>
    <n v="7313"/>
    <n v="6"/>
    <n v="5"/>
    <s v=""/>
    <s v=""/>
    <x v="1"/>
    <x v="0"/>
    <x v="0"/>
    <n v="6"/>
    <x v="0"/>
    <n v="43.878"/>
  </r>
  <r>
    <x v="21"/>
    <x v="14"/>
    <n v="4929"/>
    <n v="6"/>
    <n v="5"/>
    <n v="1790"/>
    <n v="1297"/>
    <x v="0"/>
    <x v="1"/>
    <x v="1"/>
    <n v="4.5"/>
    <x v="1"/>
    <n v="5836.5"/>
  </r>
  <r>
    <x v="21"/>
    <x v="50"/>
    <n v="4340"/>
    <n v="6"/>
    <n v="2"/>
    <n v="3"/>
    <n v="9"/>
    <x v="0"/>
    <x v="1"/>
    <x v="1"/>
    <n v="4.5"/>
    <x v="1"/>
    <n v="40.5"/>
  </r>
  <r>
    <x v="21"/>
    <x v="81"/>
    <n v="2738"/>
    <n v="5"/>
    <n v="6"/>
    <s v=""/>
    <s v=""/>
    <x v="0"/>
    <x v="0"/>
    <x v="0"/>
    <n v="4.5"/>
    <x v="0"/>
    <n v="12.321"/>
  </r>
  <r>
    <x v="21"/>
    <x v="22"/>
    <n v="3963"/>
    <n v="4"/>
    <n v="2"/>
    <n v="8"/>
    <n v="20"/>
    <x v="0"/>
    <x v="1"/>
    <x v="1"/>
    <n v="4.5"/>
    <x v="1"/>
    <n v="90"/>
  </r>
  <r>
    <x v="21"/>
    <x v="6"/>
    <n v="2781"/>
    <n v="3"/>
    <n v="6"/>
    <s v=""/>
    <s v=""/>
    <x v="1"/>
    <x v="0"/>
    <x v="0"/>
    <n v="6"/>
    <x v="0"/>
    <n v="16.686"/>
  </r>
  <r>
    <x v="21"/>
    <x v="75"/>
    <n v="1987"/>
    <n v="3"/>
    <n v="0"/>
    <n v="5"/>
    <n v="2"/>
    <x v="0"/>
    <x v="1"/>
    <x v="1"/>
    <n v="4.5"/>
    <x v="1"/>
    <n v="9"/>
  </r>
  <r>
    <x v="21"/>
    <x v="38"/>
    <n v="1121"/>
    <n v="3"/>
    <n v="0"/>
    <n v="6"/>
    <n v="10"/>
    <x v="0"/>
    <x v="1"/>
    <x v="1"/>
    <n v="4.5"/>
    <x v="1"/>
    <n v="45"/>
  </r>
  <r>
    <x v="21"/>
    <x v="20"/>
    <n v="533"/>
    <n v="3"/>
    <n v="1"/>
    <n v="12"/>
    <n v="2"/>
    <x v="0"/>
    <x v="1"/>
    <x v="1"/>
    <n v="4.5"/>
    <x v="1"/>
    <n v="9"/>
  </r>
  <r>
    <x v="21"/>
    <x v="32"/>
    <n v="4079"/>
    <n v="2"/>
    <n v="3"/>
    <n v="13"/>
    <n v="14"/>
    <x v="0"/>
    <x v="1"/>
    <x v="1"/>
    <n v="4.5"/>
    <x v="1"/>
    <n v="63"/>
  </r>
  <r>
    <x v="21"/>
    <x v="65"/>
    <n v="1519"/>
    <n v="2"/>
    <n v="1"/>
    <s v=""/>
    <s v=""/>
    <x v="1"/>
    <x v="4"/>
    <x v="0"/>
    <n v="6"/>
    <x v="0"/>
    <n v="9.113999999999999"/>
  </r>
  <r>
    <x v="21"/>
    <x v="78"/>
    <n v="0"/>
    <n v="2"/>
    <n v="2"/>
    <n v="42"/>
    <n v="26"/>
    <x v="0"/>
    <x v="1"/>
    <x v="1"/>
    <n v="4.5"/>
    <x v="1"/>
    <n v="117"/>
  </r>
  <r>
    <x v="21"/>
    <x v="26"/>
    <n v="4365"/>
    <n v="1"/>
    <n v="0"/>
    <n v="1513"/>
    <n v="1249"/>
    <x v="0"/>
    <x v="1"/>
    <x v="1"/>
    <n v="4.5"/>
    <x v="1"/>
    <n v="5620.5"/>
  </r>
  <r>
    <x v="21"/>
    <x v="27"/>
    <n v="3885"/>
    <n v="1"/>
    <n v="0"/>
    <n v="8"/>
    <n v="1"/>
    <x v="0"/>
    <x v="1"/>
    <x v="1"/>
    <n v="4.5"/>
    <x v="1"/>
    <n v="4.5"/>
  </r>
  <r>
    <x v="21"/>
    <x v="18"/>
    <n v="2385"/>
    <n v="1"/>
    <n v="0"/>
    <s v=""/>
    <s v=""/>
    <x v="1"/>
    <x v="3"/>
    <x v="0"/>
    <n v="6"/>
    <x v="0"/>
    <n v="14.309999999999999"/>
  </r>
  <r>
    <x v="21"/>
    <x v="4"/>
    <n v="1713"/>
    <n v="1"/>
    <n v="0"/>
    <n v="7"/>
    <n v="16"/>
    <x v="0"/>
    <x v="1"/>
    <x v="1"/>
    <n v="4.5"/>
    <x v="1"/>
    <n v="72"/>
  </r>
  <r>
    <x v="21"/>
    <x v="64"/>
    <n v="422"/>
    <n v="1"/>
    <n v="0"/>
    <s v=""/>
    <s v=""/>
    <x v="1"/>
    <x v="0"/>
    <x v="0"/>
    <n v="6"/>
    <x v="0"/>
    <n v="2.532"/>
  </r>
  <r>
    <x v="21"/>
    <x v="69"/>
    <n v="193"/>
    <n v="1"/>
    <n v="0"/>
    <s v=""/>
    <s v=""/>
    <x v="1"/>
    <x v="2"/>
    <x v="0"/>
    <n v="6"/>
    <x v="0"/>
    <n v="1.1579999999999999"/>
  </r>
  <r>
    <x v="21"/>
    <x v="13"/>
    <n v="33"/>
    <n v="1"/>
    <n v="1"/>
    <s v=""/>
    <s v=""/>
    <x v="0"/>
    <x v="0"/>
    <x v="0"/>
    <n v="4.5"/>
    <x v="0"/>
    <n v="0.14850000000000002"/>
  </r>
  <r>
    <x v="21"/>
    <x v="45"/>
    <n v="27"/>
    <n v="1"/>
    <n v="0"/>
    <s v=""/>
    <s v=""/>
    <x v="1"/>
    <x v="5"/>
    <x v="0"/>
    <n v="6"/>
    <x v="0"/>
    <n v="0.16200000000000001"/>
  </r>
  <r>
    <x v="21"/>
    <x v="47"/>
    <n v="16"/>
    <n v="1"/>
    <n v="0"/>
    <s v=""/>
    <s v=""/>
    <x v="1"/>
    <x v="3"/>
    <x v="0"/>
    <n v="6"/>
    <x v="0"/>
    <n v="9.6000000000000002E-2"/>
  </r>
  <r>
    <x v="21"/>
    <x v="63"/>
    <n v="0"/>
    <n v="1"/>
    <n v="0"/>
    <s v=""/>
    <s v=""/>
    <x v="1"/>
    <x v="6"/>
    <x v="0"/>
    <n v="6"/>
    <x v="0"/>
    <n v="0"/>
  </r>
  <r>
    <x v="21"/>
    <x v="70"/>
    <n v="2638"/>
    <n v="0"/>
    <n v="0"/>
    <s v=""/>
    <s v=""/>
    <x v="1"/>
    <x v="0"/>
    <x v="0"/>
    <n v="6"/>
    <x v="0"/>
    <n v="15.827999999999999"/>
  </r>
  <r>
    <x v="21"/>
    <x v="56"/>
    <n v="1876"/>
    <n v="0"/>
    <n v="4"/>
    <s v=""/>
    <s v=""/>
    <x v="1"/>
    <x v="0"/>
    <x v="0"/>
    <n v="6"/>
    <x v="0"/>
    <n v="11.256"/>
  </r>
  <r>
    <x v="21"/>
    <x v="53"/>
    <n v="1629"/>
    <n v="0"/>
    <n v="0"/>
    <n v="29"/>
    <n v="29"/>
    <x v="0"/>
    <x v="1"/>
    <x v="1"/>
    <n v="4.5"/>
    <x v="1"/>
    <n v="130.5"/>
  </r>
  <r>
    <x v="21"/>
    <x v="57"/>
    <n v="858"/>
    <n v="0"/>
    <n v="1"/>
    <s v=""/>
    <s v=""/>
    <x v="1"/>
    <x v="0"/>
    <x v="0"/>
    <n v="6"/>
    <x v="0"/>
    <n v="5.1479999999999997"/>
  </r>
  <r>
    <x v="21"/>
    <x v="1"/>
    <n v="603"/>
    <n v="0"/>
    <n v="3"/>
    <n v="7"/>
    <n v="2"/>
    <x v="0"/>
    <x v="1"/>
    <x v="1"/>
    <n v="4.5"/>
    <x v="1"/>
    <n v="9"/>
  </r>
  <r>
    <x v="21"/>
    <x v="83"/>
    <n v="497"/>
    <n v="0"/>
    <n v="2"/>
    <s v=""/>
    <s v=""/>
    <x v="0"/>
    <x v="5"/>
    <x v="0"/>
    <n v="4.5"/>
    <x v="0"/>
    <n v="2.2364999999999999"/>
  </r>
  <r>
    <x v="21"/>
    <x v="46"/>
    <n v="480"/>
    <n v="0"/>
    <n v="4"/>
    <s v=""/>
    <s v=""/>
    <x v="1"/>
    <x v="5"/>
    <x v="0"/>
    <n v="6"/>
    <x v="0"/>
    <n v="2.88"/>
  </r>
  <r>
    <x v="21"/>
    <x v="29"/>
    <n v="333"/>
    <n v="0"/>
    <n v="0"/>
    <n v="0"/>
    <n v="0"/>
    <x v="0"/>
    <x v="1"/>
    <x v="1"/>
    <n v="4.5"/>
    <x v="1"/>
    <n v="0"/>
  </r>
  <r>
    <x v="21"/>
    <x v="36"/>
    <n v="320"/>
    <n v="0"/>
    <n v="1"/>
    <s v=""/>
    <s v=""/>
    <x v="1"/>
    <x v="0"/>
    <x v="0"/>
    <n v="6"/>
    <x v="0"/>
    <n v="1.92"/>
  </r>
  <r>
    <x v="21"/>
    <x v="87"/>
    <n v="243"/>
    <n v="0"/>
    <n v="0"/>
    <s v=""/>
    <s v=""/>
    <x v="0"/>
    <x v="0"/>
    <x v="0"/>
    <n v="4.5"/>
    <x v="0"/>
    <n v="1.0934999999999999"/>
  </r>
  <r>
    <x v="21"/>
    <x v="90"/>
    <n v="225"/>
    <n v="0"/>
    <n v="4"/>
    <s v=""/>
    <s v=""/>
    <x v="0"/>
    <x v="5"/>
    <x v="0"/>
    <n v="4.5"/>
    <x v="0"/>
    <n v="1.0125"/>
  </r>
  <r>
    <x v="21"/>
    <x v="23"/>
    <n v="194"/>
    <n v="0"/>
    <n v="0"/>
    <s v=""/>
    <s v=""/>
    <x v="0"/>
    <x v="0"/>
    <x v="0"/>
    <n v="4.5"/>
    <x v="0"/>
    <n v="0.873"/>
  </r>
  <r>
    <x v="21"/>
    <x v="41"/>
    <n v="162"/>
    <n v="0"/>
    <n v="0"/>
    <n v="6"/>
    <n v="6"/>
    <x v="0"/>
    <x v="1"/>
    <x v="1"/>
    <n v="4.5"/>
    <x v="1"/>
    <n v="27"/>
  </r>
  <r>
    <x v="21"/>
    <x v="54"/>
    <n v="154"/>
    <n v="0"/>
    <n v="0"/>
    <s v=""/>
    <s v=""/>
    <x v="1"/>
    <x v="5"/>
    <x v="0"/>
    <n v="6"/>
    <x v="0"/>
    <n v="0.92399999999999993"/>
  </r>
  <r>
    <x v="21"/>
    <x v="37"/>
    <n v="79"/>
    <n v="0"/>
    <n v="3"/>
    <s v=""/>
    <s v=""/>
    <x v="0"/>
    <x v="2"/>
    <x v="0"/>
    <n v="4.5"/>
    <x v="0"/>
    <n v="0.35549999999999998"/>
  </r>
  <r>
    <x v="21"/>
    <x v="62"/>
    <n v="64"/>
    <n v="0"/>
    <n v="0"/>
    <s v=""/>
    <s v=""/>
    <x v="1"/>
    <x v="2"/>
    <x v="0"/>
    <n v="6"/>
    <x v="0"/>
    <n v="0.38400000000000001"/>
  </r>
  <r>
    <x v="21"/>
    <x v="5"/>
    <n v="62"/>
    <n v="0"/>
    <n v="0"/>
    <s v=""/>
    <s v=""/>
    <x v="1"/>
    <x v="0"/>
    <x v="0"/>
    <n v="6"/>
    <x v="0"/>
    <n v="0.372"/>
  </r>
  <r>
    <x v="21"/>
    <x v="15"/>
    <n v="57"/>
    <n v="0"/>
    <n v="0"/>
    <s v=""/>
    <s v=""/>
    <x v="1"/>
    <x v="3"/>
    <x v="0"/>
    <n v="6"/>
    <x v="0"/>
    <n v="0.34200000000000003"/>
  </r>
  <r>
    <x v="21"/>
    <x v="21"/>
    <n v="30"/>
    <n v="0"/>
    <n v="0"/>
    <s v=""/>
    <s v=""/>
    <x v="0"/>
    <x v="1"/>
    <x v="0"/>
    <n v="4.5"/>
    <x v="0"/>
    <n v="0.13500000000000001"/>
  </r>
  <r>
    <x v="21"/>
    <x v="77"/>
    <n v="22"/>
    <n v="0"/>
    <n v="0"/>
    <n v="0"/>
    <n v="0"/>
    <x v="0"/>
    <x v="1"/>
    <x v="1"/>
    <n v="4.5"/>
    <x v="1"/>
    <n v="0"/>
  </r>
  <r>
    <x v="21"/>
    <x v="76"/>
    <n v="20"/>
    <n v="0"/>
    <n v="0"/>
    <n v="0"/>
    <n v="0"/>
    <x v="0"/>
    <x v="1"/>
    <x v="1"/>
    <n v="4.5"/>
    <x v="1"/>
    <n v="0"/>
  </r>
  <r>
    <x v="21"/>
    <x v="74"/>
    <n v="16"/>
    <n v="0"/>
    <n v="0"/>
    <s v=""/>
    <s v=""/>
    <x v="1"/>
    <x v="4"/>
    <x v="0"/>
    <n v="6"/>
    <x v="0"/>
    <n v="9.6000000000000002E-2"/>
  </r>
  <r>
    <x v="21"/>
    <x v="43"/>
    <n v="13"/>
    <n v="0"/>
    <n v="0"/>
    <s v=""/>
    <s v=""/>
    <x v="1"/>
    <x v="5"/>
    <x v="0"/>
    <n v="6"/>
    <x v="0"/>
    <n v="7.8E-2"/>
  </r>
  <r>
    <x v="21"/>
    <x v="48"/>
    <n v="13"/>
    <n v="0"/>
    <n v="0"/>
    <s v=""/>
    <s v=""/>
    <x v="1"/>
    <x v="5"/>
    <x v="0"/>
    <n v="6"/>
    <x v="0"/>
    <n v="7.8E-2"/>
  </r>
  <r>
    <x v="21"/>
    <x v="44"/>
    <n v="12"/>
    <n v="0"/>
    <n v="0"/>
    <s v=""/>
    <s v=""/>
    <x v="1"/>
    <x v="5"/>
    <x v="0"/>
    <n v="6"/>
    <x v="0"/>
    <n v="7.2000000000000008E-2"/>
  </r>
  <r>
    <x v="21"/>
    <x v="66"/>
    <n v="11"/>
    <n v="0"/>
    <n v="2"/>
    <s v=""/>
    <s v=""/>
    <x v="1"/>
    <x v="6"/>
    <x v="0"/>
    <n v="6"/>
    <x v="0"/>
    <n v="6.6000000000000003E-2"/>
  </r>
  <r>
    <x v="21"/>
    <x v="39"/>
    <n v="5"/>
    <n v="0"/>
    <n v="0"/>
    <s v=""/>
    <s v=""/>
    <x v="1"/>
    <x v="3"/>
    <x v="0"/>
    <n v="6"/>
    <x v="0"/>
    <n v="0.03"/>
  </r>
  <r>
    <x v="21"/>
    <x v="59"/>
    <n v="4"/>
    <n v="0"/>
    <n v="0"/>
    <s v=""/>
    <s v=""/>
    <x v="1"/>
    <x v="3"/>
    <x v="0"/>
    <n v="6"/>
    <x v="0"/>
    <n v="2.4E-2"/>
  </r>
  <r>
    <x v="21"/>
    <x v="68"/>
    <n v="2"/>
    <n v="0"/>
    <n v="0"/>
    <s v=""/>
    <s v=""/>
    <x v="1"/>
    <x v="4"/>
    <x v="0"/>
    <n v="6"/>
    <x v="0"/>
    <n v="1.2E-2"/>
  </r>
  <r>
    <x v="21"/>
    <x v="58"/>
    <n v="2"/>
    <n v="0"/>
    <n v="0"/>
    <s v=""/>
    <s v=""/>
    <x v="1"/>
    <x v="0"/>
    <x v="0"/>
    <n v="6"/>
    <x v="0"/>
    <n v="1.2E-2"/>
  </r>
  <r>
    <x v="21"/>
    <x v="55"/>
    <n v="1"/>
    <n v="0"/>
    <n v="0"/>
    <s v=""/>
    <s v=""/>
    <x v="1"/>
    <x v="0"/>
    <x v="0"/>
    <n v="6"/>
    <x v="0"/>
    <n v="6.0000000000000001E-3"/>
  </r>
  <r>
    <x v="21"/>
    <x v="34"/>
    <n v="0"/>
    <n v="0"/>
    <n v="3"/>
    <s v=""/>
    <s v=""/>
    <x v="1"/>
    <x v="3"/>
    <x v="0"/>
    <n v="6"/>
    <x v="0"/>
    <n v="0"/>
  </r>
  <r>
    <x v="21"/>
    <x v="61"/>
    <n v="0"/>
    <n v="0"/>
    <n v="2"/>
    <s v=""/>
    <s v=""/>
    <x v="1"/>
    <x v="0"/>
    <x v="0"/>
    <n v="6"/>
    <x v="0"/>
    <n v="0"/>
  </r>
  <r>
    <x v="22"/>
    <x v="29"/>
    <n v="24605"/>
    <n v="196"/>
    <n v="24"/>
    <n v="6"/>
    <n v="3"/>
    <x v="0"/>
    <x v="1"/>
    <x v="1"/>
    <n v="4.5"/>
    <x v="1"/>
    <n v="13.5"/>
  </r>
  <r>
    <x v="22"/>
    <x v="87"/>
    <n v="2887"/>
    <n v="152"/>
    <n v="80"/>
    <s v=""/>
    <s v=""/>
    <x v="0"/>
    <x v="0"/>
    <x v="0"/>
    <n v="4.5"/>
    <x v="0"/>
    <n v="12.9915"/>
  </r>
  <r>
    <x v="22"/>
    <x v="10"/>
    <n v="15775"/>
    <n v="88"/>
    <n v="3"/>
    <n v="17"/>
    <n v="18"/>
    <x v="0"/>
    <x v="1"/>
    <x v="1"/>
    <n v="4.5"/>
    <x v="1"/>
    <n v="81"/>
  </r>
  <r>
    <x v="22"/>
    <x v="8"/>
    <n v="22237"/>
    <n v="71"/>
    <n v="51"/>
    <s v=""/>
    <s v=""/>
    <x v="0"/>
    <x v="1"/>
    <x v="0"/>
    <n v="4.5"/>
    <x v="0"/>
    <n v="100.06649999999999"/>
  </r>
  <r>
    <x v="22"/>
    <x v="85"/>
    <n v="2123"/>
    <n v="52"/>
    <n v="2"/>
    <s v=""/>
    <s v=""/>
    <x v="0"/>
    <x v="0"/>
    <x v="0"/>
    <n v="4.5"/>
    <x v="0"/>
    <n v="9.5535000000000014"/>
  </r>
  <r>
    <x v="22"/>
    <x v="42"/>
    <n v="2771"/>
    <n v="37"/>
    <n v="0"/>
    <n v="221"/>
    <n v="180"/>
    <x v="0"/>
    <x v="1"/>
    <x v="1"/>
    <n v="4.5"/>
    <x v="1"/>
    <n v="810"/>
  </r>
  <r>
    <x v="22"/>
    <x v="17"/>
    <n v="25953"/>
    <n v="36"/>
    <n v="20"/>
    <n v="17"/>
    <n v="14"/>
    <x v="0"/>
    <x v="1"/>
    <x v="1"/>
    <n v="4.5"/>
    <x v="1"/>
    <n v="63"/>
  </r>
  <r>
    <x v="22"/>
    <x v="20"/>
    <n v="6423"/>
    <n v="36"/>
    <n v="22"/>
    <n v="7"/>
    <n v="4"/>
    <x v="0"/>
    <x v="1"/>
    <x v="1"/>
    <n v="4.5"/>
    <x v="1"/>
    <n v="18"/>
  </r>
  <r>
    <x v="22"/>
    <x v="28"/>
    <n v="11232"/>
    <n v="34"/>
    <n v="29"/>
    <n v="15"/>
    <n v="11"/>
    <x v="0"/>
    <x v="1"/>
    <x v="1"/>
    <n v="4.5"/>
    <x v="1"/>
    <n v="49.5"/>
  </r>
  <r>
    <x v="22"/>
    <x v="4"/>
    <n v="4441"/>
    <n v="30"/>
    <n v="1"/>
    <n v="179"/>
    <n v="162"/>
    <x v="0"/>
    <x v="1"/>
    <x v="1"/>
    <n v="4.5"/>
    <x v="1"/>
    <n v="729"/>
  </r>
  <r>
    <x v="22"/>
    <x v="90"/>
    <n v="44248"/>
    <n v="25"/>
    <n v="18"/>
    <s v=""/>
    <s v=""/>
    <x v="0"/>
    <x v="5"/>
    <x v="0"/>
    <n v="4.5"/>
    <x v="0"/>
    <n v="199.11599999999999"/>
  </r>
  <r>
    <x v="22"/>
    <x v="41"/>
    <n v="3754"/>
    <n v="25"/>
    <n v="4"/>
    <n v="1"/>
    <n v="7"/>
    <x v="0"/>
    <x v="1"/>
    <x v="1"/>
    <n v="4.5"/>
    <x v="1"/>
    <n v="31.5"/>
  </r>
  <r>
    <x v="22"/>
    <x v="33"/>
    <n v="2630"/>
    <n v="20"/>
    <n v="3"/>
    <n v="162"/>
    <n v="139"/>
    <x v="0"/>
    <x v="1"/>
    <x v="1"/>
    <n v="4.5"/>
    <x v="1"/>
    <n v="625.5"/>
  </r>
  <r>
    <x v="22"/>
    <x v="71"/>
    <n v="19778"/>
    <n v="17"/>
    <n v="2"/>
    <s v=""/>
    <s v=""/>
    <x v="1"/>
    <x v="6"/>
    <x v="0"/>
    <n v="6"/>
    <x v="0"/>
    <n v="118.66799999999999"/>
  </r>
  <r>
    <x v="22"/>
    <x v="52"/>
    <n v="2692"/>
    <n v="16"/>
    <n v="0"/>
    <n v="7"/>
    <n v="6"/>
    <x v="0"/>
    <x v="1"/>
    <x v="1"/>
    <n v="4.5"/>
    <x v="1"/>
    <n v="27"/>
  </r>
  <r>
    <x v="22"/>
    <x v="6"/>
    <n v="14347"/>
    <n v="13"/>
    <n v="6"/>
    <s v=""/>
    <s v=""/>
    <x v="1"/>
    <x v="0"/>
    <x v="0"/>
    <n v="6"/>
    <x v="0"/>
    <n v="86.081999999999994"/>
  </r>
  <r>
    <x v="22"/>
    <x v="77"/>
    <n v="12457"/>
    <n v="13"/>
    <n v="1"/>
    <n v="19"/>
    <n v="7"/>
    <x v="0"/>
    <x v="1"/>
    <x v="1"/>
    <n v="4.5"/>
    <x v="1"/>
    <n v="31.5"/>
  </r>
  <r>
    <x v="22"/>
    <x v="24"/>
    <n v="2694"/>
    <n v="13"/>
    <n v="0"/>
    <n v="17"/>
    <n v="11"/>
    <x v="0"/>
    <x v="1"/>
    <x v="1"/>
    <n v="4.5"/>
    <x v="1"/>
    <n v="49.5"/>
  </r>
  <r>
    <x v="22"/>
    <x v="62"/>
    <n v="7901"/>
    <n v="12"/>
    <n v="5"/>
    <s v=""/>
    <s v=""/>
    <x v="1"/>
    <x v="2"/>
    <x v="0"/>
    <n v="6"/>
    <x v="0"/>
    <n v="47.405999999999999"/>
  </r>
  <r>
    <x v="22"/>
    <x v="2"/>
    <n v="4659"/>
    <n v="12"/>
    <n v="11"/>
    <n v="11"/>
    <n v="15"/>
    <x v="0"/>
    <x v="2"/>
    <x v="1"/>
    <n v="4.5"/>
    <x v="1"/>
    <n v="67.5"/>
  </r>
  <r>
    <x v="22"/>
    <x v="1"/>
    <n v="2900"/>
    <n v="12"/>
    <n v="12"/>
    <n v="2"/>
    <n v="16"/>
    <x v="0"/>
    <x v="1"/>
    <x v="1"/>
    <n v="4.5"/>
    <x v="1"/>
    <n v="72"/>
  </r>
  <r>
    <x v="22"/>
    <x v="66"/>
    <n v="4974"/>
    <n v="11"/>
    <n v="4"/>
    <s v=""/>
    <s v=""/>
    <x v="1"/>
    <x v="6"/>
    <x v="0"/>
    <n v="6"/>
    <x v="0"/>
    <n v="29.844000000000001"/>
  </r>
  <r>
    <x v="22"/>
    <x v="72"/>
    <n v="692"/>
    <n v="11"/>
    <n v="0"/>
    <s v=""/>
    <s v=""/>
    <x v="1"/>
    <x v="0"/>
    <x v="0"/>
    <n v="6"/>
    <x v="0"/>
    <n v="4.1519999999999992"/>
  </r>
  <r>
    <x v="22"/>
    <x v="67"/>
    <n v="2321"/>
    <n v="9"/>
    <n v="1"/>
    <s v=""/>
    <s v=""/>
    <x v="1"/>
    <x v="0"/>
    <x v="0"/>
    <n v="6"/>
    <x v="0"/>
    <n v="13.926000000000002"/>
  </r>
  <r>
    <x v="22"/>
    <x v="38"/>
    <n v="1400"/>
    <n v="9"/>
    <n v="52"/>
    <n v="8"/>
    <n v="6"/>
    <x v="0"/>
    <x v="1"/>
    <x v="1"/>
    <n v="4.5"/>
    <x v="1"/>
    <n v="27"/>
  </r>
  <r>
    <x v="22"/>
    <x v="70"/>
    <n v="7453"/>
    <n v="7"/>
    <n v="1"/>
    <s v=""/>
    <s v=""/>
    <x v="1"/>
    <x v="0"/>
    <x v="0"/>
    <n v="6"/>
    <x v="0"/>
    <n v="44.718000000000004"/>
  </r>
  <r>
    <x v="22"/>
    <x v="57"/>
    <n v="2738"/>
    <n v="6"/>
    <n v="12"/>
    <s v=""/>
    <s v=""/>
    <x v="1"/>
    <x v="0"/>
    <x v="0"/>
    <n v="6"/>
    <x v="0"/>
    <n v="16.428000000000001"/>
  </r>
  <r>
    <x v="22"/>
    <x v="73"/>
    <n v="2336"/>
    <n v="6"/>
    <n v="1"/>
    <s v=""/>
    <s v=""/>
    <x v="1"/>
    <x v="0"/>
    <x v="0"/>
    <n v="6"/>
    <x v="0"/>
    <n v="14.015999999999998"/>
  </r>
  <r>
    <x v="22"/>
    <x v="50"/>
    <n v="4133"/>
    <n v="3"/>
    <n v="1"/>
    <n v="737"/>
    <n v="388"/>
    <x v="0"/>
    <x v="1"/>
    <x v="1"/>
    <n v="4.5"/>
    <x v="1"/>
    <n v="1746"/>
  </r>
  <r>
    <x v="22"/>
    <x v="22"/>
    <n v="4154"/>
    <n v="2"/>
    <n v="1"/>
    <n v="5"/>
    <n v="1"/>
    <x v="0"/>
    <x v="1"/>
    <x v="1"/>
    <n v="4.5"/>
    <x v="1"/>
    <n v="4.5"/>
  </r>
  <r>
    <x v="22"/>
    <x v="32"/>
    <n v="4042"/>
    <n v="2"/>
    <n v="4"/>
    <n v="18"/>
    <n v="12"/>
    <x v="0"/>
    <x v="1"/>
    <x v="1"/>
    <n v="4.5"/>
    <x v="1"/>
    <n v="54"/>
  </r>
  <r>
    <x v="22"/>
    <x v="75"/>
    <n v="1698"/>
    <n v="2"/>
    <n v="0"/>
    <n v="17"/>
    <n v="15"/>
    <x v="0"/>
    <x v="1"/>
    <x v="1"/>
    <n v="4.5"/>
    <x v="1"/>
    <n v="67.5"/>
  </r>
  <r>
    <x v="22"/>
    <x v="89"/>
    <n v="1043"/>
    <n v="2"/>
    <n v="3"/>
    <s v=""/>
    <s v=""/>
    <x v="0"/>
    <x v="5"/>
    <x v="0"/>
    <n v="4.5"/>
    <x v="0"/>
    <n v="4.6934999999999993"/>
  </r>
  <r>
    <x v="22"/>
    <x v="25"/>
    <n v="623"/>
    <n v="2"/>
    <n v="1"/>
    <n v="9"/>
    <n v="20"/>
    <x v="0"/>
    <x v="1"/>
    <x v="1"/>
    <n v="4.5"/>
    <x v="1"/>
    <n v="90"/>
  </r>
  <r>
    <x v="22"/>
    <x v="60"/>
    <n v="474"/>
    <n v="2"/>
    <n v="2"/>
    <s v=""/>
    <s v=""/>
    <x v="1"/>
    <x v="0"/>
    <x v="0"/>
    <n v="6"/>
    <x v="0"/>
    <n v="2.8439999999999999"/>
  </r>
  <r>
    <x v="22"/>
    <x v="19"/>
    <n v="0"/>
    <n v="2"/>
    <n v="0"/>
    <s v=""/>
    <s v=""/>
    <x v="1"/>
    <x v="4"/>
    <x v="0"/>
    <n v="6"/>
    <x v="0"/>
    <n v="0"/>
  </r>
  <r>
    <x v="22"/>
    <x v="27"/>
    <n v="4180"/>
    <n v="1"/>
    <n v="0"/>
    <n v="673"/>
    <n v="380"/>
    <x v="0"/>
    <x v="1"/>
    <x v="1"/>
    <n v="4.5"/>
    <x v="1"/>
    <n v="1710"/>
  </r>
  <r>
    <x v="22"/>
    <x v="46"/>
    <n v="1723"/>
    <n v="1"/>
    <n v="9"/>
    <s v=""/>
    <s v=""/>
    <x v="1"/>
    <x v="5"/>
    <x v="0"/>
    <n v="6"/>
    <x v="0"/>
    <n v="10.338000000000001"/>
  </r>
  <r>
    <x v="22"/>
    <x v="81"/>
    <n v="1195"/>
    <n v="1"/>
    <n v="3"/>
    <s v=""/>
    <s v=""/>
    <x v="0"/>
    <x v="0"/>
    <x v="0"/>
    <n v="4.5"/>
    <x v="0"/>
    <n v="5.3775000000000004"/>
  </r>
  <r>
    <x v="22"/>
    <x v="26"/>
    <n v="804"/>
    <n v="1"/>
    <n v="0"/>
    <n v="7"/>
    <n v="11"/>
    <x v="0"/>
    <x v="1"/>
    <x v="1"/>
    <n v="4.5"/>
    <x v="1"/>
    <n v="49.5"/>
  </r>
  <r>
    <x v="22"/>
    <x v="44"/>
    <n v="521"/>
    <n v="1"/>
    <n v="0"/>
    <s v=""/>
    <s v=""/>
    <x v="1"/>
    <x v="5"/>
    <x v="0"/>
    <n v="6"/>
    <x v="0"/>
    <n v="3.1260000000000003"/>
  </r>
  <r>
    <x v="22"/>
    <x v="11"/>
    <n v="368"/>
    <n v="1"/>
    <n v="0"/>
    <n v="3"/>
    <n v="15"/>
    <x v="0"/>
    <x v="1"/>
    <x v="1"/>
    <n v="4.5"/>
    <x v="1"/>
    <n v="67.5"/>
  </r>
  <r>
    <x v="22"/>
    <x v="64"/>
    <n v="282"/>
    <n v="1"/>
    <n v="0"/>
    <s v=""/>
    <s v=""/>
    <x v="1"/>
    <x v="0"/>
    <x v="0"/>
    <n v="6"/>
    <x v="0"/>
    <n v="1.6919999999999997"/>
  </r>
  <r>
    <x v="22"/>
    <x v="40"/>
    <n v="100"/>
    <n v="1"/>
    <n v="3"/>
    <n v="19"/>
    <n v="10"/>
    <x v="0"/>
    <x v="0"/>
    <x v="1"/>
    <n v="4.5"/>
    <x v="1"/>
    <n v="45"/>
  </r>
  <r>
    <x v="22"/>
    <x v="5"/>
    <n v="93"/>
    <n v="1"/>
    <n v="1"/>
    <s v=""/>
    <s v=""/>
    <x v="1"/>
    <x v="0"/>
    <x v="0"/>
    <n v="6"/>
    <x v="0"/>
    <n v="0.55800000000000005"/>
  </r>
  <r>
    <x v="22"/>
    <x v="83"/>
    <n v="90"/>
    <n v="1"/>
    <n v="2"/>
    <s v=""/>
    <s v=""/>
    <x v="0"/>
    <x v="5"/>
    <x v="0"/>
    <n v="4.5"/>
    <x v="0"/>
    <n v="0.40499999999999997"/>
  </r>
  <r>
    <x v="22"/>
    <x v="9"/>
    <n v="42"/>
    <n v="1"/>
    <n v="1"/>
    <s v=""/>
    <s v=""/>
    <x v="0"/>
    <x v="0"/>
    <x v="0"/>
    <n v="4.5"/>
    <x v="0"/>
    <n v="0.189"/>
  </r>
  <r>
    <x v="22"/>
    <x v="69"/>
    <n v="0"/>
    <n v="1"/>
    <n v="0"/>
    <s v=""/>
    <s v=""/>
    <x v="1"/>
    <x v="2"/>
    <x v="0"/>
    <n v="6"/>
    <x v="0"/>
    <n v="0"/>
  </r>
  <r>
    <x v="22"/>
    <x v="53"/>
    <n v="4115"/>
    <n v="0"/>
    <n v="4"/>
    <n v="19"/>
    <n v="9"/>
    <x v="0"/>
    <x v="1"/>
    <x v="1"/>
    <n v="4.5"/>
    <x v="1"/>
    <n v="40.5"/>
  </r>
  <r>
    <x v="22"/>
    <x v="36"/>
    <n v="2600"/>
    <n v="0"/>
    <n v="1"/>
    <s v=""/>
    <s v=""/>
    <x v="1"/>
    <x v="0"/>
    <x v="0"/>
    <n v="6"/>
    <x v="0"/>
    <n v="15.600000000000001"/>
  </r>
  <r>
    <x v="22"/>
    <x v="14"/>
    <n v="1650"/>
    <n v="0"/>
    <n v="0"/>
    <n v="5"/>
    <n v="17"/>
    <x v="0"/>
    <x v="1"/>
    <x v="1"/>
    <n v="4.5"/>
    <x v="1"/>
    <n v="76.5"/>
  </r>
  <r>
    <x v="22"/>
    <x v="54"/>
    <n v="538"/>
    <n v="0"/>
    <n v="0"/>
    <s v=""/>
    <s v=""/>
    <x v="1"/>
    <x v="5"/>
    <x v="0"/>
    <n v="6"/>
    <x v="0"/>
    <n v="3.2280000000000002"/>
  </r>
  <r>
    <x v="22"/>
    <x v="37"/>
    <n v="439"/>
    <n v="0"/>
    <n v="3"/>
    <s v=""/>
    <s v=""/>
    <x v="0"/>
    <x v="2"/>
    <x v="0"/>
    <n v="4.5"/>
    <x v="0"/>
    <n v="1.9755"/>
  </r>
  <r>
    <x v="22"/>
    <x v="0"/>
    <n v="158"/>
    <n v="0"/>
    <n v="0"/>
    <s v=""/>
    <s v=""/>
    <x v="0"/>
    <x v="0"/>
    <x v="0"/>
    <n v="4.5"/>
    <x v="0"/>
    <n v="0.71099999999999997"/>
  </r>
  <r>
    <x v="22"/>
    <x v="15"/>
    <n v="150"/>
    <n v="0"/>
    <n v="0"/>
    <s v=""/>
    <s v=""/>
    <x v="1"/>
    <x v="3"/>
    <x v="0"/>
    <n v="6"/>
    <x v="0"/>
    <n v="0.89999999999999991"/>
  </r>
  <r>
    <x v="22"/>
    <x v="23"/>
    <n v="118"/>
    <n v="0"/>
    <n v="1"/>
    <s v=""/>
    <s v=""/>
    <x v="0"/>
    <x v="0"/>
    <x v="0"/>
    <n v="4.5"/>
    <x v="0"/>
    <n v="0.53099999999999992"/>
  </r>
  <r>
    <x v="22"/>
    <x v="18"/>
    <n v="63"/>
    <n v="0"/>
    <n v="0"/>
    <s v=""/>
    <s v=""/>
    <x v="1"/>
    <x v="3"/>
    <x v="0"/>
    <n v="6"/>
    <x v="0"/>
    <n v="0.378"/>
  </r>
  <r>
    <x v="22"/>
    <x v="21"/>
    <n v="49"/>
    <n v="0"/>
    <n v="0"/>
    <s v=""/>
    <s v=""/>
    <x v="0"/>
    <x v="1"/>
    <x v="0"/>
    <n v="4.5"/>
    <x v="0"/>
    <n v="0.2205"/>
  </r>
  <r>
    <x v="22"/>
    <x v="49"/>
    <n v="43"/>
    <n v="0"/>
    <n v="0"/>
    <s v=""/>
    <s v=""/>
    <x v="1"/>
    <x v="6"/>
    <x v="0"/>
    <n v="6"/>
    <x v="0"/>
    <n v="0.25800000000000001"/>
  </r>
  <r>
    <x v="22"/>
    <x v="13"/>
    <n v="41"/>
    <n v="0"/>
    <n v="0"/>
    <s v=""/>
    <s v=""/>
    <x v="0"/>
    <x v="0"/>
    <x v="0"/>
    <n v="4.5"/>
    <x v="0"/>
    <n v="0.1845"/>
  </r>
  <r>
    <x v="22"/>
    <x v="74"/>
    <n v="13"/>
    <n v="0"/>
    <n v="0"/>
    <s v=""/>
    <s v=""/>
    <x v="1"/>
    <x v="4"/>
    <x v="0"/>
    <n v="6"/>
    <x v="0"/>
    <n v="7.8E-2"/>
  </r>
  <r>
    <x v="22"/>
    <x v="59"/>
    <n v="10"/>
    <n v="0"/>
    <n v="0"/>
    <s v=""/>
    <s v=""/>
    <x v="1"/>
    <x v="3"/>
    <x v="0"/>
    <n v="6"/>
    <x v="0"/>
    <n v="0.06"/>
  </r>
  <r>
    <x v="22"/>
    <x v="65"/>
    <n v="8"/>
    <n v="0"/>
    <n v="0"/>
    <s v=""/>
    <s v=""/>
    <x v="1"/>
    <x v="4"/>
    <x v="0"/>
    <n v="6"/>
    <x v="0"/>
    <n v="4.8000000000000001E-2"/>
  </r>
  <r>
    <x v="22"/>
    <x v="48"/>
    <n v="7"/>
    <n v="0"/>
    <n v="0"/>
    <s v=""/>
    <s v=""/>
    <x v="1"/>
    <x v="5"/>
    <x v="0"/>
    <n v="6"/>
    <x v="0"/>
    <n v="4.2000000000000003E-2"/>
  </r>
  <r>
    <x v="22"/>
    <x v="68"/>
    <n v="5"/>
    <n v="0"/>
    <n v="3"/>
    <s v=""/>
    <s v=""/>
    <x v="1"/>
    <x v="4"/>
    <x v="0"/>
    <n v="6"/>
    <x v="0"/>
    <n v="0.03"/>
  </r>
  <r>
    <x v="22"/>
    <x v="61"/>
    <n v="5"/>
    <n v="0"/>
    <n v="0"/>
    <s v=""/>
    <s v=""/>
    <x v="1"/>
    <x v="0"/>
    <x v="0"/>
    <n v="6"/>
    <x v="0"/>
    <n v="0.03"/>
  </r>
  <r>
    <x v="22"/>
    <x v="43"/>
    <n v="4"/>
    <n v="0"/>
    <n v="0"/>
    <s v=""/>
    <s v=""/>
    <x v="1"/>
    <x v="5"/>
    <x v="0"/>
    <n v="6"/>
    <x v="0"/>
    <n v="2.4E-2"/>
  </r>
  <r>
    <x v="22"/>
    <x v="34"/>
    <n v="3"/>
    <n v="0"/>
    <n v="0"/>
    <s v=""/>
    <s v=""/>
    <x v="1"/>
    <x v="3"/>
    <x v="0"/>
    <n v="6"/>
    <x v="0"/>
    <n v="1.8000000000000002E-2"/>
  </r>
  <r>
    <x v="22"/>
    <x v="39"/>
    <n v="2"/>
    <n v="0"/>
    <n v="0"/>
    <s v=""/>
    <s v=""/>
    <x v="1"/>
    <x v="3"/>
    <x v="0"/>
    <n v="6"/>
    <x v="0"/>
    <n v="1.2E-2"/>
  </r>
  <r>
    <x v="22"/>
    <x v="45"/>
    <n v="1"/>
    <n v="0"/>
    <n v="0"/>
    <s v=""/>
    <s v=""/>
    <x v="1"/>
    <x v="5"/>
    <x v="0"/>
    <n v="6"/>
    <x v="0"/>
    <n v="6.0000000000000001E-3"/>
  </r>
  <r>
    <x v="22"/>
    <x v="47"/>
    <n v="1"/>
    <n v="0"/>
    <n v="0"/>
    <s v=""/>
    <s v=""/>
    <x v="1"/>
    <x v="3"/>
    <x v="0"/>
    <n v="6"/>
    <x v="0"/>
    <n v="6.0000000000000001E-3"/>
  </r>
  <r>
    <x v="22"/>
    <x v="63"/>
    <n v="1"/>
    <n v="0"/>
    <n v="0"/>
    <s v=""/>
    <s v=""/>
    <x v="1"/>
    <x v="6"/>
    <x v="0"/>
    <n v="6"/>
    <x v="0"/>
    <n v="6.0000000000000001E-3"/>
  </r>
  <r>
    <x v="22"/>
    <x v="56"/>
    <n v="0"/>
    <n v="0"/>
    <n v="3"/>
    <s v=""/>
    <s v=""/>
    <x v="1"/>
    <x v="0"/>
    <x v="0"/>
    <n v="6"/>
    <x v="0"/>
    <n v="0"/>
  </r>
  <r>
    <x v="22"/>
    <x v="55"/>
    <n v="0"/>
    <n v="0"/>
    <n v="1"/>
    <s v=""/>
    <s v=""/>
    <x v="1"/>
    <x v="0"/>
    <x v="0"/>
    <n v="6"/>
    <x v="0"/>
    <n v="0"/>
  </r>
  <r>
    <x v="23"/>
    <x v="20"/>
    <n v="4655"/>
    <n v="236"/>
    <n v="122"/>
    <n v="28"/>
    <n v="28"/>
    <x v="0"/>
    <x v="1"/>
    <x v="1"/>
    <n v="4.5"/>
    <x v="1"/>
    <n v="126"/>
  </r>
  <r>
    <x v="23"/>
    <x v="17"/>
    <n v="25902"/>
    <n v="156"/>
    <n v="11"/>
    <n v="17"/>
    <n v="17"/>
    <x v="0"/>
    <x v="1"/>
    <x v="1"/>
    <n v="4.5"/>
    <x v="1"/>
    <n v="76.5"/>
  </r>
  <r>
    <x v="23"/>
    <x v="2"/>
    <n v="33087"/>
    <n v="141"/>
    <n v="46"/>
    <n v="4"/>
    <n v="2"/>
    <x v="0"/>
    <x v="2"/>
    <x v="1"/>
    <n v="4.5"/>
    <x v="1"/>
    <n v="9"/>
  </r>
  <r>
    <x v="23"/>
    <x v="41"/>
    <n v="3390"/>
    <n v="80"/>
    <n v="10"/>
    <n v="17"/>
    <n v="16"/>
    <x v="0"/>
    <x v="1"/>
    <x v="1"/>
    <n v="4.5"/>
    <x v="1"/>
    <n v="72"/>
  </r>
  <r>
    <x v="23"/>
    <x v="11"/>
    <n v="11535"/>
    <n v="66"/>
    <n v="2"/>
    <n v="255"/>
    <n v="116"/>
    <x v="0"/>
    <x v="1"/>
    <x v="1"/>
    <n v="4.5"/>
    <x v="1"/>
    <n v="522"/>
  </r>
  <r>
    <x v="23"/>
    <x v="26"/>
    <n v="11498"/>
    <n v="64"/>
    <n v="39"/>
    <n v="0"/>
    <n v="0"/>
    <x v="0"/>
    <x v="1"/>
    <x v="1"/>
    <n v="4.5"/>
    <x v="1"/>
    <n v="0"/>
  </r>
  <r>
    <x v="23"/>
    <x v="50"/>
    <n v="10322"/>
    <n v="57"/>
    <n v="2"/>
    <n v="103"/>
    <n v="76"/>
    <x v="0"/>
    <x v="1"/>
    <x v="1"/>
    <n v="4.5"/>
    <x v="1"/>
    <n v="342"/>
  </r>
  <r>
    <x v="23"/>
    <x v="40"/>
    <n v="43112"/>
    <n v="29"/>
    <n v="34"/>
    <n v="6"/>
    <n v="3"/>
    <x v="0"/>
    <x v="0"/>
    <x v="1"/>
    <n v="4.5"/>
    <x v="1"/>
    <n v="13.5"/>
  </r>
  <r>
    <x v="23"/>
    <x v="25"/>
    <n v="24063"/>
    <n v="26"/>
    <n v="16"/>
    <n v="6"/>
    <n v="1"/>
    <x v="0"/>
    <x v="1"/>
    <x v="1"/>
    <n v="4.5"/>
    <x v="1"/>
    <n v="4.5"/>
  </r>
  <r>
    <x v="23"/>
    <x v="87"/>
    <n v="6845"/>
    <n v="21"/>
    <n v="7"/>
    <s v=""/>
    <s v=""/>
    <x v="0"/>
    <x v="0"/>
    <x v="0"/>
    <n v="4.5"/>
    <x v="0"/>
    <n v="30.802499999999998"/>
  </r>
  <r>
    <x v="23"/>
    <x v="10"/>
    <n v="34291"/>
    <n v="20"/>
    <n v="30"/>
    <n v="902"/>
    <n v="751"/>
    <x v="0"/>
    <x v="1"/>
    <x v="1"/>
    <n v="4.5"/>
    <x v="1"/>
    <n v="3379.5"/>
  </r>
  <r>
    <x v="23"/>
    <x v="85"/>
    <n v="4955"/>
    <n v="17"/>
    <n v="9"/>
    <s v=""/>
    <s v=""/>
    <x v="0"/>
    <x v="0"/>
    <x v="0"/>
    <n v="4.5"/>
    <x v="0"/>
    <n v="22.297499999999999"/>
  </r>
  <r>
    <x v="23"/>
    <x v="23"/>
    <n v="14776"/>
    <n v="15"/>
    <n v="4"/>
    <s v=""/>
    <s v=""/>
    <x v="0"/>
    <x v="0"/>
    <x v="0"/>
    <n v="4.5"/>
    <x v="0"/>
    <n v="66.492000000000004"/>
  </r>
  <r>
    <x v="23"/>
    <x v="22"/>
    <n v="2741"/>
    <n v="13"/>
    <n v="1"/>
    <n v="0"/>
    <n v="0"/>
    <x v="0"/>
    <x v="1"/>
    <x v="1"/>
    <n v="4.5"/>
    <x v="1"/>
    <n v="0"/>
  </r>
  <r>
    <x v="23"/>
    <x v="32"/>
    <n v="2090"/>
    <n v="13"/>
    <n v="0"/>
    <n v="203"/>
    <n v="110"/>
    <x v="0"/>
    <x v="1"/>
    <x v="1"/>
    <n v="4.5"/>
    <x v="1"/>
    <n v="495"/>
  </r>
  <r>
    <x v="23"/>
    <x v="45"/>
    <n v="36741"/>
    <n v="12"/>
    <n v="3"/>
    <s v=""/>
    <s v=""/>
    <x v="1"/>
    <x v="5"/>
    <x v="0"/>
    <n v="6"/>
    <x v="0"/>
    <n v="220.446"/>
  </r>
  <r>
    <x v="23"/>
    <x v="72"/>
    <n v="2682"/>
    <n v="12"/>
    <n v="0"/>
    <s v=""/>
    <s v=""/>
    <x v="1"/>
    <x v="0"/>
    <x v="0"/>
    <n v="6"/>
    <x v="0"/>
    <n v="16.091999999999999"/>
  </r>
  <r>
    <x v="23"/>
    <x v="47"/>
    <n v="15987"/>
    <n v="10"/>
    <n v="1"/>
    <s v=""/>
    <s v=""/>
    <x v="1"/>
    <x v="3"/>
    <x v="0"/>
    <n v="6"/>
    <x v="0"/>
    <n v="95.921999999999997"/>
  </r>
  <r>
    <x v="23"/>
    <x v="28"/>
    <n v="26461"/>
    <n v="9"/>
    <n v="12"/>
    <n v="16"/>
    <n v="9"/>
    <x v="0"/>
    <x v="1"/>
    <x v="1"/>
    <n v="4.5"/>
    <x v="1"/>
    <n v="40.5"/>
  </r>
  <r>
    <x v="23"/>
    <x v="42"/>
    <n v="2041"/>
    <n v="9"/>
    <n v="59"/>
    <n v="14"/>
    <n v="11"/>
    <x v="0"/>
    <x v="1"/>
    <x v="1"/>
    <n v="4.5"/>
    <x v="1"/>
    <n v="49.5"/>
  </r>
  <r>
    <x v="23"/>
    <x v="74"/>
    <n v="2363"/>
    <n v="8"/>
    <n v="0"/>
    <s v=""/>
    <s v=""/>
    <x v="1"/>
    <x v="4"/>
    <x v="0"/>
    <n v="6"/>
    <x v="0"/>
    <n v="14.178000000000001"/>
  </r>
  <r>
    <x v="23"/>
    <x v="43"/>
    <n v="7063"/>
    <n v="7"/>
    <n v="1"/>
    <s v=""/>
    <s v=""/>
    <x v="1"/>
    <x v="5"/>
    <x v="0"/>
    <n v="6"/>
    <x v="0"/>
    <n v="42.378"/>
  </r>
  <r>
    <x v="23"/>
    <x v="4"/>
    <n v="12014"/>
    <n v="6"/>
    <n v="212"/>
    <n v="2"/>
    <n v="6"/>
    <x v="0"/>
    <x v="1"/>
    <x v="1"/>
    <n v="4.5"/>
    <x v="1"/>
    <n v="27"/>
  </r>
  <r>
    <x v="23"/>
    <x v="33"/>
    <n v="4253"/>
    <n v="5"/>
    <n v="6"/>
    <n v="100"/>
    <n v="78"/>
    <x v="0"/>
    <x v="1"/>
    <x v="1"/>
    <n v="4.5"/>
    <x v="1"/>
    <n v="351"/>
  </r>
  <r>
    <x v="23"/>
    <x v="66"/>
    <n v="2275"/>
    <n v="5"/>
    <n v="3"/>
    <s v=""/>
    <s v=""/>
    <x v="1"/>
    <x v="6"/>
    <x v="0"/>
    <n v="6"/>
    <x v="0"/>
    <n v="13.649999999999999"/>
  </r>
  <r>
    <x v="23"/>
    <x v="18"/>
    <n v="1400"/>
    <n v="5"/>
    <n v="18"/>
    <s v=""/>
    <s v=""/>
    <x v="1"/>
    <x v="3"/>
    <x v="0"/>
    <n v="6"/>
    <x v="0"/>
    <n v="8.3999999999999986"/>
  </r>
  <r>
    <x v="23"/>
    <x v="68"/>
    <n v="693"/>
    <n v="5"/>
    <n v="0"/>
    <s v=""/>
    <s v=""/>
    <x v="1"/>
    <x v="4"/>
    <x v="0"/>
    <n v="6"/>
    <x v="0"/>
    <n v="4.1579999999999995"/>
  </r>
  <r>
    <x v="23"/>
    <x v="37"/>
    <n v="616"/>
    <n v="5"/>
    <n v="0"/>
    <s v=""/>
    <s v=""/>
    <x v="0"/>
    <x v="2"/>
    <x v="0"/>
    <n v="4.5"/>
    <x v="0"/>
    <n v="2.7719999999999998"/>
  </r>
  <r>
    <x v="23"/>
    <x v="13"/>
    <n v="8092"/>
    <n v="4"/>
    <n v="5"/>
    <s v=""/>
    <s v=""/>
    <x v="0"/>
    <x v="0"/>
    <x v="0"/>
    <n v="4.5"/>
    <x v="0"/>
    <n v="36.414000000000001"/>
  </r>
  <r>
    <x v="23"/>
    <x v="5"/>
    <n v="4547"/>
    <n v="4"/>
    <n v="5"/>
    <s v=""/>
    <s v=""/>
    <x v="1"/>
    <x v="0"/>
    <x v="0"/>
    <n v="6"/>
    <x v="0"/>
    <n v="27.281999999999996"/>
  </r>
  <r>
    <x v="23"/>
    <x v="29"/>
    <n v="3710"/>
    <n v="4"/>
    <n v="1"/>
    <n v="11"/>
    <n v="4"/>
    <x v="0"/>
    <x v="1"/>
    <x v="1"/>
    <n v="4.5"/>
    <x v="1"/>
    <n v="18"/>
  </r>
  <r>
    <x v="23"/>
    <x v="52"/>
    <n v="4400"/>
    <n v="3"/>
    <n v="1"/>
    <n v="10"/>
    <n v="10"/>
    <x v="0"/>
    <x v="1"/>
    <x v="1"/>
    <n v="4.5"/>
    <x v="1"/>
    <n v="45"/>
  </r>
  <r>
    <x v="23"/>
    <x v="53"/>
    <n v="4359"/>
    <n v="3"/>
    <n v="1"/>
    <n v="7"/>
    <n v="10"/>
    <x v="0"/>
    <x v="1"/>
    <x v="1"/>
    <n v="4.5"/>
    <x v="1"/>
    <n v="45"/>
  </r>
  <r>
    <x v="23"/>
    <x v="71"/>
    <n v="4268"/>
    <n v="3"/>
    <n v="1"/>
    <s v=""/>
    <s v=""/>
    <x v="1"/>
    <x v="6"/>
    <x v="0"/>
    <n v="6"/>
    <x v="0"/>
    <n v="25.607999999999997"/>
  </r>
  <r>
    <x v="23"/>
    <x v="59"/>
    <n v="0"/>
    <n v="3"/>
    <n v="1"/>
    <s v=""/>
    <s v=""/>
    <x v="1"/>
    <x v="3"/>
    <x v="0"/>
    <n v="6"/>
    <x v="0"/>
    <n v="0"/>
  </r>
  <r>
    <x v="23"/>
    <x v="24"/>
    <n v="3429"/>
    <n v="2"/>
    <n v="2"/>
    <n v="10"/>
    <n v="18"/>
    <x v="0"/>
    <x v="1"/>
    <x v="1"/>
    <n v="4.5"/>
    <x v="1"/>
    <n v="81"/>
  </r>
  <r>
    <x v="23"/>
    <x v="73"/>
    <n v="2095"/>
    <n v="2"/>
    <n v="0"/>
    <s v=""/>
    <s v=""/>
    <x v="1"/>
    <x v="0"/>
    <x v="0"/>
    <n v="6"/>
    <x v="0"/>
    <n v="12.57"/>
  </r>
  <r>
    <x v="23"/>
    <x v="75"/>
    <n v="1927"/>
    <n v="2"/>
    <n v="0"/>
    <n v="219"/>
    <n v="168"/>
    <x v="0"/>
    <x v="1"/>
    <x v="1"/>
    <n v="4.5"/>
    <x v="1"/>
    <n v="756"/>
  </r>
  <r>
    <x v="23"/>
    <x v="83"/>
    <n v="1762"/>
    <n v="2"/>
    <n v="0"/>
    <s v=""/>
    <s v=""/>
    <x v="0"/>
    <x v="5"/>
    <x v="0"/>
    <n v="4.5"/>
    <x v="0"/>
    <n v="7.9290000000000003"/>
  </r>
  <r>
    <x v="23"/>
    <x v="67"/>
    <n v="4319"/>
    <n v="1"/>
    <n v="0"/>
    <s v=""/>
    <s v=""/>
    <x v="1"/>
    <x v="0"/>
    <x v="0"/>
    <n v="6"/>
    <x v="0"/>
    <n v="25.914000000000001"/>
  </r>
  <r>
    <x v="23"/>
    <x v="0"/>
    <n v="2172"/>
    <n v="1"/>
    <n v="2"/>
    <s v=""/>
    <s v=""/>
    <x v="0"/>
    <x v="0"/>
    <x v="0"/>
    <n v="4.5"/>
    <x v="0"/>
    <n v="9.7740000000000009"/>
  </r>
  <r>
    <x v="23"/>
    <x v="27"/>
    <n v="1674"/>
    <n v="1"/>
    <n v="0"/>
    <n v="115"/>
    <n v="84"/>
    <x v="0"/>
    <x v="1"/>
    <x v="1"/>
    <n v="4.5"/>
    <x v="1"/>
    <n v="378"/>
  </r>
  <r>
    <x v="23"/>
    <x v="14"/>
    <n v="831"/>
    <n v="1"/>
    <n v="0"/>
    <n v="13"/>
    <n v="6"/>
    <x v="0"/>
    <x v="1"/>
    <x v="1"/>
    <n v="4.5"/>
    <x v="1"/>
    <n v="27"/>
  </r>
  <r>
    <x v="23"/>
    <x v="64"/>
    <n v="498"/>
    <n v="1"/>
    <n v="2"/>
    <s v=""/>
    <s v=""/>
    <x v="1"/>
    <x v="0"/>
    <x v="0"/>
    <n v="6"/>
    <x v="0"/>
    <n v="2.988"/>
  </r>
  <r>
    <x v="23"/>
    <x v="89"/>
    <n v="106"/>
    <n v="1"/>
    <n v="1"/>
    <s v=""/>
    <s v=""/>
    <x v="0"/>
    <x v="5"/>
    <x v="0"/>
    <n v="4.5"/>
    <x v="0"/>
    <n v="0.47699999999999998"/>
  </r>
  <r>
    <x v="23"/>
    <x v="69"/>
    <n v="59"/>
    <n v="1"/>
    <n v="0"/>
    <s v=""/>
    <s v=""/>
    <x v="1"/>
    <x v="2"/>
    <x v="0"/>
    <n v="6"/>
    <x v="0"/>
    <n v="0.35399999999999998"/>
  </r>
  <r>
    <x v="23"/>
    <x v="48"/>
    <n v="3749"/>
    <n v="0"/>
    <n v="0"/>
    <s v=""/>
    <s v=""/>
    <x v="1"/>
    <x v="5"/>
    <x v="0"/>
    <n v="6"/>
    <x v="0"/>
    <n v="22.494"/>
  </r>
  <r>
    <x v="23"/>
    <x v="21"/>
    <n v="1713"/>
    <n v="0"/>
    <n v="0"/>
    <s v=""/>
    <s v=""/>
    <x v="0"/>
    <x v="1"/>
    <x v="0"/>
    <n v="4.5"/>
    <x v="0"/>
    <n v="7.7085000000000008"/>
  </r>
  <r>
    <x v="23"/>
    <x v="1"/>
    <n v="1118"/>
    <n v="0"/>
    <n v="2"/>
    <n v="275"/>
    <n v="223"/>
    <x v="0"/>
    <x v="1"/>
    <x v="1"/>
    <n v="4.5"/>
    <x v="1"/>
    <n v="1003.5"/>
  </r>
  <r>
    <x v="23"/>
    <x v="36"/>
    <n v="441"/>
    <n v="0"/>
    <n v="0"/>
    <s v=""/>
    <s v=""/>
    <x v="1"/>
    <x v="0"/>
    <x v="0"/>
    <n v="6"/>
    <x v="0"/>
    <n v="2.6459999999999999"/>
  </r>
  <r>
    <x v="23"/>
    <x v="38"/>
    <n v="393"/>
    <n v="0"/>
    <n v="0"/>
    <n v="5"/>
    <n v="5"/>
    <x v="0"/>
    <x v="1"/>
    <x v="1"/>
    <n v="4.5"/>
    <x v="1"/>
    <n v="22.5"/>
  </r>
  <r>
    <x v="23"/>
    <x v="57"/>
    <n v="307"/>
    <n v="0"/>
    <n v="2"/>
    <s v=""/>
    <s v=""/>
    <x v="1"/>
    <x v="0"/>
    <x v="0"/>
    <n v="6"/>
    <x v="0"/>
    <n v="1.8420000000000001"/>
  </r>
  <r>
    <x v="23"/>
    <x v="81"/>
    <n v="290"/>
    <n v="0"/>
    <n v="0"/>
    <s v=""/>
    <s v=""/>
    <x v="0"/>
    <x v="0"/>
    <x v="0"/>
    <n v="4.5"/>
    <x v="0"/>
    <n v="1.3049999999999999"/>
  </r>
  <r>
    <x v="23"/>
    <x v="54"/>
    <n v="190"/>
    <n v="0"/>
    <n v="0"/>
    <s v=""/>
    <s v=""/>
    <x v="1"/>
    <x v="5"/>
    <x v="0"/>
    <n v="6"/>
    <x v="0"/>
    <n v="1.1400000000000001"/>
  </r>
  <r>
    <x v="23"/>
    <x v="15"/>
    <n v="68"/>
    <n v="0"/>
    <n v="0"/>
    <s v=""/>
    <s v=""/>
    <x v="1"/>
    <x v="3"/>
    <x v="0"/>
    <n v="6"/>
    <x v="0"/>
    <n v="0.40800000000000003"/>
  </r>
  <r>
    <x v="23"/>
    <x v="90"/>
    <n v="67"/>
    <n v="0"/>
    <n v="3"/>
    <s v=""/>
    <s v=""/>
    <x v="0"/>
    <x v="5"/>
    <x v="0"/>
    <n v="4.5"/>
    <x v="0"/>
    <n v="0.30149999999999999"/>
  </r>
  <r>
    <x v="23"/>
    <x v="8"/>
    <n v="52"/>
    <n v="0"/>
    <n v="0"/>
    <s v=""/>
    <s v=""/>
    <x v="0"/>
    <x v="1"/>
    <x v="0"/>
    <n v="4.5"/>
    <x v="0"/>
    <n v="0.23399999999999999"/>
  </r>
  <r>
    <x v="23"/>
    <x v="9"/>
    <n v="41"/>
    <n v="0"/>
    <n v="0"/>
    <s v=""/>
    <s v=""/>
    <x v="0"/>
    <x v="0"/>
    <x v="0"/>
    <n v="4.5"/>
    <x v="0"/>
    <n v="0.1845"/>
  </r>
  <r>
    <x v="23"/>
    <x v="62"/>
    <n v="38"/>
    <n v="0"/>
    <n v="0"/>
    <s v=""/>
    <s v=""/>
    <x v="1"/>
    <x v="2"/>
    <x v="0"/>
    <n v="6"/>
    <x v="0"/>
    <n v="0.22799999999999998"/>
  </r>
  <r>
    <x v="23"/>
    <x v="49"/>
    <n v="19"/>
    <n v="0"/>
    <n v="0"/>
    <s v=""/>
    <s v=""/>
    <x v="1"/>
    <x v="6"/>
    <x v="0"/>
    <n v="6"/>
    <x v="0"/>
    <n v="0.11399999999999999"/>
  </r>
  <r>
    <x v="23"/>
    <x v="34"/>
    <n v="13"/>
    <n v="0"/>
    <n v="0"/>
    <s v=""/>
    <s v=""/>
    <x v="1"/>
    <x v="3"/>
    <x v="0"/>
    <n v="6"/>
    <x v="0"/>
    <n v="7.8E-2"/>
  </r>
  <r>
    <x v="23"/>
    <x v="78"/>
    <n v="8"/>
    <n v="0"/>
    <n v="0"/>
    <n v="0"/>
    <n v="0"/>
    <x v="0"/>
    <x v="1"/>
    <x v="1"/>
    <n v="4.5"/>
    <x v="1"/>
    <n v="0"/>
  </r>
  <r>
    <x v="23"/>
    <x v="60"/>
    <n v="8"/>
    <n v="0"/>
    <n v="0"/>
    <s v=""/>
    <s v=""/>
    <x v="1"/>
    <x v="0"/>
    <x v="0"/>
    <n v="6"/>
    <x v="0"/>
    <n v="4.8000000000000001E-2"/>
  </r>
  <r>
    <x v="23"/>
    <x v="39"/>
    <n v="7"/>
    <n v="0"/>
    <n v="0"/>
    <s v=""/>
    <s v=""/>
    <x v="1"/>
    <x v="3"/>
    <x v="0"/>
    <n v="6"/>
    <x v="0"/>
    <n v="4.2000000000000003E-2"/>
  </r>
  <r>
    <x v="23"/>
    <x v="65"/>
    <n v="7"/>
    <n v="0"/>
    <n v="0"/>
    <s v=""/>
    <s v=""/>
    <x v="1"/>
    <x v="4"/>
    <x v="0"/>
    <n v="6"/>
    <x v="0"/>
    <n v="4.2000000000000003E-2"/>
  </r>
  <r>
    <x v="23"/>
    <x v="44"/>
    <n v="7"/>
    <n v="0"/>
    <n v="0"/>
    <s v=""/>
    <s v=""/>
    <x v="1"/>
    <x v="5"/>
    <x v="0"/>
    <n v="6"/>
    <x v="0"/>
    <n v="4.2000000000000003E-2"/>
  </r>
  <r>
    <x v="23"/>
    <x v="6"/>
    <n v="6"/>
    <n v="0"/>
    <n v="0"/>
    <s v=""/>
    <s v=""/>
    <x v="1"/>
    <x v="0"/>
    <x v="0"/>
    <n v="6"/>
    <x v="0"/>
    <n v="3.6000000000000004E-2"/>
  </r>
  <r>
    <x v="23"/>
    <x v="61"/>
    <n v="5"/>
    <n v="0"/>
    <n v="0"/>
    <s v=""/>
    <s v=""/>
    <x v="1"/>
    <x v="0"/>
    <x v="0"/>
    <n v="6"/>
    <x v="0"/>
    <n v="0.03"/>
  </r>
  <r>
    <x v="23"/>
    <x v="56"/>
    <n v="5"/>
    <n v="0"/>
    <n v="0"/>
    <s v=""/>
    <s v=""/>
    <x v="1"/>
    <x v="0"/>
    <x v="0"/>
    <n v="6"/>
    <x v="0"/>
    <n v="0.03"/>
  </r>
  <r>
    <x v="23"/>
    <x v="58"/>
    <n v="5"/>
    <n v="0"/>
    <n v="0"/>
    <s v=""/>
    <s v=""/>
    <x v="1"/>
    <x v="0"/>
    <x v="0"/>
    <n v="6"/>
    <x v="0"/>
    <n v="0.03"/>
  </r>
  <r>
    <x v="23"/>
    <x v="63"/>
    <n v="3"/>
    <n v="0"/>
    <n v="0"/>
    <s v=""/>
    <s v=""/>
    <x v="1"/>
    <x v="6"/>
    <x v="0"/>
    <n v="6"/>
    <x v="0"/>
    <n v="1.8000000000000002E-2"/>
  </r>
  <r>
    <x v="23"/>
    <x v="55"/>
    <n v="1"/>
    <n v="0"/>
    <n v="0"/>
    <s v=""/>
    <s v=""/>
    <x v="1"/>
    <x v="0"/>
    <x v="0"/>
    <n v="6"/>
    <x v="0"/>
    <n v="6.0000000000000001E-3"/>
  </r>
  <r>
    <x v="23"/>
    <x v="46"/>
    <n v="0"/>
    <n v="0"/>
    <n v="8"/>
    <s v=""/>
    <s v=""/>
    <x v="1"/>
    <x v="5"/>
    <x v="0"/>
    <n v="6"/>
    <x v="0"/>
    <n v="0"/>
  </r>
  <r>
    <x v="24"/>
    <x v="41"/>
    <n v="2944"/>
    <n v="166"/>
    <n v="81"/>
    <n v="9"/>
    <n v="9"/>
    <x v="0"/>
    <x v="1"/>
    <x v="1"/>
    <n v="4.5"/>
    <x v="1"/>
    <n v="40.5"/>
  </r>
  <r>
    <x v="24"/>
    <x v="40"/>
    <n v="33299"/>
    <n v="153"/>
    <n v="55"/>
    <n v="7"/>
    <n v="8"/>
    <x v="0"/>
    <x v="0"/>
    <x v="1"/>
    <n v="4.5"/>
    <x v="1"/>
    <n v="36"/>
  </r>
  <r>
    <x v="24"/>
    <x v="20"/>
    <n v="18295"/>
    <n v="133"/>
    <n v="14"/>
    <n v="13"/>
    <n v="7"/>
    <x v="0"/>
    <x v="1"/>
    <x v="1"/>
    <n v="4.5"/>
    <x v="1"/>
    <n v="31.5"/>
  </r>
  <r>
    <x v="24"/>
    <x v="4"/>
    <n v="14174"/>
    <n v="115"/>
    <n v="3"/>
    <n v="20"/>
    <n v="1"/>
    <x v="0"/>
    <x v="1"/>
    <x v="1"/>
    <n v="4.5"/>
    <x v="1"/>
    <n v="4.5"/>
  </r>
  <r>
    <x v="24"/>
    <x v="35"/>
    <n v="15383"/>
    <n v="110"/>
    <n v="3"/>
    <n v="19"/>
    <n v="18"/>
    <x v="0"/>
    <x v="1"/>
    <x v="1"/>
    <n v="4.5"/>
    <x v="1"/>
    <n v="81"/>
  </r>
  <r>
    <x v="24"/>
    <x v="2"/>
    <n v="22193"/>
    <n v="70"/>
    <n v="39"/>
    <n v="3"/>
    <n v="6"/>
    <x v="0"/>
    <x v="2"/>
    <x v="1"/>
    <n v="4.5"/>
    <x v="1"/>
    <n v="27"/>
  </r>
  <r>
    <x v="24"/>
    <x v="17"/>
    <n v="12245"/>
    <n v="54"/>
    <n v="32"/>
    <n v="16"/>
    <n v="10"/>
    <x v="0"/>
    <x v="1"/>
    <x v="1"/>
    <n v="4.5"/>
    <x v="1"/>
    <n v="45"/>
  </r>
  <r>
    <x v="24"/>
    <x v="11"/>
    <n v="10508"/>
    <n v="40"/>
    <n v="23"/>
    <n v="10"/>
    <n v="12"/>
    <x v="0"/>
    <x v="1"/>
    <x v="1"/>
    <n v="4.5"/>
    <x v="1"/>
    <n v="54"/>
  </r>
  <r>
    <x v="24"/>
    <x v="1"/>
    <n v="18895"/>
    <n v="25"/>
    <n v="20"/>
    <n v="2"/>
    <n v="13"/>
    <x v="0"/>
    <x v="1"/>
    <x v="1"/>
    <n v="4.5"/>
    <x v="1"/>
    <n v="58.5"/>
  </r>
  <r>
    <x v="24"/>
    <x v="28"/>
    <n v="24358"/>
    <n v="24"/>
    <n v="21"/>
    <n v="19"/>
    <n v="11"/>
    <x v="0"/>
    <x v="1"/>
    <x v="1"/>
    <n v="4.5"/>
    <x v="1"/>
    <n v="49.5"/>
  </r>
  <r>
    <x v="24"/>
    <x v="50"/>
    <n v="7245"/>
    <n v="21"/>
    <n v="22"/>
    <n v="1"/>
    <n v="10"/>
    <x v="0"/>
    <x v="1"/>
    <x v="1"/>
    <n v="4.5"/>
    <x v="1"/>
    <n v="45"/>
  </r>
  <r>
    <x v="24"/>
    <x v="9"/>
    <n v="15840"/>
    <n v="20"/>
    <n v="12"/>
    <s v=""/>
    <s v=""/>
    <x v="0"/>
    <x v="0"/>
    <x v="0"/>
    <n v="4.5"/>
    <x v="0"/>
    <n v="71.28"/>
  </r>
  <r>
    <x v="24"/>
    <x v="10"/>
    <n v="19308"/>
    <n v="14"/>
    <n v="15"/>
    <n v="14"/>
    <n v="15"/>
    <x v="0"/>
    <x v="1"/>
    <x v="1"/>
    <n v="4.5"/>
    <x v="1"/>
    <n v="67.5"/>
  </r>
  <r>
    <x v="24"/>
    <x v="26"/>
    <n v="11683"/>
    <n v="14"/>
    <n v="15"/>
    <n v="5"/>
    <n v="8"/>
    <x v="0"/>
    <x v="1"/>
    <x v="1"/>
    <n v="4.5"/>
    <x v="1"/>
    <n v="36"/>
  </r>
  <r>
    <x v="24"/>
    <x v="23"/>
    <n v="7922"/>
    <n v="10"/>
    <n v="10"/>
    <s v=""/>
    <s v=""/>
    <x v="0"/>
    <x v="0"/>
    <x v="0"/>
    <n v="4.5"/>
    <x v="0"/>
    <n v="35.649000000000001"/>
  </r>
  <r>
    <x v="24"/>
    <x v="85"/>
    <n v="3322"/>
    <n v="8"/>
    <n v="5"/>
    <s v=""/>
    <s v=""/>
    <x v="0"/>
    <x v="0"/>
    <x v="0"/>
    <n v="4.5"/>
    <x v="0"/>
    <n v="14.949"/>
  </r>
  <r>
    <x v="24"/>
    <x v="73"/>
    <n v="2698"/>
    <n v="8"/>
    <n v="0"/>
    <s v=""/>
    <s v=""/>
    <x v="1"/>
    <x v="0"/>
    <x v="0"/>
    <n v="6"/>
    <x v="0"/>
    <n v="16.187999999999999"/>
  </r>
  <r>
    <x v="24"/>
    <x v="56"/>
    <n v="4632"/>
    <n v="7"/>
    <n v="3"/>
    <s v=""/>
    <s v=""/>
    <x v="1"/>
    <x v="0"/>
    <x v="0"/>
    <n v="6"/>
    <x v="0"/>
    <n v="27.791999999999998"/>
  </r>
  <r>
    <x v="24"/>
    <x v="77"/>
    <n v="2707"/>
    <n v="7"/>
    <n v="0"/>
    <n v="7"/>
    <n v="14"/>
    <x v="0"/>
    <x v="1"/>
    <x v="1"/>
    <n v="4.5"/>
    <x v="1"/>
    <n v="63"/>
  </r>
  <r>
    <x v="24"/>
    <x v="87"/>
    <n v="2596"/>
    <n v="7"/>
    <n v="2"/>
    <s v=""/>
    <s v=""/>
    <x v="0"/>
    <x v="0"/>
    <x v="0"/>
    <n v="4.5"/>
    <x v="0"/>
    <n v="11.682"/>
  </r>
  <r>
    <x v="24"/>
    <x v="75"/>
    <n v="2743"/>
    <n v="6"/>
    <n v="0"/>
    <n v="19"/>
    <n v="3"/>
    <x v="0"/>
    <x v="1"/>
    <x v="1"/>
    <n v="4.5"/>
    <x v="1"/>
    <n v="13.5"/>
  </r>
  <r>
    <x v="24"/>
    <x v="42"/>
    <n v="7431"/>
    <n v="5"/>
    <n v="135"/>
    <n v="18"/>
    <n v="15"/>
    <x v="0"/>
    <x v="1"/>
    <x v="1"/>
    <n v="4.5"/>
    <x v="1"/>
    <n v="67.5"/>
  </r>
  <r>
    <x v="24"/>
    <x v="71"/>
    <n v="4621"/>
    <n v="5"/>
    <n v="1"/>
    <s v=""/>
    <s v=""/>
    <x v="1"/>
    <x v="6"/>
    <x v="0"/>
    <n v="6"/>
    <x v="0"/>
    <n v="27.726000000000003"/>
  </r>
  <r>
    <x v="24"/>
    <x v="66"/>
    <n v="1874"/>
    <n v="5"/>
    <n v="1"/>
    <s v=""/>
    <s v=""/>
    <x v="1"/>
    <x v="6"/>
    <x v="0"/>
    <n v="6"/>
    <x v="0"/>
    <n v="11.244"/>
  </r>
  <r>
    <x v="24"/>
    <x v="47"/>
    <n v="801"/>
    <n v="5"/>
    <n v="1"/>
    <s v=""/>
    <s v=""/>
    <x v="1"/>
    <x v="3"/>
    <x v="0"/>
    <n v="6"/>
    <x v="0"/>
    <n v="4.806"/>
  </r>
  <r>
    <x v="24"/>
    <x v="61"/>
    <n v="19426"/>
    <n v="4"/>
    <n v="2"/>
    <s v=""/>
    <s v=""/>
    <x v="1"/>
    <x v="0"/>
    <x v="0"/>
    <n v="6"/>
    <x v="0"/>
    <n v="116.55599999999998"/>
  </r>
  <r>
    <x v="24"/>
    <x v="55"/>
    <n v="12861"/>
    <n v="4"/>
    <n v="0"/>
    <s v=""/>
    <s v=""/>
    <x v="1"/>
    <x v="0"/>
    <x v="0"/>
    <n v="6"/>
    <x v="0"/>
    <n v="77.165999999999997"/>
  </r>
  <r>
    <x v="24"/>
    <x v="34"/>
    <n v="7439"/>
    <n v="4"/>
    <n v="0"/>
    <s v=""/>
    <s v=""/>
    <x v="1"/>
    <x v="3"/>
    <x v="0"/>
    <n v="6"/>
    <x v="0"/>
    <n v="44.634"/>
  </r>
  <r>
    <x v="24"/>
    <x v="70"/>
    <n v="4508"/>
    <n v="4"/>
    <n v="1"/>
    <s v=""/>
    <s v=""/>
    <x v="1"/>
    <x v="0"/>
    <x v="0"/>
    <n v="6"/>
    <x v="0"/>
    <n v="27.048000000000002"/>
  </r>
  <r>
    <x v="24"/>
    <x v="36"/>
    <n v="3624"/>
    <n v="4"/>
    <n v="8"/>
    <s v=""/>
    <s v=""/>
    <x v="1"/>
    <x v="0"/>
    <x v="0"/>
    <n v="6"/>
    <x v="0"/>
    <n v="21.744"/>
  </r>
  <r>
    <x v="24"/>
    <x v="39"/>
    <n v="2266"/>
    <n v="4"/>
    <n v="0"/>
    <s v=""/>
    <s v=""/>
    <x v="1"/>
    <x v="3"/>
    <x v="0"/>
    <n v="6"/>
    <x v="0"/>
    <n v="13.596"/>
  </r>
  <r>
    <x v="24"/>
    <x v="72"/>
    <n v="4744"/>
    <n v="3"/>
    <n v="2"/>
    <s v=""/>
    <s v=""/>
    <x v="1"/>
    <x v="0"/>
    <x v="0"/>
    <n v="6"/>
    <x v="0"/>
    <n v="28.463999999999999"/>
  </r>
  <r>
    <x v="24"/>
    <x v="27"/>
    <n v="4286"/>
    <n v="3"/>
    <n v="1"/>
    <n v="15"/>
    <n v="15"/>
    <x v="0"/>
    <x v="1"/>
    <x v="1"/>
    <n v="4.5"/>
    <x v="1"/>
    <n v="67.5"/>
  </r>
  <r>
    <x v="24"/>
    <x v="74"/>
    <n v="4223"/>
    <n v="3"/>
    <n v="1"/>
    <s v=""/>
    <s v=""/>
    <x v="1"/>
    <x v="4"/>
    <x v="0"/>
    <n v="6"/>
    <x v="0"/>
    <n v="25.338000000000001"/>
  </r>
  <r>
    <x v="24"/>
    <x v="52"/>
    <n v="4212"/>
    <n v="3"/>
    <n v="1"/>
    <n v="20"/>
    <n v="13"/>
    <x v="0"/>
    <x v="1"/>
    <x v="1"/>
    <n v="4.5"/>
    <x v="1"/>
    <n v="58.5"/>
  </r>
  <r>
    <x v="24"/>
    <x v="25"/>
    <n v="2575"/>
    <n v="3"/>
    <n v="1"/>
    <n v="4"/>
    <n v="16"/>
    <x v="0"/>
    <x v="1"/>
    <x v="1"/>
    <n v="4.5"/>
    <x v="1"/>
    <n v="72"/>
  </r>
  <r>
    <x v="24"/>
    <x v="48"/>
    <n v="2321"/>
    <n v="3"/>
    <n v="0"/>
    <s v=""/>
    <s v=""/>
    <x v="1"/>
    <x v="5"/>
    <x v="0"/>
    <n v="6"/>
    <x v="0"/>
    <n v="13.926000000000002"/>
  </r>
  <r>
    <x v="24"/>
    <x v="14"/>
    <n v="726"/>
    <n v="3"/>
    <n v="1"/>
    <n v="19"/>
    <n v="3"/>
    <x v="0"/>
    <x v="1"/>
    <x v="1"/>
    <n v="4.5"/>
    <x v="1"/>
    <n v="13.5"/>
  </r>
  <r>
    <x v="24"/>
    <x v="13"/>
    <n v="600"/>
    <n v="3"/>
    <n v="1"/>
    <s v=""/>
    <s v=""/>
    <x v="0"/>
    <x v="0"/>
    <x v="0"/>
    <n v="4.5"/>
    <x v="0"/>
    <n v="2.6999999999999997"/>
  </r>
  <r>
    <x v="24"/>
    <x v="67"/>
    <n v="4625"/>
    <n v="2"/>
    <n v="3"/>
    <s v=""/>
    <s v=""/>
    <x v="1"/>
    <x v="0"/>
    <x v="0"/>
    <n v="6"/>
    <x v="0"/>
    <n v="27.75"/>
  </r>
  <r>
    <x v="24"/>
    <x v="68"/>
    <n v="4269"/>
    <n v="2"/>
    <n v="2"/>
    <s v=""/>
    <s v=""/>
    <x v="1"/>
    <x v="4"/>
    <x v="0"/>
    <n v="6"/>
    <x v="0"/>
    <n v="25.614000000000001"/>
  </r>
  <r>
    <x v="24"/>
    <x v="22"/>
    <n v="1947"/>
    <n v="2"/>
    <n v="0"/>
    <n v="8"/>
    <n v="17"/>
    <x v="0"/>
    <x v="1"/>
    <x v="1"/>
    <n v="4.5"/>
    <x v="1"/>
    <n v="76.5"/>
  </r>
  <r>
    <x v="24"/>
    <x v="53"/>
    <n v="1635"/>
    <n v="2"/>
    <n v="0"/>
    <n v="8"/>
    <n v="6"/>
    <x v="0"/>
    <x v="1"/>
    <x v="1"/>
    <n v="4.5"/>
    <x v="1"/>
    <n v="27"/>
  </r>
  <r>
    <x v="24"/>
    <x v="8"/>
    <n v="1153"/>
    <n v="2"/>
    <n v="5"/>
    <s v=""/>
    <s v=""/>
    <x v="0"/>
    <x v="1"/>
    <x v="0"/>
    <n v="4.5"/>
    <x v="0"/>
    <n v="5.1885000000000003"/>
  </r>
  <r>
    <x v="24"/>
    <x v="32"/>
    <n v="2948"/>
    <n v="1"/>
    <n v="1"/>
    <n v="3"/>
    <n v="15"/>
    <x v="0"/>
    <x v="1"/>
    <x v="1"/>
    <n v="4.5"/>
    <x v="1"/>
    <n v="67.5"/>
  </r>
  <r>
    <x v="24"/>
    <x v="18"/>
    <n v="1767"/>
    <n v="1"/>
    <n v="8"/>
    <s v=""/>
    <s v=""/>
    <x v="1"/>
    <x v="3"/>
    <x v="0"/>
    <n v="6"/>
    <x v="0"/>
    <n v="10.602"/>
  </r>
  <r>
    <x v="24"/>
    <x v="83"/>
    <n v="1487"/>
    <n v="1"/>
    <n v="1"/>
    <s v=""/>
    <s v=""/>
    <x v="0"/>
    <x v="5"/>
    <x v="0"/>
    <n v="4.5"/>
    <x v="0"/>
    <n v="6.6915000000000004"/>
  </r>
  <r>
    <x v="24"/>
    <x v="29"/>
    <n v="956"/>
    <n v="1"/>
    <n v="2"/>
    <n v="5"/>
    <n v="9"/>
    <x v="0"/>
    <x v="1"/>
    <x v="1"/>
    <n v="4.5"/>
    <x v="1"/>
    <n v="40.5"/>
  </r>
  <r>
    <x v="24"/>
    <x v="64"/>
    <n v="663"/>
    <n v="1"/>
    <n v="2"/>
    <s v=""/>
    <s v=""/>
    <x v="1"/>
    <x v="0"/>
    <x v="0"/>
    <n v="6"/>
    <x v="0"/>
    <n v="3.9780000000000002"/>
  </r>
  <r>
    <x v="24"/>
    <x v="21"/>
    <n v="241"/>
    <n v="1"/>
    <n v="1"/>
    <s v=""/>
    <s v=""/>
    <x v="0"/>
    <x v="1"/>
    <x v="0"/>
    <n v="4.5"/>
    <x v="0"/>
    <n v="1.0845"/>
  </r>
  <r>
    <x v="24"/>
    <x v="69"/>
    <n v="73"/>
    <n v="1"/>
    <n v="3"/>
    <s v=""/>
    <s v=""/>
    <x v="1"/>
    <x v="2"/>
    <x v="0"/>
    <n v="6"/>
    <x v="0"/>
    <n v="0.43799999999999994"/>
  </r>
  <r>
    <x v="24"/>
    <x v="59"/>
    <n v="0"/>
    <n v="1"/>
    <n v="1"/>
    <s v=""/>
    <s v=""/>
    <x v="1"/>
    <x v="3"/>
    <x v="0"/>
    <n v="6"/>
    <x v="0"/>
    <n v="0"/>
  </r>
  <r>
    <x v="24"/>
    <x v="5"/>
    <n v="0"/>
    <n v="1"/>
    <n v="1"/>
    <s v=""/>
    <s v=""/>
    <x v="1"/>
    <x v="0"/>
    <x v="0"/>
    <n v="6"/>
    <x v="0"/>
    <n v="0"/>
  </r>
  <r>
    <x v="24"/>
    <x v="45"/>
    <n v="2165"/>
    <n v="0"/>
    <n v="0"/>
    <s v=""/>
    <s v=""/>
    <x v="1"/>
    <x v="5"/>
    <x v="0"/>
    <n v="6"/>
    <x v="0"/>
    <n v="12.99"/>
  </r>
  <r>
    <x v="24"/>
    <x v="38"/>
    <n v="960"/>
    <n v="0"/>
    <n v="1"/>
    <n v="9"/>
    <n v="6"/>
    <x v="0"/>
    <x v="1"/>
    <x v="1"/>
    <n v="4.5"/>
    <x v="1"/>
    <n v="27"/>
  </r>
  <r>
    <x v="24"/>
    <x v="37"/>
    <n v="929"/>
    <n v="0"/>
    <n v="2"/>
    <s v=""/>
    <s v=""/>
    <x v="0"/>
    <x v="2"/>
    <x v="0"/>
    <n v="4.5"/>
    <x v="0"/>
    <n v="4.1805000000000003"/>
  </r>
  <r>
    <x v="24"/>
    <x v="24"/>
    <n v="778"/>
    <n v="0"/>
    <n v="1"/>
    <n v="17"/>
    <n v="11"/>
    <x v="0"/>
    <x v="1"/>
    <x v="1"/>
    <n v="4.5"/>
    <x v="1"/>
    <n v="49.5"/>
  </r>
  <r>
    <x v="24"/>
    <x v="33"/>
    <n v="469"/>
    <n v="0"/>
    <n v="0"/>
    <n v="16"/>
    <n v="9"/>
    <x v="0"/>
    <x v="1"/>
    <x v="1"/>
    <n v="4.5"/>
    <x v="1"/>
    <n v="40.5"/>
  </r>
  <r>
    <x v="24"/>
    <x v="57"/>
    <n v="383"/>
    <n v="0"/>
    <n v="1"/>
    <s v=""/>
    <s v=""/>
    <x v="1"/>
    <x v="0"/>
    <x v="0"/>
    <n v="6"/>
    <x v="0"/>
    <n v="2.298"/>
  </r>
  <r>
    <x v="24"/>
    <x v="15"/>
    <n v="122"/>
    <n v="0"/>
    <n v="0"/>
    <s v=""/>
    <s v=""/>
    <x v="1"/>
    <x v="3"/>
    <x v="0"/>
    <n v="6"/>
    <x v="0"/>
    <n v="0.73199999999999998"/>
  </r>
  <r>
    <x v="24"/>
    <x v="89"/>
    <n v="102"/>
    <n v="0"/>
    <n v="0"/>
    <s v=""/>
    <s v=""/>
    <x v="0"/>
    <x v="5"/>
    <x v="0"/>
    <n v="4.5"/>
    <x v="0"/>
    <n v="0.45899999999999996"/>
  </r>
  <r>
    <x v="24"/>
    <x v="54"/>
    <n v="76"/>
    <n v="0"/>
    <n v="0"/>
    <s v=""/>
    <s v=""/>
    <x v="1"/>
    <x v="5"/>
    <x v="0"/>
    <n v="6"/>
    <x v="0"/>
    <n v="0.45599999999999996"/>
  </r>
  <r>
    <x v="24"/>
    <x v="81"/>
    <n v="62"/>
    <n v="0"/>
    <n v="0"/>
    <s v=""/>
    <s v=""/>
    <x v="0"/>
    <x v="0"/>
    <x v="0"/>
    <n v="4.5"/>
    <x v="0"/>
    <n v="0.27900000000000003"/>
  </r>
  <r>
    <x v="24"/>
    <x v="0"/>
    <n v="56"/>
    <n v="0"/>
    <n v="0"/>
    <s v=""/>
    <s v=""/>
    <x v="0"/>
    <x v="0"/>
    <x v="0"/>
    <n v="4.5"/>
    <x v="0"/>
    <n v="0.252"/>
  </r>
  <r>
    <x v="24"/>
    <x v="62"/>
    <n v="46"/>
    <n v="0"/>
    <n v="0"/>
    <s v=""/>
    <s v=""/>
    <x v="1"/>
    <x v="2"/>
    <x v="0"/>
    <n v="6"/>
    <x v="0"/>
    <n v="0.27600000000000002"/>
  </r>
  <r>
    <x v="24"/>
    <x v="90"/>
    <n v="20"/>
    <n v="0"/>
    <n v="0"/>
    <s v=""/>
    <s v=""/>
    <x v="0"/>
    <x v="5"/>
    <x v="0"/>
    <n v="4.5"/>
    <x v="0"/>
    <n v="0.09"/>
  </r>
  <r>
    <x v="24"/>
    <x v="6"/>
    <n v="6"/>
    <n v="0"/>
    <n v="0"/>
    <s v=""/>
    <s v=""/>
    <x v="1"/>
    <x v="0"/>
    <x v="0"/>
    <n v="6"/>
    <x v="0"/>
    <n v="3.6000000000000004E-2"/>
  </r>
  <r>
    <x v="24"/>
    <x v="65"/>
    <n v="5"/>
    <n v="0"/>
    <n v="0"/>
    <s v=""/>
    <s v=""/>
    <x v="1"/>
    <x v="4"/>
    <x v="0"/>
    <n v="6"/>
    <x v="0"/>
    <n v="0.03"/>
  </r>
  <r>
    <x v="24"/>
    <x v="60"/>
    <n v="4"/>
    <n v="0"/>
    <n v="0"/>
    <s v=""/>
    <s v=""/>
    <x v="1"/>
    <x v="0"/>
    <x v="0"/>
    <n v="6"/>
    <x v="0"/>
    <n v="2.4E-2"/>
  </r>
  <r>
    <x v="24"/>
    <x v="58"/>
    <n v="2"/>
    <n v="0"/>
    <n v="0"/>
    <s v=""/>
    <s v=""/>
    <x v="1"/>
    <x v="0"/>
    <x v="0"/>
    <n v="6"/>
    <x v="0"/>
    <n v="1.2E-2"/>
  </r>
  <r>
    <x v="24"/>
    <x v="46"/>
    <n v="2"/>
    <n v="0"/>
    <n v="0"/>
    <s v=""/>
    <s v=""/>
    <x v="1"/>
    <x v="5"/>
    <x v="0"/>
    <n v="6"/>
    <x v="0"/>
    <n v="1.2E-2"/>
  </r>
  <r>
    <x v="24"/>
    <x v="49"/>
    <n v="1"/>
    <n v="0"/>
    <n v="0"/>
    <s v=""/>
    <s v=""/>
    <x v="1"/>
    <x v="6"/>
    <x v="0"/>
    <n v="6"/>
    <x v="0"/>
    <n v="6.0000000000000001E-3"/>
  </r>
  <r>
    <x v="24"/>
    <x v="63"/>
    <n v="1"/>
    <n v="0"/>
    <n v="0"/>
    <s v=""/>
    <s v=""/>
    <x v="1"/>
    <x v="6"/>
    <x v="0"/>
    <n v="6"/>
    <x v="0"/>
    <n v="6.0000000000000001E-3"/>
  </r>
  <r>
    <x v="24"/>
    <x v="19"/>
    <n v="1"/>
    <n v="0"/>
    <n v="0"/>
    <s v=""/>
    <s v=""/>
    <x v="1"/>
    <x v="4"/>
    <x v="0"/>
    <n v="6"/>
    <x v="0"/>
    <n v="6.0000000000000001E-3"/>
  </r>
  <r>
    <x v="24"/>
    <x v="44"/>
    <n v="1"/>
    <n v="0"/>
    <n v="0"/>
    <s v=""/>
    <s v=""/>
    <x v="1"/>
    <x v="5"/>
    <x v="0"/>
    <n v="6"/>
    <x v="0"/>
    <n v="6.0000000000000001E-3"/>
  </r>
  <r>
    <x v="25"/>
    <x v="33"/>
    <n v="3610"/>
    <n v="222"/>
    <n v="98"/>
    <n v="16"/>
    <n v="11"/>
    <x v="0"/>
    <x v="1"/>
    <x v="1"/>
    <n v="4.5"/>
    <x v="1"/>
    <n v="49.5"/>
  </r>
  <r>
    <x v="25"/>
    <x v="1"/>
    <n v="33618"/>
    <n v="164"/>
    <n v="61"/>
    <n v="7"/>
    <n v="3"/>
    <x v="0"/>
    <x v="1"/>
    <x v="1"/>
    <n v="4.5"/>
    <x v="1"/>
    <n v="13.5"/>
  </r>
  <r>
    <x v="25"/>
    <x v="17"/>
    <n v="14660"/>
    <n v="126"/>
    <n v="39"/>
    <n v="18"/>
    <n v="1"/>
    <x v="0"/>
    <x v="1"/>
    <x v="1"/>
    <n v="4.5"/>
    <x v="1"/>
    <n v="4.5"/>
  </r>
  <r>
    <x v="25"/>
    <x v="10"/>
    <n v="22324"/>
    <n v="94"/>
    <n v="36"/>
    <n v="1"/>
    <n v="11"/>
    <x v="0"/>
    <x v="1"/>
    <x v="1"/>
    <n v="4.5"/>
    <x v="1"/>
    <n v="49.5"/>
  </r>
  <r>
    <x v="25"/>
    <x v="41"/>
    <n v="15950"/>
    <n v="93"/>
    <n v="1"/>
    <n v="132"/>
    <n v="114"/>
    <x v="0"/>
    <x v="1"/>
    <x v="1"/>
    <n v="4.5"/>
    <x v="1"/>
    <n v="513"/>
  </r>
  <r>
    <x v="25"/>
    <x v="38"/>
    <n v="19317"/>
    <n v="90"/>
    <n v="6"/>
    <n v="7"/>
    <n v="13"/>
    <x v="0"/>
    <x v="1"/>
    <x v="1"/>
    <n v="4.5"/>
    <x v="1"/>
    <n v="58.5"/>
  </r>
  <r>
    <x v="25"/>
    <x v="25"/>
    <n v="3292"/>
    <n v="84"/>
    <n v="3"/>
    <n v="327"/>
    <n v="198"/>
    <x v="0"/>
    <x v="1"/>
    <x v="1"/>
    <n v="4.5"/>
    <x v="1"/>
    <n v="891"/>
  </r>
  <r>
    <x v="25"/>
    <x v="20"/>
    <n v="10249"/>
    <n v="33"/>
    <n v="13"/>
    <n v="13"/>
    <n v="4"/>
    <x v="0"/>
    <x v="1"/>
    <x v="1"/>
    <n v="4.5"/>
    <x v="1"/>
    <n v="18"/>
  </r>
  <r>
    <x v="25"/>
    <x v="29"/>
    <n v="24352"/>
    <n v="22"/>
    <n v="28"/>
    <n v="186"/>
    <n v="181"/>
    <x v="0"/>
    <x v="1"/>
    <x v="1"/>
    <n v="4.5"/>
    <x v="1"/>
    <n v="814.5"/>
  </r>
  <r>
    <x v="25"/>
    <x v="87"/>
    <n v="20480"/>
    <n v="17"/>
    <n v="27"/>
    <s v=""/>
    <s v=""/>
    <x v="0"/>
    <x v="0"/>
    <x v="0"/>
    <n v="4.5"/>
    <x v="0"/>
    <n v="92.16"/>
  </r>
  <r>
    <x v="25"/>
    <x v="42"/>
    <n v="12547"/>
    <n v="17"/>
    <n v="11"/>
    <n v="17"/>
    <n v="10"/>
    <x v="0"/>
    <x v="1"/>
    <x v="1"/>
    <n v="4.5"/>
    <x v="1"/>
    <n v="45"/>
  </r>
  <r>
    <x v="25"/>
    <x v="85"/>
    <n v="21122"/>
    <n v="15"/>
    <n v="26"/>
    <s v=""/>
    <s v=""/>
    <x v="0"/>
    <x v="0"/>
    <x v="0"/>
    <n v="4.5"/>
    <x v="0"/>
    <n v="95.049000000000007"/>
  </r>
  <r>
    <x v="25"/>
    <x v="55"/>
    <n v="4043"/>
    <n v="12"/>
    <n v="2"/>
    <s v=""/>
    <s v=""/>
    <x v="1"/>
    <x v="0"/>
    <x v="0"/>
    <n v="6"/>
    <x v="0"/>
    <n v="24.258000000000003"/>
  </r>
  <r>
    <x v="25"/>
    <x v="58"/>
    <n v="13101"/>
    <n v="11"/>
    <n v="1"/>
    <s v=""/>
    <s v=""/>
    <x v="1"/>
    <x v="0"/>
    <x v="0"/>
    <n v="6"/>
    <x v="0"/>
    <n v="78.606000000000009"/>
  </r>
  <r>
    <x v="25"/>
    <x v="8"/>
    <n v="8054"/>
    <n v="11"/>
    <n v="10"/>
    <s v=""/>
    <s v=""/>
    <x v="0"/>
    <x v="1"/>
    <x v="0"/>
    <n v="4.5"/>
    <x v="0"/>
    <n v="36.243000000000002"/>
  </r>
  <r>
    <x v="25"/>
    <x v="11"/>
    <n v="3135"/>
    <n v="9"/>
    <n v="4"/>
    <n v="18"/>
    <n v="1"/>
    <x v="0"/>
    <x v="1"/>
    <x v="1"/>
    <n v="4.5"/>
    <x v="1"/>
    <n v="4.5"/>
  </r>
  <r>
    <x v="25"/>
    <x v="14"/>
    <n v="6344"/>
    <n v="6"/>
    <n v="142"/>
    <n v="60"/>
    <n v="50"/>
    <x v="0"/>
    <x v="1"/>
    <x v="1"/>
    <n v="4.5"/>
    <x v="1"/>
    <n v="225"/>
  </r>
  <r>
    <x v="25"/>
    <x v="35"/>
    <n v="5043"/>
    <n v="6"/>
    <n v="3"/>
    <n v="4"/>
    <n v="7"/>
    <x v="0"/>
    <x v="1"/>
    <x v="1"/>
    <n v="4.5"/>
    <x v="1"/>
    <n v="31.5"/>
  </r>
  <r>
    <x v="25"/>
    <x v="66"/>
    <n v="4388"/>
    <n v="6"/>
    <n v="1"/>
    <s v=""/>
    <s v=""/>
    <x v="1"/>
    <x v="6"/>
    <x v="0"/>
    <n v="6"/>
    <x v="0"/>
    <n v="26.327999999999999"/>
  </r>
  <r>
    <x v="25"/>
    <x v="61"/>
    <n v="7140"/>
    <n v="5"/>
    <n v="7"/>
    <s v=""/>
    <s v=""/>
    <x v="1"/>
    <x v="0"/>
    <x v="0"/>
    <n v="6"/>
    <x v="0"/>
    <n v="42.839999999999996"/>
  </r>
  <r>
    <x v="25"/>
    <x v="70"/>
    <n v="2685"/>
    <n v="5"/>
    <n v="0"/>
    <s v=""/>
    <s v=""/>
    <x v="1"/>
    <x v="0"/>
    <x v="0"/>
    <n v="6"/>
    <x v="0"/>
    <n v="16.11"/>
  </r>
  <r>
    <x v="25"/>
    <x v="34"/>
    <n v="2234"/>
    <n v="5"/>
    <n v="2"/>
    <s v=""/>
    <s v=""/>
    <x v="1"/>
    <x v="3"/>
    <x v="0"/>
    <n v="6"/>
    <x v="0"/>
    <n v="13.404"/>
  </r>
  <r>
    <x v="25"/>
    <x v="73"/>
    <n v="4118"/>
    <n v="4"/>
    <n v="1"/>
    <s v=""/>
    <s v=""/>
    <x v="1"/>
    <x v="0"/>
    <x v="0"/>
    <n v="6"/>
    <x v="0"/>
    <n v="24.708000000000002"/>
  </r>
  <r>
    <x v="25"/>
    <x v="45"/>
    <n v="3956"/>
    <n v="4"/>
    <n v="1"/>
    <s v=""/>
    <s v=""/>
    <x v="1"/>
    <x v="5"/>
    <x v="0"/>
    <n v="6"/>
    <x v="0"/>
    <n v="23.736000000000001"/>
  </r>
  <r>
    <x v="25"/>
    <x v="13"/>
    <n v="3144"/>
    <n v="4"/>
    <n v="9"/>
    <s v=""/>
    <s v=""/>
    <x v="0"/>
    <x v="0"/>
    <x v="0"/>
    <n v="4.5"/>
    <x v="0"/>
    <n v="14.148"/>
  </r>
  <r>
    <x v="25"/>
    <x v="27"/>
    <n v="2932"/>
    <n v="4"/>
    <n v="0"/>
    <n v="5"/>
    <n v="20"/>
    <x v="0"/>
    <x v="1"/>
    <x v="1"/>
    <n v="4.5"/>
    <x v="1"/>
    <n v="90"/>
  </r>
  <r>
    <x v="25"/>
    <x v="22"/>
    <n v="1565"/>
    <n v="4"/>
    <n v="0"/>
    <n v="8"/>
    <n v="18"/>
    <x v="0"/>
    <x v="1"/>
    <x v="1"/>
    <n v="4.5"/>
    <x v="1"/>
    <n v="81"/>
  </r>
  <r>
    <x v="25"/>
    <x v="56"/>
    <n v="18349"/>
    <n v="3"/>
    <n v="3"/>
    <s v=""/>
    <s v=""/>
    <x v="1"/>
    <x v="0"/>
    <x v="0"/>
    <n v="6"/>
    <x v="0"/>
    <n v="110.09399999999999"/>
  </r>
  <r>
    <x v="25"/>
    <x v="52"/>
    <n v="2932"/>
    <n v="3"/>
    <n v="0"/>
    <n v="61"/>
    <n v="52"/>
    <x v="0"/>
    <x v="1"/>
    <x v="1"/>
    <n v="4.5"/>
    <x v="1"/>
    <n v="234"/>
  </r>
  <r>
    <x v="25"/>
    <x v="24"/>
    <n v="2744"/>
    <n v="3"/>
    <n v="52"/>
    <n v="186"/>
    <n v="147"/>
    <x v="0"/>
    <x v="1"/>
    <x v="1"/>
    <n v="4.5"/>
    <x v="1"/>
    <n v="661.5"/>
  </r>
  <r>
    <x v="25"/>
    <x v="68"/>
    <n v="2689"/>
    <n v="3"/>
    <n v="0"/>
    <s v=""/>
    <s v=""/>
    <x v="1"/>
    <x v="4"/>
    <x v="0"/>
    <n v="6"/>
    <x v="0"/>
    <n v="16.134"/>
  </r>
  <r>
    <x v="25"/>
    <x v="89"/>
    <n v="1638"/>
    <n v="3"/>
    <n v="6"/>
    <s v=""/>
    <s v=""/>
    <x v="0"/>
    <x v="5"/>
    <x v="0"/>
    <n v="4.5"/>
    <x v="0"/>
    <n v="7.3709999999999996"/>
  </r>
  <r>
    <x v="25"/>
    <x v="39"/>
    <n v="863"/>
    <n v="3"/>
    <n v="0"/>
    <s v=""/>
    <s v=""/>
    <x v="1"/>
    <x v="3"/>
    <x v="0"/>
    <n v="6"/>
    <x v="0"/>
    <n v="5.1779999999999999"/>
  </r>
  <r>
    <x v="25"/>
    <x v="32"/>
    <n v="638"/>
    <n v="3"/>
    <n v="0"/>
    <n v="7"/>
    <n v="12"/>
    <x v="0"/>
    <x v="1"/>
    <x v="1"/>
    <n v="4.5"/>
    <x v="1"/>
    <n v="54"/>
  </r>
  <r>
    <x v="25"/>
    <x v="75"/>
    <n v="4450"/>
    <n v="2"/>
    <n v="1"/>
    <n v="12"/>
    <n v="8"/>
    <x v="0"/>
    <x v="1"/>
    <x v="1"/>
    <n v="4.5"/>
    <x v="1"/>
    <n v="36"/>
  </r>
  <r>
    <x v="25"/>
    <x v="71"/>
    <n v="4385"/>
    <n v="2"/>
    <n v="0"/>
    <s v=""/>
    <s v=""/>
    <x v="1"/>
    <x v="6"/>
    <x v="0"/>
    <n v="6"/>
    <x v="0"/>
    <n v="26.31"/>
  </r>
  <r>
    <x v="25"/>
    <x v="72"/>
    <n v="4318"/>
    <n v="2"/>
    <n v="0"/>
    <s v=""/>
    <s v=""/>
    <x v="1"/>
    <x v="0"/>
    <x v="0"/>
    <n v="6"/>
    <x v="0"/>
    <n v="25.907999999999998"/>
  </r>
  <r>
    <x v="25"/>
    <x v="4"/>
    <n v="3226"/>
    <n v="2"/>
    <n v="1"/>
    <n v="18"/>
    <n v="19"/>
    <x v="0"/>
    <x v="1"/>
    <x v="1"/>
    <n v="4.5"/>
    <x v="1"/>
    <n v="85.5"/>
  </r>
  <r>
    <x v="25"/>
    <x v="90"/>
    <n v="858"/>
    <n v="2"/>
    <n v="9"/>
    <s v=""/>
    <s v=""/>
    <x v="0"/>
    <x v="5"/>
    <x v="0"/>
    <n v="4.5"/>
    <x v="0"/>
    <n v="3.8609999999999998"/>
  </r>
  <r>
    <x v="25"/>
    <x v="53"/>
    <n v="734"/>
    <n v="2"/>
    <n v="0"/>
    <n v="90"/>
    <n v="81"/>
    <x v="0"/>
    <x v="1"/>
    <x v="1"/>
    <n v="4.5"/>
    <x v="1"/>
    <n v="364.5"/>
  </r>
  <r>
    <x v="25"/>
    <x v="74"/>
    <n v="4085"/>
    <n v="1"/>
    <n v="0"/>
    <s v=""/>
    <s v=""/>
    <x v="1"/>
    <x v="4"/>
    <x v="0"/>
    <n v="6"/>
    <x v="0"/>
    <n v="24.509999999999998"/>
  </r>
  <r>
    <x v="25"/>
    <x v="47"/>
    <n v="2138"/>
    <n v="1"/>
    <n v="0"/>
    <s v=""/>
    <s v=""/>
    <x v="1"/>
    <x v="3"/>
    <x v="0"/>
    <n v="6"/>
    <x v="0"/>
    <n v="12.827999999999999"/>
  </r>
  <r>
    <x v="25"/>
    <x v="48"/>
    <n v="2067"/>
    <n v="1"/>
    <n v="0"/>
    <s v=""/>
    <s v=""/>
    <x v="1"/>
    <x v="5"/>
    <x v="0"/>
    <n v="6"/>
    <x v="0"/>
    <n v="12.402000000000001"/>
  </r>
  <r>
    <x v="25"/>
    <x v="77"/>
    <n v="1980"/>
    <n v="1"/>
    <n v="0"/>
    <n v="0"/>
    <n v="0"/>
    <x v="0"/>
    <x v="1"/>
    <x v="1"/>
    <n v="4.5"/>
    <x v="1"/>
    <n v="0"/>
  </r>
  <r>
    <x v="25"/>
    <x v="67"/>
    <n v="1809"/>
    <n v="1"/>
    <n v="0"/>
    <s v=""/>
    <s v=""/>
    <x v="1"/>
    <x v="0"/>
    <x v="0"/>
    <n v="6"/>
    <x v="0"/>
    <n v="10.853999999999999"/>
  </r>
  <r>
    <x v="25"/>
    <x v="9"/>
    <n v="909"/>
    <n v="1"/>
    <n v="0"/>
    <s v=""/>
    <s v=""/>
    <x v="0"/>
    <x v="0"/>
    <x v="0"/>
    <n v="4.5"/>
    <x v="0"/>
    <n v="4.0905000000000005"/>
  </r>
  <r>
    <x v="25"/>
    <x v="0"/>
    <n v="586"/>
    <n v="1"/>
    <n v="1"/>
    <s v=""/>
    <s v=""/>
    <x v="0"/>
    <x v="0"/>
    <x v="0"/>
    <n v="4.5"/>
    <x v="0"/>
    <n v="2.637"/>
  </r>
  <r>
    <x v="25"/>
    <x v="23"/>
    <n v="249"/>
    <n v="1"/>
    <n v="1"/>
    <s v=""/>
    <s v=""/>
    <x v="0"/>
    <x v="0"/>
    <x v="0"/>
    <n v="4.5"/>
    <x v="0"/>
    <n v="1.1205000000000001"/>
  </r>
  <r>
    <x v="25"/>
    <x v="64"/>
    <n v="0"/>
    <n v="1"/>
    <n v="0"/>
    <s v=""/>
    <s v=""/>
    <x v="1"/>
    <x v="0"/>
    <x v="0"/>
    <n v="6"/>
    <x v="0"/>
    <n v="0"/>
  </r>
  <r>
    <x v="25"/>
    <x v="18"/>
    <n v="1674"/>
    <n v="0"/>
    <n v="0"/>
    <s v=""/>
    <s v=""/>
    <x v="1"/>
    <x v="3"/>
    <x v="0"/>
    <n v="6"/>
    <x v="0"/>
    <n v="10.044"/>
  </r>
  <r>
    <x v="25"/>
    <x v="26"/>
    <n v="1071"/>
    <n v="0"/>
    <n v="4"/>
    <n v="81"/>
    <n v="58"/>
    <x v="0"/>
    <x v="1"/>
    <x v="1"/>
    <n v="4.5"/>
    <x v="1"/>
    <n v="261"/>
  </r>
  <r>
    <x v="25"/>
    <x v="6"/>
    <n v="632"/>
    <n v="0"/>
    <n v="2"/>
    <s v=""/>
    <s v=""/>
    <x v="1"/>
    <x v="0"/>
    <x v="0"/>
    <n v="6"/>
    <x v="0"/>
    <n v="3.7919999999999998"/>
  </r>
  <r>
    <x v="25"/>
    <x v="81"/>
    <n v="588"/>
    <n v="0"/>
    <n v="2"/>
    <s v=""/>
    <s v=""/>
    <x v="0"/>
    <x v="0"/>
    <x v="0"/>
    <n v="4.5"/>
    <x v="0"/>
    <n v="2.6459999999999999"/>
  </r>
  <r>
    <x v="25"/>
    <x v="50"/>
    <n v="447"/>
    <n v="0"/>
    <n v="0"/>
    <n v="4"/>
    <n v="20"/>
    <x v="0"/>
    <x v="1"/>
    <x v="1"/>
    <n v="4.5"/>
    <x v="1"/>
    <n v="90"/>
  </r>
  <r>
    <x v="25"/>
    <x v="62"/>
    <n v="379"/>
    <n v="0"/>
    <n v="1"/>
    <s v=""/>
    <s v=""/>
    <x v="1"/>
    <x v="2"/>
    <x v="0"/>
    <n v="6"/>
    <x v="0"/>
    <n v="2.274"/>
  </r>
  <r>
    <x v="25"/>
    <x v="28"/>
    <n v="212"/>
    <n v="0"/>
    <n v="1"/>
    <n v="95"/>
    <n v="82"/>
    <x v="0"/>
    <x v="1"/>
    <x v="1"/>
    <n v="4.5"/>
    <x v="1"/>
    <n v="369"/>
  </r>
  <r>
    <x v="25"/>
    <x v="2"/>
    <n v="126"/>
    <n v="0"/>
    <n v="2"/>
    <n v="86"/>
    <n v="74"/>
    <x v="0"/>
    <x v="2"/>
    <x v="1"/>
    <n v="4.5"/>
    <x v="1"/>
    <n v="333"/>
  </r>
  <r>
    <x v="25"/>
    <x v="5"/>
    <n v="114"/>
    <n v="0"/>
    <n v="0"/>
    <s v=""/>
    <s v=""/>
    <x v="1"/>
    <x v="0"/>
    <x v="0"/>
    <n v="6"/>
    <x v="0"/>
    <n v="0.68400000000000005"/>
  </r>
  <r>
    <x v="25"/>
    <x v="69"/>
    <n v="99"/>
    <n v="0"/>
    <n v="0"/>
    <s v=""/>
    <s v=""/>
    <x v="1"/>
    <x v="2"/>
    <x v="0"/>
    <n v="6"/>
    <x v="0"/>
    <n v="0.59400000000000008"/>
  </r>
  <r>
    <x v="25"/>
    <x v="57"/>
    <n v="75"/>
    <n v="0"/>
    <n v="0"/>
    <s v=""/>
    <s v=""/>
    <x v="1"/>
    <x v="0"/>
    <x v="0"/>
    <n v="6"/>
    <x v="0"/>
    <n v="0.44999999999999996"/>
  </r>
  <r>
    <x v="25"/>
    <x v="40"/>
    <n v="74"/>
    <n v="0"/>
    <n v="0"/>
    <n v="359"/>
    <n v="221"/>
    <x v="0"/>
    <x v="0"/>
    <x v="1"/>
    <n v="4.5"/>
    <x v="1"/>
    <n v="994.5"/>
  </r>
  <r>
    <x v="25"/>
    <x v="60"/>
    <n v="70"/>
    <n v="0"/>
    <n v="0"/>
    <s v=""/>
    <s v=""/>
    <x v="1"/>
    <x v="0"/>
    <x v="0"/>
    <n v="6"/>
    <x v="0"/>
    <n v="0.42000000000000004"/>
  </r>
  <r>
    <x v="25"/>
    <x v="21"/>
    <n v="42"/>
    <n v="0"/>
    <n v="0"/>
    <s v=""/>
    <s v=""/>
    <x v="0"/>
    <x v="1"/>
    <x v="0"/>
    <n v="4.5"/>
    <x v="0"/>
    <n v="0.189"/>
  </r>
  <r>
    <x v="25"/>
    <x v="63"/>
    <n v="10"/>
    <n v="0"/>
    <n v="0"/>
    <s v=""/>
    <s v=""/>
    <x v="1"/>
    <x v="6"/>
    <x v="0"/>
    <n v="6"/>
    <x v="0"/>
    <n v="0.06"/>
  </r>
  <r>
    <x v="25"/>
    <x v="36"/>
    <n v="10"/>
    <n v="0"/>
    <n v="0"/>
    <s v=""/>
    <s v=""/>
    <x v="1"/>
    <x v="0"/>
    <x v="0"/>
    <n v="6"/>
    <x v="0"/>
    <n v="0.06"/>
  </r>
  <r>
    <x v="25"/>
    <x v="46"/>
    <n v="8"/>
    <n v="0"/>
    <n v="0"/>
    <s v=""/>
    <s v=""/>
    <x v="1"/>
    <x v="5"/>
    <x v="0"/>
    <n v="6"/>
    <x v="0"/>
    <n v="4.8000000000000001E-2"/>
  </r>
  <r>
    <x v="25"/>
    <x v="37"/>
    <n v="6"/>
    <n v="0"/>
    <n v="0"/>
    <s v=""/>
    <s v=""/>
    <x v="0"/>
    <x v="2"/>
    <x v="0"/>
    <n v="4.5"/>
    <x v="0"/>
    <n v="2.7E-2"/>
  </r>
  <r>
    <x v="25"/>
    <x v="15"/>
    <n v="5"/>
    <n v="0"/>
    <n v="0"/>
    <s v=""/>
    <s v=""/>
    <x v="1"/>
    <x v="3"/>
    <x v="0"/>
    <n v="6"/>
    <x v="0"/>
    <n v="0.03"/>
  </r>
  <r>
    <x v="25"/>
    <x v="49"/>
    <n v="2"/>
    <n v="0"/>
    <n v="0"/>
    <s v=""/>
    <s v=""/>
    <x v="1"/>
    <x v="6"/>
    <x v="0"/>
    <n v="6"/>
    <x v="0"/>
    <n v="1.2E-2"/>
  </r>
  <r>
    <x v="25"/>
    <x v="65"/>
    <n v="2"/>
    <n v="0"/>
    <n v="0"/>
    <s v=""/>
    <s v=""/>
    <x v="1"/>
    <x v="4"/>
    <x v="0"/>
    <n v="6"/>
    <x v="0"/>
    <n v="1.2E-2"/>
  </r>
  <r>
    <x v="25"/>
    <x v="83"/>
    <n v="1"/>
    <n v="0"/>
    <n v="0"/>
    <s v=""/>
    <s v=""/>
    <x v="0"/>
    <x v="5"/>
    <x v="0"/>
    <n v="4.5"/>
    <x v="0"/>
    <n v="4.5000000000000005E-3"/>
  </r>
  <r>
    <x v="25"/>
    <x v="54"/>
    <n v="1"/>
    <n v="0"/>
    <n v="0"/>
    <s v=""/>
    <s v=""/>
    <x v="1"/>
    <x v="5"/>
    <x v="0"/>
    <n v="6"/>
    <x v="0"/>
    <n v="6.0000000000000001E-3"/>
  </r>
  <r>
    <x v="25"/>
    <x v="44"/>
    <n v="1"/>
    <n v="0"/>
    <n v="0"/>
    <s v=""/>
    <s v=""/>
    <x v="1"/>
    <x v="5"/>
    <x v="0"/>
    <n v="6"/>
    <x v="0"/>
    <n v="6.0000000000000001E-3"/>
  </r>
  <r>
    <x v="25"/>
    <x v="59"/>
    <n v="0"/>
    <n v="0"/>
    <n v="1"/>
    <s v=""/>
    <s v=""/>
    <x v="1"/>
    <x v="3"/>
    <x v="0"/>
    <n v="6"/>
    <x v="0"/>
    <n v="0"/>
  </r>
  <r>
    <x v="26"/>
    <x v="42"/>
    <n v="3280"/>
    <n v="185"/>
    <n v="88"/>
    <n v="12"/>
    <n v="8"/>
    <x v="0"/>
    <x v="1"/>
    <x v="1"/>
    <n v="4.5"/>
    <x v="1"/>
    <n v="36"/>
  </r>
  <r>
    <x v="26"/>
    <x v="11"/>
    <n v="33593"/>
    <n v="144"/>
    <n v="74"/>
    <n v="7"/>
    <n v="4"/>
    <x v="0"/>
    <x v="1"/>
    <x v="1"/>
    <n v="4.5"/>
    <x v="1"/>
    <n v="18"/>
  </r>
  <r>
    <x v="26"/>
    <x v="4"/>
    <n v="18710"/>
    <n v="138"/>
    <n v="6"/>
    <n v="11"/>
    <n v="5"/>
    <x v="0"/>
    <x v="1"/>
    <x v="1"/>
    <n v="4.5"/>
    <x v="1"/>
    <n v="22.5"/>
  </r>
  <r>
    <x v="26"/>
    <x v="53"/>
    <n v="11774"/>
    <n v="112"/>
    <n v="0"/>
    <n v="3"/>
    <n v="19"/>
    <x v="0"/>
    <x v="1"/>
    <x v="1"/>
    <n v="4.5"/>
    <x v="1"/>
    <n v="85.5"/>
  </r>
  <r>
    <x v="26"/>
    <x v="33"/>
    <n v="12995"/>
    <n v="108"/>
    <n v="19"/>
    <n v="13"/>
    <n v="13"/>
    <x v="0"/>
    <x v="1"/>
    <x v="1"/>
    <n v="4.5"/>
    <x v="1"/>
    <n v="58.5"/>
  </r>
  <r>
    <x v="26"/>
    <x v="26"/>
    <n v="13804"/>
    <n v="73"/>
    <n v="3"/>
    <n v="5"/>
    <n v="1"/>
    <x v="0"/>
    <x v="1"/>
    <x v="1"/>
    <n v="4.5"/>
    <x v="1"/>
    <n v="4.5"/>
  </r>
  <r>
    <x v="26"/>
    <x v="50"/>
    <n v="14229"/>
    <n v="63"/>
    <n v="53"/>
    <n v="17"/>
    <n v="2"/>
    <x v="0"/>
    <x v="1"/>
    <x v="1"/>
    <n v="4.5"/>
    <x v="1"/>
    <n v="9"/>
  </r>
  <r>
    <x v="26"/>
    <x v="32"/>
    <n v="8964"/>
    <n v="43"/>
    <n v="34"/>
    <n v="13"/>
    <n v="18"/>
    <x v="0"/>
    <x v="1"/>
    <x v="1"/>
    <n v="4.5"/>
    <x v="1"/>
    <n v="81"/>
  </r>
  <r>
    <x v="26"/>
    <x v="25"/>
    <n v="11695"/>
    <n v="41"/>
    <n v="35"/>
    <n v="16"/>
    <n v="4"/>
    <x v="0"/>
    <x v="1"/>
    <x v="1"/>
    <n v="4.5"/>
    <x v="1"/>
    <n v="18"/>
  </r>
  <r>
    <x v="26"/>
    <x v="27"/>
    <n v="3417"/>
    <n v="27"/>
    <n v="70"/>
    <n v="19"/>
    <n v="11"/>
    <x v="0"/>
    <x v="1"/>
    <x v="1"/>
    <n v="4.5"/>
    <x v="1"/>
    <n v="49.5"/>
  </r>
  <r>
    <x v="26"/>
    <x v="20"/>
    <n v="18609"/>
    <n v="17"/>
    <n v="33"/>
    <n v="2"/>
    <n v="10"/>
    <x v="0"/>
    <x v="1"/>
    <x v="1"/>
    <n v="4.5"/>
    <x v="1"/>
    <n v="45"/>
  </r>
  <r>
    <x v="26"/>
    <x v="52"/>
    <n v="5923"/>
    <n v="15"/>
    <n v="129"/>
    <n v="3"/>
    <n v="19"/>
    <x v="0"/>
    <x v="1"/>
    <x v="1"/>
    <n v="4.5"/>
    <x v="1"/>
    <n v="85.5"/>
  </r>
  <r>
    <x v="26"/>
    <x v="17"/>
    <n v="15610"/>
    <n v="14"/>
    <n v="24"/>
    <n v="2"/>
    <n v="14"/>
    <x v="0"/>
    <x v="1"/>
    <x v="1"/>
    <n v="4.5"/>
    <x v="1"/>
    <n v="63"/>
  </r>
  <r>
    <x v="26"/>
    <x v="22"/>
    <n v="1694"/>
    <n v="13"/>
    <n v="2"/>
    <n v="19"/>
    <n v="11"/>
    <x v="0"/>
    <x v="1"/>
    <x v="1"/>
    <n v="4.5"/>
    <x v="1"/>
    <n v="49.5"/>
  </r>
  <r>
    <x v="26"/>
    <x v="65"/>
    <n v="13694"/>
    <n v="12"/>
    <n v="2"/>
    <s v=""/>
    <s v=""/>
    <x v="1"/>
    <x v="4"/>
    <x v="0"/>
    <n v="6"/>
    <x v="0"/>
    <n v="82.164000000000001"/>
  </r>
  <r>
    <x v="26"/>
    <x v="38"/>
    <n v="4416"/>
    <n v="10"/>
    <n v="5"/>
    <n v="20"/>
    <n v="8"/>
    <x v="0"/>
    <x v="1"/>
    <x v="1"/>
    <n v="4.5"/>
    <x v="1"/>
    <n v="36"/>
  </r>
  <r>
    <x v="26"/>
    <x v="73"/>
    <n v="2747"/>
    <n v="10"/>
    <n v="0"/>
    <s v=""/>
    <s v=""/>
    <x v="1"/>
    <x v="0"/>
    <x v="0"/>
    <n v="6"/>
    <x v="0"/>
    <n v="16.481999999999999"/>
  </r>
  <r>
    <x v="26"/>
    <x v="71"/>
    <n v="4782"/>
    <n v="9"/>
    <n v="4"/>
    <s v=""/>
    <s v=""/>
    <x v="1"/>
    <x v="6"/>
    <x v="0"/>
    <n v="6"/>
    <x v="0"/>
    <n v="28.692"/>
  </r>
  <r>
    <x v="26"/>
    <x v="49"/>
    <n v="20868"/>
    <n v="8"/>
    <n v="5"/>
    <s v=""/>
    <s v=""/>
    <x v="1"/>
    <x v="6"/>
    <x v="0"/>
    <n v="6"/>
    <x v="0"/>
    <n v="125.208"/>
  </r>
  <r>
    <x v="26"/>
    <x v="81"/>
    <n v="7974"/>
    <n v="7"/>
    <n v="9"/>
    <s v=""/>
    <s v=""/>
    <x v="0"/>
    <x v="0"/>
    <x v="0"/>
    <n v="4.5"/>
    <x v="0"/>
    <n v="35.883000000000003"/>
  </r>
  <r>
    <x v="26"/>
    <x v="74"/>
    <n v="4432"/>
    <n v="7"/>
    <n v="1"/>
    <s v=""/>
    <s v=""/>
    <x v="1"/>
    <x v="4"/>
    <x v="0"/>
    <n v="6"/>
    <x v="0"/>
    <n v="26.592000000000002"/>
  </r>
  <r>
    <x v="26"/>
    <x v="77"/>
    <n v="2687"/>
    <n v="7"/>
    <n v="0"/>
    <n v="1"/>
    <n v="10"/>
    <x v="0"/>
    <x v="1"/>
    <x v="1"/>
    <n v="4.5"/>
    <x v="1"/>
    <n v="45"/>
  </r>
  <r>
    <x v="26"/>
    <x v="45"/>
    <n v="2092"/>
    <n v="6"/>
    <n v="0"/>
    <s v=""/>
    <s v=""/>
    <x v="1"/>
    <x v="5"/>
    <x v="0"/>
    <n v="6"/>
    <x v="0"/>
    <n v="12.552"/>
  </r>
  <r>
    <x v="26"/>
    <x v="58"/>
    <n v="7435"/>
    <n v="4"/>
    <n v="1"/>
    <s v=""/>
    <s v=""/>
    <x v="1"/>
    <x v="0"/>
    <x v="0"/>
    <n v="6"/>
    <x v="0"/>
    <n v="44.61"/>
  </r>
  <r>
    <x v="26"/>
    <x v="66"/>
    <n v="4749"/>
    <n v="4"/>
    <n v="1"/>
    <s v=""/>
    <s v=""/>
    <x v="1"/>
    <x v="6"/>
    <x v="0"/>
    <n v="6"/>
    <x v="0"/>
    <n v="28.494"/>
  </r>
  <r>
    <x v="26"/>
    <x v="48"/>
    <n v="2698"/>
    <n v="4"/>
    <n v="0"/>
    <s v=""/>
    <s v=""/>
    <x v="1"/>
    <x v="5"/>
    <x v="0"/>
    <n v="6"/>
    <x v="0"/>
    <n v="16.187999999999999"/>
  </r>
  <r>
    <x v="26"/>
    <x v="67"/>
    <n v="4395"/>
    <n v="3"/>
    <n v="2"/>
    <s v=""/>
    <s v=""/>
    <x v="1"/>
    <x v="0"/>
    <x v="0"/>
    <n v="6"/>
    <x v="0"/>
    <n v="26.369999999999997"/>
  </r>
  <r>
    <x v="26"/>
    <x v="39"/>
    <n v="4018"/>
    <n v="3"/>
    <n v="1"/>
    <s v=""/>
    <s v=""/>
    <x v="1"/>
    <x v="3"/>
    <x v="0"/>
    <n v="6"/>
    <x v="0"/>
    <n v="24.107999999999997"/>
  </r>
  <r>
    <x v="26"/>
    <x v="56"/>
    <n v="996"/>
    <n v="3"/>
    <n v="0"/>
    <s v=""/>
    <s v=""/>
    <x v="1"/>
    <x v="0"/>
    <x v="0"/>
    <n v="6"/>
    <x v="0"/>
    <n v="5.976"/>
  </r>
  <r>
    <x v="26"/>
    <x v="68"/>
    <n v="4492"/>
    <n v="2"/>
    <n v="1"/>
    <s v=""/>
    <s v=""/>
    <x v="1"/>
    <x v="4"/>
    <x v="0"/>
    <n v="6"/>
    <x v="0"/>
    <n v="26.951999999999998"/>
  </r>
  <r>
    <x v="26"/>
    <x v="63"/>
    <n v="4014"/>
    <n v="2"/>
    <n v="1"/>
    <s v=""/>
    <s v=""/>
    <x v="1"/>
    <x v="6"/>
    <x v="0"/>
    <n v="6"/>
    <x v="0"/>
    <n v="24.084000000000003"/>
  </r>
  <r>
    <x v="26"/>
    <x v="24"/>
    <n v="2658"/>
    <n v="2"/>
    <n v="0"/>
    <n v="6"/>
    <n v="2"/>
    <x v="0"/>
    <x v="1"/>
    <x v="1"/>
    <n v="4.5"/>
    <x v="1"/>
    <n v="9"/>
  </r>
  <r>
    <x v="26"/>
    <x v="47"/>
    <n v="3997"/>
    <n v="1"/>
    <n v="1"/>
    <s v=""/>
    <s v=""/>
    <x v="1"/>
    <x v="3"/>
    <x v="0"/>
    <n v="6"/>
    <x v="0"/>
    <n v="23.981999999999999"/>
  </r>
  <r>
    <x v="26"/>
    <x v="55"/>
    <n v="2218"/>
    <n v="1"/>
    <n v="0"/>
    <s v=""/>
    <s v=""/>
    <x v="1"/>
    <x v="0"/>
    <x v="0"/>
    <n v="6"/>
    <x v="0"/>
    <n v="13.308"/>
  </r>
  <r>
    <x v="26"/>
    <x v="61"/>
    <n v="2214"/>
    <n v="1"/>
    <n v="0"/>
    <s v=""/>
    <s v=""/>
    <x v="1"/>
    <x v="0"/>
    <x v="0"/>
    <n v="6"/>
    <x v="0"/>
    <n v="13.283999999999999"/>
  </r>
  <r>
    <x v="26"/>
    <x v="34"/>
    <n v="2201"/>
    <n v="1"/>
    <n v="1"/>
    <s v=""/>
    <s v=""/>
    <x v="1"/>
    <x v="3"/>
    <x v="0"/>
    <n v="6"/>
    <x v="0"/>
    <n v="13.206"/>
  </r>
  <r>
    <x v="26"/>
    <x v="70"/>
    <n v="2016"/>
    <n v="1"/>
    <n v="1"/>
    <s v=""/>
    <s v=""/>
    <x v="1"/>
    <x v="0"/>
    <x v="0"/>
    <n v="6"/>
    <x v="0"/>
    <n v="12.096"/>
  </r>
  <r>
    <x v="26"/>
    <x v="72"/>
    <n v="2001"/>
    <n v="1"/>
    <n v="0"/>
    <s v=""/>
    <s v=""/>
    <x v="1"/>
    <x v="0"/>
    <x v="0"/>
    <n v="6"/>
    <x v="0"/>
    <n v="12.006"/>
  </r>
  <r>
    <x v="26"/>
    <x v="36"/>
    <n v="1886"/>
    <n v="1"/>
    <n v="6"/>
    <s v=""/>
    <s v=""/>
    <x v="1"/>
    <x v="0"/>
    <x v="0"/>
    <n v="6"/>
    <x v="0"/>
    <n v="11.315999999999999"/>
  </r>
  <r>
    <x v="26"/>
    <x v="60"/>
    <n v="1632"/>
    <n v="1"/>
    <n v="2"/>
    <s v=""/>
    <s v=""/>
    <x v="1"/>
    <x v="0"/>
    <x v="0"/>
    <n v="6"/>
    <x v="0"/>
    <n v="9.7919999999999998"/>
  </r>
  <r>
    <x v="26"/>
    <x v="90"/>
    <n v="1237"/>
    <n v="1"/>
    <n v="1"/>
    <s v=""/>
    <s v=""/>
    <x v="0"/>
    <x v="5"/>
    <x v="0"/>
    <n v="4.5"/>
    <x v="0"/>
    <n v="5.5665000000000004"/>
  </r>
  <r>
    <x v="26"/>
    <x v="75"/>
    <n v="420"/>
    <n v="1"/>
    <n v="0"/>
    <n v="19"/>
    <n v="14"/>
    <x v="0"/>
    <x v="1"/>
    <x v="1"/>
    <n v="4.5"/>
    <x v="1"/>
    <n v="63"/>
  </r>
  <r>
    <x v="26"/>
    <x v="5"/>
    <n v="0"/>
    <n v="1"/>
    <n v="0"/>
    <s v=""/>
    <s v=""/>
    <x v="1"/>
    <x v="0"/>
    <x v="0"/>
    <n v="6"/>
    <x v="0"/>
    <n v="0"/>
  </r>
  <r>
    <x v="26"/>
    <x v="41"/>
    <n v="858"/>
    <n v="0"/>
    <n v="3"/>
    <n v="11"/>
    <n v="10"/>
    <x v="0"/>
    <x v="1"/>
    <x v="1"/>
    <n v="4.5"/>
    <x v="1"/>
    <n v="45"/>
  </r>
  <r>
    <x v="26"/>
    <x v="13"/>
    <n v="656"/>
    <n v="0"/>
    <n v="2"/>
    <s v=""/>
    <s v=""/>
    <x v="0"/>
    <x v="0"/>
    <x v="0"/>
    <n v="4.5"/>
    <x v="0"/>
    <n v="2.952"/>
  </r>
  <r>
    <x v="26"/>
    <x v="14"/>
    <n v="498"/>
    <n v="0"/>
    <n v="0"/>
    <n v="8"/>
    <n v="13"/>
    <x v="0"/>
    <x v="1"/>
    <x v="1"/>
    <n v="4.5"/>
    <x v="1"/>
    <n v="58.5"/>
  </r>
  <r>
    <x v="26"/>
    <x v="10"/>
    <n v="435"/>
    <n v="0"/>
    <n v="4"/>
    <n v="7"/>
    <n v="16"/>
    <x v="0"/>
    <x v="1"/>
    <x v="1"/>
    <n v="4.5"/>
    <x v="1"/>
    <n v="72"/>
  </r>
  <r>
    <x v="26"/>
    <x v="37"/>
    <n v="407"/>
    <n v="0"/>
    <n v="2"/>
    <s v=""/>
    <s v=""/>
    <x v="0"/>
    <x v="2"/>
    <x v="0"/>
    <n v="4.5"/>
    <x v="0"/>
    <n v="1.8314999999999999"/>
  </r>
  <r>
    <x v="26"/>
    <x v="62"/>
    <n v="295"/>
    <n v="0"/>
    <n v="0"/>
    <s v=""/>
    <s v=""/>
    <x v="1"/>
    <x v="2"/>
    <x v="0"/>
    <n v="6"/>
    <x v="0"/>
    <n v="1.77"/>
  </r>
  <r>
    <x v="26"/>
    <x v="40"/>
    <n v="293"/>
    <n v="0"/>
    <n v="2"/>
    <n v="12"/>
    <n v="1"/>
    <x v="0"/>
    <x v="0"/>
    <x v="1"/>
    <n v="4.5"/>
    <x v="1"/>
    <n v="4.5"/>
  </r>
  <r>
    <x v="26"/>
    <x v="85"/>
    <n v="271"/>
    <n v="0"/>
    <n v="0"/>
    <s v=""/>
    <s v=""/>
    <x v="0"/>
    <x v="0"/>
    <x v="0"/>
    <n v="4.5"/>
    <x v="0"/>
    <n v="1.2195"/>
  </r>
  <r>
    <x v="26"/>
    <x v="23"/>
    <n v="155"/>
    <n v="0"/>
    <n v="0"/>
    <s v=""/>
    <s v=""/>
    <x v="0"/>
    <x v="0"/>
    <x v="0"/>
    <n v="4.5"/>
    <x v="0"/>
    <n v="0.69750000000000001"/>
  </r>
  <r>
    <x v="26"/>
    <x v="29"/>
    <n v="81"/>
    <n v="0"/>
    <n v="1"/>
    <n v="12"/>
    <n v="20"/>
    <x v="0"/>
    <x v="1"/>
    <x v="1"/>
    <n v="4.5"/>
    <x v="1"/>
    <n v="90"/>
  </r>
  <r>
    <x v="26"/>
    <x v="6"/>
    <n v="77"/>
    <n v="0"/>
    <n v="0"/>
    <s v=""/>
    <s v=""/>
    <x v="1"/>
    <x v="0"/>
    <x v="0"/>
    <n v="6"/>
    <x v="0"/>
    <n v="0.46199999999999997"/>
  </r>
  <r>
    <x v="26"/>
    <x v="21"/>
    <n v="69"/>
    <n v="0"/>
    <n v="0"/>
    <s v=""/>
    <s v=""/>
    <x v="0"/>
    <x v="1"/>
    <x v="0"/>
    <n v="4.5"/>
    <x v="0"/>
    <n v="0.3105"/>
  </r>
  <r>
    <x v="26"/>
    <x v="87"/>
    <n v="59"/>
    <n v="0"/>
    <n v="1"/>
    <s v=""/>
    <s v=""/>
    <x v="0"/>
    <x v="0"/>
    <x v="0"/>
    <n v="4.5"/>
    <x v="0"/>
    <n v="0.26549999999999996"/>
  </r>
  <r>
    <x v="26"/>
    <x v="0"/>
    <n v="57"/>
    <n v="0"/>
    <n v="0"/>
    <s v=""/>
    <s v=""/>
    <x v="0"/>
    <x v="0"/>
    <x v="0"/>
    <n v="4.5"/>
    <x v="0"/>
    <n v="0.25650000000000001"/>
  </r>
  <r>
    <x v="26"/>
    <x v="46"/>
    <n v="40"/>
    <n v="0"/>
    <n v="0"/>
    <s v=""/>
    <s v=""/>
    <x v="1"/>
    <x v="5"/>
    <x v="0"/>
    <n v="6"/>
    <x v="0"/>
    <n v="0.24"/>
  </r>
  <r>
    <x v="26"/>
    <x v="59"/>
    <n v="37"/>
    <n v="0"/>
    <n v="0"/>
    <s v=""/>
    <s v=""/>
    <x v="1"/>
    <x v="3"/>
    <x v="0"/>
    <n v="6"/>
    <x v="0"/>
    <n v="0.22199999999999998"/>
  </r>
  <r>
    <x v="26"/>
    <x v="1"/>
    <n v="28"/>
    <n v="0"/>
    <n v="0"/>
    <n v="2"/>
    <n v="16"/>
    <x v="0"/>
    <x v="1"/>
    <x v="1"/>
    <n v="4.5"/>
    <x v="1"/>
    <n v="72"/>
  </r>
  <r>
    <x v="26"/>
    <x v="64"/>
    <n v="23"/>
    <n v="0"/>
    <n v="0"/>
    <s v=""/>
    <s v=""/>
    <x v="1"/>
    <x v="0"/>
    <x v="0"/>
    <n v="6"/>
    <x v="0"/>
    <n v="0.13800000000000001"/>
  </r>
  <r>
    <x v="26"/>
    <x v="2"/>
    <n v="12"/>
    <n v="0"/>
    <n v="0"/>
    <n v="10"/>
    <n v="20"/>
    <x v="0"/>
    <x v="2"/>
    <x v="1"/>
    <n v="4.5"/>
    <x v="1"/>
    <n v="90"/>
  </r>
  <r>
    <x v="26"/>
    <x v="15"/>
    <n v="7"/>
    <n v="0"/>
    <n v="0"/>
    <s v=""/>
    <s v=""/>
    <x v="1"/>
    <x v="3"/>
    <x v="0"/>
    <n v="6"/>
    <x v="0"/>
    <n v="4.2000000000000003E-2"/>
  </r>
  <r>
    <x v="26"/>
    <x v="9"/>
    <n v="6"/>
    <n v="0"/>
    <n v="0"/>
    <s v=""/>
    <s v=""/>
    <x v="0"/>
    <x v="0"/>
    <x v="0"/>
    <n v="4.5"/>
    <x v="0"/>
    <n v="2.7E-2"/>
  </r>
  <r>
    <x v="26"/>
    <x v="8"/>
    <n v="5"/>
    <n v="0"/>
    <n v="0"/>
    <s v=""/>
    <s v=""/>
    <x v="0"/>
    <x v="1"/>
    <x v="0"/>
    <n v="4.5"/>
    <x v="0"/>
    <n v="2.2499999999999999E-2"/>
  </r>
  <r>
    <x v="26"/>
    <x v="83"/>
    <n v="4"/>
    <n v="0"/>
    <n v="0"/>
    <s v=""/>
    <s v=""/>
    <x v="0"/>
    <x v="5"/>
    <x v="0"/>
    <n v="4.5"/>
    <x v="0"/>
    <n v="1.8000000000000002E-2"/>
  </r>
  <r>
    <x v="26"/>
    <x v="54"/>
    <n v="3"/>
    <n v="0"/>
    <n v="0"/>
    <s v=""/>
    <s v=""/>
    <x v="1"/>
    <x v="5"/>
    <x v="0"/>
    <n v="6"/>
    <x v="0"/>
    <n v="1.8000000000000002E-2"/>
  </r>
  <r>
    <x v="26"/>
    <x v="18"/>
    <n v="3"/>
    <n v="0"/>
    <n v="0"/>
    <s v=""/>
    <s v=""/>
    <x v="1"/>
    <x v="3"/>
    <x v="0"/>
    <n v="6"/>
    <x v="0"/>
    <n v="1.8000000000000002E-2"/>
  </r>
  <r>
    <x v="26"/>
    <x v="57"/>
    <n v="3"/>
    <n v="0"/>
    <n v="0"/>
    <s v=""/>
    <s v=""/>
    <x v="1"/>
    <x v="0"/>
    <x v="0"/>
    <n v="6"/>
    <x v="0"/>
    <n v="1.8000000000000002E-2"/>
  </r>
  <r>
    <x v="26"/>
    <x v="69"/>
    <n v="2"/>
    <n v="0"/>
    <n v="0"/>
    <s v=""/>
    <s v=""/>
    <x v="1"/>
    <x v="2"/>
    <x v="0"/>
    <n v="6"/>
    <x v="0"/>
    <n v="1.2E-2"/>
  </r>
  <r>
    <x v="26"/>
    <x v="28"/>
    <n v="2"/>
    <n v="0"/>
    <n v="0"/>
    <n v="19"/>
    <n v="3"/>
    <x v="0"/>
    <x v="1"/>
    <x v="1"/>
    <n v="4.5"/>
    <x v="1"/>
    <n v="13.5"/>
  </r>
  <r>
    <x v="26"/>
    <x v="19"/>
    <n v="1"/>
    <n v="0"/>
    <n v="0"/>
    <s v=""/>
    <s v=""/>
    <x v="1"/>
    <x v="4"/>
    <x v="0"/>
    <n v="6"/>
    <x v="0"/>
    <n v="6.0000000000000001E-3"/>
  </r>
  <r>
    <x v="26"/>
    <x v="44"/>
    <n v="1"/>
    <n v="0"/>
    <n v="0"/>
    <s v=""/>
    <s v=""/>
    <x v="1"/>
    <x v="5"/>
    <x v="0"/>
    <n v="6"/>
    <x v="0"/>
    <n v="6.0000000000000001E-3"/>
  </r>
  <r>
    <x v="26"/>
    <x v="89"/>
    <n v="0"/>
    <n v="0"/>
    <n v="4"/>
    <s v=""/>
    <s v=""/>
    <x v="0"/>
    <x v="5"/>
    <x v="0"/>
    <n v="4.5"/>
    <x v="0"/>
    <n v="0"/>
  </r>
  <r>
    <x v="27"/>
    <x v="24"/>
    <n v="3975"/>
    <n v="221"/>
    <n v="110"/>
    <n v="1"/>
    <n v="1"/>
    <x v="0"/>
    <x v="1"/>
    <x v="1"/>
    <n v="4.5"/>
    <x v="1"/>
    <n v="4.5"/>
  </r>
  <r>
    <x v="27"/>
    <x v="41"/>
    <n v="33502"/>
    <n v="148"/>
    <n v="68"/>
    <n v="2"/>
    <n v="4"/>
    <x v="0"/>
    <x v="1"/>
    <x v="1"/>
    <n v="4.5"/>
    <x v="1"/>
    <n v="18"/>
  </r>
  <r>
    <x v="27"/>
    <x v="14"/>
    <n v="20327"/>
    <n v="121"/>
    <n v="4"/>
    <n v="8"/>
    <n v="11"/>
    <x v="0"/>
    <x v="1"/>
    <x v="1"/>
    <n v="4.5"/>
    <x v="1"/>
    <n v="49.5"/>
  </r>
  <r>
    <x v="27"/>
    <x v="75"/>
    <n v="15542"/>
    <n v="114"/>
    <n v="1"/>
    <n v="13"/>
    <n v="17"/>
    <x v="0"/>
    <x v="1"/>
    <x v="1"/>
    <n v="4.5"/>
    <x v="1"/>
    <n v="76.5"/>
  </r>
  <r>
    <x v="27"/>
    <x v="4"/>
    <n v="15580"/>
    <n v="111"/>
    <n v="26"/>
    <n v="19"/>
    <n v="11"/>
    <x v="0"/>
    <x v="1"/>
    <x v="1"/>
    <n v="4.5"/>
    <x v="1"/>
    <n v="49.5"/>
  </r>
  <r>
    <x v="27"/>
    <x v="20"/>
    <n v="22384"/>
    <n v="66"/>
    <n v="18"/>
    <n v="12"/>
    <n v="7"/>
    <x v="0"/>
    <x v="1"/>
    <x v="1"/>
    <n v="4.5"/>
    <x v="1"/>
    <n v="31.5"/>
  </r>
  <r>
    <x v="27"/>
    <x v="73"/>
    <n v="3905"/>
    <n v="51"/>
    <n v="34"/>
    <s v=""/>
    <s v=""/>
    <x v="1"/>
    <x v="0"/>
    <x v="0"/>
    <n v="6"/>
    <x v="0"/>
    <n v="23.43"/>
  </r>
  <r>
    <x v="27"/>
    <x v="22"/>
    <n v="8678"/>
    <n v="50"/>
    <n v="37"/>
    <n v="14"/>
    <n v="12"/>
    <x v="0"/>
    <x v="1"/>
    <x v="1"/>
    <n v="4.5"/>
    <x v="1"/>
    <n v="54"/>
  </r>
  <r>
    <x v="27"/>
    <x v="70"/>
    <n v="2383"/>
    <n v="49"/>
    <n v="38"/>
    <s v=""/>
    <s v=""/>
    <x v="1"/>
    <x v="0"/>
    <x v="0"/>
    <n v="6"/>
    <x v="0"/>
    <n v="14.298"/>
  </r>
  <r>
    <x v="27"/>
    <x v="42"/>
    <n v="11333"/>
    <n v="26"/>
    <n v="18"/>
    <n v="17"/>
    <n v="17"/>
    <x v="0"/>
    <x v="1"/>
    <x v="1"/>
    <n v="4.5"/>
    <x v="1"/>
    <n v="76.5"/>
  </r>
  <r>
    <x v="27"/>
    <x v="10"/>
    <n v="16379"/>
    <n v="14"/>
    <n v="7"/>
    <n v="20"/>
    <n v="11"/>
    <x v="0"/>
    <x v="1"/>
    <x v="1"/>
    <n v="4.5"/>
    <x v="1"/>
    <n v="49.5"/>
  </r>
  <r>
    <x v="27"/>
    <x v="33"/>
    <n v="20531"/>
    <n v="11"/>
    <n v="28"/>
    <n v="13"/>
    <n v="1"/>
    <x v="0"/>
    <x v="1"/>
    <x v="1"/>
    <n v="4.5"/>
    <x v="1"/>
    <n v="4.5"/>
  </r>
  <r>
    <x v="27"/>
    <x v="27"/>
    <n v="12428"/>
    <n v="11"/>
    <n v="14"/>
    <n v="5"/>
    <n v="14"/>
    <x v="0"/>
    <x v="1"/>
    <x v="1"/>
    <n v="4.5"/>
    <x v="1"/>
    <n v="63"/>
  </r>
  <r>
    <x v="27"/>
    <x v="28"/>
    <n v="7861"/>
    <n v="10"/>
    <n v="10"/>
    <n v="10"/>
    <n v="3"/>
    <x v="0"/>
    <x v="1"/>
    <x v="1"/>
    <n v="4.5"/>
    <x v="1"/>
    <n v="13.5"/>
  </r>
  <r>
    <x v="27"/>
    <x v="54"/>
    <n v="12849"/>
    <n v="9"/>
    <n v="0"/>
    <s v=""/>
    <s v=""/>
    <x v="1"/>
    <x v="5"/>
    <x v="0"/>
    <n v="6"/>
    <x v="0"/>
    <n v="77.093999999999994"/>
  </r>
  <r>
    <x v="27"/>
    <x v="83"/>
    <n v="4372"/>
    <n v="9"/>
    <n v="1"/>
    <s v=""/>
    <s v=""/>
    <x v="0"/>
    <x v="5"/>
    <x v="0"/>
    <n v="4.5"/>
    <x v="0"/>
    <n v="19.673999999999999"/>
  </r>
  <r>
    <x v="27"/>
    <x v="91"/>
    <n v="2767"/>
    <n v="9"/>
    <n v="0"/>
    <s v=""/>
    <s v=""/>
    <x v="0"/>
    <x v="5"/>
    <x v="0"/>
    <n v="4.5"/>
    <x v="0"/>
    <n v="12.451499999999999"/>
  </r>
  <r>
    <x v="27"/>
    <x v="45"/>
    <n v="4272"/>
    <n v="7"/>
    <n v="3"/>
    <s v=""/>
    <s v=""/>
    <x v="1"/>
    <x v="5"/>
    <x v="0"/>
    <n v="6"/>
    <x v="0"/>
    <n v="25.632000000000001"/>
  </r>
  <r>
    <x v="27"/>
    <x v="61"/>
    <n v="2710"/>
    <n v="7"/>
    <n v="0"/>
    <s v=""/>
    <s v=""/>
    <x v="1"/>
    <x v="0"/>
    <x v="0"/>
    <n v="6"/>
    <x v="0"/>
    <n v="16.259999999999998"/>
  </r>
  <r>
    <x v="27"/>
    <x v="48"/>
    <n v="2673"/>
    <n v="7"/>
    <n v="0"/>
    <s v=""/>
    <s v=""/>
    <x v="1"/>
    <x v="5"/>
    <x v="0"/>
    <n v="6"/>
    <x v="0"/>
    <n v="16.038"/>
  </r>
  <r>
    <x v="27"/>
    <x v="50"/>
    <n v="4799"/>
    <n v="6"/>
    <n v="9"/>
    <n v="11"/>
    <n v="9"/>
    <x v="0"/>
    <x v="1"/>
    <x v="1"/>
    <n v="4.5"/>
    <x v="1"/>
    <n v="40.5"/>
  </r>
  <r>
    <x v="27"/>
    <x v="68"/>
    <n v="1655"/>
    <n v="6"/>
    <n v="1"/>
    <s v=""/>
    <s v=""/>
    <x v="1"/>
    <x v="4"/>
    <x v="0"/>
    <n v="6"/>
    <x v="0"/>
    <n v="9.93"/>
  </r>
  <r>
    <x v="27"/>
    <x v="71"/>
    <n v="4323"/>
    <n v="5"/>
    <n v="1"/>
    <s v=""/>
    <s v=""/>
    <x v="1"/>
    <x v="6"/>
    <x v="0"/>
    <n v="6"/>
    <x v="0"/>
    <n v="25.938000000000002"/>
  </r>
  <r>
    <x v="27"/>
    <x v="38"/>
    <n v="16845"/>
    <n v="4"/>
    <n v="16"/>
    <n v="1"/>
    <n v="16"/>
    <x v="0"/>
    <x v="1"/>
    <x v="1"/>
    <n v="4.5"/>
    <x v="1"/>
    <n v="72"/>
  </r>
  <r>
    <x v="27"/>
    <x v="52"/>
    <n v="3223"/>
    <n v="4"/>
    <n v="3"/>
    <n v="1"/>
    <n v="1"/>
    <x v="0"/>
    <x v="1"/>
    <x v="1"/>
    <n v="4.5"/>
    <x v="1"/>
    <n v="4.5"/>
  </r>
  <r>
    <x v="27"/>
    <x v="26"/>
    <n v="2856"/>
    <n v="4"/>
    <n v="2"/>
    <n v="18"/>
    <n v="7"/>
    <x v="0"/>
    <x v="1"/>
    <x v="1"/>
    <n v="4.5"/>
    <x v="1"/>
    <n v="31.5"/>
  </r>
  <r>
    <x v="27"/>
    <x v="63"/>
    <n v="906"/>
    <n v="4"/>
    <n v="0"/>
    <s v=""/>
    <s v=""/>
    <x v="1"/>
    <x v="6"/>
    <x v="0"/>
    <n v="6"/>
    <x v="0"/>
    <n v="5.4359999999999999"/>
  </r>
  <r>
    <x v="27"/>
    <x v="74"/>
    <n v="4289"/>
    <n v="3"/>
    <n v="1"/>
    <s v=""/>
    <s v=""/>
    <x v="1"/>
    <x v="4"/>
    <x v="0"/>
    <n v="6"/>
    <x v="0"/>
    <n v="25.733999999999998"/>
  </r>
  <r>
    <x v="27"/>
    <x v="47"/>
    <n v="4183"/>
    <n v="3"/>
    <n v="3"/>
    <s v=""/>
    <s v=""/>
    <x v="1"/>
    <x v="3"/>
    <x v="0"/>
    <n v="6"/>
    <x v="0"/>
    <n v="25.097999999999999"/>
  </r>
  <r>
    <x v="27"/>
    <x v="81"/>
    <n v="2790"/>
    <n v="3"/>
    <n v="1"/>
    <s v=""/>
    <s v=""/>
    <x v="0"/>
    <x v="0"/>
    <x v="0"/>
    <n v="4.5"/>
    <x v="0"/>
    <n v="12.555"/>
  </r>
  <r>
    <x v="27"/>
    <x v="40"/>
    <n v="486"/>
    <n v="3"/>
    <n v="1"/>
    <n v="14"/>
    <n v="20"/>
    <x v="0"/>
    <x v="0"/>
    <x v="1"/>
    <n v="4.5"/>
    <x v="1"/>
    <n v="90"/>
  </r>
  <r>
    <x v="27"/>
    <x v="13"/>
    <n v="0"/>
    <n v="3"/>
    <n v="1"/>
    <s v=""/>
    <s v=""/>
    <x v="0"/>
    <x v="0"/>
    <x v="0"/>
    <n v="4.5"/>
    <x v="0"/>
    <n v="0"/>
  </r>
  <r>
    <x v="27"/>
    <x v="65"/>
    <n v="2235"/>
    <n v="2"/>
    <n v="0"/>
    <s v=""/>
    <s v=""/>
    <x v="1"/>
    <x v="4"/>
    <x v="0"/>
    <n v="6"/>
    <x v="0"/>
    <n v="13.41"/>
  </r>
  <r>
    <x v="27"/>
    <x v="49"/>
    <n v="2221"/>
    <n v="2"/>
    <n v="2"/>
    <s v=""/>
    <s v=""/>
    <x v="1"/>
    <x v="6"/>
    <x v="0"/>
    <n v="6"/>
    <x v="0"/>
    <n v="13.326000000000001"/>
  </r>
  <r>
    <x v="27"/>
    <x v="77"/>
    <n v="1772"/>
    <n v="2"/>
    <n v="0"/>
    <n v="18"/>
    <n v="19"/>
    <x v="0"/>
    <x v="1"/>
    <x v="1"/>
    <n v="4.5"/>
    <x v="1"/>
    <n v="85.5"/>
  </r>
  <r>
    <x v="27"/>
    <x v="23"/>
    <n v="1463"/>
    <n v="2"/>
    <n v="3"/>
    <s v=""/>
    <s v=""/>
    <x v="0"/>
    <x v="0"/>
    <x v="0"/>
    <n v="4.5"/>
    <x v="0"/>
    <n v="6.5835000000000008"/>
  </r>
  <r>
    <x v="27"/>
    <x v="36"/>
    <n v="1387"/>
    <n v="2"/>
    <n v="3"/>
    <s v=""/>
    <s v=""/>
    <x v="1"/>
    <x v="0"/>
    <x v="0"/>
    <n v="6"/>
    <x v="0"/>
    <n v="8.3219999999999992"/>
  </r>
  <r>
    <x v="27"/>
    <x v="2"/>
    <n v="1059"/>
    <n v="2"/>
    <n v="0"/>
    <n v="11"/>
    <n v="11"/>
    <x v="0"/>
    <x v="2"/>
    <x v="1"/>
    <n v="4.5"/>
    <x v="1"/>
    <n v="49.5"/>
  </r>
  <r>
    <x v="27"/>
    <x v="67"/>
    <n v="605"/>
    <n v="2"/>
    <n v="0"/>
    <s v=""/>
    <s v=""/>
    <x v="1"/>
    <x v="0"/>
    <x v="0"/>
    <n v="6"/>
    <x v="0"/>
    <n v="3.63"/>
  </r>
  <r>
    <x v="27"/>
    <x v="39"/>
    <n v="4304"/>
    <n v="1"/>
    <n v="2"/>
    <s v=""/>
    <s v=""/>
    <x v="1"/>
    <x v="3"/>
    <x v="0"/>
    <n v="6"/>
    <x v="0"/>
    <n v="25.824000000000002"/>
  </r>
  <r>
    <x v="27"/>
    <x v="66"/>
    <n v="4279"/>
    <n v="1"/>
    <n v="0"/>
    <s v=""/>
    <s v=""/>
    <x v="1"/>
    <x v="6"/>
    <x v="0"/>
    <n v="6"/>
    <x v="0"/>
    <n v="25.673999999999999"/>
  </r>
  <r>
    <x v="27"/>
    <x v="56"/>
    <n v="4005"/>
    <n v="1"/>
    <n v="0"/>
    <s v=""/>
    <s v=""/>
    <x v="1"/>
    <x v="0"/>
    <x v="0"/>
    <n v="6"/>
    <x v="0"/>
    <n v="24.03"/>
  </r>
  <r>
    <x v="27"/>
    <x v="55"/>
    <n v="3941"/>
    <n v="1"/>
    <n v="0"/>
    <s v=""/>
    <s v=""/>
    <x v="1"/>
    <x v="0"/>
    <x v="0"/>
    <n v="6"/>
    <x v="0"/>
    <n v="23.646000000000001"/>
  </r>
  <r>
    <x v="27"/>
    <x v="72"/>
    <n v="2980"/>
    <n v="1"/>
    <n v="0"/>
    <s v=""/>
    <s v=""/>
    <x v="1"/>
    <x v="0"/>
    <x v="0"/>
    <n v="6"/>
    <x v="0"/>
    <n v="17.88"/>
  </r>
  <r>
    <x v="27"/>
    <x v="34"/>
    <n v="1754"/>
    <n v="1"/>
    <n v="4"/>
    <s v=""/>
    <s v=""/>
    <x v="1"/>
    <x v="3"/>
    <x v="0"/>
    <n v="6"/>
    <x v="0"/>
    <n v="10.524000000000001"/>
  </r>
  <r>
    <x v="27"/>
    <x v="32"/>
    <n v="1094"/>
    <n v="1"/>
    <n v="1"/>
    <n v="4"/>
    <n v="5"/>
    <x v="0"/>
    <x v="1"/>
    <x v="1"/>
    <n v="4.5"/>
    <x v="1"/>
    <n v="22.5"/>
  </r>
  <r>
    <x v="27"/>
    <x v="8"/>
    <n v="465"/>
    <n v="1"/>
    <n v="0"/>
    <s v=""/>
    <s v=""/>
    <x v="0"/>
    <x v="1"/>
    <x v="0"/>
    <n v="4.5"/>
    <x v="0"/>
    <n v="2.0925000000000002"/>
  </r>
  <r>
    <x v="27"/>
    <x v="46"/>
    <n v="17628"/>
    <n v="0"/>
    <n v="0"/>
    <s v=""/>
    <s v=""/>
    <x v="1"/>
    <x v="5"/>
    <x v="0"/>
    <n v="6"/>
    <x v="0"/>
    <n v="105.768"/>
  </r>
  <r>
    <x v="27"/>
    <x v="58"/>
    <n v="1874"/>
    <n v="0"/>
    <n v="0"/>
    <s v=""/>
    <s v=""/>
    <x v="1"/>
    <x v="0"/>
    <x v="0"/>
    <n v="6"/>
    <x v="0"/>
    <n v="11.244"/>
  </r>
  <r>
    <x v="27"/>
    <x v="25"/>
    <n v="1003"/>
    <n v="0"/>
    <n v="4"/>
    <n v="1"/>
    <n v="1"/>
    <x v="0"/>
    <x v="1"/>
    <x v="1"/>
    <n v="4.5"/>
    <x v="1"/>
    <n v="4.5"/>
  </r>
  <r>
    <x v="27"/>
    <x v="29"/>
    <n v="647"/>
    <n v="0"/>
    <n v="5"/>
    <n v="4"/>
    <n v="18"/>
    <x v="0"/>
    <x v="1"/>
    <x v="1"/>
    <n v="4.5"/>
    <x v="1"/>
    <n v="81"/>
  </r>
  <r>
    <x v="27"/>
    <x v="21"/>
    <n v="552"/>
    <n v="0"/>
    <n v="0"/>
    <s v=""/>
    <s v=""/>
    <x v="0"/>
    <x v="1"/>
    <x v="0"/>
    <n v="4.5"/>
    <x v="0"/>
    <n v="2.484"/>
  </r>
  <r>
    <x v="27"/>
    <x v="0"/>
    <n v="389"/>
    <n v="0"/>
    <n v="2"/>
    <s v=""/>
    <s v=""/>
    <x v="0"/>
    <x v="0"/>
    <x v="0"/>
    <n v="4.5"/>
    <x v="0"/>
    <n v="1.7505000000000002"/>
  </r>
  <r>
    <x v="27"/>
    <x v="85"/>
    <n v="348"/>
    <n v="0"/>
    <n v="4"/>
    <s v=""/>
    <s v=""/>
    <x v="0"/>
    <x v="0"/>
    <x v="0"/>
    <n v="4.5"/>
    <x v="0"/>
    <n v="1.5659999999999998"/>
  </r>
  <r>
    <x v="27"/>
    <x v="53"/>
    <n v="344"/>
    <n v="0"/>
    <n v="0"/>
    <n v="2"/>
    <n v="8"/>
    <x v="0"/>
    <x v="1"/>
    <x v="1"/>
    <n v="4.5"/>
    <x v="1"/>
    <n v="36"/>
  </r>
  <r>
    <x v="27"/>
    <x v="17"/>
    <n v="309"/>
    <n v="0"/>
    <n v="1"/>
    <n v="6"/>
    <n v="5"/>
    <x v="0"/>
    <x v="1"/>
    <x v="1"/>
    <n v="4.5"/>
    <x v="1"/>
    <n v="22.5"/>
  </r>
  <r>
    <x v="27"/>
    <x v="37"/>
    <n v="85"/>
    <n v="0"/>
    <n v="0"/>
    <s v=""/>
    <s v=""/>
    <x v="0"/>
    <x v="2"/>
    <x v="0"/>
    <n v="4.5"/>
    <x v="0"/>
    <n v="0.38250000000000001"/>
  </r>
  <r>
    <x v="27"/>
    <x v="11"/>
    <n v="78"/>
    <n v="0"/>
    <n v="1"/>
    <n v="11"/>
    <n v="14"/>
    <x v="0"/>
    <x v="1"/>
    <x v="1"/>
    <n v="4.5"/>
    <x v="1"/>
    <n v="63"/>
  </r>
  <r>
    <x v="27"/>
    <x v="90"/>
    <n v="64"/>
    <n v="0"/>
    <n v="0"/>
    <s v=""/>
    <s v=""/>
    <x v="0"/>
    <x v="5"/>
    <x v="0"/>
    <n v="4.5"/>
    <x v="0"/>
    <n v="0.28800000000000003"/>
  </r>
  <r>
    <x v="27"/>
    <x v="9"/>
    <n v="58"/>
    <n v="0"/>
    <n v="0"/>
    <s v=""/>
    <s v=""/>
    <x v="0"/>
    <x v="0"/>
    <x v="0"/>
    <n v="4.5"/>
    <x v="0"/>
    <n v="0.26100000000000001"/>
  </r>
  <r>
    <x v="27"/>
    <x v="87"/>
    <n v="22"/>
    <n v="0"/>
    <n v="0"/>
    <s v=""/>
    <s v=""/>
    <x v="0"/>
    <x v="0"/>
    <x v="0"/>
    <n v="4.5"/>
    <x v="0"/>
    <n v="9.8999999999999991E-2"/>
  </r>
  <r>
    <x v="27"/>
    <x v="1"/>
    <n v="21"/>
    <n v="0"/>
    <n v="0"/>
    <n v="2"/>
    <n v="10"/>
    <x v="0"/>
    <x v="1"/>
    <x v="1"/>
    <n v="4.5"/>
    <x v="1"/>
    <n v="45"/>
  </r>
  <r>
    <x v="27"/>
    <x v="15"/>
    <n v="19"/>
    <n v="0"/>
    <n v="0"/>
    <s v=""/>
    <s v=""/>
    <x v="1"/>
    <x v="3"/>
    <x v="0"/>
    <n v="6"/>
    <x v="0"/>
    <n v="0.11399999999999999"/>
  </r>
  <r>
    <x v="27"/>
    <x v="64"/>
    <n v="9"/>
    <n v="0"/>
    <n v="0"/>
    <s v=""/>
    <s v=""/>
    <x v="1"/>
    <x v="0"/>
    <x v="0"/>
    <n v="6"/>
    <x v="0"/>
    <n v="5.3999999999999992E-2"/>
  </r>
  <r>
    <x v="27"/>
    <x v="6"/>
    <n v="6"/>
    <n v="0"/>
    <n v="0"/>
    <s v=""/>
    <s v=""/>
    <x v="1"/>
    <x v="0"/>
    <x v="0"/>
    <n v="6"/>
    <x v="0"/>
    <n v="3.6000000000000004E-2"/>
  </r>
  <r>
    <x v="27"/>
    <x v="57"/>
    <n v="4"/>
    <n v="0"/>
    <n v="0"/>
    <s v=""/>
    <s v=""/>
    <x v="1"/>
    <x v="0"/>
    <x v="0"/>
    <n v="6"/>
    <x v="0"/>
    <n v="2.4E-2"/>
  </r>
  <r>
    <x v="27"/>
    <x v="89"/>
    <n v="4"/>
    <n v="0"/>
    <n v="0"/>
    <s v=""/>
    <s v=""/>
    <x v="0"/>
    <x v="5"/>
    <x v="0"/>
    <n v="4.5"/>
    <x v="0"/>
    <n v="1.8000000000000002E-2"/>
  </r>
  <r>
    <x v="27"/>
    <x v="44"/>
    <n v="3"/>
    <n v="0"/>
    <n v="0"/>
    <s v=""/>
    <s v=""/>
    <x v="1"/>
    <x v="5"/>
    <x v="0"/>
    <n v="6"/>
    <x v="0"/>
    <n v="1.8000000000000002E-2"/>
  </r>
  <r>
    <x v="27"/>
    <x v="59"/>
    <n v="3"/>
    <n v="0"/>
    <n v="0"/>
    <s v=""/>
    <s v=""/>
    <x v="1"/>
    <x v="3"/>
    <x v="0"/>
    <n v="6"/>
    <x v="0"/>
    <n v="1.8000000000000002E-2"/>
  </r>
  <r>
    <x v="27"/>
    <x v="18"/>
    <n v="3"/>
    <n v="0"/>
    <n v="0"/>
    <s v=""/>
    <s v=""/>
    <x v="1"/>
    <x v="3"/>
    <x v="0"/>
    <n v="6"/>
    <x v="0"/>
    <n v="1.8000000000000002E-2"/>
  </r>
  <r>
    <x v="27"/>
    <x v="62"/>
    <n v="3"/>
    <n v="0"/>
    <n v="0"/>
    <s v=""/>
    <s v=""/>
    <x v="1"/>
    <x v="2"/>
    <x v="0"/>
    <n v="6"/>
    <x v="0"/>
    <n v="1.8000000000000002E-2"/>
  </r>
  <r>
    <x v="27"/>
    <x v="69"/>
    <n v="2"/>
    <n v="0"/>
    <n v="0"/>
    <s v=""/>
    <s v=""/>
    <x v="1"/>
    <x v="2"/>
    <x v="0"/>
    <n v="6"/>
    <x v="0"/>
    <n v="1.2E-2"/>
  </r>
  <r>
    <x v="27"/>
    <x v="60"/>
    <n v="2"/>
    <n v="0"/>
    <n v="0"/>
    <s v=""/>
    <s v=""/>
    <x v="1"/>
    <x v="0"/>
    <x v="0"/>
    <n v="6"/>
    <x v="0"/>
    <n v="1.2E-2"/>
  </r>
  <r>
    <x v="27"/>
    <x v="5"/>
    <n v="0"/>
    <n v="0"/>
    <n v="3"/>
    <s v=""/>
    <s v=""/>
    <x v="1"/>
    <x v="0"/>
    <x v="0"/>
    <n v="6"/>
    <x v="0"/>
    <n v="0"/>
  </r>
  <r>
    <x v="28"/>
    <x v="22"/>
    <n v="3345"/>
    <n v="179"/>
    <n v="86"/>
    <n v="11"/>
    <n v="13"/>
    <x v="0"/>
    <x v="1"/>
    <x v="1"/>
    <n v="4.5"/>
    <x v="1"/>
    <n v="58.5"/>
  </r>
  <r>
    <x v="28"/>
    <x v="50"/>
    <n v="33872"/>
    <n v="130"/>
    <n v="71"/>
    <n v="10"/>
    <n v="5"/>
    <x v="0"/>
    <x v="1"/>
    <x v="1"/>
    <n v="4.5"/>
    <x v="1"/>
    <n v="22.5"/>
  </r>
  <r>
    <x v="28"/>
    <x v="53"/>
    <n v="12052"/>
    <n v="82"/>
    <n v="4"/>
    <n v="4"/>
    <n v="9"/>
    <x v="0"/>
    <x v="1"/>
    <x v="1"/>
    <n v="4.5"/>
    <x v="1"/>
    <n v="40.5"/>
  </r>
  <r>
    <x v="28"/>
    <x v="75"/>
    <n v="3420"/>
    <n v="80"/>
    <n v="11"/>
    <n v="1"/>
    <n v="15"/>
    <x v="0"/>
    <x v="1"/>
    <x v="1"/>
    <n v="4.5"/>
    <x v="1"/>
    <n v="67.5"/>
  </r>
  <r>
    <x v="28"/>
    <x v="26"/>
    <n v="22358"/>
    <n v="72"/>
    <n v="47"/>
    <n v="11"/>
    <n v="6"/>
    <x v="0"/>
    <x v="1"/>
    <x v="1"/>
    <n v="4.5"/>
    <x v="1"/>
    <n v="27"/>
  </r>
  <r>
    <x v="28"/>
    <x v="27"/>
    <n v="11904"/>
    <n v="70"/>
    <n v="0"/>
    <n v="16"/>
    <n v="6"/>
    <x v="0"/>
    <x v="1"/>
    <x v="1"/>
    <n v="4.5"/>
    <x v="1"/>
    <n v="27"/>
  </r>
  <r>
    <x v="28"/>
    <x v="32"/>
    <n v="13857"/>
    <n v="43"/>
    <n v="28"/>
    <n v="17"/>
    <n v="5"/>
    <x v="0"/>
    <x v="1"/>
    <x v="1"/>
    <n v="4.5"/>
    <x v="1"/>
    <n v="22.5"/>
  </r>
  <r>
    <x v="28"/>
    <x v="77"/>
    <n v="3225"/>
    <n v="34"/>
    <n v="30"/>
    <n v="3"/>
    <n v="11"/>
    <x v="0"/>
    <x v="1"/>
    <x v="1"/>
    <n v="4.5"/>
    <x v="1"/>
    <n v="49.5"/>
  </r>
  <r>
    <x v="28"/>
    <x v="52"/>
    <n v="17614"/>
    <n v="33"/>
    <n v="12"/>
    <n v="2"/>
    <n v="14"/>
    <x v="0"/>
    <x v="1"/>
    <x v="1"/>
    <n v="4.5"/>
    <x v="1"/>
    <n v="63"/>
  </r>
  <r>
    <x v="28"/>
    <x v="68"/>
    <n v="1701"/>
    <n v="28"/>
    <n v="18"/>
    <s v=""/>
    <s v=""/>
    <x v="1"/>
    <x v="4"/>
    <x v="0"/>
    <n v="6"/>
    <x v="0"/>
    <n v="10.206"/>
  </r>
  <r>
    <x v="28"/>
    <x v="72"/>
    <n v="4161"/>
    <n v="25"/>
    <n v="69"/>
    <s v=""/>
    <s v=""/>
    <x v="1"/>
    <x v="0"/>
    <x v="0"/>
    <n v="6"/>
    <x v="0"/>
    <n v="24.965999999999998"/>
  </r>
  <r>
    <x v="28"/>
    <x v="4"/>
    <n v="29104"/>
    <n v="14"/>
    <n v="20"/>
    <n v="7"/>
    <n v="2"/>
    <x v="0"/>
    <x v="1"/>
    <x v="1"/>
    <n v="4.5"/>
    <x v="1"/>
    <n v="9"/>
  </r>
  <r>
    <x v="28"/>
    <x v="73"/>
    <n v="2385"/>
    <n v="14"/>
    <n v="1"/>
    <s v=""/>
    <s v=""/>
    <x v="1"/>
    <x v="0"/>
    <x v="0"/>
    <n v="6"/>
    <x v="0"/>
    <n v="14.309999999999999"/>
  </r>
  <r>
    <x v="28"/>
    <x v="11"/>
    <n v="16710"/>
    <n v="13"/>
    <n v="7"/>
    <n v="4"/>
    <n v="9"/>
    <x v="0"/>
    <x v="1"/>
    <x v="1"/>
    <n v="4.5"/>
    <x v="1"/>
    <n v="40.5"/>
  </r>
  <r>
    <x v="28"/>
    <x v="69"/>
    <n v="13740"/>
    <n v="10"/>
    <n v="3"/>
    <s v=""/>
    <s v=""/>
    <x v="1"/>
    <x v="2"/>
    <x v="0"/>
    <n v="6"/>
    <x v="0"/>
    <n v="82.44"/>
  </r>
  <r>
    <x v="28"/>
    <x v="24"/>
    <n v="5089"/>
    <n v="9"/>
    <n v="2"/>
    <n v="10"/>
    <n v="12"/>
    <x v="0"/>
    <x v="1"/>
    <x v="1"/>
    <n v="4.5"/>
    <x v="1"/>
    <n v="54"/>
  </r>
  <r>
    <x v="28"/>
    <x v="67"/>
    <n v="6919"/>
    <n v="8"/>
    <n v="183"/>
    <s v=""/>
    <s v=""/>
    <x v="1"/>
    <x v="0"/>
    <x v="0"/>
    <n v="6"/>
    <x v="0"/>
    <n v="41.513999999999996"/>
  </r>
  <r>
    <x v="28"/>
    <x v="42"/>
    <n v="20334"/>
    <n v="7"/>
    <n v="22"/>
    <n v="2"/>
    <n v="9"/>
    <x v="0"/>
    <x v="1"/>
    <x v="1"/>
    <n v="4.5"/>
    <x v="1"/>
    <n v="40.5"/>
  </r>
  <r>
    <x v="28"/>
    <x v="47"/>
    <n v="2739"/>
    <n v="7"/>
    <n v="0"/>
    <s v=""/>
    <s v=""/>
    <x v="1"/>
    <x v="3"/>
    <x v="0"/>
    <n v="6"/>
    <x v="0"/>
    <n v="16.433999999999997"/>
  </r>
  <r>
    <x v="28"/>
    <x v="59"/>
    <n v="22229"/>
    <n v="6"/>
    <n v="0"/>
    <s v=""/>
    <s v=""/>
    <x v="1"/>
    <x v="3"/>
    <x v="0"/>
    <n v="6"/>
    <x v="0"/>
    <n v="133.374"/>
  </r>
  <r>
    <x v="28"/>
    <x v="45"/>
    <n v="4356"/>
    <n v="6"/>
    <n v="2"/>
    <s v=""/>
    <s v=""/>
    <x v="1"/>
    <x v="5"/>
    <x v="0"/>
    <n v="6"/>
    <x v="0"/>
    <n v="26.135999999999999"/>
  </r>
  <r>
    <x v="28"/>
    <x v="63"/>
    <n v="2680"/>
    <n v="6"/>
    <n v="0"/>
    <s v=""/>
    <s v=""/>
    <x v="1"/>
    <x v="6"/>
    <x v="0"/>
    <n v="6"/>
    <x v="0"/>
    <n v="16.080000000000002"/>
  </r>
  <r>
    <x v="28"/>
    <x v="14"/>
    <n v="2570"/>
    <n v="6"/>
    <n v="6"/>
    <n v="12"/>
    <n v="15"/>
    <x v="0"/>
    <x v="1"/>
    <x v="1"/>
    <n v="4.5"/>
    <x v="1"/>
    <n v="67.5"/>
  </r>
  <r>
    <x v="28"/>
    <x v="56"/>
    <n v="2672"/>
    <n v="5"/>
    <n v="0"/>
    <s v=""/>
    <s v=""/>
    <x v="1"/>
    <x v="0"/>
    <x v="0"/>
    <n v="6"/>
    <x v="0"/>
    <n v="16.032"/>
  </r>
  <r>
    <x v="28"/>
    <x v="58"/>
    <n v="4775"/>
    <n v="4"/>
    <n v="2"/>
    <s v=""/>
    <s v=""/>
    <x v="1"/>
    <x v="0"/>
    <x v="0"/>
    <n v="6"/>
    <x v="0"/>
    <n v="28.650000000000002"/>
  </r>
  <r>
    <x v="28"/>
    <x v="61"/>
    <n v="4404"/>
    <n v="4"/>
    <n v="3"/>
    <s v=""/>
    <s v=""/>
    <x v="1"/>
    <x v="0"/>
    <x v="0"/>
    <n v="6"/>
    <x v="0"/>
    <n v="26.423999999999999"/>
  </r>
  <r>
    <x v="28"/>
    <x v="74"/>
    <n v="4362"/>
    <n v="4"/>
    <n v="1"/>
    <s v=""/>
    <s v=""/>
    <x v="1"/>
    <x v="4"/>
    <x v="0"/>
    <n v="6"/>
    <x v="0"/>
    <n v="26.172000000000001"/>
  </r>
  <r>
    <x v="28"/>
    <x v="54"/>
    <n v="765"/>
    <n v="4"/>
    <n v="0"/>
    <s v=""/>
    <s v=""/>
    <x v="1"/>
    <x v="5"/>
    <x v="0"/>
    <n v="6"/>
    <x v="0"/>
    <n v="4.59"/>
  </r>
  <r>
    <x v="28"/>
    <x v="15"/>
    <n v="7431"/>
    <n v="3"/>
    <n v="1"/>
    <s v=""/>
    <s v=""/>
    <x v="1"/>
    <x v="3"/>
    <x v="0"/>
    <n v="6"/>
    <x v="0"/>
    <n v="44.585999999999999"/>
  </r>
  <r>
    <x v="28"/>
    <x v="55"/>
    <n v="4663"/>
    <n v="3"/>
    <n v="1"/>
    <s v=""/>
    <s v=""/>
    <x v="1"/>
    <x v="0"/>
    <x v="0"/>
    <n v="6"/>
    <x v="0"/>
    <n v="27.978000000000002"/>
  </r>
  <r>
    <x v="28"/>
    <x v="65"/>
    <n v="4541"/>
    <n v="3"/>
    <n v="1"/>
    <s v=""/>
    <s v=""/>
    <x v="1"/>
    <x v="4"/>
    <x v="0"/>
    <n v="6"/>
    <x v="0"/>
    <n v="27.246000000000002"/>
  </r>
  <r>
    <x v="28"/>
    <x v="19"/>
    <n v="4491"/>
    <n v="3"/>
    <n v="2"/>
    <s v=""/>
    <s v=""/>
    <x v="1"/>
    <x v="4"/>
    <x v="0"/>
    <n v="6"/>
    <x v="0"/>
    <n v="26.945999999999998"/>
  </r>
  <r>
    <x v="28"/>
    <x v="34"/>
    <n v="4484"/>
    <n v="3"/>
    <n v="4"/>
    <s v=""/>
    <s v=""/>
    <x v="1"/>
    <x v="3"/>
    <x v="0"/>
    <n v="6"/>
    <x v="0"/>
    <n v="26.904"/>
  </r>
  <r>
    <x v="28"/>
    <x v="44"/>
    <n v="2292"/>
    <n v="3"/>
    <n v="0"/>
    <s v=""/>
    <s v=""/>
    <x v="1"/>
    <x v="5"/>
    <x v="0"/>
    <n v="6"/>
    <x v="0"/>
    <n v="13.751999999999999"/>
  </r>
  <r>
    <x v="28"/>
    <x v="46"/>
    <n v="2151"/>
    <n v="3"/>
    <n v="0"/>
    <s v=""/>
    <s v=""/>
    <x v="1"/>
    <x v="5"/>
    <x v="0"/>
    <n v="6"/>
    <x v="0"/>
    <n v="12.905999999999999"/>
  </r>
  <r>
    <x v="28"/>
    <x v="18"/>
    <n v="3762"/>
    <n v="2"/>
    <n v="0"/>
    <s v=""/>
    <s v=""/>
    <x v="1"/>
    <x v="3"/>
    <x v="0"/>
    <n v="6"/>
    <x v="0"/>
    <n v="22.571999999999999"/>
  </r>
  <r>
    <x v="28"/>
    <x v="49"/>
    <n v="1792"/>
    <n v="2"/>
    <n v="1"/>
    <s v=""/>
    <s v=""/>
    <x v="1"/>
    <x v="6"/>
    <x v="0"/>
    <n v="6"/>
    <x v="0"/>
    <n v="10.752000000000001"/>
  </r>
  <r>
    <x v="28"/>
    <x v="90"/>
    <n v="1412"/>
    <n v="2"/>
    <n v="1"/>
    <s v=""/>
    <s v=""/>
    <x v="0"/>
    <x v="5"/>
    <x v="0"/>
    <n v="4.5"/>
    <x v="0"/>
    <n v="6.3539999999999992"/>
  </r>
  <r>
    <x v="28"/>
    <x v="70"/>
    <n v="752"/>
    <n v="2"/>
    <n v="2"/>
    <s v=""/>
    <s v=""/>
    <x v="1"/>
    <x v="0"/>
    <x v="0"/>
    <n v="6"/>
    <x v="0"/>
    <n v="4.5120000000000005"/>
  </r>
  <r>
    <x v="28"/>
    <x v="85"/>
    <n v="439"/>
    <n v="2"/>
    <n v="0"/>
    <s v=""/>
    <s v=""/>
    <x v="0"/>
    <x v="0"/>
    <x v="0"/>
    <n v="4.5"/>
    <x v="0"/>
    <n v="1.9755"/>
  </r>
  <r>
    <x v="28"/>
    <x v="66"/>
    <n v="2508"/>
    <n v="1"/>
    <n v="0"/>
    <s v=""/>
    <s v=""/>
    <x v="1"/>
    <x v="6"/>
    <x v="0"/>
    <n v="6"/>
    <x v="0"/>
    <n v="15.048"/>
  </r>
  <r>
    <x v="28"/>
    <x v="83"/>
    <n v="2290"/>
    <n v="1"/>
    <n v="0"/>
    <s v=""/>
    <s v=""/>
    <x v="0"/>
    <x v="5"/>
    <x v="0"/>
    <n v="4.5"/>
    <x v="0"/>
    <n v="10.305"/>
  </r>
  <r>
    <x v="28"/>
    <x v="0"/>
    <n v="1791"/>
    <n v="1"/>
    <n v="3"/>
    <s v=""/>
    <s v=""/>
    <x v="0"/>
    <x v="0"/>
    <x v="0"/>
    <n v="4.5"/>
    <x v="0"/>
    <n v="8.0594999999999999"/>
  </r>
  <r>
    <x v="28"/>
    <x v="39"/>
    <n v="1693"/>
    <n v="1"/>
    <n v="0"/>
    <s v=""/>
    <s v=""/>
    <x v="1"/>
    <x v="3"/>
    <x v="0"/>
    <n v="6"/>
    <x v="0"/>
    <n v="10.158000000000001"/>
  </r>
  <r>
    <x v="28"/>
    <x v="48"/>
    <n v="1688"/>
    <n v="1"/>
    <n v="0"/>
    <s v=""/>
    <s v=""/>
    <x v="1"/>
    <x v="5"/>
    <x v="0"/>
    <n v="6"/>
    <x v="0"/>
    <n v="10.128"/>
  </r>
  <r>
    <x v="28"/>
    <x v="28"/>
    <n v="53"/>
    <n v="1"/>
    <n v="0"/>
    <n v="14"/>
    <n v="11"/>
    <x v="0"/>
    <x v="1"/>
    <x v="1"/>
    <n v="4.5"/>
    <x v="1"/>
    <n v="49.5"/>
  </r>
  <r>
    <x v="28"/>
    <x v="9"/>
    <n v="0"/>
    <n v="1"/>
    <n v="0"/>
    <s v=""/>
    <s v=""/>
    <x v="0"/>
    <x v="0"/>
    <x v="0"/>
    <n v="4.5"/>
    <x v="0"/>
    <n v="0"/>
  </r>
  <r>
    <x v="28"/>
    <x v="1"/>
    <n v="2634"/>
    <n v="0"/>
    <n v="7"/>
    <n v="1"/>
    <n v="1"/>
    <x v="0"/>
    <x v="1"/>
    <x v="1"/>
    <n v="4.5"/>
    <x v="1"/>
    <n v="4.5"/>
  </r>
  <r>
    <x v="28"/>
    <x v="87"/>
    <n v="999"/>
    <n v="0"/>
    <n v="0"/>
    <s v=""/>
    <s v=""/>
    <x v="0"/>
    <x v="0"/>
    <x v="0"/>
    <n v="4.5"/>
    <x v="0"/>
    <n v="4.4954999999999998"/>
  </r>
  <r>
    <x v="28"/>
    <x v="81"/>
    <n v="486"/>
    <n v="0"/>
    <n v="2"/>
    <s v=""/>
    <s v=""/>
    <x v="0"/>
    <x v="0"/>
    <x v="0"/>
    <n v="4.5"/>
    <x v="0"/>
    <n v="2.1869999999999998"/>
  </r>
  <r>
    <x v="28"/>
    <x v="71"/>
    <n v="485"/>
    <n v="0"/>
    <n v="0"/>
    <s v=""/>
    <s v=""/>
    <x v="1"/>
    <x v="6"/>
    <x v="0"/>
    <n v="6"/>
    <x v="0"/>
    <n v="2.91"/>
  </r>
  <r>
    <x v="28"/>
    <x v="41"/>
    <n v="336"/>
    <n v="0"/>
    <n v="0"/>
    <n v="1"/>
    <n v="2"/>
    <x v="0"/>
    <x v="1"/>
    <x v="1"/>
    <n v="4.5"/>
    <x v="1"/>
    <n v="9"/>
  </r>
  <r>
    <x v="28"/>
    <x v="17"/>
    <n v="330"/>
    <n v="0"/>
    <n v="2"/>
    <n v="20"/>
    <n v="9"/>
    <x v="0"/>
    <x v="1"/>
    <x v="1"/>
    <n v="4.5"/>
    <x v="1"/>
    <n v="40.5"/>
  </r>
  <r>
    <x v="28"/>
    <x v="25"/>
    <n v="283"/>
    <n v="0"/>
    <n v="0"/>
    <n v="3"/>
    <n v="13"/>
    <x v="0"/>
    <x v="1"/>
    <x v="1"/>
    <n v="4.5"/>
    <x v="1"/>
    <n v="58.5"/>
  </r>
  <r>
    <x v="28"/>
    <x v="29"/>
    <n v="265"/>
    <n v="0"/>
    <n v="0"/>
    <n v="18"/>
    <n v="10"/>
    <x v="0"/>
    <x v="1"/>
    <x v="1"/>
    <n v="4.5"/>
    <x v="1"/>
    <n v="45"/>
  </r>
  <r>
    <x v="28"/>
    <x v="8"/>
    <n v="206"/>
    <n v="0"/>
    <n v="0"/>
    <s v=""/>
    <s v=""/>
    <x v="0"/>
    <x v="1"/>
    <x v="0"/>
    <n v="4.5"/>
    <x v="0"/>
    <n v="0.92699999999999994"/>
  </r>
  <r>
    <x v="28"/>
    <x v="2"/>
    <n v="142"/>
    <n v="0"/>
    <n v="0"/>
    <n v="13"/>
    <n v="11"/>
    <x v="0"/>
    <x v="2"/>
    <x v="1"/>
    <n v="4.5"/>
    <x v="1"/>
    <n v="49.5"/>
  </r>
  <r>
    <x v="28"/>
    <x v="38"/>
    <n v="65"/>
    <n v="0"/>
    <n v="0"/>
    <n v="11"/>
    <n v="15"/>
    <x v="0"/>
    <x v="1"/>
    <x v="1"/>
    <n v="4.5"/>
    <x v="1"/>
    <n v="67.5"/>
  </r>
  <r>
    <x v="28"/>
    <x v="35"/>
    <n v="45"/>
    <n v="0"/>
    <n v="0"/>
    <n v="1"/>
    <n v="0"/>
    <x v="0"/>
    <x v="1"/>
    <x v="1"/>
    <n v="4.5"/>
    <x v="1"/>
    <n v="0"/>
  </r>
  <r>
    <x v="28"/>
    <x v="33"/>
    <n v="45"/>
    <n v="0"/>
    <n v="0"/>
    <n v="19"/>
    <n v="14"/>
    <x v="0"/>
    <x v="1"/>
    <x v="1"/>
    <n v="4.5"/>
    <x v="1"/>
    <n v="63"/>
  </r>
  <r>
    <x v="28"/>
    <x v="5"/>
    <n v="14"/>
    <n v="0"/>
    <n v="0"/>
    <s v=""/>
    <s v=""/>
    <x v="1"/>
    <x v="0"/>
    <x v="0"/>
    <n v="6"/>
    <x v="0"/>
    <n v="8.4000000000000005E-2"/>
  </r>
  <r>
    <x v="28"/>
    <x v="64"/>
    <n v="13"/>
    <n v="0"/>
    <n v="0"/>
    <s v=""/>
    <s v=""/>
    <x v="1"/>
    <x v="0"/>
    <x v="0"/>
    <n v="6"/>
    <x v="0"/>
    <n v="7.8E-2"/>
  </r>
  <r>
    <x v="28"/>
    <x v="89"/>
    <n v="11"/>
    <n v="0"/>
    <n v="0"/>
    <s v=""/>
    <s v=""/>
    <x v="0"/>
    <x v="5"/>
    <x v="0"/>
    <n v="4.5"/>
    <x v="0"/>
    <n v="4.9499999999999995E-2"/>
  </r>
  <r>
    <x v="28"/>
    <x v="40"/>
    <n v="11"/>
    <n v="0"/>
    <n v="0"/>
    <n v="9"/>
    <n v="9"/>
    <x v="0"/>
    <x v="0"/>
    <x v="1"/>
    <n v="4.5"/>
    <x v="1"/>
    <n v="40.5"/>
  </r>
  <r>
    <x v="28"/>
    <x v="62"/>
    <n v="7"/>
    <n v="0"/>
    <n v="0"/>
    <s v=""/>
    <s v=""/>
    <x v="1"/>
    <x v="2"/>
    <x v="0"/>
    <n v="6"/>
    <x v="0"/>
    <n v="4.2000000000000003E-2"/>
  </r>
  <r>
    <x v="28"/>
    <x v="36"/>
    <n v="6"/>
    <n v="0"/>
    <n v="0"/>
    <s v=""/>
    <s v=""/>
    <x v="1"/>
    <x v="0"/>
    <x v="0"/>
    <n v="6"/>
    <x v="0"/>
    <n v="3.6000000000000004E-2"/>
  </r>
  <r>
    <x v="28"/>
    <x v="37"/>
    <n v="6"/>
    <n v="0"/>
    <n v="0"/>
    <s v=""/>
    <s v=""/>
    <x v="0"/>
    <x v="2"/>
    <x v="0"/>
    <n v="4.5"/>
    <x v="0"/>
    <n v="2.7E-2"/>
  </r>
  <r>
    <x v="28"/>
    <x v="13"/>
    <n v="6"/>
    <n v="0"/>
    <n v="0"/>
    <s v=""/>
    <s v=""/>
    <x v="0"/>
    <x v="0"/>
    <x v="0"/>
    <n v="4.5"/>
    <x v="0"/>
    <n v="2.7E-2"/>
  </r>
  <r>
    <x v="28"/>
    <x v="6"/>
    <n v="5"/>
    <n v="0"/>
    <n v="0"/>
    <s v=""/>
    <s v=""/>
    <x v="1"/>
    <x v="0"/>
    <x v="0"/>
    <n v="6"/>
    <x v="0"/>
    <n v="0.03"/>
  </r>
  <r>
    <x v="28"/>
    <x v="20"/>
    <n v="5"/>
    <n v="0"/>
    <n v="0"/>
    <n v="17"/>
    <n v="4"/>
    <x v="0"/>
    <x v="1"/>
    <x v="1"/>
    <n v="4.5"/>
    <x v="1"/>
    <n v="18"/>
  </r>
  <r>
    <x v="28"/>
    <x v="57"/>
    <n v="4"/>
    <n v="0"/>
    <n v="0"/>
    <s v=""/>
    <s v=""/>
    <x v="1"/>
    <x v="0"/>
    <x v="0"/>
    <n v="6"/>
    <x v="0"/>
    <n v="2.4E-2"/>
  </r>
  <r>
    <x v="28"/>
    <x v="21"/>
    <n v="4"/>
    <n v="0"/>
    <n v="0"/>
    <s v=""/>
    <s v=""/>
    <x v="0"/>
    <x v="1"/>
    <x v="0"/>
    <n v="4.5"/>
    <x v="0"/>
    <n v="1.8000000000000002E-2"/>
  </r>
  <r>
    <x v="28"/>
    <x v="10"/>
    <n v="4"/>
    <n v="0"/>
    <n v="0"/>
    <n v="1"/>
    <n v="1"/>
    <x v="0"/>
    <x v="1"/>
    <x v="1"/>
    <n v="4.5"/>
    <x v="1"/>
    <n v="4.5"/>
  </r>
  <r>
    <x v="28"/>
    <x v="60"/>
    <n v="1"/>
    <n v="0"/>
    <n v="0"/>
    <s v=""/>
    <s v=""/>
    <x v="1"/>
    <x v="0"/>
    <x v="0"/>
    <n v="6"/>
    <x v="0"/>
    <n v="6.0000000000000001E-3"/>
  </r>
  <r>
    <x v="28"/>
    <x v="23"/>
    <n v="0"/>
    <n v="0"/>
    <n v="3"/>
    <s v=""/>
    <s v=""/>
    <x v="0"/>
    <x v="0"/>
    <x v="0"/>
    <n v="4.5"/>
    <x v="0"/>
    <n v="0"/>
  </r>
  <r>
    <x v="29"/>
    <x v="75"/>
    <n v="12012"/>
    <n v="90"/>
    <n v="9"/>
    <n v="10"/>
    <n v="11"/>
    <x v="0"/>
    <x v="1"/>
    <x v="1"/>
    <n v="4.5"/>
    <x v="1"/>
    <n v="49.5"/>
  </r>
  <r>
    <x v="29"/>
    <x v="27"/>
    <n v="14981"/>
    <n v="83"/>
    <n v="26"/>
    <n v="11"/>
    <n v="12"/>
    <x v="0"/>
    <x v="1"/>
    <x v="1"/>
    <n v="4.5"/>
    <x v="1"/>
    <n v="54"/>
  </r>
  <r>
    <x v="29"/>
    <x v="66"/>
    <n v="10043"/>
    <n v="69"/>
    <n v="10"/>
    <s v=""/>
    <s v=""/>
    <x v="1"/>
    <x v="6"/>
    <x v="0"/>
    <n v="6"/>
    <x v="0"/>
    <n v="60.257999999999996"/>
  </r>
  <r>
    <x v="29"/>
    <x v="70"/>
    <n v="9986"/>
    <n v="43"/>
    <n v="25"/>
    <s v=""/>
    <s v=""/>
    <x v="1"/>
    <x v="0"/>
    <x v="0"/>
    <n v="6"/>
    <x v="0"/>
    <n v="59.916000000000004"/>
  </r>
  <r>
    <x v="29"/>
    <x v="68"/>
    <n v="4349"/>
    <n v="30"/>
    <n v="38"/>
    <s v=""/>
    <s v=""/>
    <x v="1"/>
    <x v="4"/>
    <x v="0"/>
    <n v="6"/>
    <x v="0"/>
    <n v="26.094000000000001"/>
  </r>
  <r>
    <x v="29"/>
    <x v="14"/>
    <n v="27569"/>
    <n v="25"/>
    <n v="29"/>
    <n v="9"/>
    <n v="9"/>
    <x v="0"/>
    <x v="1"/>
    <x v="1"/>
    <n v="4.5"/>
    <x v="1"/>
    <n v="40.5"/>
  </r>
  <r>
    <x v="29"/>
    <x v="74"/>
    <n v="1989"/>
    <n v="25"/>
    <n v="2"/>
    <s v=""/>
    <s v=""/>
    <x v="1"/>
    <x v="4"/>
    <x v="0"/>
    <n v="6"/>
    <x v="0"/>
    <n v="11.934000000000001"/>
  </r>
  <r>
    <x v="29"/>
    <x v="77"/>
    <n v="8631"/>
    <n v="22"/>
    <n v="201"/>
    <n v="5"/>
    <n v="15"/>
    <x v="0"/>
    <x v="1"/>
    <x v="1"/>
    <n v="4.5"/>
    <x v="1"/>
    <n v="67.5"/>
  </r>
  <r>
    <x v="29"/>
    <x v="52"/>
    <n v="4130"/>
    <n v="20"/>
    <n v="16"/>
    <n v="2"/>
    <n v="3"/>
    <x v="0"/>
    <x v="1"/>
    <x v="1"/>
    <n v="4.5"/>
    <x v="1"/>
    <n v="13.5"/>
  </r>
  <r>
    <x v="29"/>
    <x v="22"/>
    <n v="11029"/>
    <n v="19"/>
    <n v="15"/>
    <n v="16"/>
    <n v="12"/>
    <x v="0"/>
    <x v="1"/>
    <x v="1"/>
    <n v="4.5"/>
    <x v="1"/>
    <n v="54"/>
  </r>
  <r>
    <x v="29"/>
    <x v="41"/>
    <n v="16645"/>
    <n v="18"/>
    <n v="13"/>
    <n v="13"/>
    <n v="4"/>
    <x v="0"/>
    <x v="1"/>
    <x v="1"/>
    <n v="4.5"/>
    <x v="1"/>
    <n v="18"/>
  </r>
  <r>
    <x v="29"/>
    <x v="6"/>
    <n v="12319"/>
    <n v="17"/>
    <n v="5"/>
    <s v=""/>
    <s v=""/>
    <x v="1"/>
    <x v="0"/>
    <x v="0"/>
    <n v="6"/>
    <x v="0"/>
    <n v="73.914000000000001"/>
  </r>
  <r>
    <x v="29"/>
    <x v="24"/>
    <n v="21895"/>
    <n v="16"/>
    <n v="34"/>
    <n v="3"/>
    <n v="15"/>
    <x v="0"/>
    <x v="1"/>
    <x v="1"/>
    <n v="4.5"/>
    <x v="1"/>
    <n v="67.5"/>
  </r>
  <r>
    <x v="29"/>
    <x v="73"/>
    <n v="15603"/>
    <n v="15"/>
    <n v="17"/>
    <s v=""/>
    <s v=""/>
    <x v="1"/>
    <x v="0"/>
    <x v="0"/>
    <n v="6"/>
    <x v="0"/>
    <n v="93.617999999999995"/>
  </r>
  <r>
    <x v="29"/>
    <x v="20"/>
    <n v="7935"/>
    <n v="13"/>
    <n v="9"/>
    <n v="13"/>
    <n v="2"/>
    <x v="0"/>
    <x v="1"/>
    <x v="1"/>
    <n v="4.5"/>
    <x v="1"/>
    <n v="9"/>
  </r>
  <r>
    <x v="29"/>
    <x v="89"/>
    <n v="7838"/>
    <n v="8"/>
    <n v="2"/>
    <s v=""/>
    <s v=""/>
    <x v="0"/>
    <x v="5"/>
    <x v="0"/>
    <n v="4.5"/>
    <x v="0"/>
    <n v="35.271000000000001"/>
  </r>
  <r>
    <x v="29"/>
    <x v="58"/>
    <n v="2735"/>
    <n v="7"/>
    <n v="0"/>
    <s v=""/>
    <s v=""/>
    <x v="1"/>
    <x v="0"/>
    <x v="0"/>
    <n v="6"/>
    <x v="0"/>
    <n v="16.41"/>
  </r>
  <r>
    <x v="29"/>
    <x v="56"/>
    <n v="4596"/>
    <n v="6"/>
    <n v="1"/>
    <s v=""/>
    <s v=""/>
    <x v="1"/>
    <x v="0"/>
    <x v="0"/>
    <n v="6"/>
    <x v="0"/>
    <n v="27.576000000000001"/>
  </r>
  <r>
    <x v="29"/>
    <x v="44"/>
    <n v="2687"/>
    <n v="6"/>
    <n v="0"/>
    <s v=""/>
    <s v=""/>
    <x v="1"/>
    <x v="5"/>
    <x v="0"/>
    <n v="6"/>
    <x v="0"/>
    <n v="16.122"/>
  </r>
  <r>
    <x v="29"/>
    <x v="59"/>
    <n v="4192"/>
    <n v="4"/>
    <n v="2"/>
    <s v=""/>
    <s v=""/>
    <x v="1"/>
    <x v="3"/>
    <x v="0"/>
    <n v="6"/>
    <x v="0"/>
    <n v="25.152000000000001"/>
  </r>
  <r>
    <x v="29"/>
    <x v="71"/>
    <n v="3039"/>
    <n v="4"/>
    <n v="4"/>
    <s v=""/>
    <s v=""/>
    <x v="1"/>
    <x v="6"/>
    <x v="0"/>
    <n v="6"/>
    <x v="0"/>
    <n v="18.234000000000002"/>
  </r>
  <r>
    <x v="29"/>
    <x v="62"/>
    <n v="4721"/>
    <n v="3"/>
    <n v="0"/>
    <s v=""/>
    <s v=""/>
    <x v="1"/>
    <x v="2"/>
    <x v="0"/>
    <n v="6"/>
    <x v="0"/>
    <n v="28.326000000000001"/>
  </r>
  <r>
    <x v="29"/>
    <x v="61"/>
    <n v="4497"/>
    <n v="3"/>
    <n v="2"/>
    <s v=""/>
    <s v=""/>
    <x v="1"/>
    <x v="0"/>
    <x v="0"/>
    <n v="6"/>
    <x v="0"/>
    <n v="26.981999999999999"/>
  </r>
  <r>
    <x v="29"/>
    <x v="15"/>
    <n v="4233"/>
    <n v="3"/>
    <n v="3"/>
    <s v=""/>
    <s v=""/>
    <x v="1"/>
    <x v="3"/>
    <x v="0"/>
    <n v="6"/>
    <x v="0"/>
    <n v="25.397999999999996"/>
  </r>
  <r>
    <x v="29"/>
    <x v="65"/>
    <n v="3551"/>
    <n v="3"/>
    <n v="4"/>
    <s v=""/>
    <s v=""/>
    <x v="1"/>
    <x v="4"/>
    <x v="0"/>
    <n v="6"/>
    <x v="0"/>
    <n v="21.306000000000001"/>
  </r>
  <r>
    <x v="29"/>
    <x v="53"/>
    <n v="2250"/>
    <n v="3"/>
    <n v="0"/>
    <n v="18"/>
    <n v="6"/>
    <x v="0"/>
    <x v="1"/>
    <x v="1"/>
    <n v="4.5"/>
    <x v="1"/>
    <n v="27"/>
  </r>
  <r>
    <x v="29"/>
    <x v="39"/>
    <n v="2162"/>
    <n v="3"/>
    <n v="1"/>
    <s v=""/>
    <s v=""/>
    <x v="1"/>
    <x v="3"/>
    <x v="0"/>
    <n v="6"/>
    <x v="0"/>
    <n v="12.972"/>
  </r>
  <r>
    <x v="29"/>
    <x v="54"/>
    <n v="1583"/>
    <n v="3"/>
    <n v="2"/>
    <s v=""/>
    <s v=""/>
    <x v="1"/>
    <x v="5"/>
    <x v="0"/>
    <n v="6"/>
    <x v="0"/>
    <n v="9.4979999999999993"/>
  </r>
  <r>
    <x v="29"/>
    <x v="2"/>
    <n v="1313"/>
    <n v="3"/>
    <n v="7"/>
    <n v="6"/>
    <n v="5"/>
    <x v="0"/>
    <x v="2"/>
    <x v="1"/>
    <n v="4.5"/>
    <x v="1"/>
    <n v="22.5"/>
  </r>
  <r>
    <x v="29"/>
    <x v="60"/>
    <n v="21150"/>
    <n v="2"/>
    <n v="1"/>
    <s v=""/>
    <s v=""/>
    <x v="1"/>
    <x v="0"/>
    <x v="0"/>
    <n v="6"/>
    <x v="0"/>
    <n v="126.89999999999999"/>
  </r>
  <r>
    <x v="29"/>
    <x v="83"/>
    <n v="4315"/>
    <n v="2"/>
    <n v="0"/>
    <s v=""/>
    <s v=""/>
    <x v="0"/>
    <x v="5"/>
    <x v="0"/>
    <n v="4.5"/>
    <x v="0"/>
    <n v="19.4175"/>
  </r>
  <r>
    <x v="29"/>
    <x v="63"/>
    <n v="3458"/>
    <n v="2"/>
    <n v="5"/>
    <s v=""/>
    <s v=""/>
    <x v="1"/>
    <x v="6"/>
    <x v="0"/>
    <n v="6"/>
    <x v="0"/>
    <n v="20.748000000000001"/>
  </r>
  <r>
    <x v="29"/>
    <x v="19"/>
    <n v="2691"/>
    <n v="2"/>
    <n v="0"/>
    <s v=""/>
    <s v=""/>
    <x v="1"/>
    <x v="4"/>
    <x v="0"/>
    <n v="6"/>
    <x v="0"/>
    <n v="16.146000000000001"/>
  </r>
  <r>
    <x v="29"/>
    <x v="47"/>
    <n v="2292"/>
    <n v="2"/>
    <n v="0"/>
    <s v=""/>
    <s v=""/>
    <x v="1"/>
    <x v="3"/>
    <x v="0"/>
    <n v="6"/>
    <x v="0"/>
    <n v="13.751999999999999"/>
  </r>
  <r>
    <x v="29"/>
    <x v="69"/>
    <n v="2229"/>
    <n v="2"/>
    <n v="0"/>
    <s v=""/>
    <s v=""/>
    <x v="1"/>
    <x v="2"/>
    <x v="0"/>
    <n v="6"/>
    <x v="0"/>
    <n v="13.374000000000001"/>
  </r>
  <r>
    <x v="29"/>
    <x v="18"/>
    <n v="1953"/>
    <n v="2"/>
    <n v="0"/>
    <s v=""/>
    <s v=""/>
    <x v="1"/>
    <x v="3"/>
    <x v="0"/>
    <n v="6"/>
    <x v="0"/>
    <n v="11.718"/>
  </r>
  <r>
    <x v="29"/>
    <x v="35"/>
    <n v="795"/>
    <n v="2"/>
    <n v="2"/>
    <n v="18"/>
    <n v="9"/>
    <x v="0"/>
    <x v="1"/>
    <x v="1"/>
    <n v="4.5"/>
    <x v="1"/>
    <n v="40.5"/>
  </r>
  <r>
    <x v="29"/>
    <x v="57"/>
    <n v="773"/>
    <n v="2"/>
    <n v="0"/>
    <s v=""/>
    <s v=""/>
    <x v="1"/>
    <x v="0"/>
    <x v="0"/>
    <n v="6"/>
    <x v="0"/>
    <n v="4.6379999999999999"/>
  </r>
  <r>
    <x v="29"/>
    <x v="46"/>
    <n v="4390"/>
    <n v="1"/>
    <n v="0"/>
    <s v=""/>
    <s v=""/>
    <x v="1"/>
    <x v="5"/>
    <x v="0"/>
    <n v="6"/>
    <x v="0"/>
    <n v="26.339999999999996"/>
  </r>
  <r>
    <x v="29"/>
    <x v="55"/>
    <n v="1747"/>
    <n v="1"/>
    <n v="0"/>
    <s v=""/>
    <s v=""/>
    <x v="1"/>
    <x v="0"/>
    <x v="0"/>
    <n v="6"/>
    <x v="0"/>
    <n v="10.482000000000001"/>
  </r>
  <r>
    <x v="29"/>
    <x v="49"/>
    <n v="1256"/>
    <n v="1"/>
    <n v="0"/>
    <s v=""/>
    <s v=""/>
    <x v="1"/>
    <x v="6"/>
    <x v="0"/>
    <n v="6"/>
    <x v="0"/>
    <n v="7.5359999999999996"/>
  </r>
  <r>
    <x v="29"/>
    <x v="90"/>
    <n v="1113"/>
    <n v="1"/>
    <n v="3"/>
    <s v=""/>
    <s v=""/>
    <x v="0"/>
    <x v="5"/>
    <x v="0"/>
    <n v="4.5"/>
    <x v="0"/>
    <n v="5.0084999999999997"/>
  </r>
  <r>
    <x v="29"/>
    <x v="43"/>
    <n v="580"/>
    <n v="1"/>
    <n v="0"/>
    <s v=""/>
    <s v=""/>
    <x v="1"/>
    <x v="5"/>
    <x v="0"/>
    <n v="6"/>
    <x v="0"/>
    <n v="3.4799999999999995"/>
  </r>
  <r>
    <x v="29"/>
    <x v="17"/>
    <n v="474"/>
    <n v="1"/>
    <n v="0"/>
    <n v="16"/>
    <n v="19"/>
    <x v="0"/>
    <x v="1"/>
    <x v="1"/>
    <n v="4.5"/>
    <x v="1"/>
    <n v="85.5"/>
  </r>
  <r>
    <x v="29"/>
    <x v="38"/>
    <n v="375"/>
    <n v="1"/>
    <n v="1"/>
    <n v="6"/>
    <n v="17"/>
    <x v="0"/>
    <x v="1"/>
    <x v="1"/>
    <n v="4.5"/>
    <x v="1"/>
    <n v="76.5"/>
  </r>
  <r>
    <x v="29"/>
    <x v="28"/>
    <n v="278"/>
    <n v="1"/>
    <n v="3"/>
    <n v="3"/>
    <n v="10"/>
    <x v="0"/>
    <x v="1"/>
    <x v="1"/>
    <n v="4.5"/>
    <x v="1"/>
    <n v="45"/>
  </r>
  <r>
    <x v="29"/>
    <x v="64"/>
    <n v="2328"/>
    <n v="0"/>
    <n v="0"/>
    <s v=""/>
    <s v=""/>
    <x v="1"/>
    <x v="0"/>
    <x v="0"/>
    <n v="6"/>
    <x v="0"/>
    <n v="13.968"/>
  </r>
  <r>
    <x v="29"/>
    <x v="67"/>
    <n v="1058"/>
    <n v="0"/>
    <n v="3"/>
    <s v=""/>
    <s v=""/>
    <x v="1"/>
    <x v="0"/>
    <x v="0"/>
    <n v="6"/>
    <x v="0"/>
    <n v="6.3480000000000008"/>
  </r>
  <r>
    <x v="29"/>
    <x v="32"/>
    <n v="953"/>
    <n v="0"/>
    <n v="3"/>
    <n v="20"/>
    <n v="3"/>
    <x v="0"/>
    <x v="1"/>
    <x v="1"/>
    <n v="4.5"/>
    <x v="1"/>
    <n v="13.5"/>
  </r>
  <r>
    <x v="29"/>
    <x v="34"/>
    <n v="773"/>
    <n v="0"/>
    <n v="0"/>
    <s v=""/>
    <s v=""/>
    <x v="1"/>
    <x v="3"/>
    <x v="0"/>
    <n v="6"/>
    <x v="0"/>
    <n v="4.6379999999999999"/>
  </r>
  <r>
    <x v="29"/>
    <x v="45"/>
    <n v="768"/>
    <n v="0"/>
    <n v="0"/>
    <s v=""/>
    <s v=""/>
    <x v="1"/>
    <x v="5"/>
    <x v="0"/>
    <n v="6"/>
    <x v="0"/>
    <n v="4.6080000000000005"/>
  </r>
  <r>
    <x v="29"/>
    <x v="10"/>
    <n v="468"/>
    <n v="0"/>
    <n v="3"/>
    <n v="2"/>
    <n v="19"/>
    <x v="0"/>
    <x v="1"/>
    <x v="1"/>
    <n v="4.5"/>
    <x v="1"/>
    <n v="85.5"/>
  </r>
  <r>
    <x v="29"/>
    <x v="25"/>
    <n v="386"/>
    <n v="0"/>
    <n v="0"/>
    <n v="6"/>
    <n v="7"/>
    <x v="0"/>
    <x v="1"/>
    <x v="1"/>
    <n v="4.5"/>
    <x v="1"/>
    <n v="31.5"/>
  </r>
  <r>
    <x v="29"/>
    <x v="72"/>
    <n v="383"/>
    <n v="0"/>
    <n v="0"/>
    <s v=""/>
    <s v=""/>
    <x v="1"/>
    <x v="0"/>
    <x v="0"/>
    <n v="6"/>
    <x v="0"/>
    <n v="2.298"/>
  </r>
  <r>
    <x v="29"/>
    <x v="42"/>
    <n v="247"/>
    <n v="0"/>
    <n v="1"/>
    <n v="1"/>
    <n v="12"/>
    <x v="0"/>
    <x v="1"/>
    <x v="1"/>
    <n v="4.5"/>
    <x v="1"/>
    <n v="54"/>
  </r>
  <r>
    <x v="29"/>
    <x v="11"/>
    <n v="213"/>
    <n v="0"/>
    <n v="0"/>
    <n v="11"/>
    <n v="2"/>
    <x v="0"/>
    <x v="1"/>
    <x v="1"/>
    <n v="4.5"/>
    <x v="1"/>
    <n v="9"/>
  </r>
  <r>
    <x v="29"/>
    <x v="1"/>
    <n v="193"/>
    <n v="0"/>
    <n v="3"/>
    <n v="8"/>
    <n v="4"/>
    <x v="0"/>
    <x v="1"/>
    <x v="1"/>
    <n v="4.5"/>
    <x v="1"/>
    <n v="18"/>
  </r>
  <r>
    <x v="29"/>
    <x v="50"/>
    <n v="86"/>
    <n v="0"/>
    <n v="3"/>
    <n v="2"/>
    <n v="7"/>
    <x v="0"/>
    <x v="1"/>
    <x v="1"/>
    <n v="4.5"/>
    <x v="1"/>
    <n v="31.5"/>
  </r>
  <r>
    <x v="29"/>
    <x v="87"/>
    <n v="67"/>
    <n v="0"/>
    <n v="0"/>
    <s v=""/>
    <s v=""/>
    <x v="0"/>
    <x v="0"/>
    <x v="0"/>
    <n v="4.5"/>
    <x v="0"/>
    <n v="0.30149999999999999"/>
  </r>
  <r>
    <x v="29"/>
    <x v="81"/>
    <n v="55"/>
    <n v="0"/>
    <n v="0"/>
    <s v=""/>
    <s v=""/>
    <x v="0"/>
    <x v="0"/>
    <x v="0"/>
    <n v="4.5"/>
    <x v="0"/>
    <n v="0.2475"/>
  </r>
  <r>
    <x v="29"/>
    <x v="40"/>
    <n v="43"/>
    <n v="0"/>
    <n v="0"/>
    <n v="16"/>
    <n v="3"/>
    <x v="0"/>
    <x v="0"/>
    <x v="1"/>
    <n v="4.5"/>
    <x v="1"/>
    <n v="13.5"/>
  </r>
  <r>
    <x v="29"/>
    <x v="4"/>
    <n v="40"/>
    <n v="0"/>
    <n v="0"/>
    <n v="13"/>
    <n v="4"/>
    <x v="0"/>
    <x v="1"/>
    <x v="1"/>
    <n v="4.5"/>
    <x v="1"/>
    <n v="18"/>
  </r>
  <r>
    <x v="29"/>
    <x v="26"/>
    <n v="26"/>
    <n v="0"/>
    <n v="0"/>
    <n v="14"/>
    <n v="15"/>
    <x v="0"/>
    <x v="1"/>
    <x v="1"/>
    <n v="4.5"/>
    <x v="1"/>
    <n v="67.5"/>
  </r>
  <r>
    <x v="29"/>
    <x v="85"/>
    <n v="11"/>
    <n v="0"/>
    <n v="0"/>
    <s v=""/>
    <s v=""/>
    <x v="0"/>
    <x v="0"/>
    <x v="0"/>
    <n v="4.5"/>
    <x v="0"/>
    <n v="4.9499999999999995E-2"/>
  </r>
  <r>
    <x v="29"/>
    <x v="23"/>
    <n v="10"/>
    <n v="0"/>
    <n v="0"/>
    <s v=""/>
    <s v=""/>
    <x v="0"/>
    <x v="0"/>
    <x v="0"/>
    <n v="4.5"/>
    <x v="0"/>
    <n v="4.4999999999999998E-2"/>
  </r>
  <r>
    <x v="29"/>
    <x v="29"/>
    <n v="10"/>
    <n v="0"/>
    <n v="0"/>
    <n v="1"/>
    <n v="14"/>
    <x v="0"/>
    <x v="1"/>
    <x v="1"/>
    <n v="4.5"/>
    <x v="1"/>
    <n v="63"/>
  </r>
  <r>
    <x v="29"/>
    <x v="36"/>
    <n v="9"/>
    <n v="0"/>
    <n v="0"/>
    <s v=""/>
    <s v=""/>
    <x v="1"/>
    <x v="0"/>
    <x v="0"/>
    <n v="6"/>
    <x v="0"/>
    <n v="5.3999999999999992E-2"/>
  </r>
  <r>
    <x v="29"/>
    <x v="21"/>
    <n v="6"/>
    <n v="0"/>
    <n v="0"/>
    <s v=""/>
    <s v=""/>
    <x v="0"/>
    <x v="1"/>
    <x v="0"/>
    <n v="4.5"/>
    <x v="0"/>
    <n v="2.7E-2"/>
  </r>
  <r>
    <x v="29"/>
    <x v="8"/>
    <n v="6"/>
    <n v="0"/>
    <n v="0"/>
    <s v=""/>
    <s v=""/>
    <x v="0"/>
    <x v="1"/>
    <x v="0"/>
    <n v="4.5"/>
    <x v="0"/>
    <n v="2.7E-2"/>
  </r>
  <r>
    <x v="29"/>
    <x v="13"/>
    <n v="4"/>
    <n v="0"/>
    <n v="0"/>
    <s v=""/>
    <s v=""/>
    <x v="0"/>
    <x v="0"/>
    <x v="0"/>
    <n v="4.5"/>
    <x v="0"/>
    <n v="1.8000000000000002E-2"/>
  </r>
  <r>
    <x v="29"/>
    <x v="9"/>
    <n v="4"/>
    <n v="0"/>
    <n v="0"/>
    <s v=""/>
    <s v=""/>
    <x v="0"/>
    <x v="0"/>
    <x v="0"/>
    <n v="4.5"/>
    <x v="0"/>
    <n v="1.8000000000000002E-2"/>
  </r>
  <r>
    <x v="29"/>
    <x v="37"/>
    <n v="3"/>
    <n v="0"/>
    <n v="0"/>
    <s v=""/>
    <s v=""/>
    <x v="0"/>
    <x v="2"/>
    <x v="0"/>
    <n v="4.5"/>
    <x v="0"/>
    <n v="1.35E-2"/>
  </r>
  <r>
    <x v="29"/>
    <x v="5"/>
    <n v="2"/>
    <n v="0"/>
    <n v="0"/>
    <s v=""/>
    <s v=""/>
    <x v="1"/>
    <x v="0"/>
    <x v="0"/>
    <n v="6"/>
    <x v="0"/>
    <n v="1.2E-2"/>
  </r>
  <r>
    <x v="29"/>
    <x v="33"/>
    <n v="2"/>
    <n v="0"/>
    <n v="0"/>
    <n v="2"/>
    <n v="17"/>
    <x v="0"/>
    <x v="1"/>
    <x v="1"/>
    <n v="4.5"/>
    <x v="1"/>
    <n v="76.5"/>
  </r>
  <r>
    <x v="29"/>
    <x v="0"/>
    <n v="1"/>
    <n v="0"/>
    <n v="0"/>
    <s v=""/>
    <s v=""/>
    <x v="0"/>
    <x v="0"/>
    <x v="0"/>
    <n v="4.5"/>
    <x v="0"/>
    <n v="4.5000000000000005E-3"/>
  </r>
  <r>
    <x v="30"/>
    <x v="73"/>
    <n v="3080"/>
    <n v="169"/>
    <n v="56"/>
    <s v=""/>
    <s v=""/>
    <x v="1"/>
    <x v="0"/>
    <x v="0"/>
    <n v="6"/>
    <x v="0"/>
    <n v="18.48"/>
  </r>
  <r>
    <x v="30"/>
    <x v="45"/>
    <n v="13362"/>
    <n v="92"/>
    <n v="6"/>
    <s v=""/>
    <s v=""/>
    <x v="1"/>
    <x v="5"/>
    <x v="0"/>
    <n v="6"/>
    <x v="0"/>
    <n v="80.171999999999997"/>
  </r>
  <r>
    <x v="30"/>
    <x v="24"/>
    <n v="21959"/>
    <n v="65"/>
    <n v="33"/>
    <n v="13"/>
    <n v="9"/>
    <x v="0"/>
    <x v="1"/>
    <x v="1"/>
    <n v="4.5"/>
    <x v="1"/>
    <n v="40.5"/>
  </r>
  <r>
    <x v="30"/>
    <x v="70"/>
    <n v="2736"/>
    <n v="63"/>
    <n v="12"/>
    <s v=""/>
    <s v=""/>
    <x v="1"/>
    <x v="0"/>
    <x v="0"/>
    <n v="6"/>
    <x v="0"/>
    <n v="16.416"/>
  </r>
  <r>
    <x v="30"/>
    <x v="72"/>
    <n v="12042"/>
    <n v="58"/>
    <n v="5"/>
    <s v=""/>
    <s v=""/>
    <x v="1"/>
    <x v="0"/>
    <x v="0"/>
    <n v="6"/>
    <x v="0"/>
    <n v="72.251999999999995"/>
  </r>
  <r>
    <x v="30"/>
    <x v="67"/>
    <n v="13015"/>
    <n v="45"/>
    <n v="33"/>
    <s v=""/>
    <s v=""/>
    <x v="1"/>
    <x v="0"/>
    <x v="0"/>
    <n v="6"/>
    <x v="0"/>
    <n v="78.09"/>
  </r>
  <r>
    <x v="30"/>
    <x v="32"/>
    <n v="23406"/>
    <n v="43"/>
    <n v="30"/>
    <n v="8"/>
    <n v="3"/>
    <x v="0"/>
    <x v="1"/>
    <x v="1"/>
    <n v="4.5"/>
    <x v="1"/>
    <n v="13.5"/>
  </r>
  <r>
    <x v="30"/>
    <x v="52"/>
    <n v="17994"/>
    <n v="36"/>
    <n v="30"/>
    <n v="7"/>
    <n v="8"/>
    <x v="0"/>
    <x v="1"/>
    <x v="1"/>
    <n v="4.5"/>
    <x v="1"/>
    <n v="36"/>
  </r>
  <r>
    <x v="30"/>
    <x v="43"/>
    <n v="8077"/>
    <n v="32"/>
    <n v="29"/>
    <s v=""/>
    <s v=""/>
    <x v="1"/>
    <x v="5"/>
    <x v="0"/>
    <n v="6"/>
    <x v="0"/>
    <n v="48.462000000000003"/>
  </r>
  <r>
    <x v="30"/>
    <x v="53"/>
    <n v="21100"/>
    <n v="29"/>
    <n v="29"/>
    <n v="2"/>
    <n v="3"/>
    <x v="0"/>
    <x v="1"/>
    <x v="1"/>
    <n v="4.5"/>
    <x v="1"/>
    <n v="13.5"/>
  </r>
  <r>
    <x v="30"/>
    <x v="74"/>
    <n v="17653"/>
    <n v="26"/>
    <n v="15"/>
    <s v=""/>
    <s v=""/>
    <x v="1"/>
    <x v="4"/>
    <x v="0"/>
    <n v="6"/>
    <x v="0"/>
    <n v="105.91799999999999"/>
  </r>
  <r>
    <x v="30"/>
    <x v="39"/>
    <n v="1855"/>
    <n v="25"/>
    <n v="4"/>
    <s v=""/>
    <s v=""/>
    <x v="1"/>
    <x v="3"/>
    <x v="0"/>
    <n v="6"/>
    <x v="0"/>
    <n v="11.129999999999999"/>
  </r>
  <r>
    <x v="30"/>
    <x v="33"/>
    <n v="16211"/>
    <n v="21"/>
    <n v="6"/>
    <n v="10"/>
    <n v="6"/>
    <x v="0"/>
    <x v="1"/>
    <x v="1"/>
    <n v="4.5"/>
    <x v="1"/>
    <n v="27"/>
  </r>
  <r>
    <x v="30"/>
    <x v="47"/>
    <n v="4269"/>
    <n v="21"/>
    <n v="55"/>
    <s v=""/>
    <s v=""/>
    <x v="1"/>
    <x v="3"/>
    <x v="0"/>
    <n v="6"/>
    <x v="0"/>
    <n v="25.614000000000001"/>
  </r>
  <r>
    <x v="30"/>
    <x v="48"/>
    <n v="10785"/>
    <n v="18"/>
    <n v="213"/>
    <s v=""/>
    <s v=""/>
    <x v="1"/>
    <x v="5"/>
    <x v="0"/>
    <n v="6"/>
    <x v="0"/>
    <n v="64.710000000000008"/>
  </r>
  <r>
    <x v="30"/>
    <x v="55"/>
    <n v="2550"/>
    <n v="15"/>
    <n v="5"/>
    <s v=""/>
    <s v=""/>
    <x v="1"/>
    <x v="0"/>
    <x v="0"/>
    <n v="6"/>
    <x v="0"/>
    <n v="15.299999999999999"/>
  </r>
  <r>
    <x v="30"/>
    <x v="75"/>
    <n v="5048"/>
    <n v="11"/>
    <n v="7"/>
    <n v="1"/>
    <n v="13"/>
    <x v="0"/>
    <x v="1"/>
    <x v="1"/>
    <n v="4.5"/>
    <x v="1"/>
    <n v="58.5"/>
  </r>
  <r>
    <x v="30"/>
    <x v="58"/>
    <n v="1233"/>
    <n v="10"/>
    <n v="2"/>
    <s v=""/>
    <s v=""/>
    <x v="1"/>
    <x v="0"/>
    <x v="0"/>
    <n v="6"/>
    <x v="0"/>
    <n v="7.3980000000000006"/>
  </r>
  <r>
    <x v="30"/>
    <x v="21"/>
    <n v="4487"/>
    <n v="8"/>
    <n v="3"/>
    <s v=""/>
    <s v=""/>
    <x v="0"/>
    <x v="1"/>
    <x v="0"/>
    <n v="4.5"/>
    <x v="0"/>
    <n v="20.191500000000001"/>
  </r>
  <r>
    <x v="30"/>
    <x v="54"/>
    <n v="4767"/>
    <n v="6"/>
    <n v="2"/>
    <s v=""/>
    <s v=""/>
    <x v="1"/>
    <x v="5"/>
    <x v="0"/>
    <n v="6"/>
    <x v="0"/>
    <n v="28.602000000000004"/>
  </r>
  <r>
    <x v="30"/>
    <x v="22"/>
    <n v="3272"/>
    <n v="6"/>
    <n v="4"/>
    <n v="9"/>
    <n v="2"/>
    <x v="0"/>
    <x v="1"/>
    <x v="1"/>
    <n v="4.5"/>
    <x v="1"/>
    <n v="9"/>
  </r>
  <r>
    <x v="30"/>
    <x v="36"/>
    <n v="20415"/>
    <n v="5"/>
    <n v="3"/>
    <s v=""/>
    <s v=""/>
    <x v="1"/>
    <x v="0"/>
    <x v="0"/>
    <n v="6"/>
    <x v="0"/>
    <n v="122.49"/>
  </r>
  <r>
    <x v="30"/>
    <x v="37"/>
    <n v="12886"/>
    <n v="5"/>
    <n v="1"/>
    <s v=""/>
    <s v=""/>
    <x v="0"/>
    <x v="2"/>
    <x v="0"/>
    <n v="4.5"/>
    <x v="0"/>
    <n v="57.986999999999995"/>
  </r>
  <r>
    <x v="30"/>
    <x v="83"/>
    <n v="4708"/>
    <n v="5"/>
    <n v="2"/>
    <s v=""/>
    <s v=""/>
    <x v="0"/>
    <x v="5"/>
    <x v="0"/>
    <n v="4.5"/>
    <x v="0"/>
    <n v="21.186"/>
  </r>
  <r>
    <x v="30"/>
    <x v="10"/>
    <n v="1120"/>
    <n v="5"/>
    <n v="7"/>
    <n v="20"/>
    <n v="6"/>
    <x v="0"/>
    <x v="1"/>
    <x v="1"/>
    <n v="4.5"/>
    <x v="1"/>
    <n v="27"/>
  </r>
  <r>
    <x v="30"/>
    <x v="5"/>
    <n v="8247"/>
    <n v="4"/>
    <n v="0"/>
    <s v=""/>
    <s v=""/>
    <x v="1"/>
    <x v="0"/>
    <x v="0"/>
    <n v="6"/>
    <x v="0"/>
    <n v="49.481999999999999"/>
  </r>
  <r>
    <x v="30"/>
    <x v="59"/>
    <n v="4690"/>
    <n v="4"/>
    <n v="0"/>
    <s v=""/>
    <s v=""/>
    <x v="1"/>
    <x v="3"/>
    <x v="0"/>
    <n v="6"/>
    <x v="0"/>
    <n v="28.14"/>
  </r>
  <r>
    <x v="30"/>
    <x v="44"/>
    <n v="2689"/>
    <n v="4"/>
    <n v="0"/>
    <s v=""/>
    <s v=""/>
    <x v="1"/>
    <x v="5"/>
    <x v="0"/>
    <n v="6"/>
    <x v="0"/>
    <n v="16.134"/>
  </r>
  <r>
    <x v="30"/>
    <x v="6"/>
    <n v="2379"/>
    <n v="4"/>
    <n v="0"/>
    <s v=""/>
    <s v=""/>
    <x v="1"/>
    <x v="0"/>
    <x v="0"/>
    <n v="6"/>
    <x v="0"/>
    <n v="14.274000000000001"/>
  </r>
  <r>
    <x v="30"/>
    <x v="29"/>
    <n v="349"/>
    <n v="3"/>
    <n v="3"/>
    <n v="1"/>
    <n v="17"/>
    <x v="0"/>
    <x v="1"/>
    <x v="1"/>
    <n v="4.5"/>
    <x v="1"/>
    <n v="76.5"/>
  </r>
  <r>
    <x v="30"/>
    <x v="38"/>
    <n v="8205"/>
    <n v="2"/>
    <n v="8"/>
    <n v="19"/>
    <n v="10"/>
    <x v="0"/>
    <x v="1"/>
    <x v="1"/>
    <n v="4.5"/>
    <x v="1"/>
    <n v="45"/>
  </r>
  <r>
    <x v="30"/>
    <x v="49"/>
    <n v="4381"/>
    <n v="2"/>
    <n v="1"/>
    <s v=""/>
    <s v=""/>
    <x v="1"/>
    <x v="6"/>
    <x v="0"/>
    <n v="6"/>
    <x v="0"/>
    <n v="26.286000000000001"/>
  </r>
  <r>
    <x v="30"/>
    <x v="68"/>
    <n v="2648"/>
    <n v="2"/>
    <n v="2"/>
    <s v=""/>
    <s v=""/>
    <x v="1"/>
    <x v="4"/>
    <x v="0"/>
    <n v="6"/>
    <x v="0"/>
    <n v="15.888000000000002"/>
  </r>
  <r>
    <x v="30"/>
    <x v="60"/>
    <n v="2301"/>
    <n v="2"/>
    <n v="0"/>
    <s v=""/>
    <s v=""/>
    <x v="1"/>
    <x v="0"/>
    <x v="0"/>
    <n v="6"/>
    <x v="0"/>
    <n v="13.806000000000001"/>
  </r>
  <r>
    <x v="30"/>
    <x v="56"/>
    <n v="2260"/>
    <n v="2"/>
    <n v="2"/>
    <s v=""/>
    <s v=""/>
    <x v="1"/>
    <x v="0"/>
    <x v="0"/>
    <n v="6"/>
    <x v="0"/>
    <n v="13.559999999999999"/>
  </r>
  <r>
    <x v="30"/>
    <x v="46"/>
    <n v="2014"/>
    <n v="2"/>
    <n v="0"/>
    <s v=""/>
    <s v=""/>
    <x v="1"/>
    <x v="5"/>
    <x v="0"/>
    <n v="6"/>
    <x v="0"/>
    <n v="12.084"/>
  </r>
  <r>
    <x v="30"/>
    <x v="18"/>
    <n v="1852"/>
    <n v="2"/>
    <n v="1"/>
    <s v=""/>
    <s v=""/>
    <x v="1"/>
    <x v="3"/>
    <x v="0"/>
    <n v="6"/>
    <x v="0"/>
    <n v="11.112"/>
  </r>
  <r>
    <x v="30"/>
    <x v="89"/>
    <n v="1768"/>
    <n v="2"/>
    <n v="1"/>
    <s v=""/>
    <s v=""/>
    <x v="0"/>
    <x v="5"/>
    <x v="0"/>
    <n v="4.5"/>
    <x v="0"/>
    <n v="7.9560000000000004"/>
  </r>
  <r>
    <x v="30"/>
    <x v="2"/>
    <n v="9353"/>
    <n v="1"/>
    <n v="1"/>
    <n v="14"/>
    <n v="20"/>
    <x v="0"/>
    <x v="2"/>
    <x v="1"/>
    <n v="4.5"/>
    <x v="1"/>
    <n v="90"/>
  </r>
  <r>
    <x v="30"/>
    <x v="15"/>
    <n v="4548"/>
    <n v="1"/>
    <n v="0"/>
    <s v=""/>
    <s v=""/>
    <x v="1"/>
    <x v="3"/>
    <x v="0"/>
    <n v="6"/>
    <x v="0"/>
    <n v="27.288"/>
  </r>
  <r>
    <x v="30"/>
    <x v="63"/>
    <n v="4492"/>
    <n v="1"/>
    <n v="1"/>
    <s v=""/>
    <s v=""/>
    <x v="1"/>
    <x v="6"/>
    <x v="0"/>
    <n v="6"/>
    <x v="0"/>
    <n v="26.951999999999998"/>
  </r>
  <r>
    <x v="30"/>
    <x v="64"/>
    <n v="3943"/>
    <n v="1"/>
    <n v="1"/>
    <s v=""/>
    <s v=""/>
    <x v="1"/>
    <x v="0"/>
    <x v="0"/>
    <n v="6"/>
    <x v="0"/>
    <n v="23.658000000000001"/>
  </r>
  <r>
    <x v="30"/>
    <x v="69"/>
    <n v="2695"/>
    <n v="1"/>
    <n v="0"/>
    <s v=""/>
    <s v=""/>
    <x v="1"/>
    <x v="2"/>
    <x v="0"/>
    <n v="6"/>
    <x v="0"/>
    <n v="16.169999999999998"/>
  </r>
  <r>
    <x v="30"/>
    <x v="17"/>
    <n v="2066"/>
    <n v="1"/>
    <n v="3"/>
    <n v="4"/>
    <n v="18"/>
    <x v="0"/>
    <x v="1"/>
    <x v="1"/>
    <n v="4.5"/>
    <x v="1"/>
    <n v="81"/>
  </r>
  <r>
    <x v="30"/>
    <x v="61"/>
    <n v="709"/>
    <n v="1"/>
    <n v="1"/>
    <s v=""/>
    <s v=""/>
    <x v="1"/>
    <x v="0"/>
    <x v="0"/>
    <n v="6"/>
    <x v="0"/>
    <n v="4.2539999999999996"/>
  </r>
  <r>
    <x v="30"/>
    <x v="62"/>
    <n v="694"/>
    <n v="1"/>
    <n v="1"/>
    <s v=""/>
    <s v=""/>
    <x v="1"/>
    <x v="2"/>
    <x v="0"/>
    <n v="6"/>
    <x v="0"/>
    <n v="4.1639999999999997"/>
  </r>
  <r>
    <x v="30"/>
    <x v="34"/>
    <n v="572"/>
    <n v="1"/>
    <n v="1"/>
    <s v=""/>
    <s v=""/>
    <x v="1"/>
    <x v="3"/>
    <x v="0"/>
    <n v="6"/>
    <x v="0"/>
    <n v="3.4319999999999995"/>
  </r>
  <r>
    <x v="30"/>
    <x v="11"/>
    <n v="55"/>
    <n v="1"/>
    <n v="1"/>
    <n v="10"/>
    <n v="12"/>
    <x v="0"/>
    <x v="1"/>
    <x v="1"/>
    <n v="4.5"/>
    <x v="1"/>
    <n v="54"/>
  </r>
  <r>
    <x v="30"/>
    <x v="1"/>
    <n v="49"/>
    <n v="1"/>
    <n v="0"/>
    <n v="10"/>
    <n v="19"/>
    <x v="0"/>
    <x v="1"/>
    <x v="1"/>
    <n v="4.5"/>
    <x v="1"/>
    <n v="85.5"/>
  </r>
  <r>
    <x v="30"/>
    <x v="23"/>
    <n v="13"/>
    <n v="1"/>
    <n v="0"/>
    <s v=""/>
    <s v=""/>
    <x v="0"/>
    <x v="0"/>
    <x v="0"/>
    <n v="4.5"/>
    <x v="0"/>
    <n v="5.8499999999999996E-2"/>
  </r>
  <r>
    <x v="30"/>
    <x v="35"/>
    <n v="11"/>
    <n v="1"/>
    <n v="1"/>
    <n v="9"/>
    <n v="5"/>
    <x v="0"/>
    <x v="1"/>
    <x v="1"/>
    <n v="4.5"/>
    <x v="1"/>
    <n v="22.5"/>
  </r>
  <r>
    <x v="30"/>
    <x v="9"/>
    <n v="5"/>
    <n v="1"/>
    <n v="0"/>
    <s v=""/>
    <s v=""/>
    <x v="0"/>
    <x v="0"/>
    <x v="0"/>
    <n v="4.5"/>
    <x v="0"/>
    <n v="2.2499999999999999E-2"/>
  </r>
  <r>
    <x v="30"/>
    <x v="57"/>
    <n v="3938"/>
    <n v="0"/>
    <n v="0"/>
    <s v=""/>
    <s v=""/>
    <x v="1"/>
    <x v="0"/>
    <x v="0"/>
    <n v="6"/>
    <x v="0"/>
    <n v="23.628"/>
  </r>
  <r>
    <x v="30"/>
    <x v="28"/>
    <n v="1952"/>
    <n v="0"/>
    <n v="0"/>
    <n v="14"/>
    <n v="18"/>
    <x v="0"/>
    <x v="1"/>
    <x v="1"/>
    <n v="4.5"/>
    <x v="1"/>
    <n v="81"/>
  </r>
  <r>
    <x v="30"/>
    <x v="65"/>
    <n v="1728"/>
    <n v="0"/>
    <n v="0"/>
    <s v=""/>
    <s v=""/>
    <x v="1"/>
    <x v="4"/>
    <x v="0"/>
    <n v="6"/>
    <x v="0"/>
    <n v="10.368"/>
  </r>
  <r>
    <x v="30"/>
    <x v="27"/>
    <n v="1131"/>
    <n v="0"/>
    <n v="2"/>
    <n v="18"/>
    <n v="13"/>
    <x v="0"/>
    <x v="1"/>
    <x v="1"/>
    <n v="4.5"/>
    <x v="1"/>
    <n v="58.5"/>
  </r>
  <r>
    <x v="30"/>
    <x v="66"/>
    <n v="1011"/>
    <n v="0"/>
    <n v="3"/>
    <s v=""/>
    <s v=""/>
    <x v="1"/>
    <x v="6"/>
    <x v="0"/>
    <n v="6"/>
    <x v="0"/>
    <n v="6.0659999999999989"/>
  </r>
  <r>
    <x v="30"/>
    <x v="26"/>
    <n v="757"/>
    <n v="0"/>
    <n v="0"/>
    <n v="10"/>
    <n v="14"/>
    <x v="0"/>
    <x v="1"/>
    <x v="1"/>
    <n v="4.5"/>
    <x v="1"/>
    <n v="63"/>
  </r>
  <r>
    <x v="30"/>
    <x v="41"/>
    <n v="624"/>
    <n v="0"/>
    <n v="0"/>
    <n v="1"/>
    <n v="6"/>
    <x v="0"/>
    <x v="1"/>
    <x v="1"/>
    <n v="4.5"/>
    <x v="1"/>
    <n v="27"/>
  </r>
  <r>
    <x v="30"/>
    <x v="87"/>
    <n v="370"/>
    <n v="0"/>
    <n v="2"/>
    <s v=""/>
    <s v=""/>
    <x v="0"/>
    <x v="0"/>
    <x v="0"/>
    <n v="4.5"/>
    <x v="0"/>
    <n v="1.665"/>
  </r>
  <r>
    <x v="30"/>
    <x v="77"/>
    <n v="367"/>
    <n v="0"/>
    <n v="0"/>
    <n v="7"/>
    <n v="14"/>
    <x v="0"/>
    <x v="1"/>
    <x v="1"/>
    <n v="4.5"/>
    <x v="1"/>
    <n v="63"/>
  </r>
  <r>
    <x v="30"/>
    <x v="40"/>
    <n v="264"/>
    <n v="0"/>
    <n v="2"/>
    <n v="12"/>
    <n v="19"/>
    <x v="0"/>
    <x v="0"/>
    <x v="1"/>
    <n v="4.5"/>
    <x v="1"/>
    <n v="85.5"/>
  </r>
  <r>
    <x v="30"/>
    <x v="4"/>
    <n v="234"/>
    <n v="0"/>
    <n v="4"/>
    <n v="19"/>
    <n v="12"/>
    <x v="0"/>
    <x v="1"/>
    <x v="1"/>
    <n v="4.5"/>
    <x v="1"/>
    <n v="54"/>
  </r>
  <r>
    <x v="30"/>
    <x v="20"/>
    <n v="145"/>
    <n v="0"/>
    <n v="0"/>
    <n v="6"/>
    <n v="16"/>
    <x v="0"/>
    <x v="1"/>
    <x v="1"/>
    <n v="4.5"/>
    <x v="1"/>
    <n v="72"/>
  </r>
  <r>
    <x v="30"/>
    <x v="85"/>
    <n v="128"/>
    <n v="0"/>
    <n v="0"/>
    <s v=""/>
    <s v=""/>
    <x v="0"/>
    <x v="0"/>
    <x v="0"/>
    <n v="4.5"/>
    <x v="0"/>
    <n v="0.57600000000000007"/>
  </r>
  <r>
    <x v="30"/>
    <x v="14"/>
    <n v="58"/>
    <n v="0"/>
    <n v="0"/>
    <n v="11"/>
    <n v="11"/>
    <x v="0"/>
    <x v="1"/>
    <x v="1"/>
    <n v="4.5"/>
    <x v="1"/>
    <n v="49.5"/>
  </r>
  <r>
    <x v="30"/>
    <x v="25"/>
    <n v="56"/>
    <n v="0"/>
    <n v="0"/>
    <n v="12"/>
    <n v="8"/>
    <x v="0"/>
    <x v="1"/>
    <x v="1"/>
    <n v="4.5"/>
    <x v="1"/>
    <n v="36"/>
  </r>
  <r>
    <x v="30"/>
    <x v="50"/>
    <n v="23"/>
    <n v="0"/>
    <n v="0"/>
    <n v="2"/>
    <n v="12"/>
    <x v="0"/>
    <x v="1"/>
    <x v="1"/>
    <n v="4.5"/>
    <x v="1"/>
    <n v="54"/>
  </r>
  <r>
    <x v="30"/>
    <x v="42"/>
    <n v="14"/>
    <n v="0"/>
    <n v="0"/>
    <n v="7"/>
    <n v="18"/>
    <x v="0"/>
    <x v="1"/>
    <x v="1"/>
    <n v="4.5"/>
    <x v="1"/>
    <n v="81"/>
  </r>
  <r>
    <x v="30"/>
    <x v="0"/>
    <n v="6"/>
    <n v="0"/>
    <n v="0"/>
    <s v=""/>
    <s v=""/>
    <x v="0"/>
    <x v="0"/>
    <x v="0"/>
    <n v="4.5"/>
    <x v="0"/>
    <n v="2.7E-2"/>
  </r>
  <r>
    <x v="30"/>
    <x v="8"/>
    <n v="3"/>
    <n v="0"/>
    <n v="0"/>
    <s v=""/>
    <s v=""/>
    <x v="0"/>
    <x v="1"/>
    <x v="0"/>
    <n v="4.5"/>
    <x v="0"/>
    <n v="1.35E-2"/>
  </r>
  <r>
    <x v="30"/>
    <x v="90"/>
    <n v="2"/>
    <n v="0"/>
    <n v="0"/>
    <s v=""/>
    <s v=""/>
    <x v="0"/>
    <x v="5"/>
    <x v="0"/>
    <n v="4.5"/>
    <x v="0"/>
    <n v="9.0000000000000011E-3"/>
  </r>
  <r>
    <x v="30"/>
    <x v="13"/>
    <n v="1"/>
    <n v="0"/>
    <n v="0"/>
    <s v=""/>
    <s v=""/>
    <x v="0"/>
    <x v="0"/>
    <x v="0"/>
    <n v="4.5"/>
    <x v="0"/>
    <n v="4.5000000000000005E-3"/>
  </r>
  <r>
    <x v="30"/>
    <x v="81"/>
    <n v="0"/>
    <n v="0"/>
    <n v="7"/>
    <s v=""/>
    <s v=""/>
    <x v="0"/>
    <x v="0"/>
    <x v="0"/>
    <n v="4.5"/>
    <x v="0"/>
    <n v="0"/>
  </r>
  <r>
    <x v="31"/>
    <x v="77"/>
    <n v="3673"/>
    <n v="222"/>
    <n v="92"/>
    <n v="14"/>
    <n v="7"/>
    <x v="0"/>
    <x v="1"/>
    <x v="1"/>
    <n v="4.5"/>
    <x v="1"/>
    <n v="31.5"/>
  </r>
  <r>
    <x v="31"/>
    <x v="53"/>
    <n v="33725"/>
    <n v="153"/>
    <n v="58"/>
    <n v="19"/>
    <n v="4"/>
    <x v="0"/>
    <x v="1"/>
    <x v="1"/>
    <n v="4.5"/>
    <x v="1"/>
    <n v="18"/>
  </r>
  <r>
    <x v="31"/>
    <x v="72"/>
    <n v="15143"/>
    <n v="122"/>
    <n v="23"/>
    <s v=""/>
    <s v=""/>
    <x v="1"/>
    <x v="0"/>
    <x v="0"/>
    <n v="6"/>
    <x v="0"/>
    <n v="90.858000000000004"/>
  </r>
  <r>
    <x v="31"/>
    <x v="67"/>
    <n v="17228"/>
    <n v="121"/>
    <n v="15"/>
    <s v=""/>
    <s v=""/>
    <x v="1"/>
    <x v="0"/>
    <x v="0"/>
    <n v="6"/>
    <x v="0"/>
    <n v="103.36800000000001"/>
  </r>
  <r>
    <x v="31"/>
    <x v="32"/>
    <n v="22029"/>
    <n v="84"/>
    <n v="36"/>
    <n v="8"/>
    <n v="12"/>
    <x v="0"/>
    <x v="1"/>
    <x v="1"/>
    <n v="4.5"/>
    <x v="1"/>
    <n v="54"/>
  </r>
  <r>
    <x v="31"/>
    <x v="66"/>
    <n v="15856"/>
    <n v="80"/>
    <n v="10"/>
    <s v=""/>
    <s v=""/>
    <x v="1"/>
    <x v="6"/>
    <x v="0"/>
    <n v="6"/>
    <x v="0"/>
    <n v="95.135999999999996"/>
  </r>
  <r>
    <x v="31"/>
    <x v="68"/>
    <n v="3205"/>
    <n v="80"/>
    <n v="7"/>
    <s v=""/>
    <s v=""/>
    <x v="1"/>
    <x v="4"/>
    <x v="0"/>
    <n v="6"/>
    <x v="0"/>
    <n v="19.23"/>
  </r>
  <r>
    <x v="31"/>
    <x v="34"/>
    <n v="15100"/>
    <n v="76"/>
    <n v="9"/>
    <s v=""/>
    <s v=""/>
    <x v="1"/>
    <x v="3"/>
    <x v="0"/>
    <n v="6"/>
    <x v="0"/>
    <n v="90.6"/>
  </r>
  <r>
    <x v="31"/>
    <x v="71"/>
    <n v="16615"/>
    <n v="56"/>
    <n v="33"/>
    <s v=""/>
    <s v=""/>
    <x v="1"/>
    <x v="6"/>
    <x v="0"/>
    <n v="6"/>
    <x v="0"/>
    <n v="99.69"/>
  </r>
  <r>
    <x v="31"/>
    <x v="73"/>
    <n v="12909"/>
    <n v="39"/>
    <n v="23"/>
    <s v=""/>
    <s v=""/>
    <x v="1"/>
    <x v="0"/>
    <x v="0"/>
    <n v="6"/>
    <x v="0"/>
    <n v="77.454000000000008"/>
  </r>
  <r>
    <x v="31"/>
    <x v="39"/>
    <n v="9959"/>
    <n v="32"/>
    <n v="19"/>
    <s v=""/>
    <s v=""/>
    <x v="1"/>
    <x v="3"/>
    <x v="0"/>
    <n v="6"/>
    <x v="0"/>
    <n v="59.753999999999998"/>
  </r>
  <r>
    <x v="31"/>
    <x v="56"/>
    <n v="4331"/>
    <n v="24"/>
    <n v="64"/>
    <s v=""/>
    <s v=""/>
    <x v="1"/>
    <x v="0"/>
    <x v="0"/>
    <n v="6"/>
    <x v="0"/>
    <n v="25.986000000000004"/>
  </r>
  <r>
    <x v="31"/>
    <x v="22"/>
    <n v="19327"/>
    <n v="22"/>
    <n v="32"/>
    <n v="11"/>
    <n v="18"/>
    <x v="0"/>
    <x v="1"/>
    <x v="1"/>
    <n v="4.5"/>
    <x v="1"/>
    <n v="81"/>
  </r>
  <r>
    <x v="31"/>
    <x v="47"/>
    <n v="15577"/>
    <n v="22"/>
    <n v="14"/>
    <s v=""/>
    <s v=""/>
    <x v="1"/>
    <x v="3"/>
    <x v="0"/>
    <n v="6"/>
    <x v="0"/>
    <n v="93.462000000000003"/>
  </r>
  <r>
    <x v="31"/>
    <x v="52"/>
    <n v="24528"/>
    <n v="19"/>
    <n v="19"/>
    <n v="17"/>
    <n v="17"/>
    <x v="0"/>
    <x v="1"/>
    <x v="1"/>
    <n v="4.5"/>
    <x v="1"/>
    <n v="76.5"/>
  </r>
  <r>
    <x v="31"/>
    <x v="55"/>
    <n v="2525"/>
    <n v="19"/>
    <n v="1"/>
    <s v=""/>
    <s v=""/>
    <x v="1"/>
    <x v="0"/>
    <x v="0"/>
    <n v="6"/>
    <x v="0"/>
    <n v="15.149999999999999"/>
  </r>
  <r>
    <x v="31"/>
    <x v="25"/>
    <n v="8128"/>
    <n v="17"/>
    <n v="20"/>
    <n v="1"/>
    <n v="16"/>
    <x v="0"/>
    <x v="1"/>
    <x v="1"/>
    <n v="4.5"/>
    <x v="1"/>
    <n v="72"/>
  </r>
  <r>
    <x v="31"/>
    <x v="13"/>
    <n v="7389"/>
    <n v="14"/>
    <n v="5"/>
    <s v=""/>
    <s v=""/>
    <x v="0"/>
    <x v="0"/>
    <x v="0"/>
    <n v="4.5"/>
    <x v="0"/>
    <n v="33.250500000000002"/>
  </r>
  <r>
    <x v="31"/>
    <x v="61"/>
    <n v="9332"/>
    <n v="13"/>
    <n v="193"/>
    <s v=""/>
    <s v=""/>
    <x v="1"/>
    <x v="0"/>
    <x v="0"/>
    <n v="6"/>
    <x v="0"/>
    <n v="55.992000000000004"/>
  </r>
  <r>
    <x v="31"/>
    <x v="9"/>
    <n v="4335"/>
    <n v="13"/>
    <n v="0"/>
    <s v=""/>
    <s v=""/>
    <x v="0"/>
    <x v="0"/>
    <x v="0"/>
    <n v="4.5"/>
    <x v="0"/>
    <n v="19.5075"/>
  </r>
  <r>
    <x v="31"/>
    <x v="65"/>
    <n v="3088"/>
    <n v="13"/>
    <n v="6"/>
    <s v=""/>
    <s v=""/>
    <x v="1"/>
    <x v="4"/>
    <x v="0"/>
    <n v="6"/>
    <x v="0"/>
    <n v="18.527999999999999"/>
  </r>
  <r>
    <x v="31"/>
    <x v="26"/>
    <n v="16569"/>
    <n v="11"/>
    <n v="12"/>
    <n v="7"/>
    <n v="13"/>
    <x v="0"/>
    <x v="1"/>
    <x v="1"/>
    <n v="4.5"/>
    <x v="1"/>
    <n v="58.5"/>
  </r>
  <r>
    <x v="31"/>
    <x v="37"/>
    <n v="2263"/>
    <n v="11"/>
    <n v="1"/>
    <s v=""/>
    <s v=""/>
    <x v="0"/>
    <x v="2"/>
    <x v="0"/>
    <n v="4.5"/>
    <x v="0"/>
    <n v="10.183499999999999"/>
  </r>
  <r>
    <x v="31"/>
    <x v="44"/>
    <n v="2722"/>
    <n v="10"/>
    <n v="3"/>
    <s v=""/>
    <s v=""/>
    <x v="1"/>
    <x v="5"/>
    <x v="0"/>
    <n v="6"/>
    <x v="0"/>
    <n v="16.332000000000001"/>
  </r>
  <r>
    <x v="31"/>
    <x v="23"/>
    <n v="20765"/>
    <n v="8"/>
    <n v="3"/>
    <s v=""/>
    <s v=""/>
    <x v="0"/>
    <x v="0"/>
    <x v="0"/>
    <n v="4.5"/>
    <x v="0"/>
    <n v="93.442499999999995"/>
  </r>
  <r>
    <x v="31"/>
    <x v="21"/>
    <n v="808"/>
    <n v="8"/>
    <n v="0"/>
    <s v=""/>
    <s v=""/>
    <x v="0"/>
    <x v="1"/>
    <x v="0"/>
    <n v="4.5"/>
    <x v="0"/>
    <n v="3.6360000000000001"/>
  </r>
  <r>
    <x v="31"/>
    <x v="27"/>
    <n v="18279"/>
    <n v="7"/>
    <n v="18"/>
    <n v="1"/>
    <n v="8"/>
    <x v="0"/>
    <x v="1"/>
    <x v="1"/>
    <n v="4.5"/>
    <x v="1"/>
    <n v="36"/>
  </r>
  <r>
    <x v="31"/>
    <x v="60"/>
    <n v="2687"/>
    <n v="7"/>
    <n v="1"/>
    <s v=""/>
    <s v=""/>
    <x v="1"/>
    <x v="0"/>
    <x v="0"/>
    <n v="6"/>
    <x v="0"/>
    <n v="16.122"/>
  </r>
  <r>
    <x v="31"/>
    <x v="0"/>
    <n v="13684"/>
    <n v="6"/>
    <n v="0"/>
    <s v=""/>
    <s v=""/>
    <x v="0"/>
    <x v="0"/>
    <x v="0"/>
    <n v="4.5"/>
    <x v="0"/>
    <n v="61.577999999999996"/>
  </r>
  <r>
    <x v="31"/>
    <x v="46"/>
    <n v="4333"/>
    <n v="6"/>
    <n v="2"/>
    <s v=""/>
    <s v=""/>
    <x v="1"/>
    <x v="5"/>
    <x v="0"/>
    <n v="6"/>
    <x v="0"/>
    <n v="25.998000000000001"/>
  </r>
  <r>
    <x v="31"/>
    <x v="18"/>
    <n v="4121"/>
    <n v="5"/>
    <n v="5"/>
    <s v=""/>
    <s v=""/>
    <x v="1"/>
    <x v="3"/>
    <x v="0"/>
    <n v="6"/>
    <x v="0"/>
    <n v="24.726000000000003"/>
  </r>
  <r>
    <x v="31"/>
    <x v="69"/>
    <n v="2672"/>
    <n v="5"/>
    <n v="0"/>
    <s v=""/>
    <s v=""/>
    <x v="1"/>
    <x v="2"/>
    <x v="0"/>
    <n v="6"/>
    <x v="0"/>
    <n v="16.032"/>
  </r>
  <r>
    <x v="31"/>
    <x v="64"/>
    <n v="3967"/>
    <n v="4"/>
    <n v="2"/>
    <s v=""/>
    <s v=""/>
    <x v="1"/>
    <x v="0"/>
    <x v="0"/>
    <n v="6"/>
    <x v="0"/>
    <n v="23.802"/>
  </r>
  <r>
    <x v="31"/>
    <x v="89"/>
    <n v="1487"/>
    <n v="4"/>
    <n v="0"/>
    <s v=""/>
    <s v=""/>
    <x v="0"/>
    <x v="5"/>
    <x v="0"/>
    <n v="4.5"/>
    <x v="0"/>
    <n v="6.6915000000000004"/>
  </r>
  <r>
    <x v="31"/>
    <x v="6"/>
    <n v="4445"/>
    <n v="3"/>
    <n v="0"/>
    <s v=""/>
    <s v=""/>
    <x v="1"/>
    <x v="0"/>
    <x v="0"/>
    <n v="6"/>
    <x v="0"/>
    <n v="26.67"/>
  </r>
  <r>
    <x v="31"/>
    <x v="48"/>
    <n v="3446"/>
    <n v="3"/>
    <n v="0"/>
    <s v=""/>
    <s v=""/>
    <x v="1"/>
    <x v="5"/>
    <x v="0"/>
    <n v="6"/>
    <x v="0"/>
    <n v="20.676000000000002"/>
  </r>
  <r>
    <x v="31"/>
    <x v="15"/>
    <n v="1508"/>
    <n v="3"/>
    <n v="1"/>
    <s v=""/>
    <s v=""/>
    <x v="1"/>
    <x v="3"/>
    <x v="0"/>
    <n v="6"/>
    <x v="0"/>
    <n v="9.048"/>
  </r>
  <r>
    <x v="31"/>
    <x v="29"/>
    <n v="1371"/>
    <n v="3"/>
    <n v="7"/>
    <n v="12"/>
    <n v="16"/>
    <x v="0"/>
    <x v="1"/>
    <x v="1"/>
    <n v="4.5"/>
    <x v="1"/>
    <n v="72"/>
  </r>
  <r>
    <x v="31"/>
    <x v="59"/>
    <n v="4006"/>
    <n v="2"/>
    <n v="2"/>
    <s v=""/>
    <s v=""/>
    <x v="1"/>
    <x v="3"/>
    <x v="0"/>
    <n v="6"/>
    <x v="0"/>
    <n v="24.036000000000001"/>
  </r>
  <r>
    <x v="31"/>
    <x v="33"/>
    <n v="372"/>
    <n v="2"/>
    <n v="2"/>
    <n v="12"/>
    <n v="20"/>
    <x v="0"/>
    <x v="1"/>
    <x v="1"/>
    <n v="4.5"/>
    <x v="1"/>
    <n v="90"/>
  </r>
  <r>
    <x v="31"/>
    <x v="62"/>
    <n v="4437"/>
    <n v="1"/>
    <n v="0"/>
    <s v=""/>
    <s v=""/>
    <x v="1"/>
    <x v="2"/>
    <x v="0"/>
    <n v="6"/>
    <x v="0"/>
    <n v="26.622"/>
  </r>
  <r>
    <x v="31"/>
    <x v="83"/>
    <n v="4397"/>
    <n v="1"/>
    <n v="0"/>
    <s v=""/>
    <s v=""/>
    <x v="0"/>
    <x v="5"/>
    <x v="0"/>
    <n v="4.5"/>
    <x v="0"/>
    <n v="19.7865"/>
  </r>
  <r>
    <x v="31"/>
    <x v="63"/>
    <n v="2615"/>
    <n v="1"/>
    <n v="1"/>
    <s v=""/>
    <s v=""/>
    <x v="1"/>
    <x v="6"/>
    <x v="0"/>
    <n v="6"/>
    <x v="0"/>
    <n v="15.690000000000001"/>
  </r>
  <r>
    <x v="31"/>
    <x v="2"/>
    <n v="2498"/>
    <n v="1"/>
    <n v="1"/>
    <n v="3"/>
    <n v="12"/>
    <x v="0"/>
    <x v="2"/>
    <x v="1"/>
    <n v="4.5"/>
    <x v="1"/>
    <n v="54"/>
  </r>
  <r>
    <x v="31"/>
    <x v="54"/>
    <n v="1635"/>
    <n v="1"/>
    <n v="0"/>
    <s v=""/>
    <s v=""/>
    <x v="1"/>
    <x v="5"/>
    <x v="0"/>
    <n v="6"/>
    <x v="0"/>
    <n v="9.81"/>
  </r>
  <r>
    <x v="31"/>
    <x v="40"/>
    <n v="1495"/>
    <n v="1"/>
    <n v="0"/>
    <n v="15"/>
    <n v="11"/>
    <x v="0"/>
    <x v="0"/>
    <x v="1"/>
    <n v="4.5"/>
    <x v="1"/>
    <n v="49.5"/>
  </r>
  <r>
    <x v="31"/>
    <x v="74"/>
    <n v="1161"/>
    <n v="1"/>
    <n v="4"/>
    <s v=""/>
    <s v=""/>
    <x v="1"/>
    <x v="4"/>
    <x v="0"/>
    <n v="6"/>
    <x v="0"/>
    <n v="6.9660000000000002"/>
  </r>
  <r>
    <x v="31"/>
    <x v="49"/>
    <n v="828"/>
    <n v="1"/>
    <n v="0"/>
    <s v=""/>
    <s v=""/>
    <x v="1"/>
    <x v="6"/>
    <x v="0"/>
    <n v="6"/>
    <x v="0"/>
    <n v="4.968"/>
  </r>
  <r>
    <x v="31"/>
    <x v="85"/>
    <n v="308"/>
    <n v="1"/>
    <n v="1"/>
    <s v=""/>
    <s v=""/>
    <x v="0"/>
    <x v="0"/>
    <x v="0"/>
    <n v="4.5"/>
    <x v="0"/>
    <n v="1.3859999999999999"/>
  </r>
  <r>
    <x v="31"/>
    <x v="11"/>
    <n v="134"/>
    <n v="1"/>
    <n v="1"/>
    <n v="17"/>
    <n v="11"/>
    <x v="0"/>
    <x v="1"/>
    <x v="1"/>
    <n v="4.5"/>
    <x v="1"/>
    <n v="49.5"/>
  </r>
  <r>
    <x v="31"/>
    <x v="1"/>
    <n v="0"/>
    <n v="1"/>
    <n v="3"/>
    <n v="10"/>
    <n v="13"/>
    <x v="0"/>
    <x v="1"/>
    <x v="1"/>
    <n v="4.5"/>
    <x v="1"/>
    <n v="58.5"/>
  </r>
  <r>
    <x v="31"/>
    <x v="57"/>
    <n v="4047"/>
    <n v="0"/>
    <n v="0"/>
    <s v=""/>
    <s v=""/>
    <x v="1"/>
    <x v="0"/>
    <x v="0"/>
    <n v="6"/>
    <x v="0"/>
    <n v="24.281999999999996"/>
  </r>
  <r>
    <x v="31"/>
    <x v="36"/>
    <n v="2258"/>
    <n v="0"/>
    <n v="0"/>
    <s v=""/>
    <s v=""/>
    <x v="1"/>
    <x v="0"/>
    <x v="0"/>
    <n v="6"/>
    <x v="0"/>
    <n v="13.548"/>
  </r>
  <r>
    <x v="31"/>
    <x v="41"/>
    <n v="2200"/>
    <n v="0"/>
    <n v="4"/>
    <n v="14"/>
    <n v="8"/>
    <x v="0"/>
    <x v="1"/>
    <x v="1"/>
    <n v="4.5"/>
    <x v="1"/>
    <n v="36"/>
  </r>
  <r>
    <x v="31"/>
    <x v="5"/>
    <n v="2118"/>
    <n v="0"/>
    <n v="0"/>
    <s v=""/>
    <s v=""/>
    <x v="1"/>
    <x v="0"/>
    <x v="0"/>
    <n v="6"/>
    <x v="0"/>
    <n v="12.707999999999998"/>
  </r>
  <r>
    <x v="31"/>
    <x v="75"/>
    <n v="899"/>
    <n v="0"/>
    <n v="1"/>
    <n v="13"/>
    <n v="11"/>
    <x v="0"/>
    <x v="1"/>
    <x v="1"/>
    <n v="4.5"/>
    <x v="1"/>
    <n v="49.5"/>
  </r>
  <r>
    <x v="31"/>
    <x v="38"/>
    <n v="771"/>
    <n v="0"/>
    <n v="0"/>
    <n v="8"/>
    <n v="8"/>
    <x v="0"/>
    <x v="1"/>
    <x v="1"/>
    <n v="4.5"/>
    <x v="1"/>
    <n v="36"/>
  </r>
  <r>
    <x v="31"/>
    <x v="58"/>
    <n v="601"/>
    <n v="0"/>
    <n v="1"/>
    <s v=""/>
    <s v=""/>
    <x v="1"/>
    <x v="0"/>
    <x v="0"/>
    <n v="6"/>
    <x v="0"/>
    <n v="3.6059999999999999"/>
  </r>
  <r>
    <x v="31"/>
    <x v="4"/>
    <n v="480"/>
    <n v="0"/>
    <n v="1"/>
    <n v="13"/>
    <n v="1"/>
    <x v="0"/>
    <x v="1"/>
    <x v="1"/>
    <n v="4.5"/>
    <x v="1"/>
    <n v="4.5"/>
  </r>
  <r>
    <x v="31"/>
    <x v="10"/>
    <n v="305"/>
    <n v="0"/>
    <n v="0"/>
    <n v="4"/>
    <n v="10"/>
    <x v="0"/>
    <x v="1"/>
    <x v="1"/>
    <n v="4.5"/>
    <x v="1"/>
    <n v="45"/>
  </r>
  <r>
    <x v="31"/>
    <x v="45"/>
    <n v="286"/>
    <n v="0"/>
    <n v="0"/>
    <s v=""/>
    <s v=""/>
    <x v="1"/>
    <x v="5"/>
    <x v="0"/>
    <n v="6"/>
    <x v="0"/>
    <n v="1.7159999999999997"/>
  </r>
  <r>
    <x v="31"/>
    <x v="14"/>
    <n v="67"/>
    <n v="0"/>
    <n v="0"/>
    <n v="4"/>
    <n v="20"/>
    <x v="0"/>
    <x v="1"/>
    <x v="1"/>
    <n v="4.5"/>
    <x v="1"/>
    <n v="90"/>
  </r>
  <r>
    <x v="31"/>
    <x v="87"/>
    <n v="48"/>
    <n v="0"/>
    <n v="0"/>
    <s v=""/>
    <s v=""/>
    <x v="0"/>
    <x v="0"/>
    <x v="0"/>
    <n v="4.5"/>
    <x v="0"/>
    <n v="0.216"/>
  </r>
  <r>
    <x v="31"/>
    <x v="24"/>
    <n v="46"/>
    <n v="0"/>
    <n v="0"/>
    <n v="12"/>
    <n v="1"/>
    <x v="0"/>
    <x v="1"/>
    <x v="1"/>
    <n v="4.5"/>
    <x v="1"/>
    <n v="4.5"/>
  </r>
  <r>
    <x v="31"/>
    <x v="17"/>
    <n v="40"/>
    <n v="0"/>
    <n v="0"/>
    <n v="20"/>
    <n v="13"/>
    <x v="0"/>
    <x v="1"/>
    <x v="1"/>
    <n v="4.5"/>
    <x v="1"/>
    <n v="58.5"/>
  </r>
  <r>
    <x v="31"/>
    <x v="50"/>
    <n v="27"/>
    <n v="0"/>
    <n v="0"/>
    <n v="14"/>
    <n v="20"/>
    <x v="0"/>
    <x v="1"/>
    <x v="1"/>
    <n v="4.5"/>
    <x v="1"/>
    <n v="90"/>
  </r>
  <r>
    <x v="31"/>
    <x v="20"/>
    <n v="13"/>
    <n v="0"/>
    <n v="0"/>
    <n v="11"/>
    <n v="4"/>
    <x v="0"/>
    <x v="1"/>
    <x v="1"/>
    <n v="4.5"/>
    <x v="1"/>
    <n v="18"/>
  </r>
  <r>
    <x v="31"/>
    <x v="35"/>
    <n v="5"/>
    <n v="0"/>
    <n v="0"/>
    <n v="8"/>
    <n v="11"/>
    <x v="0"/>
    <x v="1"/>
    <x v="1"/>
    <n v="4.5"/>
    <x v="1"/>
    <n v="49.5"/>
  </r>
  <r>
    <x v="31"/>
    <x v="28"/>
    <n v="3"/>
    <n v="0"/>
    <n v="0"/>
    <n v="12"/>
    <n v="1"/>
    <x v="0"/>
    <x v="1"/>
    <x v="1"/>
    <n v="4.5"/>
    <x v="1"/>
    <n v="4.5"/>
  </r>
  <r>
    <x v="31"/>
    <x v="42"/>
    <n v="3"/>
    <n v="0"/>
    <n v="0"/>
    <n v="13"/>
    <n v="17"/>
    <x v="0"/>
    <x v="1"/>
    <x v="1"/>
    <n v="4.5"/>
    <x v="1"/>
    <n v="76.5"/>
  </r>
  <r>
    <x v="31"/>
    <x v="8"/>
    <n v="1"/>
    <n v="0"/>
    <n v="0"/>
    <s v=""/>
    <s v=""/>
    <x v="0"/>
    <x v="1"/>
    <x v="0"/>
    <n v="4.5"/>
    <x v="0"/>
    <n v="4.5000000000000005E-3"/>
  </r>
  <r>
    <x v="31"/>
    <x v="90"/>
    <n v="1"/>
    <n v="0"/>
    <n v="0"/>
    <s v=""/>
    <s v=""/>
    <x v="0"/>
    <x v="5"/>
    <x v="0"/>
    <n v="4.5"/>
    <x v="0"/>
    <n v="4.5000000000000005E-3"/>
  </r>
  <r>
    <x v="31"/>
    <x v="81"/>
    <n v="1"/>
    <n v="0"/>
    <n v="0"/>
    <s v=""/>
    <s v=""/>
    <x v="0"/>
    <x v="0"/>
    <x v="0"/>
    <n v="4.5"/>
    <x v="0"/>
    <n v="4.5000000000000005E-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8">
  <r>
    <n v="1"/>
    <x v="0"/>
    <x v="0"/>
    <n v="8358"/>
    <n v="177"/>
    <n v="10"/>
    <n v="57"/>
    <n v="23"/>
    <s v="Partner B"/>
    <x v="0"/>
    <s v="CPCV"/>
    <n v="4.5"/>
    <s v="Video"/>
    <n v="103.5"/>
  </r>
  <r>
    <n v="2"/>
    <x v="0"/>
    <x v="1"/>
    <n v="9089"/>
    <n v="158"/>
    <n v="15"/>
    <n v="11"/>
    <n v="3"/>
    <s v="Partner B"/>
    <x v="1"/>
    <s v="CPCV"/>
    <n v="4.5"/>
    <s v="Video"/>
    <n v="13.5"/>
  </r>
  <r>
    <n v="3"/>
    <x v="0"/>
    <x v="2"/>
    <n v="2530"/>
    <n v="77"/>
    <n v="46"/>
    <n v="0"/>
    <n v="0"/>
    <s v="Partner B"/>
    <x v="0"/>
    <s v="CPCV"/>
    <n v="4.5"/>
    <s v="Video"/>
    <n v="0"/>
  </r>
  <r>
    <n v="4"/>
    <x v="0"/>
    <x v="3"/>
    <n v="7892"/>
    <n v="19"/>
    <n v="10"/>
    <n v="0"/>
    <n v="0"/>
    <s v="Partner B"/>
    <x v="0"/>
    <s v="CPCV"/>
    <n v="4.5"/>
    <s v="Video"/>
    <n v="0"/>
  </r>
  <r>
    <n v="5"/>
    <x v="0"/>
    <x v="4"/>
    <n v="1966"/>
    <n v="16"/>
    <n v="2"/>
    <n v="11"/>
    <n v="19"/>
    <s v="Partner B"/>
    <x v="0"/>
    <s v="CPCV"/>
    <n v="4.5"/>
    <s v="Video"/>
    <n v="85.5"/>
  </r>
  <r>
    <n v="6"/>
    <x v="0"/>
    <x v="5"/>
    <n v="4208"/>
    <n v="15"/>
    <n v="14"/>
    <n v="19"/>
    <n v="11"/>
    <s v="Partner B"/>
    <x v="0"/>
    <s v="CPCV"/>
    <n v="4.5"/>
    <s v="Video"/>
    <n v="49.5"/>
  </r>
  <r>
    <n v="7"/>
    <x v="0"/>
    <x v="6"/>
    <n v="2696"/>
    <n v="9"/>
    <n v="1"/>
    <n v="13"/>
    <n v="6"/>
    <s v="Partner B"/>
    <x v="0"/>
    <s v="CPCV"/>
    <n v="4.5"/>
    <s v="Video"/>
    <n v="27"/>
  </r>
  <r>
    <n v="8"/>
    <x v="0"/>
    <x v="7"/>
    <n v="3415"/>
    <n v="6"/>
    <n v="4"/>
    <n v="48"/>
    <n v="37"/>
    <s v="Partner B"/>
    <x v="0"/>
    <s v="CPCV"/>
    <n v="4.5"/>
    <s v="Video"/>
    <n v="166.5"/>
  </r>
  <r>
    <n v="9"/>
    <x v="0"/>
    <x v="8"/>
    <n v="2010"/>
    <n v="6"/>
    <n v="2"/>
    <n v="39"/>
    <n v="33"/>
    <s v="Partner B"/>
    <x v="0"/>
    <s v="CPCV"/>
    <n v="4.5"/>
    <s v="Video"/>
    <n v="148.5"/>
  </r>
  <r>
    <n v="10"/>
    <x v="0"/>
    <x v="9"/>
    <n v="2043"/>
    <n v="5"/>
    <n v="1"/>
    <n v="5366"/>
    <n v="4121"/>
    <s v="Partner B"/>
    <x v="0"/>
    <s v="CPCV"/>
    <n v="4.5"/>
    <s v="Video"/>
    <n v="18544.5"/>
  </r>
  <r>
    <n v="11"/>
    <x v="0"/>
    <x v="10"/>
    <n v="7722"/>
    <n v="4"/>
    <n v="0"/>
    <n v="943"/>
    <n v="574"/>
    <s v="Partner B"/>
    <x v="0"/>
    <s v="CPCV"/>
    <n v="4.5"/>
    <s v="Video"/>
    <n v="2583"/>
  </r>
  <r>
    <n v="12"/>
    <x v="0"/>
    <x v="11"/>
    <n v="3545"/>
    <n v="4"/>
    <n v="1"/>
    <n v="15"/>
    <n v="4"/>
    <s v="Partner B"/>
    <x v="0"/>
    <s v="CPCV"/>
    <n v="4.5"/>
    <s v="Video"/>
    <n v="18"/>
  </r>
  <r>
    <n v="13"/>
    <x v="0"/>
    <x v="12"/>
    <n v="3498"/>
    <n v="4"/>
    <n v="0"/>
    <n v="8"/>
    <n v="13"/>
    <s v="Partner B"/>
    <x v="0"/>
    <s v="CPCV"/>
    <n v="4.5"/>
    <s v="Video"/>
    <n v="58.5"/>
  </r>
  <r>
    <n v="14"/>
    <x v="0"/>
    <x v="13"/>
    <n v="3498"/>
    <n v="4"/>
    <n v="3"/>
    <n v="5"/>
    <n v="12"/>
    <s v="Partner B"/>
    <x v="0"/>
    <s v="CPCV"/>
    <n v="4.5"/>
    <s v="Video"/>
    <n v="54"/>
  </r>
  <r>
    <n v="15"/>
    <x v="0"/>
    <x v="14"/>
    <n v="1773"/>
    <n v="4"/>
    <n v="1"/>
    <n v="0"/>
    <n v="0"/>
    <s v="Partner B"/>
    <x v="0"/>
    <s v="CPCV"/>
    <n v="4.5"/>
    <s v="Video"/>
    <n v="0"/>
  </r>
  <r>
    <n v="16"/>
    <x v="0"/>
    <x v="15"/>
    <n v="7992"/>
    <n v="3"/>
    <n v="1"/>
    <n v="16"/>
    <n v="9"/>
    <s v="Partner B"/>
    <x v="0"/>
    <s v="CPCV"/>
    <n v="4.5"/>
    <s v="Video"/>
    <n v="40.5"/>
  </r>
  <r>
    <n v="17"/>
    <x v="0"/>
    <x v="16"/>
    <n v="5889"/>
    <n v="3"/>
    <n v="49"/>
    <n v="4"/>
    <n v="13"/>
    <s v="Partner B"/>
    <x v="0"/>
    <s v="CPCV"/>
    <n v="4.5"/>
    <s v="Video"/>
    <n v="58.5"/>
  </r>
  <r>
    <n v="18"/>
    <x v="0"/>
    <x v="17"/>
    <n v="3521"/>
    <n v="3"/>
    <n v="0"/>
    <n v="37"/>
    <n v="33"/>
    <s v="Partner B"/>
    <x v="0"/>
    <s v="CPCV"/>
    <n v="4.5"/>
    <s v="Video"/>
    <n v="148.5"/>
  </r>
  <r>
    <n v="19"/>
    <x v="0"/>
    <x v="18"/>
    <n v="3520"/>
    <n v="3"/>
    <n v="1"/>
    <n v="15"/>
    <n v="16"/>
    <s v="Partner B"/>
    <x v="0"/>
    <s v="CPCV"/>
    <n v="4.5"/>
    <s v="Video"/>
    <n v="72"/>
  </r>
  <r>
    <n v="20"/>
    <x v="0"/>
    <x v="19"/>
    <n v="3487"/>
    <n v="3"/>
    <n v="1"/>
    <n v="0"/>
    <n v="0"/>
    <s v="Partner B"/>
    <x v="0"/>
    <s v="CPCV"/>
    <n v="4.5"/>
    <s v="Video"/>
    <n v="0"/>
  </r>
  <r>
    <n v="21"/>
    <x v="0"/>
    <x v="20"/>
    <n v="2738"/>
    <n v="3"/>
    <n v="0"/>
    <n v="0"/>
    <n v="0"/>
    <s v="Partner B"/>
    <x v="0"/>
    <s v="CPCV"/>
    <n v="4.5"/>
    <s v="Video"/>
    <n v="0"/>
  </r>
  <r>
    <n v="22"/>
    <x v="0"/>
    <x v="21"/>
    <n v="2009"/>
    <n v="3"/>
    <n v="0"/>
    <n v="766"/>
    <n v="735"/>
    <s v="Partner B"/>
    <x v="0"/>
    <s v="CPCV"/>
    <n v="4.5"/>
    <s v="Video"/>
    <n v="3307.5"/>
  </r>
  <r>
    <n v="23"/>
    <x v="0"/>
    <x v="22"/>
    <n v="3560"/>
    <n v="2"/>
    <n v="1"/>
    <n v="28"/>
    <n v="14"/>
    <s v="Partner B"/>
    <x v="0"/>
    <s v="CPCV"/>
    <n v="4.5"/>
    <s v="Video"/>
    <n v="63"/>
  </r>
  <r>
    <n v="24"/>
    <x v="0"/>
    <x v="23"/>
    <n v="4308"/>
    <n v="1"/>
    <n v="1"/>
    <n v="12"/>
    <n v="2"/>
    <s v="Partner B"/>
    <x v="2"/>
    <s v="CPCV"/>
    <n v="4.5"/>
    <s v="Video"/>
    <n v="9"/>
  </r>
  <r>
    <n v="25"/>
    <x v="0"/>
    <x v="24"/>
    <n v="3575"/>
    <n v="1"/>
    <n v="0"/>
    <n v="16"/>
    <n v="4"/>
    <s v="Partner B"/>
    <x v="0"/>
    <s v="CPCV"/>
    <n v="4.5"/>
    <s v="Video"/>
    <n v="18"/>
  </r>
  <r>
    <n v="26"/>
    <x v="0"/>
    <x v="25"/>
    <n v="3509"/>
    <n v="1"/>
    <n v="0"/>
    <n v="656"/>
    <n v="424"/>
    <s v="Partner B"/>
    <x v="0"/>
    <s v="CPCV"/>
    <n v="4.5"/>
    <s v="Video"/>
    <n v="1908"/>
  </r>
  <r>
    <n v="27"/>
    <x v="0"/>
    <x v="26"/>
    <n v="3666"/>
    <n v="0"/>
    <n v="0"/>
    <n v="38"/>
    <n v="25"/>
    <s v="Partner B"/>
    <x v="0"/>
    <s v="CPCV"/>
    <n v="4.5"/>
    <s v="Video"/>
    <n v="112.5"/>
  </r>
  <r>
    <n v="28"/>
    <x v="0"/>
    <x v="27"/>
    <n v="3546"/>
    <n v="0"/>
    <n v="0"/>
    <n v="17"/>
    <n v="20"/>
    <s v="Partner B"/>
    <x v="0"/>
    <s v="CPCV"/>
    <n v="4.5"/>
    <s v="Video"/>
    <n v="90"/>
  </r>
  <r>
    <n v="29"/>
    <x v="0"/>
    <x v="28"/>
    <n v="1858"/>
    <n v="0"/>
    <n v="0"/>
    <n v="8"/>
    <n v="20"/>
    <s v="Partner B"/>
    <x v="0"/>
    <s v="CPCV"/>
    <n v="4.5"/>
    <s v="Video"/>
    <n v="90"/>
  </r>
  <r>
    <n v="30"/>
    <x v="0"/>
    <x v="29"/>
    <n v="1750"/>
    <n v="0"/>
    <n v="0"/>
    <n v="2"/>
    <n v="20"/>
    <s v="Partner B"/>
    <x v="0"/>
    <s v="CPCV"/>
    <n v="4.5"/>
    <s v="Video"/>
    <n v="90"/>
  </r>
  <r>
    <n v="31"/>
    <x v="1"/>
    <x v="23"/>
    <n v="12741"/>
    <n v="176"/>
    <n v="13"/>
    <n v="5"/>
    <n v="1"/>
    <s v="Partner B"/>
    <x v="2"/>
    <s v="CPCV"/>
    <n v="4.5"/>
    <s v="Video"/>
    <n v="4.5"/>
  </r>
  <r>
    <n v="32"/>
    <x v="1"/>
    <x v="16"/>
    <n v="11226"/>
    <n v="128"/>
    <n v="16"/>
    <n v="3"/>
    <n v="14"/>
    <s v="Partner B"/>
    <x v="0"/>
    <s v="CPCV"/>
    <n v="4.5"/>
    <s v="Video"/>
    <n v="63"/>
  </r>
  <r>
    <n v="33"/>
    <x v="1"/>
    <x v="3"/>
    <n v="10622"/>
    <n v="124"/>
    <n v="6"/>
    <n v="13"/>
    <n v="1"/>
    <s v="Partner B"/>
    <x v="0"/>
    <s v="CPCV"/>
    <n v="4.5"/>
    <s v="Video"/>
    <n v="4.5"/>
  </r>
  <r>
    <n v="34"/>
    <x v="1"/>
    <x v="8"/>
    <n v="10093"/>
    <n v="120"/>
    <n v="7"/>
    <n v="6"/>
    <n v="14"/>
    <s v="Partner B"/>
    <x v="0"/>
    <s v="CPCV"/>
    <n v="4.5"/>
    <s v="Video"/>
    <n v="63"/>
  </r>
  <r>
    <n v="35"/>
    <x v="1"/>
    <x v="7"/>
    <n v="6908"/>
    <n v="65"/>
    <n v="8"/>
    <n v="106"/>
    <n v="68"/>
    <s v="Partner B"/>
    <x v="0"/>
    <s v="CPCV"/>
    <n v="4.5"/>
    <s v="Video"/>
    <n v="306"/>
  </r>
  <r>
    <n v="36"/>
    <x v="1"/>
    <x v="11"/>
    <n v="2620"/>
    <n v="46"/>
    <n v="25"/>
    <n v="0"/>
    <n v="0"/>
    <s v="Partner B"/>
    <x v="0"/>
    <s v="CPCV"/>
    <n v="4.5"/>
    <s v="Video"/>
    <n v="0"/>
  </r>
  <r>
    <n v="37"/>
    <x v="1"/>
    <x v="21"/>
    <n v="9121"/>
    <n v="29"/>
    <n v="12"/>
    <n v="16"/>
    <n v="9"/>
    <s v="Partner B"/>
    <x v="0"/>
    <s v="CPCV"/>
    <n v="4.5"/>
    <s v="Video"/>
    <n v="40.5"/>
  </r>
  <r>
    <n v="38"/>
    <x v="1"/>
    <x v="0"/>
    <n v="8892"/>
    <n v="29"/>
    <n v="14"/>
    <n v="16"/>
    <n v="15"/>
    <s v="Partner B"/>
    <x v="0"/>
    <s v="CPCV"/>
    <n v="4.5"/>
    <s v="Video"/>
    <n v="67.5"/>
  </r>
  <r>
    <n v="39"/>
    <x v="1"/>
    <x v="15"/>
    <n v="9219"/>
    <n v="23"/>
    <n v="17"/>
    <n v="1"/>
    <n v="5"/>
    <s v="Partner B"/>
    <x v="0"/>
    <s v="CPCV"/>
    <n v="4.5"/>
    <s v="Video"/>
    <n v="22.5"/>
  </r>
  <r>
    <n v="40"/>
    <x v="1"/>
    <x v="1"/>
    <n v="9410"/>
    <n v="21"/>
    <n v="16"/>
    <n v="8"/>
    <n v="8"/>
    <s v="Partner B"/>
    <x v="1"/>
    <s v="CPCV"/>
    <n v="4.5"/>
    <s v="Video"/>
    <n v="36"/>
  </r>
  <r>
    <n v="41"/>
    <x v="1"/>
    <x v="24"/>
    <n v="8353"/>
    <n v="19"/>
    <n v="41"/>
    <n v="0"/>
    <n v="0"/>
    <s v="Partner B"/>
    <x v="0"/>
    <s v="CPCV"/>
    <n v="4.5"/>
    <s v="Video"/>
    <n v="0"/>
  </r>
  <r>
    <n v="42"/>
    <x v="1"/>
    <x v="20"/>
    <n v="2740"/>
    <n v="13"/>
    <n v="2"/>
    <n v="20"/>
    <n v="12"/>
    <s v="Partner B"/>
    <x v="0"/>
    <s v="CPCV"/>
    <n v="4.5"/>
    <s v="Video"/>
    <n v="54"/>
  </r>
  <r>
    <n v="43"/>
    <x v="1"/>
    <x v="19"/>
    <n v="3378"/>
    <n v="7"/>
    <n v="4"/>
    <n v="9"/>
    <n v="12"/>
    <s v="Partner B"/>
    <x v="0"/>
    <s v="CPCV"/>
    <n v="4.5"/>
    <s v="Video"/>
    <n v="54"/>
  </r>
  <r>
    <n v="44"/>
    <x v="1"/>
    <x v="5"/>
    <n v="4270"/>
    <n v="6"/>
    <n v="0"/>
    <n v="504"/>
    <n v="283"/>
    <s v="Partner B"/>
    <x v="0"/>
    <s v="CPCV"/>
    <n v="4.5"/>
    <s v="Video"/>
    <n v="1273.5"/>
  </r>
  <r>
    <n v="45"/>
    <x v="1"/>
    <x v="25"/>
    <n v="3030"/>
    <n v="6"/>
    <n v="2"/>
    <n v="18"/>
    <n v="19"/>
    <s v="Partner B"/>
    <x v="0"/>
    <s v="CPCV"/>
    <n v="4.5"/>
    <s v="Video"/>
    <n v="85.5"/>
  </r>
  <r>
    <n v="46"/>
    <x v="1"/>
    <x v="12"/>
    <n v="2728"/>
    <n v="6"/>
    <n v="0"/>
    <n v="0"/>
    <n v="0"/>
    <s v="Partner B"/>
    <x v="0"/>
    <s v="CPCV"/>
    <n v="4.5"/>
    <s v="Video"/>
    <n v="0"/>
  </r>
  <r>
    <n v="47"/>
    <x v="1"/>
    <x v="29"/>
    <n v="3334"/>
    <n v="5"/>
    <n v="1"/>
    <n v="15"/>
    <n v="19"/>
    <s v="Partner B"/>
    <x v="0"/>
    <s v="CPCV"/>
    <n v="4.5"/>
    <s v="Video"/>
    <n v="85.5"/>
  </r>
  <r>
    <n v="48"/>
    <x v="1"/>
    <x v="2"/>
    <n v="4571"/>
    <n v="4"/>
    <n v="0"/>
    <n v="773"/>
    <n v="762"/>
    <s v="Partner B"/>
    <x v="0"/>
    <s v="CPCV"/>
    <n v="4.5"/>
    <s v="Video"/>
    <n v="3429"/>
  </r>
  <r>
    <n v="49"/>
    <x v="1"/>
    <x v="13"/>
    <n v="4507"/>
    <n v="4"/>
    <n v="3"/>
    <n v="14"/>
    <n v="13"/>
    <s v="Partner B"/>
    <x v="0"/>
    <s v="CPCV"/>
    <n v="4.5"/>
    <s v="Video"/>
    <n v="58.5"/>
  </r>
  <r>
    <n v="50"/>
    <x v="1"/>
    <x v="10"/>
    <n v="3389"/>
    <n v="4"/>
    <n v="2"/>
    <n v="14"/>
    <n v="11"/>
    <s v="Partner B"/>
    <x v="0"/>
    <s v="CPCV"/>
    <n v="4.5"/>
    <s v="Video"/>
    <n v="49.5"/>
  </r>
  <r>
    <n v="51"/>
    <x v="1"/>
    <x v="30"/>
    <n v="3318"/>
    <n v="4"/>
    <n v="2"/>
    <n v="3510"/>
    <n v="2383"/>
    <s v="Partner B"/>
    <x v="0"/>
    <s v="CPCV"/>
    <n v="4.5"/>
    <s v="Video"/>
    <n v="10723.5"/>
  </r>
  <r>
    <n v="52"/>
    <x v="1"/>
    <x v="4"/>
    <n v="9307"/>
    <n v="3"/>
    <n v="2"/>
    <n v="11"/>
    <n v="1"/>
    <s v="Partner B"/>
    <x v="0"/>
    <s v="CPCV"/>
    <n v="4.5"/>
    <s v="Video"/>
    <n v="4.5"/>
  </r>
  <r>
    <n v="53"/>
    <x v="1"/>
    <x v="9"/>
    <n v="6862"/>
    <n v="3"/>
    <n v="92"/>
    <n v="10"/>
    <n v="15"/>
    <s v="Partner B"/>
    <x v="0"/>
    <s v="CPCV"/>
    <n v="4.5"/>
    <s v="Video"/>
    <n v="67.5"/>
  </r>
  <r>
    <n v="54"/>
    <x v="1"/>
    <x v="6"/>
    <n v="3378"/>
    <n v="3"/>
    <n v="2"/>
    <n v="0"/>
    <n v="0"/>
    <s v="Partner B"/>
    <x v="0"/>
    <s v="CPCV"/>
    <n v="4.5"/>
    <s v="Video"/>
    <n v="0"/>
  </r>
  <r>
    <n v="55"/>
    <x v="1"/>
    <x v="14"/>
    <n v="3231"/>
    <n v="3"/>
    <n v="1"/>
    <n v="16"/>
    <n v="7"/>
    <s v="Partner B"/>
    <x v="0"/>
    <s v="CPCV"/>
    <n v="4.5"/>
    <s v="Video"/>
    <n v="31.5"/>
  </r>
  <r>
    <n v="56"/>
    <x v="1"/>
    <x v="22"/>
    <n v="2747"/>
    <n v="3"/>
    <n v="0"/>
    <n v="13"/>
    <n v="13"/>
    <s v="Partner B"/>
    <x v="0"/>
    <s v="CPCV"/>
    <n v="4.5"/>
    <s v="Video"/>
    <n v="58.5"/>
  </r>
  <r>
    <n v="57"/>
    <x v="1"/>
    <x v="26"/>
    <n v="4574"/>
    <n v="2"/>
    <n v="2"/>
    <n v="10"/>
    <n v="1"/>
    <s v="Partner B"/>
    <x v="0"/>
    <s v="CPCV"/>
    <n v="4.5"/>
    <s v="Video"/>
    <n v="4.5"/>
  </r>
  <r>
    <n v="58"/>
    <x v="1"/>
    <x v="28"/>
    <n v="2986"/>
    <n v="2"/>
    <n v="2"/>
    <n v="10"/>
    <n v="7"/>
    <s v="Partner B"/>
    <x v="0"/>
    <s v="CPCV"/>
    <n v="4.5"/>
    <s v="Video"/>
    <n v="31.5"/>
  </r>
  <r>
    <n v="59"/>
    <x v="1"/>
    <x v="27"/>
    <n v="3323"/>
    <n v="1"/>
    <n v="0"/>
    <n v="504"/>
    <n v="277"/>
    <s v="Partner B"/>
    <x v="0"/>
    <s v="CPCV"/>
    <n v="4.5"/>
    <s v="Video"/>
    <n v="1246.5"/>
  </r>
  <r>
    <n v="60"/>
    <x v="1"/>
    <x v="17"/>
    <n v="3443"/>
    <n v="0"/>
    <n v="0"/>
    <n v="150"/>
    <n v="101"/>
    <s v="Partner B"/>
    <x v="0"/>
    <s v="CPCV"/>
    <n v="4.5"/>
    <s v="Video"/>
    <n v="454.5"/>
  </r>
  <r>
    <n v="61"/>
    <x v="1"/>
    <x v="18"/>
    <n v="3397"/>
    <n v="0"/>
    <n v="0"/>
    <n v="464"/>
    <n v="234"/>
    <s v="Partner B"/>
    <x v="0"/>
    <s v="CPCV"/>
    <n v="4.5"/>
    <s v="Video"/>
    <n v="1053"/>
  </r>
  <r>
    <n v="62"/>
    <x v="1"/>
    <x v="31"/>
    <n v="97"/>
    <n v="0"/>
    <n v="0"/>
    <n v="18"/>
    <n v="20"/>
    <s v="Partner B"/>
    <x v="0"/>
    <s v="CPCV"/>
    <n v="4.5"/>
    <s v="Video"/>
    <n v="90"/>
  </r>
  <r>
    <n v="63"/>
    <x v="1"/>
    <x v="32"/>
    <n v="85"/>
    <n v="0"/>
    <n v="0"/>
    <n v="3"/>
    <n v="3"/>
    <s v="Partner B"/>
    <x v="0"/>
    <s v="CPCV"/>
    <n v="4.5"/>
    <s v="Video"/>
    <n v="13.5"/>
  </r>
  <r>
    <n v="64"/>
    <x v="1"/>
    <x v="33"/>
    <n v="57"/>
    <n v="0"/>
    <n v="1"/>
    <n v="2"/>
    <n v="5"/>
    <s v="Partner B"/>
    <x v="0"/>
    <s v="CPCV"/>
    <n v="4.5"/>
    <s v="Video"/>
    <n v="22.5"/>
  </r>
  <r>
    <n v="65"/>
    <x v="2"/>
    <x v="5"/>
    <n v="13572"/>
    <n v="155"/>
    <n v="18"/>
    <n v="2"/>
    <n v="14"/>
    <s v="Partner B"/>
    <x v="0"/>
    <s v="CPCV"/>
    <n v="4.5"/>
    <s v="Video"/>
    <n v="63"/>
  </r>
  <r>
    <n v="66"/>
    <x v="2"/>
    <x v="9"/>
    <n v="11388"/>
    <n v="128"/>
    <n v="11"/>
    <n v="2185"/>
    <n v="1320"/>
    <s v="Partner B"/>
    <x v="0"/>
    <s v="CPCV"/>
    <n v="4.5"/>
    <s v="Video"/>
    <n v="5940"/>
  </r>
  <r>
    <n v="67"/>
    <x v="2"/>
    <x v="21"/>
    <n v="10529"/>
    <n v="106"/>
    <n v="13"/>
    <n v="0"/>
    <n v="0"/>
    <s v="Partner B"/>
    <x v="0"/>
    <s v="CPCV"/>
    <n v="4.5"/>
    <s v="Video"/>
    <n v="0"/>
  </r>
  <r>
    <n v="68"/>
    <x v="2"/>
    <x v="20"/>
    <n v="10492"/>
    <n v="94"/>
    <n v="8"/>
    <n v="13"/>
    <n v="12"/>
    <s v="Partner B"/>
    <x v="0"/>
    <s v="CPCV"/>
    <n v="4.5"/>
    <s v="Video"/>
    <n v="54"/>
  </r>
  <r>
    <n v="69"/>
    <x v="2"/>
    <x v="26"/>
    <n v="5324"/>
    <n v="62"/>
    <n v="7"/>
    <n v="1803"/>
    <n v="1395"/>
    <s v="Partner B"/>
    <x v="0"/>
    <s v="CPCV"/>
    <n v="4.5"/>
    <s v="Video"/>
    <n v="6277.5"/>
  </r>
  <r>
    <n v="70"/>
    <x v="2"/>
    <x v="8"/>
    <n v="7853"/>
    <n v="26"/>
    <n v="12"/>
    <n v="35"/>
    <n v="21"/>
    <s v="Partner B"/>
    <x v="0"/>
    <s v="CPCV"/>
    <n v="4.5"/>
    <s v="Video"/>
    <n v="94.5"/>
  </r>
  <r>
    <n v="71"/>
    <x v="2"/>
    <x v="16"/>
    <n v="8186"/>
    <n v="24"/>
    <n v="17"/>
    <n v="9"/>
    <n v="11"/>
    <s v="Partner B"/>
    <x v="0"/>
    <s v="CPCV"/>
    <n v="4.5"/>
    <s v="Video"/>
    <n v="49.5"/>
  </r>
  <r>
    <n v="72"/>
    <x v="2"/>
    <x v="22"/>
    <n v="8000"/>
    <n v="23"/>
    <n v="18"/>
    <n v="0"/>
    <n v="0"/>
    <s v="Partner B"/>
    <x v="0"/>
    <s v="CPCV"/>
    <n v="4.5"/>
    <s v="Video"/>
    <n v="0"/>
  </r>
  <r>
    <n v="73"/>
    <x v="2"/>
    <x v="4"/>
    <n v="7583"/>
    <n v="12"/>
    <n v="12"/>
    <n v="12"/>
    <n v="10"/>
    <s v="Partner B"/>
    <x v="0"/>
    <s v="CPCV"/>
    <n v="4.5"/>
    <s v="Video"/>
    <n v="45"/>
  </r>
  <r>
    <n v="74"/>
    <x v="2"/>
    <x v="29"/>
    <n v="2843"/>
    <n v="8"/>
    <n v="2"/>
    <n v="18"/>
    <n v="13"/>
    <s v="Partner B"/>
    <x v="0"/>
    <s v="CPCV"/>
    <n v="4.5"/>
    <s v="Video"/>
    <n v="58.5"/>
  </r>
  <r>
    <n v="75"/>
    <x v="2"/>
    <x v="7"/>
    <n v="8456"/>
    <n v="7"/>
    <n v="7"/>
    <n v="1"/>
    <n v="14"/>
    <s v="Partner B"/>
    <x v="0"/>
    <s v="CPCV"/>
    <n v="4.5"/>
    <s v="Video"/>
    <n v="63"/>
  </r>
  <r>
    <n v="76"/>
    <x v="2"/>
    <x v="13"/>
    <n v="5090"/>
    <n v="7"/>
    <n v="39"/>
    <n v="7"/>
    <n v="6"/>
    <s v="Partner B"/>
    <x v="0"/>
    <s v="CPCV"/>
    <n v="4.5"/>
    <s v="Video"/>
    <n v="27"/>
  </r>
  <r>
    <n v="77"/>
    <x v="2"/>
    <x v="11"/>
    <n v="3797"/>
    <n v="7"/>
    <n v="4"/>
    <n v="5"/>
    <n v="15"/>
    <s v="Partner B"/>
    <x v="0"/>
    <s v="CPCV"/>
    <n v="4.5"/>
    <s v="Video"/>
    <n v="67.5"/>
  </r>
  <r>
    <n v="78"/>
    <x v="2"/>
    <x v="14"/>
    <n v="3417"/>
    <n v="7"/>
    <n v="3"/>
    <n v="1753"/>
    <n v="1358"/>
    <s v="Partner B"/>
    <x v="0"/>
    <s v="CPCV"/>
    <n v="4.5"/>
    <s v="Video"/>
    <n v="6111"/>
  </r>
  <r>
    <n v="79"/>
    <x v="2"/>
    <x v="30"/>
    <n v="2141"/>
    <n v="7"/>
    <n v="0"/>
    <n v="14"/>
    <n v="10"/>
    <s v="Partner B"/>
    <x v="0"/>
    <s v="CPCV"/>
    <n v="4.5"/>
    <s v="Video"/>
    <n v="45"/>
  </r>
  <r>
    <n v="80"/>
    <x v="2"/>
    <x v="23"/>
    <n v="7704"/>
    <n v="6"/>
    <n v="2"/>
    <n v="7"/>
    <n v="2"/>
    <s v="Partner B"/>
    <x v="2"/>
    <s v="CPCV"/>
    <n v="4.5"/>
    <s v="Video"/>
    <n v="9"/>
  </r>
  <r>
    <n v="81"/>
    <x v="2"/>
    <x v="27"/>
    <n v="3828"/>
    <n v="6"/>
    <n v="5"/>
    <n v="7"/>
    <n v="20"/>
    <s v="Partner B"/>
    <x v="0"/>
    <s v="CPCV"/>
    <n v="4.5"/>
    <s v="Video"/>
    <n v="90"/>
  </r>
  <r>
    <n v="82"/>
    <x v="2"/>
    <x v="18"/>
    <n v="2542"/>
    <n v="5"/>
    <n v="0"/>
    <n v="13"/>
    <n v="19"/>
    <s v="Partner B"/>
    <x v="0"/>
    <s v="CPCV"/>
    <n v="4.5"/>
    <s v="Video"/>
    <n v="85.5"/>
  </r>
  <r>
    <n v="83"/>
    <x v="2"/>
    <x v="6"/>
    <n v="3952"/>
    <n v="4"/>
    <n v="1"/>
    <n v="15"/>
    <n v="1"/>
    <s v="Partner B"/>
    <x v="0"/>
    <s v="CPCV"/>
    <n v="4.5"/>
    <s v="Video"/>
    <n v="4.5"/>
  </r>
  <r>
    <n v="84"/>
    <x v="2"/>
    <x v="3"/>
    <n v="3783"/>
    <n v="4"/>
    <n v="4"/>
    <n v="991"/>
    <n v="858"/>
    <s v="Partner B"/>
    <x v="0"/>
    <s v="CPCV"/>
    <n v="4.5"/>
    <s v="Video"/>
    <n v="3861"/>
  </r>
  <r>
    <n v="85"/>
    <x v="2"/>
    <x v="1"/>
    <n v="8291"/>
    <n v="3"/>
    <n v="6"/>
    <n v="12"/>
    <n v="7"/>
    <s v="Partner B"/>
    <x v="1"/>
    <s v="CPCV"/>
    <n v="4.5"/>
    <s v="Video"/>
    <n v="31.5"/>
  </r>
  <r>
    <n v="86"/>
    <x v="2"/>
    <x v="10"/>
    <n v="3501"/>
    <n v="3"/>
    <n v="1"/>
    <n v="0"/>
    <n v="0"/>
    <s v="Partner B"/>
    <x v="0"/>
    <s v="CPCV"/>
    <n v="4.5"/>
    <s v="Video"/>
    <n v="0"/>
  </r>
  <r>
    <n v="87"/>
    <x v="2"/>
    <x v="24"/>
    <n v="2740"/>
    <n v="3"/>
    <n v="1"/>
    <n v="1"/>
    <n v="10"/>
    <s v="Partner B"/>
    <x v="0"/>
    <s v="CPCV"/>
    <n v="4.5"/>
    <s v="Video"/>
    <n v="45"/>
  </r>
  <r>
    <n v="88"/>
    <x v="2"/>
    <x v="28"/>
    <n v="3433"/>
    <n v="2"/>
    <n v="3"/>
    <n v="6"/>
    <n v="5"/>
    <s v="Partner B"/>
    <x v="0"/>
    <s v="CPCV"/>
    <n v="4.5"/>
    <s v="Video"/>
    <n v="22.5"/>
  </r>
  <r>
    <n v="89"/>
    <x v="2"/>
    <x v="0"/>
    <n v="2790"/>
    <n v="2"/>
    <n v="1"/>
    <n v="0"/>
    <n v="0"/>
    <s v="Partner B"/>
    <x v="0"/>
    <s v="CPCV"/>
    <n v="4.5"/>
    <s v="Video"/>
    <n v="0"/>
  </r>
  <r>
    <n v="90"/>
    <x v="2"/>
    <x v="12"/>
    <n v="6464"/>
    <n v="1"/>
    <n v="86"/>
    <n v="8"/>
    <n v="3"/>
    <s v="Partner B"/>
    <x v="0"/>
    <s v="CPCV"/>
    <n v="4.5"/>
    <s v="Video"/>
    <n v="13.5"/>
  </r>
  <r>
    <n v="91"/>
    <x v="2"/>
    <x v="15"/>
    <n v="8044"/>
    <n v="0"/>
    <n v="1"/>
    <n v="8"/>
    <n v="8"/>
    <s v="Partner B"/>
    <x v="0"/>
    <s v="CPCV"/>
    <n v="4.5"/>
    <s v="Video"/>
    <n v="36"/>
  </r>
  <r>
    <n v="92"/>
    <x v="2"/>
    <x v="25"/>
    <n v="2542"/>
    <n v="0"/>
    <n v="0"/>
    <n v="0"/>
    <n v="0"/>
    <s v="Partner B"/>
    <x v="0"/>
    <s v="CPCV"/>
    <n v="4.5"/>
    <s v="Video"/>
    <n v="0"/>
  </r>
  <r>
    <n v="93"/>
    <x v="2"/>
    <x v="2"/>
    <n v="2529"/>
    <n v="0"/>
    <n v="0"/>
    <n v="12"/>
    <n v="12"/>
    <s v="Partner B"/>
    <x v="0"/>
    <s v="CPCV"/>
    <n v="4.5"/>
    <s v="Video"/>
    <n v="54"/>
  </r>
  <r>
    <n v="94"/>
    <x v="2"/>
    <x v="32"/>
    <n v="1862"/>
    <n v="0"/>
    <n v="0"/>
    <n v="4"/>
    <n v="8"/>
    <s v="Partner B"/>
    <x v="0"/>
    <s v="CPCV"/>
    <n v="4.5"/>
    <s v="Video"/>
    <n v="36"/>
  </r>
  <r>
    <n v="95"/>
    <x v="2"/>
    <x v="31"/>
    <n v="16"/>
    <n v="0"/>
    <n v="0"/>
    <n v="1"/>
    <n v="16"/>
    <s v="Partner B"/>
    <x v="0"/>
    <s v="CPCV"/>
    <n v="4.5"/>
    <s v="Video"/>
    <n v="72"/>
  </r>
  <r>
    <n v="96"/>
    <x v="3"/>
    <x v="7"/>
    <n v="11244"/>
    <n v="121"/>
    <n v="21"/>
    <n v="18"/>
    <n v="4"/>
    <s v="Partner B"/>
    <x v="0"/>
    <s v="CPCV"/>
    <n v="4.5"/>
    <s v="Video"/>
    <n v="18"/>
  </r>
  <r>
    <n v="97"/>
    <x v="3"/>
    <x v="3"/>
    <n v="28009"/>
    <n v="112"/>
    <n v="18"/>
    <n v="20"/>
    <n v="14"/>
    <s v="Partner B"/>
    <x v="0"/>
    <s v="CPCV"/>
    <n v="4.5"/>
    <s v="Video"/>
    <n v="63"/>
  </r>
  <r>
    <n v="98"/>
    <x v="3"/>
    <x v="9"/>
    <n v="13450"/>
    <n v="104"/>
    <n v="11"/>
    <n v="19"/>
    <n v="10"/>
    <s v="Partner B"/>
    <x v="0"/>
    <s v="CPCV"/>
    <n v="4.5"/>
    <s v="Video"/>
    <n v="45"/>
  </r>
  <r>
    <n v="99"/>
    <x v="3"/>
    <x v="20"/>
    <n v="11980"/>
    <n v="104"/>
    <n v="13"/>
    <n v="85"/>
    <n v="56"/>
    <s v="Partner B"/>
    <x v="0"/>
    <s v="CPCV"/>
    <n v="4.5"/>
    <s v="Video"/>
    <n v="252"/>
  </r>
  <r>
    <n v="100"/>
    <x v="3"/>
    <x v="2"/>
    <n v="10786"/>
    <n v="96"/>
    <n v="14"/>
    <n v="4"/>
    <n v="4"/>
    <s v="Partner B"/>
    <x v="0"/>
    <s v="CPCV"/>
    <n v="4.5"/>
    <s v="Video"/>
    <n v="18"/>
  </r>
  <r>
    <n v="101"/>
    <x v="3"/>
    <x v="27"/>
    <n v="8780"/>
    <n v="93"/>
    <n v="18"/>
    <n v="2"/>
    <n v="16"/>
    <s v="Partner B"/>
    <x v="0"/>
    <s v="CPCV"/>
    <n v="4.5"/>
    <s v="Video"/>
    <n v="72"/>
  </r>
  <r>
    <n v="102"/>
    <x v="3"/>
    <x v="15"/>
    <n v="28079"/>
    <n v="89"/>
    <n v="9"/>
    <n v="0"/>
    <n v="0"/>
    <s v="Partner B"/>
    <x v="0"/>
    <s v="CPCV"/>
    <n v="4.5"/>
    <s v="Video"/>
    <n v="0"/>
  </r>
  <r>
    <n v="103"/>
    <x v="3"/>
    <x v="31"/>
    <n v="5471"/>
    <n v="29"/>
    <n v="6"/>
    <n v="791"/>
    <n v="779"/>
    <s v="Partner B"/>
    <x v="0"/>
    <s v="CPCV"/>
    <n v="4.5"/>
    <s v="Video"/>
    <n v="3505.5"/>
  </r>
  <r>
    <n v="104"/>
    <x v="3"/>
    <x v="26"/>
    <n v="8339"/>
    <n v="21"/>
    <n v="8"/>
    <n v="99"/>
    <n v="78"/>
    <s v="Partner B"/>
    <x v="0"/>
    <s v="CPCV"/>
    <n v="4.5"/>
    <s v="Video"/>
    <n v="351"/>
  </r>
  <r>
    <n v="105"/>
    <x v="3"/>
    <x v="22"/>
    <n v="8596"/>
    <n v="19"/>
    <n v="12"/>
    <n v="3"/>
    <n v="14"/>
    <s v="Partner B"/>
    <x v="0"/>
    <s v="CPCV"/>
    <n v="4.5"/>
    <s v="Video"/>
    <n v="63"/>
  </r>
  <r>
    <n v="106"/>
    <x v="3"/>
    <x v="24"/>
    <n v="8259"/>
    <n v="18"/>
    <n v="13"/>
    <n v="2"/>
    <n v="20"/>
    <s v="Partner B"/>
    <x v="0"/>
    <s v="CPCV"/>
    <n v="4.5"/>
    <s v="Video"/>
    <n v="90"/>
  </r>
  <r>
    <n v="107"/>
    <x v="3"/>
    <x v="8"/>
    <n v="9053"/>
    <n v="15"/>
    <n v="8"/>
    <n v="5"/>
    <n v="15"/>
    <s v="Partner B"/>
    <x v="0"/>
    <s v="CPCV"/>
    <n v="4.5"/>
    <s v="Video"/>
    <n v="67.5"/>
  </r>
  <r>
    <n v="108"/>
    <x v="3"/>
    <x v="18"/>
    <n v="6971"/>
    <n v="11"/>
    <n v="38"/>
    <n v="4"/>
    <n v="14"/>
    <s v="Partner B"/>
    <x v="0"/>
    <s v="CPCV"/>
    <n v="4.5"/>
    <s v="Video"/>
    <n v="63"/>
  </r>
  <r>
    <n v="109"/>
    <x v="3"/>
    <x v="4"/>
    <n v="4612"/>
    <n v="8"/>
    <n v="6"/>
    <n v="35"/>
    <n v="19"/>
    <s v="Partner B"/>
    <x v="0"/>
    <s v="CPCV"/>
    <n v="4.5"/>
    <s v="Video"/>
    <n v="85.5"/>
  </r>
  <r>
    <n v="110"/>
    <x v="3"/>
    <x v="14"/>
    <n v="3483"/>
    <n v="6"/>
    <n v="4"/>
    <n v="118"/>
    <n v="102"/>
    <s v="Partner B"/>
    <x v="0"/>
    <s v="CPCV"/>
    <n v="4.5"/>
    <s v="Video"/>
    <n v="459"/>
  </r>
  <r>
    <n v="111"/>
    <x v="3"/>
    <x v="30"/>
    <n v="2974"/>
    <n v="6"/>
    <n v="1"/>
    <n v="0"/>
    <n v="0"/>
    <s v="Partner B"/>
    <x v="0"/>
    <s v="CPCV"/>
    <n v="4.5"/>
    <s v="Video"/>
    <n v="0"/>
  </r>
  <r>
    <n v="112"/>
    <x v="3"/>
    <x v="13"/>
    <n v="9033"/>
    <n v="4"/>
    <n v="1"/>
    <n v="4036"/>
    <n v="2577"/>
    <s v="Partner B"/>
    <x v="0"/>
    <s v="CPCV"/>
    <n v="4.5"/>
    <s v="Video"/>
    <n v="11596.5"/>
  </r>
  <r>
    <n v="113"/>
    <x v="3"/>
    <x v="5"/>
    <n v="8624"/>
    <n v="4"/>
    <n v="5"/>
    <n v="3"/>
    <n v="3"/>
    <s v="Partner B"/>
    <x v="0"/>
    <s v="CPCV"/>
    <n v="4.5"/>
    <s v="Video"/>
    <n v="13.5"/>
  </r>
  <r>
    <n v="114"/>
    <x v="3"/>
    <x v="29"/>
    <n v="2544"/>
    <n v="4"/>
    <n v="0"/>
    <n v="0"/>
    <n v="0"/>
    <s v="Partner B"/>
    <x v="0"/>
    <s v="CPCV"/>
    <n v="4.5"/>
    <s v="Video"/>
    <n v="0"/>
  </r>
  <r>
    <n v="115"/>
    <x v="3"/>
    <x v="0"/>
    <n v="9148"/>
    <n v="3"/>
    <n v="2"/>
    <n v="54"/>
    <n v="38"/>
    <s v="Partner B"/>
    <x v="0"/>
    <s v="CPCV"/>
    <n v="4.5"/>
    <s v="Video"/>
    <n v="171"/>
  </r>
  <r>
    <n v="116"/>
    <x v="3"/>
    <x v="16"/>
    <n v="8551"/>
    <n v="3"/>
    <n v="3"/>
    <n v="8"/>
    <n v="11"/>
    <s v="Partner B"/>
    <x v="0"/>
    <s v="CPCV"/>
    <n v="4.5"/>
    <s v="Video"/>
    <n v="49.5"/>
  </r>
  <r>
    <n v="117"/>
    <x v="3"/>
    <x v="28"/>
    <n v="3517"/>
    <n v="3"/>
    <n v="3"/>
    <n v="14"/>
    <n v="17"/>
    <s v="Partner B"/>
    <x v="0"/>
    <s v="CPCV"/>
    <n v="4.5"/>
    <s v="Video"/>
    <n v="76.5"/>
  </r>
  <r>
    <n v="118"/>
    <x v="3"/>
    <x v="10"/>
    <n v="3467"/>
    <n v="3"/>
    <n v="3"/>
    <n v="12"/>
    <n v="20"/>
    <s v="Partner B"/>
    <x v="0"/>
    <s v="CPCV"/>
    <n v="4.5"/>
    <s v="Video"/>
    <n v="90"/>
  </r>
  <r>
    <n v="119"/>
    <x v="3"/>
    <x v="32"/>
    <n v="3450"/>
    <n v="3"/>
    <n v="4"/>
    <n v="37"/>
    <n v="37"/>
    <s v="Partner B"/>
    <x v="0"/>
    <s v="CPCV"/>
    <n v="4.5"/>
    <s v="Video"/>
    <n v="166.5"/>
  </r>
  <r>
    <n v="120"/>
    <x v="3"/>
    <x v="21"/>
    <n v="3371"/>
    <n v="3"/>
    <n v="3"/>
    <n v="35"/>
    <n v="26"/>
    <s v="Partner B"/>
    <x v="0"/>
    <s v="CPCV"/>
    <n v="4.5"/>
    <s v="Video"/>
    <n v="117"/>
  </r>
  <r>
    <n v="121"/>
    <x v="3"/>
    <x v="12"/>
    <n v="3370"/>
    <n v="2"/>
    <n v="2"/>
    <n v="19"/>
    <n v="18"/>
    <s v="Partner B"/>
    <x v="0"/>
    <s v="CPCV"/>
    <n v="4.5"/>
    <s v="Video"/>
    <n v="81"/>
  </r>
  <r>
    <n v="122"/>
    <x v="3"/>
    <x v="11"/>
    <n v="2531"/>
    <n v="2"/>
    <n v="0"/>
    <n v="20"/>
    <n v="19"/>
    <s v="Partner B"/>
    <x v="0"/>
    <s v="CPCV"/>
    <n v="4.5"/>
    <s v="Video"/>
    <n v="85.5"/>
  </r>
  <r>
    <n v="123"/>
    <x v="3"/>
    <x v="6"/>
    <n v="2531"/>
    <n v="1"/>
    <n v="0"/>
    <n v="2"/>
    <n v="16"/>
    <s v="Partner B"/>
    <x v="0"/>
    <s v="CPCV"/>
    <n v="4.5"/>
    <s v="Video"/>
    <n v="72"/>
  </r>
  <r>
    <n v="124"/>
    <x v="3"/>
    <x v="25"/>
    <n v="7682"/>
    <n v="0"/>
    <n v="49"/>
    <n v="392"/>
    <n v="226"/>
    <s v="Partner B"/>
    <x v="0"/>
    <s v="CPCV"/>
    <n v="4.5"/>
    <s v="Video"/>
    <n v="1017"/>
  </r>
  <r>
    <n v="125"/>
    <x v="3"/>
    <x v="1"/>
    <n v="105"/>
    <n v="0"/>
    <n v="1"/>
    <n v="11"/>
    <n v="6"/>
    <s v="Partner B"/>
    <x v="1"/>
    <s v="CPCV"/>
    <n v="4.5"/>
    <s v="Video"/>
    <n v="27"/>
  </r>
  <r>
    <n v="126"/>
    <x v="3"/>
    <x v="23"/>
    <n v="62"/>
    <n v="0"/>
    <n v="0"/>
    <n v="2"/>
    <n v="19"/>
    <s v="Partner B"/>
    <x v="2"/>
    <s v="CPCV"/>
    <n v="4.5"/>
    <s v="Video"/>
    <n v="85.5"/>
  </r>
  <r>
    <n v="127"/>
    <x v="4"/>
    <x v="20"/>
    <n v="13101"/>
    <n v="159"/>
    <n v="17"/>
    <n v="3"/>
    <n v="11"/>
    <s v="Partner B"/>
    <x v="0"/>
    <s v="CPCV"/>
    <n v="4.5"/>
    <s v="Video"/>
    <n v="49.5"/>
  </r>
  <r>
    <n v="128"/>
    <x v="4"/>
    <x v="4"/>
    <n v="27842"/>
    <n v="120"/>
    <n v="14"/>
    <n v="6"/>
    <n v="10"/>
    <s v="Partner B"/>
    <x v="0"/>
    <s v="CPCV"/>
    <n v="4.5"/>
    <s v="Video"/>
    <n v="45"/>
  </r>
  <r>
    <n v="129"/>
    <x v="4"/>
    <x v="2"/>
    <n v="11662"/>
    <n v="110"/>
    <n v="18"/>
    <n v="12"/>
    <n v="12"/>
    <s v="Partner B"/>
    <x v="0"/>
    <s v="CPCV"/>
    <n v="4.5"/>
    <s v="Video"/>
    <n v="54"/>
  </r>
  <r>
    <n v="130"/>
    <x v="4"/>
    <x v="13"/>
    <n v="10479"/>
    <n v="101"/>
    <n v="16"/>
    <n v="7"/>
    <n v="1"/>
    <s v="Partner B"/>
    <x v="0"/>
    <s v="CPCV"/>
    <n v="4.5"/>
    <s v="Video"/>
    <n v="4.5"/>
  </r>
  <r>
    <n v="131"/>
    <x v="4"/>
    <x v="5"/>
    <n v="27548"/>
    <n v="97"/>
    <n v="17"/>
    <n v="10"/>
    <n v="14"/>
    <s v="Partner B"/>
    <x v="0"/>
    <s v="CPCV"/>
    <n v="4.5"/>
    <s v="Video"/>
    <n v="63"/>
  </r>
  <r>
    <n v="132"/>
    <x v="4"/>
    <x v="11"/>
    <n v="10379"/>
    <n v="85"/>
    <n v="10"/>
    <n v="10"/>
    <n v="2"/>
    <s v="Partner B"/>
    <x v="0"/>
    <s v="CPCV"/>
    <n v="4.5"/>
    <s v="Video"/>
    <n v="9"/>
  </r>
  <r>
    <n v="133"/>
    <x v="4"/>
    <x v="14"/>
    <n v="7792"/>
    <n v="84"/>
    <n v="15"/>
    <n v="18"/>
    <n v="6"/>
    <s v="Partner B"/>
    <x v="0"/>
    <s v="CPCV"/>
    <n v="4.5"/>
    <s v="Video"/>
    <n v="27"/>
  </r>
  <r>
    <n v="134"/>
    <x v="4"/>
    <x v="26"/>
    <n v="8617"/>
    <n v="25"/>
    <n v="9"/>
    <n v="9"/>
    <n v="16"/>
    <s v="Partner B"/>
    <x v="0"/>
    <s v="CPCV"/>
    <n v="4.5"/>
    <s v="Video"/>
    <n v="72"/>
  </r>
  <r>
    <n v="135"/>
    <x v="4"/>
    <x v="28"/>
    <n v="8017"/>
    <n v="22"/>
    <n v="45"/>
    <n v="7"/>
    <n v="19"/>
    <s v="Partner B"/>
    <x v="0"/>
    <s v="CPCV"/>
    <n v="4.5"/>
    <s v="Video"/>
    <n v="85.5"/>
  </r>
  <r>
    <n v="136"/>
    <x v="4"/>
    <x v="6"/>
    <n v="8316"/>
    <n v="20"/>
    <n v="13"/>
    <n v="13"/>
    <n v="3"/>
    <s v="Partner B"/>
    <x v="0"/>
    <s v="CPCV"/>
    <n v="4.5"/>
    <s v="Video"/>
    <n v="13.5"/>
  </r>
  <r>
    <n v="137"/>
    <x v="4"/>
    <x v="25"/>
    <n v="1278"/>
    <n v="20"/>
    <n v="6"/>
    <n v="14"/>
    <n v="12"/>
    <s v="Partner B"/>
    <x v="0"/>
    <s v="CPCV"/>
    <n v="4.5"/>
    <s v="Video"/>
    <n v="54"/>
  </r>
  <r>
    <n v="138"/>
    <x v="4"/>
    <x v="22"/>
    <n v="8911"/>
    <n v="17"/>
    <n v="9"/>
    <n v="1750"/>
    <n v="1412"/>
    <s v="Partner B"/>
    <x v="0"/>
    <s v="CPCV"/>
    <n v="4.5"/>
    <s v="Video"/>
    <n v="6354"/>
  </r>
  <r>
    <n v="139"/>
    <x v="4"/>
    <x v="12"/>
    <n v="8271"/>
    <n v="11"/>
    <n v="6"/>
    <n v="3"/>
    <n v="5"/>
    <s v="Partner B"/>
    <x v="0"/>
    <s v="CPCV"/>
    <n v="4.5"/>
    <s v="Video"/>
    <n v="22.5"/>
  </r>
  <r>
    <n v="140"/>
    <x v="4"/>
    <x v="7"/>
    <n v="5250"/>
    <n v="7"/>
    <n v="3"/>
    <n v="17"/>
    <n v="3"/>
    <s v="Partner B"/>
    <x v="0"/>
    <s v="CPCV"/>
    <n v="4.5"/>
    <s v="Video"/>
    <n v="13.5"/>
  </r>
  <r>
    <n v="141"/>
    <x v="4"/>
    <x v="24"/>
    <n v="3869"/>
    <n v="6"/>
    <n v="4"/>
    <n v="6"/>
    <n v="4"/>
    <s v="Partner B"/>
    <x v="0"/>
    <s v="CPCV"/>
    <n v="4.5"/>
    <s v="Video"/>
    <n v="18"/>
  </r>
  <r>
    <n v="142"/>
    <x v="4"/>
    <x v="31"/>
    <n v="2748"/>
    <n v="6"/>
    <n v="2"/>
    <n v="764"/>
    <n v="756"/>
    <s v="Partner B"/>
    <x v="0"/>
    <s v="CPCV"/>
    <n v="4.5"/>
    <s v="Video"/>
    <n v="3402"/>
  </r>
  <r>
    <n v="143"/>
    <x v="4"/>
    <x v="27"/>
    <n v="7148"/>
    <n v="5"/>
    <n v="5"/>
    <n v="13"/>
    <n v="19"/>
    <s v="Partner B"/>
    <x v="0"/>
    <s v="CPCV"/>
    <n v="4.5"/>
    <s v="Video"/>
    <n v="85.5"/>
  </r>
  <r>
    <n v="144"/>
    <x v="4"/>
    <x v="8"/>
    <n v="7132"/>
    <n v="3"/>
    <n v="2"/>
    <n v="0"/>
    <n v="0"/>
    <s v="Partner B"/>
    <x v="0"/>
    <s v="CPCV"/>
    <n v="4.5"/>
    <s v="Video"/>
    <n v="0"/>
  </r>
  <r>
    <n v="145"/>
    <x v="4"/>
    <x v="21"/>
    <n v="7550"/>
    <n v="2"/>
    <n v="4"/>
    <n v="15"/>
    <n v="6"/>
    <s v="Partner B"/>
    <x v="0"/>
    <s v="CPCV"/>
    <n v="4.5"/>
    <s v="Video"/>
    <n v="27"/>
  </r>
  <r>
    <n v="146"/>
    <x v="4"/>
    <x v="9"/>
    <n v="7206"/>
    <n v="2"/>
    <n v="8"/>
    <n v="9"/>
    <n v="9"/>
    <s v="Partner B"/>
    <x v="0"/>
    <s v="CPCV"/>
    <n v="4.5"/>
    <s v="Video"/>
    <n v="40.5"/>
  </r>
  <r>
    <n v="147"/>
    <x v="4"/>
    <x v="29"/>
    <n v="6497"/>
    <n v="2"/>
    <n v="93"/>
    <n v="4"/>
    <n v="19"/>
    <s v="Partner B"/>
    <x v="0"/>
    <s v="CPCV"/>
    <n v="4.5"/>
    <s v="Video"/>
    <n v="85.5"/>
  </r>
  <r>
    <n v="148"/>
    <x v="4"/>
    <x v="32"/>
    <n v="3235"/>
    <n v="2"/>
    <n v="0"/>
    <n v="19"/>
    <n v="16"/>
    <s v="Partner B"/>
    <x v="0"/>
    <s v="CPCV"/>
    <n v="4.5"/>
    <s v="Video"/>
    <n v="72"/>
  </r>
  <r>
    <n v="149"/>
    <x v="4"/>
    <x v="18"/>
    <n v="3066"/>
    <n v="2"/>
    <n v="0"/>
    <n v="19"/>
    <n v="20"/>
    <s v="Partner B"/>
    <x v="0"/>
    <s v="CPCV"/>
    <n v="4.5"/>
    <s v="Video"/>
    <n v="90"/>
  </r>
  <r>
    <n v="150"/>
    <x v="4"/>
    <x v="30"/>
    <n v="2800"/>
    <n v="2"/>
    <n v="0"/>
    <n v="17"/>
    <n v="12"/>
    <s v="Partner B"/>
    <x v="0"/>
    <s v="CPCV"/>
    <n v="4.5"/>
    <s v="Video"/>
    <n v="54"/>
  </r>
  <r>
    <n v="151"/>
    <x v="4"/>
    <x v="1"/>
    <n v="6424"/>
    <n v="1"/>
    <n v="0"/>
    <n v="4"/>
    <n v="9"/>
    <s v="Partner B"/>
    <x v="1"/>
    <s v="CPCV"/>
    <n v="4.5"/>
    <s v="Video"/>
    <n v="40.5"/>
  </r>
  <r>
    <n v="152"/>
    <x v="4"/>
    <x v="16"/>
    <n v="43"/>
    <n v="1"/>
    <n v="0"/>
    <n v="17"/>
    <n v="2"/>
    <s v="Partner B"/>
    <x v="0"/>
    <s v="CPCV"/>
    <n v="4.5"/>
    <s v="Video"/>
    <n v="9"/>
  </r>
  <r>
    <n v="153"/>
    <x v="4"/>
    <x v="10"/>
    <n v="2804"/>
    <n v="0"/>
    <n v="0"/>
    <n v="4608"/>
    <n v="2977"/>
    <s v="Partner B"/>
    <x v="0"/>
    <s v="CPCV"/>
    <n v="4.5"/>
    <s v="Video"/>
    <n v="13396.5"/>
  </r>
  <r>
    <n v="154"/>
    <x v="4"/>
    <x v="15"/>
    <n v="401"/>
    <n v="0"/>
    <n v="0"/>
    <n v="13"/>
    <n v="18"/>
    <s v="Partner B"/>
    <x v="0"/>
    <s v="CPCV"/>
    <n v="4.5"/>
    <s v="Video"/>
    <n v="81"/>
  </r>
  <r>
    <n v="155"/>
    <x v="4"/>
    <x v="23"/>
    <n v="145"/>
    <n v="0"/>
    <n v="0"/>
    <n v="6"/>
    <n v="19"/>
    <s v="Partner B"/>
    <x v="2"/>
    <s v="CPCV"/>
    <n v="4.5"/>
    <s v="Video"/>
    <n v="85.5"/>
  </r>
  <r>
    <n v="156"/>
    <x v="4"/>
    <x v="0"/>
    <n v="93"/>
    <n v="0"/>
    <n v="2"/>
    <n v="44"/>
    <n v="36"/>
    <s v="Partner B"/>
    <x v="0"/>
    <s v="CPCV"/>
    <n v="4.5"/>
    <s v="Video"/>
    <n v="162"/>
  </r>
  <r>
    <n v="157"/>
    <x v="4"/>
    <x v="3"/>
    <n v="30"/>
    <n v="0"/>
    <n v="0"/>
    <n v="35"/>
    <n v="24"/>
    <s v="Partner B"/>
    <x v="0"/>
    <s v="CPCV"/>
    <n v="4.5"/>
    <s v="Video"/>
    <n v="108"/>
  </r>
  <r>
    <n v="158"/>
    <x v="5"/>
    <x v="2"/>
    <n v="15002"/>
    <n v="154"/>
    <n v="17"/>
    <n v="6"/>
    <n v="6"/>
    <s v="Partner B"/>
    <x v="0"/>
    <s v="CPCV"/>
    <n v="4.5"/>
    <s v="Video"/>
    <n v="27"/>
  </r>
  <r>
    <n v="159"/>
    <x v="5"/>
    <x v="6"/>
    <n v="12485"/>
    <n v="120"/>
    <n v="17"/>
    <n v="18"/>
    <n v="17"/>
    <s v="Partner B"/>
    <x v="0"/>
    <s v="CPCV"/>
    <n v="4.5"/>
    <s v="Video"/>
    <n v="76.5"/>
  </r>
  <r>
    <n v="160"/>
    <x v="5"/>
    <x v="24"/>
    <n v="28341"/>
    <n v="116"/>
    <n v="22"/>
    <n v="395"/>
    <n v="389"/>
    <s v="Partner B"/>
    <x v="0"/>
    <s v="CPCV"/>
    <n v="4.5"/>
    <s v="Video"/>
    <n v="1750.5"/>
  </r>
  <r>
    <n v="161"/>
    <x v="5"/>
    <x v="14"/>
    <n v="10947"/>
    <n v="93"/>
    <n v="16"/>
    <n v="300"/>
    <n v="297"/>
    <s v="Partner B"/>
    <x v="0"/>
    <s v="CPCV"/>
    <n v="4.5"/>
    <s v="Video"/>
    <n v="1336.5"/>
  </r>
  <r>
    <n v="162"/>
    <x v="5"/>
    <x v="18"/>
    <n v="11481"/>
    <n v="90"/>
    <n v="9"/>
    <n v="3"/>
    <n v="3"/>
    <s v="Partner B"/>
    <x v="0"/>
    <s v="CPCV"/>
    <n v="4.5"/>
    <s v="Video"/>
    <n v="13.5"/>
  </r>
  <r>
    <n v="163"/>
    <x v="5"/>
    <x v="9"/>
    <n v="27849"/>
    <n v="82"/>
    <n v="17"/>
    <n v="2"/>
    <n v="6"/>
    <s v="Partner B"/>
    <x v="0"/>
    <s v="CPCV"/>
    <n v="4.5"/>
    <s v="Video"/>
    <n v="27"/>
  </r>
  <r>
    <n v="164"/>
    <x v="5"/>
    <x v="11"/>
    <n v="4681"/>
    <n v="37"/>
    <n v="11"/>
    <n v="38"/>
    <n v="38"/>
    <s v="Partner B"/>
    <x v="0"/>
    <s v="CPCV"/>
    <n v="4.5"/>
    <s v="Video"/>
    <n v="171"/>
  </r>
  <r>
    <n v="165"/>
    <x v="5"/>
    <x v="28"/>
    <n v="9765"/>
    <n v="28"/>
    <n v="14"/>
    <n v="1867"/>
    <n v="1321"/>
    <s v="Partner B"/>
    <x v="0"/>
    <s v="CPCV"/>
    <n v="4.5"/>
    <s v="Video"/>
    <n v="5944.5"/>
  </r>
  <r>
    <n v="166"/>
    <x v="5"/>
    <x v="30"/>
    <n v="9618"/>
    <n v="25"/>
    <n v="70"/>
    <n v="4230"/>
    <n v="3054"/>
    <s v="Partner B"/>
    <x v="0"/>
    <s v="CPCV"/>
    <n v="4.5"/>
    <s v="Video"/>
    <n v="13743"/>
  </r>
  <r>
    <n v="167"/>
    <x v="5"/>
    <x v="27"/>
    <n v="10095"/>
    <n v="22"/>
    <n v="20"/>
    <n v="1"/>
    <n v="1"/>
    <s v="Partner B"/>
    <x v="0"/>
    <s v="CPCV"/>
    <n v="4.5"/>
    <s v="Video"/>
    <n v="4.5"/>
  </r>
  <r>
    <n v="168"/>
    <x v="5"/>
    <x v="26"/>
    <n v="10232"/>
    <n v="21"/>
    <n v="9"/>
    <n v="2"/>
    <n v="7"/>
    <s v="Partner B"/>
    <x v="0"/>
    <s v="CPCV"/>
    <n v="4.5"/>
    <s v="Video"/>
    <n v="31.5"/>
  </r>
  <r>
    <n v="169"/>
    <x v="5"/>
    <x v="25"/>
    <n v="9874"/>
    <n v="16"/>
    <n v="12"/>
    <n v="13"/>
    <n v="7"/>
    <s v="Partner B"/>
    <x v="0"/>
    <s v="CPCV"/>
    <n v="4.5"/>
    <s v="Video"/>
    <n v="31.5"/>
  </r>
  <r>
    <n v="170"/>
    <x v="5"/>
    <x v="0"/>
    <n v="6431"/>
    <n v="9"/>
    <n v="2"/>
    <n v="508"/>
    <n v="282"/>
    <s v="Partner B"/>
    <x v="0"/>
    <s v="CPCV"/>
    <n v="4.5"/>
    <s v="Video"/>
    <n v="1269"/>
  </r>
  <r>
    <n v="171"/>
    <x v="5"/>
    <x v="12"/>
    <n v="3958"/>
    <n v="9"/>
    <n v="4"/>
    <n v="28"/>
    <n v="28"/>
    <s v="Partner B"/>
    <x v="0"/>
    <s v="CPCV"/>
    <n v="4.5"/>
    <s v="Video"/>
    <n v="126"/>
  </r>
  <r>
    <n v="172"/>
    <x v="5"/>
    <x v="15"/>
    <n v="17299"/>
    <n v="8"/>
    <n v="4"/>
    <n v="0"/>
    <n v="0"/>
    <s v="Partner B"/>
    <x v="0"/>
    <s v="CPCV"/>
    <n v="4.5"/>
    <s v="Video"/>
    <n v="0"/>
  </r>
  <r>
    <n v="173"/>
    <x v="5"/>
    <x v="20"/>
    <n v="9284"/>
    <n v="8"/>
    <n v="4"/>
    <n v="6"/>
    <n v="12"/>
    <s v="Partner B"/>
    <x v="0"/>
    <s v="CPCV"/>
    <n v="4.5"/>
    <s v="Video"/>
    <n v="54"/>
  </r>
  <r>
    <n v="174"/>
    <x v="5"/>
    <x v="22"/>
    <n v="9009"/>
    <n v="5"/>
    <n v="6"/>
    <n v="204"/>
    <n v="111"/>
    <s v="Partner B"/>
    <x v="0"/>
    <s v="CPCV"/>
    <n v="4.5"/>
    <s v="Video"/>
    <n v="499.5"/>
  </r>
  <r>
    <n v="175"/>
    <x v="5"/>
    <x v="29"/>
    <n v="8791"/>
    <n v="5"/>
    <n v="4"/>
    <n v="0"/>
    <n v="0"/>
    <s v="Partner B"/>
    <x v="0"/>
    <s v="CPCV"/>
    <n v="4.5"/>
    <s v="Video"/>
    <n v="0"/>
  </r>
  <r>
    <n v="176"/>
    <x v="5"/>
    <x v="1"/>
    <n v="1047"/>
    <n v="5"/>
    <n v="4"/>
    <n v="2"/>
    <n v="1"/>
    <s v="Partner B"/>
    <x v="1"/>
    <s v="CPCV"/>
    <n v="4.5"/>
    <s v="Video"/>
    <n v="4.5"/>
  </r>
  <r>
    <n v="177"/>
    <x v="5"/>
    <x v="31"/>
    <n v="3311"/>
    <n v="4"/>
    <n v="0"/>
    <n v="13"/>
    <n v="14"/>
    <s v="Partner B"/>
    <x v="0"/>
    <s v="CPCV"/>
    <n v="4.5"/>
    <s v="Video"/>
    <n v="63"/>
  </r>
  <r>
    <n v="178"/>
    <x v="5"/>
    <x v="7"/>
    <n v="9840"/>
    <n v="3"/>
    <n v="9"/>
    <n v="1"/>
    <n v="1"/>
    <s v="Partner B"/>
    <x v="0"/>
    <s v="CPCV"/>
    <n v="4.5"/>
    <s v="Video"/>
    <n v="4.5"/>
  </r>
  <r>
    <n v="179"/>
    <x v="5"/>
    <x v="23"/>
    <n v="511"/>
    <n v="3"/>
    <n v="2"/>
    <n v="0"/>
    <n v="0"/>
    <s v="Partner B"/>
    <x v="2"/>
    <s v="CPCV"/>
    <n v="4.5"/>
    <s v="Video"/>
    <n v="0"/>
  </r>
  <r>
    <n v="180"/>
    <x v="5"/>
    <x v="5"/>
    <n v="345"/>
    <n v="3"/>
    <n v="13"/>
    <n v="1"/>
    <n v="1"/>
    <s v="Partner B"/>
    <x v="0"/>
    <s v="CPCV"/>
    <n v="4.5"/>
    <s v="Video"/>
    <n v="4.5"/>
  </r>
  <r>
    <n v="181"/>
    <x v="5"/>
    <x v="10"/>
    <n v="8461"/>
    <n v="2"/>
    <n v="105"/>
    <n v="9"/>
    <n v="7"/>
    <s v="Partner B"/>
    <x v="0"/>
    <s v="CPCV"/>
    <n v="4.5"/>
    <s v="Video"/>
    <n v="31.5"/>
  </r>
  <r>
    <n v="182"/>
    <x v="5"/>
    <x v="21"/>
    <n v="79"/>
    <n v="2"/>
    <n v="1"/>
    <n v="634"/>
    <n v="329"/>
    <s v="Partner B"/>
    <x v="0"/>
    <s v="CPCV"/>
    <n v="4.5"/>
    <s v="Video"/>
    <n v="1480.5"/>
  </r>
  <r>
    <n v="183"/>
    <x v="5"/>
    <x v="32"/>
    <n v="3234"/>
    <n v="1"/>
    <n v="1"/>
    <n v="0"/>
    <n v="0"/>
    <s v="Partner B"/>
    <x v="0"/>
    <s v="CPCV"/>
    <n v="4.5"/>
    <s v="Video"/>
    <n v="0"/>
  </r>
  <r>
    <n v="184"/>
    <x v="5"/>
    <x v="13"/>
    <n v="2921"/>
    <n v="1"/>
    <n v="1"/>
    <n v="7369"/>
    <n v="5033"/>
    <s v="Partner B"/>
    <x v="0"/>
    <s v="CPCV"/>
    <n v="4.5"/>
    <s v="Video"/>
    <n v="22648.5"/>
  </r>
  <r>
    <n v="185"/>
    <x v="5"/>
    <x v="8"/>
    <n v="43"/>
    <n v="1"/>
    <n v="0"/>
    <n v="11"/>
    <n v="1"/>
    <s v="Partner B"/>
    <x v="0"/>
    <s v="CPCV"/>
    <n v="4.5"/>
    <s v="Video"/>
    <n v="4.5"/>
  </r>
  <r>
    <n v="186"/>
    <x v="5"/>
    <x v="19"/>
    <n v="4"/>
    <n v="1"/>
    <n v="1"/>
    <n v="193"/>
    <n v="140"/>
    <s v="Partner B"/>
    <x v="0"/>
    <s v="CPCV"/>
    <n v="4.5"/>
    <s v="Video"/>
    <n v="630"/>
  </r>
  <r>
    <n v="187"/>
    <x v="5"/>
    <x v="17"/>
    <n v="2966"/>
    <n v="0"/>
    <n v="0"/>
    <n v="34"/>
    <n v="22"/>
    <s v="Partner B"/>
    <x v="0"/>
    <s v="CPCV"/>
    <n v="4.5"/>
    <s v="Video"/>
    <n v="99"/>
  </r>
  <r>
    <n v="188"/>
    <x v="5"/>
    <x v="16"/>
    <n v="140"/>
    <n v="0"/>
    <n v="0"/>
    <n v="0"/>
    <n v="0"/>
    <s v="Partner B"/>
    <x v="0"/>
    <s v="CPCV"/>
    <n v="4.5"/>
    <s v="Video"/>
    <n v="0"/>
  </r>
  <r>
    <n v="189"/>
    <x v="5"/>
    <x v="3"/>
    <n v="46"/>
    <n v="0"/>
    <n v="0"/>
    <n v="120"/>
    <n v="104"/>
    <s v="Partner B"/>
    <x v="0"/>
    <s v="CPCV"/>
    <n v="4.5"/>
    <s v="Video"/>
    <n v="468"/>
  </r>
  <r>
    <n v="190"/>
    <x v="5"/>
    <x v="4"/>
    <n v="34"/>
    <n v="0"/>
    <n v="0"/>
    <n v="0"/>
    <n v="0"/>
    <s v="Partner B"/>
    <x v="0"/>
    <s v="CPCV"/>
    <n v="4.5"/>
    <s v="Video"/>
    <n v="0"/>
  </r>
  <r>
    <n v="191"/>
    <x v="6"/>
    <x v="11"/>
    <n v="14649"/>
    <n v="186"/>
    <n v="18"/>
    <n v="4"/>
    <n v="6"/>
    <s v="Partner B"/>
    <x v="0"/>
    <s v="CPCV"/>
    <n v="4.5"/>
    <s v="Video"/>
    <n v="27"/>
  </r>
  <r>
    <n v="192"/>
    <x v="6"/>
    <x v="28"/>
    <n v="12125"/>
    <n v="131"/>
    <n v="10"/>
    <n v="4"/>
    <n v="9"/>
    <s v="Partner B"/>
    <x v="0"/>
    <s v="CPCV"/>
    <n v="4.5"/>
    <s v="Video"/>
    <n v="40.5"/>
  </r>
  <r>
    <n v="193"/>
    <x v="6"/>
    <x v="13"/>
    <n v="27703"/>
    <n v="111"/>
    <n v="11"/>
    <n v="10"/>
    <n v="8"/>
    <s v="Partner B"/>
    <x v="0"/>
    <s v="CPCV"/>
    <n v="4.5"/>
    <s v="Video"/>
    <n v="36"/>
  </r>
  <r>
    <n v="194"/>
    <x v="6"/>
    <x v="19"/>
    <n v="11233"/>
    <n v="110"/>
    <n v="18"/>
    <n v="17"/>
    <n v="18"/>
    <s v="Partner B"/>
    <x v="0"/>
    <s v="CPCV"/>
    <n v="4.5"/>
    <s v="Video"/>
    <n v="81"/>
  </r>
  <r>
    <n v="195"/>
    <x v="6"/>
    <x v="12"/>
    <n v="28997"/>
    <n v="84"/>
    <n v="21"/>
    <n v="10"/>
    <n v="16"/>
    <s v="Partner B"/>
    <x v="0"/>
    <s v="CPCV"/>
    <n v="4.5"/>
    <s v="Video"/>
    <n v="72"/>
  </r>
  <r>
    <n v="196"/>
    <x v="6"/>
    <x v="6"/>
    <n v="10034"/>
    <n v="22"/>
    <n v="12"/>
    <n v="132"/>
    <n v="118"/>
    <s v="Partner B"/>
    <x v="0"/>
    <s v="CPCV"/>
    <n v="4.5"/>
    <s v="Video"/>
    <n v="531"/>
  </r>
  <r>
    <n v="197"/>
    <x v="6"/>
    <x v="14"/>
    <n v="2178"/>
    <n v="20"/>
    <n v="5"/>
    <n v="8"/>
    <n v="18"/>
    <s v="Partner B"/>
    <x v="0"/>
    <s v="CPCV"/>
    <n v="4.5"/>
    <s v="Video"/>
    <n v="81"/>
  </r>
  <r>
    <n v="198"/>
    <x v="6"/>
    <x v="29"/>
    <n v="9740"/>
    <n v="19"/>
    <n v="8"/>
    <n v="13"/>
    <n v="12"/>
    <s v="Partner B"/>
    <x v="0"/>
    <s v="CPCV"/>
    <n v="4.5"/>
    <s v="Video"/>
    <n v="54"/>
  </r>
  <r>
    <n v="199"/>
    <x v="6"/>
    <x v="17"/>
    <n v="9345"/>
    <n v="19"/>
    <n v="10"/>
    <n v="107"/>
    <n v="81"/>
    <s v="Partner B"/>
    <x v="0"/>
    <s v="CPCV"/>
    <n v="4.5"/>
    <s v="Video"/>
    <n v="364.5"/>
  </r>
  <r>
    <n v="200"/>
    <x v="6"/>
    <x v="4"/>
    <n v="16884"/>
    <n v="17"/>
    <n v="18"/>
    <n v="18"/>
    <n v="1"/>
    <s v="Partner B"/>
    <x v="0"/>
    <s v="CPCV"/>
    <n v="4.5"/>
    <s v="Video"/>
    <n v="4.5"/>
  </r>
  <r>
    <n v="201"/>
    <x v="6"/>
    <x v="8"/>
    <n v="6847"/>
    <n v="13"/>
    <n v="7"/>
    <n v="9"/>
    <n v="16"/>
    <s v="Partner B"/>
    <x v="0"/>
    <s v="CPCV"/>
    <n v="4.5"/>
    <s v="Video"/>
    <n v="72"/>
  </r>
  <r>
    <n v="202"/>
    <x v="6"/>
    <x v="2"/>
    <n v="8778"/>
    <n v="8"/>
    <n v="7"/>
    <n v="133"/>
    <n v="118"/>
    <s v="Partner B"/>
    <x v="0"/>
    <s v="CPCV"/>
    <n v="4.5"/>
    <s v="Video"/>
    <n v="531"/>
  </r>
  <r>
    <n v="203"/>
    <x v="6"/>
    <x v="18"/>
    <n v="1447"/>
    <n v="5"/>
    <n v="5"/>
    <n v="1"/>
    <n v="5"/>
    <s v="Partner B"/>
    <x v="0"/>
    <s v="CPCV"/>
    <n v="4.5"/>
    <s v="Video"/>
    <n v="22.5"/>
  </r>
  <r>
    <n v="204"/>
    <x v="6"/>
    <x v="33"/>
    <n v="361"/>
    <n v="4"/>
    <n v="0"/>
    <n v="17"/>
    <n v="5"/>
    <s v="Partner B"/>
    <x v="0"/>
    <s v="CPCV"/>
    <n v="4.5"/>
    <s v="Video"/>
    <n v="22.5"/>
  </r>
  <r>
    <n v="205"/>
    <x v="6"/>
    <x v="26"/>
    <n v="9349"/>
    <n v="3"/>
    <n v="3"/>
    <n v="8"/>
    <n v="5"/>
    <s v="Partner B"/>
    <x v="0"/>
    <s v="CPCV"/>
    <n v="4.5"/>
    <s v="Video"/>
    <n v="22.5"/>
  </r>
  <r>
    <n v="206"/>
    <x v="6"/>
    <x v="27"/>
    <n v="3012"/>
    <n v="2"/>
    <n v="1"/>
    <n v="5"/>
    <n v="14"/>
    <s v="Partner B"/>
    <x v="0"/>
    <s v="CPCV"/>
    <n v="4.5"/>
    <s v="Video"/>
    <n v="63"/>
  </r>
  <r>
    <n v="207"/>
    <x v="6"/>
    <x v="3"/>
    <n v="2885"/>
    <n v="2"/>
    <n v="2"/>
    <n v="5"/>
    <n v="6"/>
    <s v="Partner B"/>
    <x v="0"/>
    <s v="CPCV"/>
    <n v="4.5"/>
    <s v="Video"/>
    <n v="27"/>
  </r>
  <r>
    <n v="208"/>
    <x v="6"/>
    <x v="15"/>
    <n v="0"/>
    <n v="2"/>
    <n v="0"/>
    <n v="10"/>
    <n v="15"/>
    <s v="Partner B"/>
    <x v="0"/>
    <s v="CPCV"/>
    <n v="4.5"/>
    <s v="Video"/>
    <n v="67.5"/>
  </r>
  <r>
    <n v="209"/>
    <x v="6"/>
    <x v="25"/>
    <n v="9151"/>
    <n v="1"/>
    <n v="4"/>
    <n v="15"/>
    <n v="8"/>
    <s v="Partner B"/>
    <x v="0"/>
    <s v="CPCV"/>
    <n v="4.5"/>
    <s v="Video"/>
    <n v="36"/>
  </r>
  <r>
    <n v="210"/>
    <x v="6"/>
    <x v="10"/>
    <n v="3048"/>
    <n v="1"/>
    <n v="0"/>
    <n v="12"/>
    <n v="4"/>
    <s v="Partner B"/>
    <x v="0"/>
    <s v="CPCV"/>
    <n v="4.5"/>
    <s v="Video"/>
    <n v="18"/>
  </r>
  <r>
    <n v="211"/>
    <x v="6"/>
    <x v="31"/>
    <n v="2830"/>
    <n v="1"/>
    <n v="0"/>
    <n v="9"/>
    <n v="6"/>
    <s v="Partner B"/>
    <x v="0"/>
    <s v="CPCV"/>
    <n v="4.5"/>
    <s v="Video"/>
    <n v="27"/>
  </r>
  <r>
    <n v="212"/>
    <x v="6"/>
    <x v="32"/>
    <n v="1919"/>
    <n v="1"/>
    <n v="2"/>
    <n v="19"/>
    <n v="13"/>
    <s v="Partner B"/>
    <x v="0"/>
    <s v="CPCV"/>
    <n v="4.5"/>
    <s v="Video"/>
    <n v="58.5"/>
  </r>
  <r>
    <n v="213"/>
    <x v="6"/>
    <x v="5"/>
    <n v="519"/>
    <n v="1"/>
    <n v="2"/>
    <n v="16"/>
    <n v="19"/>
    <s v="Partner B"/>
    <x v="0"/>
    <s v="CPCV"/>
    <n v="4.5"/>
    <s v="Video"/>
    <n v="85.5"/>
  </r>
  <r>
    <n v="214"/>
    <x v="6"/>
    <x v="20"/>
    <n v="48"/>
    <n v="1"/>
    <n v="0"/>
    <n v="2"/>
    <n v="7"/>
    <s v="Partner B"/>
    <x v="0"/>
    <s v="CPCV"/>
    <n v="4.5"/>
    <s v="Video"/>
    <n v="31.5"/>
  </r>
  <r>
    <n v="215"/>
    <x v="6"/>
    <x v="30"/>
    <n v="5"/>
    <n v="1"/>
    <n v="1"/>
    <n v="19"/>
    <n v="11"/>
    <s v="Partner B"/>
    <x v="0"/>
    <s v="CPCV"/>
    <n v="4.5"/>
    <s v="Video"/>
    <n v="49.5"/>
  </r>
  <r>
    <n v="216"/>
    <x v="6"/>
    <x v="23"/>
    <n v="4"/>
    <n v="1"/>
    <n v="1"/>
    <n v="17"/>
    <n v="11"/>
    <s v="Partner B"/>
    <x v="2"/>
    <s v="CPCV"/>
    <n v="4.5"/>
    <s v="Video"/>
    <n v="49.5"/>
  </r>
  <r>
    <n v="217"/>
    <x v="6"/>
    <x v="16"/>
    <n v="835"/>
    <n v="0"/>
    <n v="0"/>
    <n v="16"/>
    <n v="2"/>
    <s v="Partner B"/>
    <x v="0"/>
    <s v="CPCV"/>
    <n v="4.5"/>
    <s v="Video"/>
    <n v="9"/>
  </r>
  <r>
    <n v="218"/>
    <x v="6"/>
    <x v="24"/>
    <n v="354"/>
    <n v="0"/>
    <n v="0"/>
    <n v="15"/>
    <n v="1"/>
    <s v="Partner B"/>
    <x v="0"/>
    <s v="CPCV"/>
    <n v="4.5"/>
    <s v="Video"/>
    <n v="4.5"/>
  </r>
  <r>
    <n v="219"/>
    <x v="6"/>
    <x v="0"/>
    <n v="217"/>
    <n v="0"/>
    <n v="0"/>
    <n v="17"/>
    <n v="14"/>
    <s v="Partner B"/>
    <x v="0"/>
    <s v="CPCV"/>
    <n v="4.5"/>
    <s v="Video"/>
    <n v="63"/>
  </r>
  <r>
    <n v="220"/>
    <x v="6"/>
    <x v="9"/>
    <n v="97"/>
    <n v="0"/>
    <n v="0"/>
    <n v="12"/>
    <n v="6"/>
    <s v="Partner B"/>
    <x v="0"/>
    <s v="CPCV"/>
    <n v="4.5"/>
    <s v="Video"/>
    <n v="27"/>
  </r>
  <r>
    <n v="221"/>
    <x v="6"/>
    <x v="22"/>
    <n v="80"/>
    <n v="0"/>
    <n v="1"/>
    <n v="3"/>
    <n v="1"/>
    <s v="Partner B"/>
    <x v="0"/>
    <s v="CPCV"/>
    <n v="4.5"/>
    <s v="Video"/>
    <n v="4.5"/>
  </r>
  <r>
    <n v="222"/>
    <x v="6"/>
    <x v="1"/>
    <n v="43"/>
    <n v="0"/>
    <n v="0"/>
    <n v="17"/>
    <n v="6"/>
    <s v="Partner B"/>
    <x v="1"/>
    <s v="CPCV"/>
    <n v="4.5"/>
    <s v="Video"/>
    <n v="27"/>
  </r>
  <r>
    <n v="223"/>
    <x v="6"/>
    <x v="7"/>
    <n v="30"/>
    <n v="0"/>
    <n v="0"/>
    <n v="13"/>
    <n v="2"/>
    <s v="Partner B"/>
    <x v="0"/>
    <s v="CPCV"/>
    <n v="4.5"/>
    <s v="Video"/>
    <n v="9"/>
  </r>
  <r>
    <n v="224"/>
    <x v="6"/>
    <x v="21"/>
    <n v="28"/>
    <n v="0"/>
    <n v="0"/>
    <n v="8"/>
    <n v="7"/>
    <s v="Partner B"/>
    <x v="0"/>
    <s v="CPCV"/>
    <n v="4.5"/>
    <s v="Video"/>
    <n v="31.5"/>
  </r>
  <r>
    <n v="225"/>
    <x v="7"/>
    <x v="28"/>
    <n v="16468"/>
    <n v="228"/>
    <n v="15"/>
    <n v="2558"/>
    <n v="1620"/>
    <s v="Partner B"/>
    <x v="0"/>
    <s v="CPCV"/>
    <n v="4.5"/>
    <s v="Video"/>
    <n v="7290"/>
  </r>
  <r>
    <n v="226"/>
    <x v="7"/>
    <x v="10"/>
    <n v="12257"/>
    <n v="112"/>
    <n v="12"/>
    <n v="130"/>
    <n v="117"/>
    <s v="Partner B"/>
    <x v="0"/>
    <s v="CPCV"/>
    <n v="4.5"/>
    <s v="Video"/>
    <n v="526.5"/>
  </r>
  <r>
    <n v="227"/>
    <x v="7"/>
    <x v="18"/>
    <n v="20508"/>
    <n v="83"/>
    <n v="17"/>
    <n v="35"/>
    <n v="18"/>
    <s v="Partner B"/>
    <x v="0"/>
    <s v="CPCV"/>
    <n v="4.5"/>
    <s v="Video"/>
    <n v="81"/>
  </r>
  <r>
    <n v="228"/>
    <x v="7"/>
    <x v="25"/>
    <n v="21206"/>
    <n v="61"/>
    <n v="18"/>
    <n v="4"/>
    <n v="10"/>
    <s v="Partner B"/>
    <x v="0"/>
    <s v="CPCV"/>
    <n v="4.5"/>
    <s v="Video"/>
    <n v="45"/>
  </r>
  <r>
    <n v="229"/>
    <x v="7"/>
    <x v="14"/>
    <n v="10208"/>
    <n v="21"/>
    <n v="11"/>
    <n v="16"/>
    <n v="5"/>
    <s v="Partner B"/>
    <x v="0"/>
    <s v="CPCV"/>
    <n v="4.5"/>
    <s v="Video"/>
    <n v="22.5"/>
  </r>
  <r>
    <n v="230"/>
    <x v="7"/>
    <x v="29"/>
    <n v="10643"/>
    <n v="17"/>
    <n v="12"/>
    <n v="0"/>
    <n v="0"/>
    <s v="Partner B"/>
    <x v="0"/>
    <s v="CPCV"/>
    <n v="4.5"/>
    <s v="Video"/>
    <n v="0"/>
  </r>
  <r>
    <n v="231"/>
    <x v="7"/>
    <x v="30"/>
    <n v="10371"/>
    <n v="14"/>
    <n v="7"/>
    <n v="1"/>
    <n v="6"/>
    <s v="Partner B"/>
    <x v="0"/>
    <s v="CPCV"/>
    <n v="4.5"/>
    <s v="Video"/>
    <n v="27"/>
  </r>
  <r>
    <n v="232"/>
    <x v="7"/>
    <x v="24"/>
    <n v="14108"/>
    <n v="12"/>
    <n v="8"/>
    <n v="203"/>
    <n v="202"/>
    <s v="Partner B"/>
    <x v="0"/>
    <s v="CPCV"/>
    <n v="4.5"/>
    <s v="Video"/>
    <n v="909"/>
  </r>
  <r>
    <n v="233"/>
    <x v="7"/>
    <x v="6"/>
    <n v="9122"/>
    <n v="5"/>
    <n v="5"/>
    <n v="20"/>
    <n v="17"/>
    <s v="Partner B"/>
    <x v="0"/>
    <s v="CPCV"/>
    <n v="4.5"/>
    <s v="Video"/>
    <n v="76.5"/>
  </r>
  <r>
    <n v="234"/>
    <x v="7"/>
    <x v="19"/>
    <n v="3107"/>
    <n v="5"/>
    <n v="1"/>
    <n v="349"/>
    <n v="341"/>
    <s v="Partner B"/>
    <x v="0"/>
    <s v="CPCV"/>
    <n v="4.5"/>
    <s v="Video"/>
    <n v="1534.5"/>
  </r>
  <r>
    <n v="235"/>
    <x v="7"/>
    <x v="32"/>
    <n v="2531"/>
    <n v="4"/>
    <n v="0"/>
    <n v="0"/>
    <n v="0"/>
    <s v="Partner B"/>
    <x v="0"/>
    <s v="CPCV"/>
    <n v="4.5"/>
    <s v="Video"/>
    <n v="0"/>
  </r>
  <r>
    <n v="236"/>
    <x v="7"/>
    <x v="11"/>
    <n v="9563"/>
    <n v="3"/>
    <n v="6"/>
    <n v="0"/>
    <n v="0"/>
    <s v="Partner B"/>
    <x v="0"/>
    <s v="CPCV"/>
    <n v="4.5"/>
    <s v="Video"/>
    <n v="0"/>
  </r>
  <r>
    <n v="237"/>
    <x v="7"/>
    <x v="22"/>
    <n v="3070"/>
    <n v="3"/>
    <n v="3"/>
    <n v="500"/>
    <n v="266"/>
    <s v="Partner B"/>
    <x v="0"/>
    <s v="CPCV"/>
    <n v="4.5"/>
    <s v="Video"/>
    <n v="1197"/>
  </r>
  <r>
    <n v="238"/>
    <x v="7"/>
    <x v="27"/>
    <n v="9581"/>
    <n v="2"/>
    <n v="7"/>
    <n v="0"/>
    <n v="0"/>
    <s v="Partner B"/>
    <x v="0"/>
    <s v="CPCV"/>
    <n v="4.5"/>
    <s v="Video"/>
    <n v="0"/>
  </r>
  <r>
    <n v="239"/>
    <x v="7"/>
    <x v="9"/>
    <n v="471"/>
    <n v="2"/>
    <n v="0"/>
    <n v="119"/>
    <n v="105"/>
    <s v="Partner B"/>
    <x v="0"/>
    <s v="CPCV"/>
    <n v="4.5"/>
    <s v="Video"/>
    <n v="472.5"/>
  </r>
  <r>
    <n v="240"/>
    <x v="7"/>
    <x v="31"/>
    <n v="2483"/>
    <n v="1"/>
    <n v="0"/>
    <n v="184"/>
    <n v="151"/>
    <s v="Partner B"/>
    <x v="0"/>
    <s v="CPCV"/>
    <n v="4.5"/>
    <s v="Video"/>
    <n v="679.5"/>
  </r>
  <r>
    <n v="241"/>
    <x v="7"/>
    <x v="15"/>
    <n v="537"/>
    <n v="1"/>
    <n v="0"/>
    <n v="3443"/>
    <n v="2780"/>
    <s v="Partner B"/>
    <x v="0"/>
    <s v="CPCV"/>
    <n v="4.5"/>
    <s v="Video"/>
    <n v="12510"/>
  </r>
  <r>
    <n v="242"/>
    <x v="7"/>
    <x v="21"/>
    <n v="226"/>
    <n v="1"/>
    <n v="0"/>
    <n v="2"/>
    <n v="1"/>
    <s v="Partner B"/>
    <x v="0"/>
    <s v="CPCV"/>
    <n v="4.5"/>
    <s v="Video"/>
    <n v="4.5"/>
  </r>
  <r>
    <n v="243"/>
    <x v="7"/>
    <x v="0"/>
    <n v="4"/>
    <n v="1"/>
    <n v="0"/>
    <n v="0"/>
    <n v="0"/>
    <s v="Partner B"/>
    <x v="0"/>
    <s v="CPCV"/>
    <n v="4.5"/>
    <s v="Video"/>
    <n v="0"/>
  </r>
  <r>
    <n v="244"/>
    <x v="7"/>
    <x v="4"/>
    <n v="2474"/>
    <n v="0"/>
    <n v="4"/>
    <n v="0"/>
    <n v="0"/>
    <s v="Partner B"/>
    <x v="0"/>
    <s v="CPCV"/>
    <n v="4.5"/>
    <s v="Video"/>
    <n v="0"/>
  </r>
  <r>
    <n v="245"/>
    <x v="7"/>
    <x v="17"/>
    <n v="1589"/>
    <n v="0"/>
    <n v="3"/>
    <n v="18"/>
    <n v="7"/>
    <s v="Partner B"/>
    <x v="0"/>
    <s v="CPCV"/>
    <n v="4.5"/>
    <s v="Video"/>
    <n v="31.5"/>
  </r>
  <r>
    <n v="246"/>
    <x v="7"/>
    <x v="8"/>
    <n v="804"/>
    <n v="0"/>
    <n v="3"/>
    <n v="93"/>
    <n v="75"/>
    <s v="Partner B"/>
    <x v="0"/>
    <s v="CPCV"/>
    <n v="4.5"/>
    <s v="Video"/>
    <n v="337.5"/>
  </r>
  <r>
    <n v="247"/>
    <x v="7"/>
    <x v="23"/>
    <n v="518"/>
    <n v="0"/>
    <n v="9"/>
    <n v="84"/>
    <n v="83"/>
    <s v="Partner B"/>
    <x v="2"/>
    <s v="CPCV"/>
    <n v="4.5"/>
    <s v="Video"/>
    <n v="373.5"/>
  </r>
  <r>
    <n v="248"/>
    <x v="7"/>
    <x v="12"/>
    <n v="289"/>
    <n v="0"/>
    <n v="4"/>
    <n v="3439"/>
    <n v="2745"/>
    <s v="Partner B"/>
    <x v="0"/>
    <s v="CPCV"/>
    <n v="4.5"/>
    <s v="Video"/>
    <n v="12352.5"/>
  </r>
  <r>
    <n v="249"/>
    <x v="7"/>
    <x v="1"/>
    <n v="79"/>
    <n v="0"/>
    <n v="0"/>
    <n v="6"/>
    <n v="6"/>
    <s v="Partner B"/>
    <x v="1"/>
    <s v="CPCV"/>
    <n v="4.5"/>
    <s v="Video"/>
    <n v="27"/>
  </r>
  <r>
    <n v="250"/>
    <x v="7"/>
    <x v="26"/>
    <n v="77"/>
    <n v="0"/>
    <n v="2"/>
    <n v="2"/>
    <n v="9"/>
    <s v="Partner B"/>
    <x v="0"/>
    <s v="CPCV"/>
    <n v="4.5"/>
    <s v="Video"/>
    <n v="40.5"/>
  </r>
  <r>
    <n v="251"/>
    <x v="7"/>
    <x v="20"/>
    <n v="76"/>
    <n v="0"/>
    <n v="0"/>
    <n v="12"/>
    <n v="1"/>
    <s v="Partner B"/>
    <x v="0"/>
    <s v="CPCV"/>
    <n v="4.5"/>
    <s v="Video"/>
    <n v="4.5"/>
  </r>
  <r>
    <n v="252"/>
    <x v="7"/>
    <x v="7"/>
    <n v="73"/>
    <n v="0"/>
    <n v="0"/>
    <n v="820"/>
    <n v="677"/>
    <s v="Partner B"/>
    <x v="0"/>
    <s v="CPCV"/>
    <n v="4.5"/>
    <s v="Video"/>
    <n v="3046.5"/>
  </r>
  <r>
    <n v="253"/>
    <x v="7"/>
    <x v="3"/>
    <n v="52"/>
    <n v="0"/>
    <n v="0"/>
    <n v="0"/>
    <n v="0"/>
    <s v="Partner B"/>
    <x v="0"/>
    <s v="CPCV"/>
    <n v="4.5"/>
    <s v="Video"/>
    <n v="0"/>
  </r>
  <r>
    <n v="254"/>
    <x v="7"/>
    <x v="2"/>
    <n v="31"/>
    <n v="0"/>
    <n v="0"/>
    <n v="12"/>
    <n v="10"/>
    <s v="Partner B"/>
    <x v="0"/>
    <s v="CPCV"/>
    <n v="4.5"/>
    <s v="Video"/>
    <n v="45"/>
  </r>
  <r>
    <n v="255"/>
    <x v="7"/>
    <x v="13"/>
    <n v="27"/>
    <n v="0"/>
    <n v="0"/>
    <n v="1561"/>
    <n v="1273"/>
    <s v="Partner B"/>
    <x v="0"/>
    <s v="CPCV"/>
    <n v="4.5"/>
    <s v="Video"/>
    <n v="5728.5"/>
  </r>
  <r>
    <n v="256"/>
    <x v="7"/>
    <x v="16"/>
    <n v="26"/>
    <n v="0"/>
    <n v="0"/>
    <n v="0"/>
    <n v="0"/>
    <s v="Partner B"/>
    <x v="0"/>
    <s v="CPCV"/>
    <n v="4.5"/>
    <s v="Video"/>
    <n v="0"/>
  </r>
  <r>
    <n v="257"/>
    <x v="7"/>
    <x v="5"/>
    <n v="2"/>
    <n v="0"/>
    <n v="0"/>
    <n v="246"/>
    <n v="175"/>
    <s v="Partner B"/>
    <x v="0"/>
    <s v="CPCV"/>
    <n v="4.5"/>
    <s v="Video"/>
    <n v="787.5"/>
  </r>
  <r>
    <n v="258"/>
    <x v="8"/>
    <x v="29"/>
    <n v="6259"/>
    <n v="10"/>
    <n v="6"/>
    <n v="408"/>
    <n v="234"/>
    <s v="Partner B"/>
    <x v="0"/>
    <s v="CPCV"/>
    <n v="4.5"/>
    <s v="Video"/>
    <n v="1053"/>
  </r>
  <r>
    <n v="259"/>
    <x v="8"/>
    <x v="19"/>
    <n v="162093"/>
    <n v="360"/>
    <n v="32"/>
    <n v="6"/>
    <n v="11"/>
    <s v="Partner B"/>
    <x v="0"/>
    <s v="CPCV"/>
    <n v="4.5"/>
    <s v="Video"/>
    <n v="49.5"/>
  </r>
  <r>
    <n v="260"/>
    <x v="8"/>
    <x v="31"/>
    <n v="11859"/>
    <n v="102"/>
    <n v="8"/>
    <n v="129"/>
    <n v="106"/>
    <s v="Partner B"/>
    <x v="0"/>
    <s v="CPCV"/>
    <n v="4.5"/>
    <s v="Video"/>
    <n v="477"/>
  </r>
  <r>
    <n v="261"/>
    <x v="8"/>
    <x v="32"/>
    <n v="10086"/>
    <n v="21"/>
    <n v="10"/>
    <n v="9"/>
    <n v="18"/>
    <s v="Partner B"/>
    <x v="0"/>
    <s v="CPCV"/>
    <n v="4.5"/>
    <s v="Video"/>
    <n v="81"/>
  </r>
  <r>
    <n v="262"/>
    <x v="8"/>
    <x v="26"/>
    <n v="14522"/>
    <n v="12"/>
    <n v="4"/>
    <n v="11"/>
    <n v="10"/>
    <s v="Partner B"/>
    <x v="0"/>
    <s v="CPCV"/>
    <n v="4.5"/>
    <s v="Video"/>
    <n v="45"/>
  </r>
  <r>
    <n v="263"/>
    <x v="8"/>
    <x v="14"/>
    <n v="7605"/>
    <n v="5"/>
    <n v="2"/>
    <n v="2"/>
    <n v="17"/>
    <s v="Partner B"/>
    <x v="0"/>
    <s v="CPCV"/>
    <n v="4.5"/>
    <s v="Video"/>
    <n v="76.5"/>
  </r>
  <r>
    <n v="264"/>
    <x v="8"/>
    <x v="33"/>
    <n v="2734"/>
    <n v="5"/>
    <n v="1"/>
    <n v="9"/>
    <n v="14"/>
    <s v="Partner B"/>
    <x v="0"/>
    <s v="CPCV"/>
    <n v="4.5"/>
    <s v="Video"/>
    <n v="63"/>
  </r>
  <r>
    <n v="265"/>
    <x v="8"/>
    <x v="0"/>
    <n v="2113"/>
    <n v="4"/>
    <n v="7"/>
    <n v="8"/>
    <n v="20"/>
    <s v="Partner B"/>
    <x v="0"/>
    <s v="CPCV"/>
    <n v="4.5"/>
    <s v="Video"/>
    <n v="90"/>
  </r>
  <r>
    <n v="266"/>
    <x v="8"/>
    <x v="10"/>
    <n v="8237"/>
    <n v="2"/>
    <n v="4"/>
    <n v="4"/>
    <n v="19"/>
    <s v="Partner B"/>
    <x v="0"/>
    <s v="CPCV"/>
    <n v="4.5"/>
    <s v="Video"/>
    <n v="85.5"/>
  </r>
  <r>
    <n v="267"/>
    <x v="8"/>
    <x v="30"/>
    <n v="5270"/>
    <n v="2"/>
    <n v="2"/>
    <n v="3"/>
    <n v="13"/>
    <s v="Partner B"/>
    <x v="0"/>
    <s v="CPCV"/>
    <n v="4.5"/>
    <s v="Video"/>
    <n v="58.5"/>
  </r>
  <r>
    <n v="268"/>
    <x v="8"/>
    <x v="25"/>
    <n v="1837"/>
    <n v="2"/>
    <n v="0"/>
    <n v="18"/>
    <n v="18"/>
    <s v="Partner B"/>
    <x v="0"/>
    <s v="CPCV"/>
    <n v="4.5"/>
    <s v="Video"/>
    <n v="81"/>
  </r>
  <r>
    <n v="269"/>
    <x v="8"/>
    <x v="3"/>
    <n v="0"/>
    <n v="2"/>
    <n v="1"/>
    <n v="12"/>
    <n v="9"/>
    <s v="Partner B"/>
    <x v="0"/>
    <s v="CPCV"/>
    <n v="4.5"/>
    <s v="Video"/>
    <n v="40.5"/>
  </r>
  <r>
    <n v="270"/>
    <x v="8"/>
    <x v="28"/>
    <n v="8308"/>
    <n v="1"/>
    <n v="2"/>
    <n v="19"/>
    <n v="17"/>
    <s v="Partner B"/>
    <x v="0"/>
    <s v="CPCV"/>
    <n v="4.5"/>
    <s v="Video"/>
    <n v="76.5"/>
  </r>
  <r>
    <n v="271"/>
    <x v="8"/>
    <x v="13"/>
    <n v="470"/>
    <n v="1"/>
    <n v="1"/>
    <n v="428"/>
    <n v="241"/>
    <s v="Partner B"/>
    <x v="0"/>
    <s v="CPCV"/>
    <n v="4.5"/>
    <s v="Video"/>
    <n v="1084.5"/>
  </r>
  <r>
    <n v="272"/>
    <x v="8"/>
    <x v="20"/>
    <n v="198"/>
    <n v="1"/>
    <n v="1"/>
    <n v="14"/>
    <n v="7"/>
    <s v="Partner B"/>
    <x v="0"/>
    <s v="CPCV"/>
    <n v="4.5"/>
    <s v="Video"/>
    <n v="31.5"/>
  </r>
  <r>
    <n v="273"/>
    <x v="8"/>
    <x v="2"/>
    <n v="60"/>
    <n v="1"/>
    <n v="0"/>
    <n v="13"/>
    <n v="4"/>
    <s v="Partner B"/>
    <x v="0"/>
    <s v="CPCV"/>
    <n v="4.5"/>
    <s v="Video"/>
    <n v="18"/>
  </r>
  <r>
    <n v="274"/>
    <x v="8"/>
    <x v="8"/>
    <n v="22"/>
    <n v="1"/>
    <n v="2"/>
    <n v="20"/>
    <n v="6"/>
    <s v="Partner B"/>
    <x v="0"/>
    <s v="CPCV"/>
    <n v="4.5"/>
    <s v="Video"/>
    <n v="27"/>
  </r>
  <r>
    <n v="275"/>
    <x v="8"/>
    <x v="7"/>
    <n v="0"/>
    <n v="1"/>
    <n v="0"/>
    <n v="14"/>
    <n v="15"/>
    <s v="Partner B"/>
    <x v="0"/>
    <s v="CPCV"/>
    <n v="4.5"/>
    <s v="Video"/>
    <n v="67.5"/>
  </r>
  <r>
    <n v="276"/>
    <x v="8"/>
    <x v="15"/>
    <n v="3681"/>
    <n v="0"/>
    <n v="0"/>
    <n v="110"/>
    <n v="87"/>
    <s v="Partner B"/>
    <x v="0"/>
    <s v="CPCV"/>
    <n v="4.5"/>
    <s v="Video"/>
    <n v="391.5"/>
  </r>
  <r>
    <n v="277"/>
    <x v="8"/>
    <x v="22"/>
    <n v="2770"/>
    <n v="0"/>
    <n v="0"/>
    <n v="7"/>
    <n v="10"/>
    <s v="Partner B"/>
    <x v="0"/>
    <s v="CPCV"/>
    <n v="4.5"/>
    <s v="Video"/>
    <n v="45"/>
  </r>
  <r>
    <n v="278"/>
    <x v="8"/>
    <x v="12"/>
    <n v="934"/>
    <n v="0"/>
    <n v="4"/>
    <n v="16"/>
    <n v="14"/>
    <s v="Partner B"/>
    <x v="0"/>
    <s v="CPCV"/>
    <n v="4.5"/>
    <s v="Video"/>
    <n v="63"/>
  </r>
  <r>
    <n v="279"/>
    <x v="8"/>
    <x v="4"/>
    <n v="582"/>
    <n v="0"/>
    <n v="0"/>
    <n v="394"/>
    <n v="219"/>
    <s v="Partner B"/>
    <x v="0"/>
    <s v="CPCV"/>
    <n v="4.5"/>
    <s v="Video"/>
    <n v="985.5"/>
  </r>
  <r>
    <n v="280"/>
    <x v="8"/>
    <x v="5"/>
    <n v="486"/>
    <n v="0"/>
    <n v="8"/>
    <n v="5"/>
    <n v="2"/>
    <s v="Partner B"/>
    <x v="0"/>
    <s v="CPCV"/>
    <n v="4.5"/>
    <s v="Video"/>
    <n v="9"/>
  </r>
  <r>
    <n v="281"/>
    <x v="8"/>
    <x v="27"/>
    <n v="473"/>
    <n v="0"/>
    <n v="2"/>
    <n v="7"/>
    <n v="3"/>
    <s v="Partner B"/>
    <x v="0"/>
    <s v="CPCV"/>
    <n v="4.5"/>
    <s v="Video"/>
    <n v="13.5"/>
  </r>
  <r>
    <n v="282"/>
    <x v="8"/>
    <x v="1"/>
    <n v="411"/>
    <n v="0"/>
    <n v="0"/>
    <n v="13"/>
    <n v="20"/>
    <s v="Partner B"/>
    <x v="1"/>
    <s v="CPCV"/>
    <n v="4.5"/>
    <s v="Video"/>
    <n v="90"/>
  </r>
  <r>
    <n v="283"/>
    <x v="8"/>
    <x v="21"/>
    <n v="356"/>
    <n v="0"/>
    <n v="0"/>
    <n v="9"/>
    <n v="8"/>
    <s v="Partner B"/>
    <x v="0"/>
    <s v="CPCV"/>
    <n v="4.5"/>
    <s v="Video"/>
    <n v="36"/>
  </r>
  <r>
    <n v="284"/>
    <x v="8"/>
    <x v="23"/>
    <n v="193"/>
    <n v="0"/>
    <n v="0"/>
    <n v="8"/>
    <n v="6"/>
    <s v="Partner B"/>
    <x v="2"/>
    <s v="CPCV"/>
    <n v="4.5"/>
    <s v="Video"/>
    <n v="27"/>
  </r>
  <r>
    <n v="285"/>
    <x v="8"/>
    <x v="9"/>
    <n v="133"/>
    <n v="0"/>
    <n v="0"/>
    <n v="17"/>
    <n v="18"/>
    <s v="Partner B"/>
    <x v="0"/>
    <s v="CPCV"/>
    <n v="4.5"/>
    <s v="Video"/>
    <n v="81"/>
  </r>
  <r>
    <n v="286"/>
    <x v="8"/>
    <x v="11"/>
    <n v="101"/>
    <n v="0"/>
    <n v="1"/>
    <n v="16"/>
    <n v="2"/>
    <s v="Partner B"/>
    <x v="0"/>
    <s v="CPCV"/>
    <n v="4.5"/>
    <s v="Video"/>
    <n v="9"/>
  </r>
  <r>
    <n v="287"/>
    <x v="8"/>
    <x v="16"/>
    <n v="76"/>
    <n v="0"/>
    <n v="0"/>
    <n v="20"/>
    <n v="19"/>
    <s v="Partner B"/>
    <x v="0"/>
    <s v="CPCV"/>
    <n v="4.5"/>
    <s v="Video"/>
    <n v="85.5"/>
  </r>
  <r>
    <n v="288"/>
    <x v="8"/>
    <x v="17"/>
    <n v="65"/>
    <n v="0"/>
    <n v="0"/>
    <n v="18"/>
    <n v="17"/>
    <s v="Partner B"/>
    <x v="0"/>
    <s v="CPCV"/>
    <n v="4.5"/>
    <s v="Video"/>
    <n v="76.5"/>
  </r>
  <r>
    <n v="289"/>
    <x v="8"/>
    <x v="18"/>
    <n v="44"/>
    <n v="0"/>
    <n v="0"/>
    <n v="19"/>
    <n v="9"/>
    <s v="Partner B"/>
    <x v="0"/>
    <s v="CPCV"/>
    <n v="4.5"/>
    <s v="Video"/>
    <n v="40.5"/>
  </r>
  <r>
    <n v="290"/>
    <x v="8"/>
    <x v="6"/>
    <n v="34"/>
    <n v="0"/>
    <n v="0"/>
    <n v="17"/>
    <n v="20"/>
    <s v="Partner B"/>
    <x v="0"/>
    <s v="CPCV"/>
    <n v="4.5"/>
    <s v="Video"/>
    <n v="90"/>
  </r>
  <r>
    <n v="291"/>
    <x v="8"/>
    <x v="24"/>
    <n v="14"/>
    <n v="0"/>
    <n v="0"/>
    <n v="20"/>
    <n v="14"/>
    <s v="Partner B"/>
    <x v="0"/>
    <s v="CPCV"/>
    <n v="4.5"/>
    <s v="Video"/>
    <n v="63"/>
  </r>
  <r>
    <n v="292"/>
    <x v="9"/>
    <x v="30"/>
    <n v="120273"/>
    <n v="301"/>
    <n v="75"/>
    <n v="5"/>
    <n v="20"/>
    <s v="Partner B"/>
    <x v="0"/>
    <s v="CPCV"/>
    <n v="4.5"/>
    <s v="Video"/>
    <n v="90"/>
  </r>
  <r>
    <n v="293"/>
    <x v="9"/>
    <x v="10"/>
    <n v="73119"/>
    <n v="150"/>
    <n v="55"/>
    <n v="7"/>
    <n v="19"/>
    <s v="Partner B"/>
    <x v="0"/>
    <s v="CPCV"/>
    <n v="4.5"/>
    <s v="Video"/>
    <n v="85.5"/>
  </r>
  <r>
    <n v="294"/>
    <x v="9"/>
    <x v="32"/>
    <n v="10804"/>
    <n v="114"/>
    <n v="18"/>
    <n v="12"/>
    <n v="16"/>
    <s v="Partner B"/>
    <x v="0"/>
    <s v="CPCV"/>
    <n v="4.5"/>
    <s v="Video"/>
    <n v="72"/>
  </r>
  <r>
    <n v="295"/>
    <x v="9"/>
    <x v="27"/>
    <n v="12495"/>
    <n v="19"/>
    <n v="12"/>
    <n v="287"/>
    <n v="242"/>
    <s v="Partner B"/>
    <x v="0"/>
    <s v="CPCV"/>
    <n v="4.5"/>
    <s v="Video"/>
    <n v="1089"/>
  </r>
  <r>
    <n v="296"/>
    <x v="9"/>
    <x v="3"/>
    <n v="1618"/>
    <n v="8"/>
    <n v="0"/>
    <n v="265"/>
    <n v="228"/>
    <s v="Partner B"/>
    <x v="0"/>
    <s v="CPCV"/>
    <n v="4.5"/>
    <s v="Video"/>
    <n v="1026"/>
  </r>
  <r>
    <n v="297"/>
    <x v="9"/>
    <x v="26"/>
    <n v="3227"/>
    <n v="7"/>
    <n v="1"/>
    <n v="384"/>
    <n v="304"/>
    <s v="Partner B"/>
    <x v="0"/>
    <s v="CPCV"/>
    <n v="4.5"/>
    <s v="Video"/>
    <n v="1368"/>
  </r>
  <r>
    <n v="298"/>
    <x v="9"/>
    <x v="0"/>
    <n v="0"/>
    <n v="7"/>
    <n v="2"/>
    <n v="0"/>
    <n v="0"/>
    <s v="Partner B"/>
    <x v="0"/>
    <s v="CPCV"/>
    <n v="4.5"/>
    <s v="Video"/>
    <n v="0"/>
  </r>
  <r>
    <n v="299"/>
    <x v="9"/>
    <x v="31"/>
    <n v="4625"/>
    <n v="5"/>
    <n v="4"/>
    <n v="15"/>
    <n v="14"/>
    <s v="Partner B"/>
    <x v="0"/>
    <s v="CPCV"/>
    <n v="4.5"/>
    <s v="Video"/>
    <n v="63"/>
  </r>
  <r>
    <n v="300"/>
    <x v="9"/>
    <x v="11"/>
    <n v="2597"/>
    <n v="4"/>
    <n v="2"/>
    <n v="15"/>
    <n v="20"/>
    <s v="Partner B"/>
    <x v="0"/>
    <s v="CPCV"/>
    <n v="4.5"/>
    <s v="Video"/>
    <n v="90"/>
  </r>
  <r>
    <n v="301"/>
    <x v="9"/>
    <x v="16"/>
    <n v="3496"/>
    <n v="3"/>
    <n v="11"/>
    <n v="14"/>
    <n v="15"/>
    <s v="Partner B"/>
    <x v="0"/>
    <s v="CPCV"/>
    <n v="4.5"/>
    <s v="Video"/>
    <n v="67.5"/>
  </r>
  <r>
    <n v="302"/>
    <x v="9"/>
    <x v="22"/>
    <n v="440"/>
    <n v="3"/>
    <n v="0"/>
    <n v="6"/>
    <n v="8"/>
    <s v="Partner B"/>
    <x v="0"/>
    <s v="CPCV"/>
    <n v="4.5"/>
    <s v="Video"/>
    <n v="36"/>
  </r>
  <r>
    <n v="303"/>
    <x v="9"/>
    <x v="2"/>
    <n v="261"/>
    <n v="3"/>
    <n v="1"/>
    <n v="6"/>
    <n v="16"/>
    <s v="Partner B"/>
    <x v="0"/>
    <s v="CPCV"/>
    <n v="4.5"/>
    <s v="Video"/>
    <n v="72"/>
  </r>
  <r>
    <n v="304"/>
    <x v="9"/>
    <x v="8"/>
    <n v="1962"/>
    <n v="2"/>
    <n v="2"/>
    <n v="5"/>
    <n v="7"/>
    <s v="Partner B"/>
    <x v="0"/>
    <s v="CPCV"/>
    <n v="4.5"/>
    <s v="Video"/>
    <n v="31.5"/>
  </r>
  <r>
    <n v="305"/>
    <x v="9"/>
    <x v="7"/>
    <n v="689"/>
    <n v="2"/>
    <n v="2"/>
    <n v="1745"/>
    <n v="1472"/>
    <s v="Partner B"/>
    <x v="0"/>
    <s v="CPCV"/>
    <n v="4.5"/>
    <s v="Video"/>
    <n v="6624"/>
  </r>
  <r>
    <n v="306"/>
    <x v="9"/>
    <x v="18"/>
    <n v="574"/>
    <n v="2"/>
    <n v="0"/>
    <n v="18"/>
    <n v="18"/>
    <s v="Partner B"/>
    <x v="0"/>
    <s v="CPCV"/>
    <n v="4.5"/>
    <s v="Video"/>
    <n v="81"/>
  </r>
  <r>
    <n v="307"/>
    <x v="9"/>
    <x v="25"/>
    <n v="1027"/>
    <n v="1"/>
    <n v="1"/>
    <n v="36"/>
    <n v="30"/>
    <s v="Partner B"/>
    <x v="0"/>
    <s v="CPCV"/>
    <n v="4.5"/>
    <s v="Video"/>
    <n v="135"/>
  </r>
  <r>
    <n v="308"/>
    <x v="9"/>
    <x v="24"/>
    <n v="470"/>
    <n v="1"/>
    <n v="3"/>
    <n v="4"/>
    <n v="1"/>
    <s v="Partner B"/>
    <x v="0"/>
    <s v="CPCV"/>
    <n v="4.5"/>
    <s v="Video"/>
    <n v="4.5"/>
  </r>
  <r>
    <n v="309"/>
    <x v="9"/>
    <x v="21"/>
    <n v="607"/>
    <n v="0"/>
    <n v="0"/>
    <n v="0"/>
    <n v="0"/>
    <s v="Partner B"/>
    <x v="0"/>
    <s v="CPCV"/>
    <n v="4.5"/>
    <s v="Video"/>
    <n v="0"/>
  </r>
  <r>
    <n v="310"/>
    <x v="9"/>
    <x v="19"/>
    <n v="528"/>
    <n v="0"/>
    <n v="3"/>
    <n v="1"/>
    <n v="1"/>
    <s v="Partner B"/>
    <x v="0"/>
    <s v="CPCV"/>
    <n v="4.5"/>
    <s v="Video"/>
    <n v="4.5"/>
  </r>
  <r>
    <n v="311"/>
    <x v="9"/>
    <x v="12"/>
    <n v="160"/>
    <n v="0"/>
    <n v="0"/>
    <n v="10"/>
    <n v="1"/>
    <s v="Partner B"/>
    <x v="0"/>
    <s v="CPCV"/>
    <n v="4.5"/>
    <s v="Video"/>
    <n v="4.5"/>
  </r>
  <r>
    <n v="312"/>
    <x v="9"/>
    <x v="14"/>
    <n v="89"/>
    <n v="0"/>
    <n v="0"/>
    <n v="703"/>
    <n v="566"/>
    <s v="Partner B"/>
    <x v="0"/>
    <s v="CPCV"/>
    <n v="4.5"/>
    <s v="Video"/>
    <n v="2547"/>
  </r>
  <r>
    <n v="313"/>
    <x v="9"/>
    <x v="9"/>
    <n v="77"/>
    <n v="0"/>
    <n v="0"/>
    <n v="9"/>
    <n v="4"/>
    <s v="Partner B"/>
    <x v="0"/>
    <s v="CPCV"/>
    <n v="4.5"/>
    <s v="Video"/>
    <n v="18"/>
  </r>
  <r>
    <n v="314"/>
    <x v="9"/>
    <x v="28"/>
    <n v="70"/>
    <n v="0"/>
    <n v="0"/>
    <n v="16"/>
    <n v="14"/>
    <s v="Partner B"/>
    <x v="0"/>
    <s v="CPCV"/>
    <n v="4.5"/>
    <s v="Video"/>
    <n v="63"/>
  </r>
  <r>
    <n v="315"/>
    <x v="9"/>
    <x v="17"/>
    <n v="51"/>
    <n v="0"/>
    <n v="0"/>
    <n v="15"/>
    <n v="3"/>
    <s v="Partner B"/>
    <x v="0"/>
    <s v="CPCV"/>
    <n v="4.5"/>
    <s v="Video"/>
    <n v="13.5"/>
  </r>
  <r>
    <n v="316"/>
    <x v="9"/>
    <x v="6"/>
    <n v="36"/>
    <n v="0"/>
    <n v="0"/>
    <n v="14"/>
    <n v="4"/>
    <s v="Partner B"/>
    <x v="0"/>
    <s v="CPCV"/>
    <n v="4.5"/>
    <s v="Video"/>
    <n v="18"/>
  </r>
  <r>
    <n v="317"/>
    <x v="9"/>
    <x v="29"/>
    <n v="35"/>
    <n v="0"/>
    <n v="0"/>
    <n v="11"/>
    <n v="3"/>
    <s v="Partner B"/>
    <x v="0"/>
    <s v="CPCV"/>
    <n v="4.5"/>
    <s v="Video"/>
    <n v="13.5"/>
  </r>
  <r>
    <n v="318"/>
    <x v="9"/>
    <x v="20"/>
    <n v="20"/>
    <n v="0"/>
    <n v="0"/>
    <n v="0"/>
    <n v="0"/>
    <s v="Partner B"/>
    <x v="0"/>
    <s v="CPCV"/>
    <n v="4.5"/>
    <s v="Video"/>
    <n v="0"/>
  </r>
  <r>
    <n v="319"/>
    <x v="9"/>
    <x v="15"/>
    <n v="3"/>
    <n v="0"/>
    <n v="0"/>
    <n v="9"/>
    <n v="6"/>
    <s v="Partner B"/>
    <x v="0"/>
    <s v="CPCV"/>
    <n v="4.5"/>
    <s v="Video"/>
    <n v="27"/>
  </r>
  <r>
    <n v="320"/>
    <x v="9"/>
    <x v="5"/>
    <n v="2"/>
    <n v="0"/>
    <n v="0"/>
    <n v="1903"/>
    <n v="1563"/>
    <s v="Partner B"/>
    <x v="0"/>
    <s v="CPCV"/>
    <n v="4.5"/>
    <s v="Video"/>
    <n v="7033.5"/>
  </r>
  <r>
    <n v="321"/>
    <x v="9"/>
    <x v="1"/>
    <n v="1"/>
    <n v="0"/>
    <n v="0"/>
    <n v="2"/>
    <n v="11"/>
    <s v="Partner B"/>
    <x v="1"/>
    <s v="CPCV"/>
    <n v="4.5"/>
    <s v="Video"/>
    <n v="49.5"/>
  </r>
  <r>
    <n v="322"/>
    <x v="9"/>
    <x v="23"/>
    <n v="1"/>
    <n v="0"/>
    <n v="0"/>
    <n v="9"/>
    <n v="1"/>
    <s v="Partner B"/>
    <x v="2"/>
    <s v="CPCV"/>
    <n v="4.5"/>
    <s v="Video"/>
    <n v="4.5"/>
  </r>
  <r>
    <n v="323"/>
    <x v="9"/>
    <x v="13"/>
    <n v="1"/>
    <n v="0"/>
    <n v="0"/>
    <n v="15"/>
    <n v="10"/>
    <s v="Partner B"/>
    <x v="0"/>
    <s v="CPCV"/>
    <n v="4.5"/>
    <s v="Video"/>
    <n v="45"/>
  </r>
  <r>
    <n v="324"/>
    <x v="9"/>
    <x v="4"/>
    <n v="0"/>
    <n v="0"/>
    <n v="2"/>
    <n v="10"/>
    <n v="3"/>
    <s v="Partner B"/>
    <x v="0"/>
    <s v="CPCV"/>
    <n v="4.5"/>
    <s v="Video"/>
    <n v="13.5"/>
  </r>
  <r>
    <n v="325"/>
    <x v="10"/>
    <x v="32"/>
    <n v="11865"/>
    <n v="157"/>
    <n v="9"/>
    <n v="458"/>
    <n v="211"/>
    <s v="Partner B"/>
    <x v="0"/>
    <s v="CPCV"/>
    <n v="4.5"/>
    <s v="Video"/>
    <n v="949.5"/>
  </r>
  <r>
    <n v="326"/>
    <x v="10"/>
    <x v="17"/>
    <n v="11747"/>
    <n v="10"/>
    <n v="11"/>
    <n v="0"/>
    <n v="0"/>
    <s v="Partner B"/>
    <x v="0"/>
    <s v="CPCV"/>
    <n v="4.5"/>
    <s v="Video"/>
    <n v="0"/>
  </r>
  <r>
    <n v="327"/>
    <x v="10"/>
    <x v="31"/>
    <n v="8107"/>
    <n v="10"/>
    <n v="8"/>
    <n v="16"/>
    <n v="9"/>
    <s v="Partner B"/>
    <x v="0"/>
    <s v="CPCV"/>
    <n v="4.5"/>
    <s v="Video"/>
    <n v="40.5"/>
  </r>
  <r>
    <n v="328"/>
    <x v="10"/>
    <x v="21"/>
    <n v="1726"/>
    <n v="6"/>
    <n v="1"/>
    <n v="10"/>
    <n v="9"/>
    <s v="Partner B"/>
    <x v="0"/>
    <s v="CPCV"/>
    <n v="4.5"/>
    <s v="Video"/>
    <n v="40.5"/>
  </r>
  <r>
    <n v="329"/>
    <x v="10"/>
    <x v="29"/>
    <n v="4353"/>
    <n v="4"/>
    <n v="0"/>
    <n v="0"/>
    <n v="0"/>
    <s v="Partner B"/>
    <x v="0"/>
    <s v="CPCV"/>
    <n v="4.5"/>
    <s v="Video"/>
    <n v="0"/>
  </r>
  <r>
    <n v="330"/>
    <x v="10"/>
    <x v="22"/>
    <n v="1748"/>
    <n v="3"/>
    <n v="4"/>
    <n v="3"/>
    <n v="5"/>
    <s v="Partner B"/>
    <x v="0"/>
    <s v="CPCV"/>
    <n v="4.5"/>
    <s v="Video"/>
    <n v="22.5"/>
  </r>
  <r>
    <n v="331"/>
    <x v="10"/>
    <x v="8"/>
    <n v="0"/>
    <n v="3"/>
    <n v="0"/>
    <n v="9"/>
    <n v="9"/>
    <s v="Partner B"/>
    <x v="0"/>
    <s v="CPCV"/>
    <n v="4.5"/>
    <s v="Video"/>
    <n v="40.5"/>
  </r>
  <r>
    <n v="332"/>
    <x v="10"/>
    <x v="7"/>
    <n v="0"/>
    <n v="3"/>
    <n v="1"/>
    <n v="430"/>
    <n v="253"/>
    <s v="Partner B"/>
    <x v="0"/>
    <s v="CPCV"/>
    <n v="4.5"/>
    <s v="Video"/>
    <n v="1138.5"/>
  </r>
  <r>
    <n v="333"/>
    <x v="10"/>
    <x v="18"/>
    <n v="3210"/>
    <n v="2"/>
    <n v="0"/>
    <n v="153"/>
    <n v="132"/>
    <s v="Partner B"/>
    <x v="0"/>
    <s v="CPCV"/>
    <n v="4.5"/>
    <s v="Video"/>
    <n v="594"/>
  </r>
  <r>
    <n v="334"/>
    <x v="10"/>
    <x v="0"/>
    <n v="3"/>
    <n v="2"/>
    <n v="0"/>
    <n v="6"/>
    <n v="18"/>
    <s v="Partner B"/>
    <x v="0"/>
    <s v="CPCV"/>
    <n v="4.5"/>
    <s v="Video"/>
    <n v="81"/>
  </r>
  <r>
    <n v="335"/>
    <x v="10"/>
    <x v="9"/>
    <n v="2503"/>
    <n v="1"/>
    <n v="2"/>
    <n v="12"/>
    <n v="17"/>
    <s v="Partner B"/>
    <x v="0"/>
    <s v="CPCV"/>
    <n v="4.5"/>
    <s v="Video"/>
    <n v="76.5"/>
  </r>
  <r>
    <n v="336"/>
    <x v="10"/>
    <x v="13"/>
    <n v="644"/>
    <n v="1"/>
    <n v="1"/>
    <n v="0"/>
    <n v="0"/>
    <s v="Partner B"/>
    <x v="0"/>
    <s v="CPCV"/>
    <n v="4.5"/>
    <s v="Video"/>
    <n v="0"/>
  </r>
  <r>
    <n v="337"/>
    <x v="10"/>
    <x v="6"/>
    <n v="836"/>
    <n v="0"/>
    <n v="3"/>
    <n v="12"/>
    <n v="12"/>
    <s v="Partner B"/>
    <x v="0"/>
    <s v="CPCV"/>
    <n v="4.5"/>
    <s v="Video"/>
    <n v="54"/>
  </r>
  <r>
    <n v="338"/>
    <x v="10"/>
    <x v="24"/>
    <n v="809"/>
    <n v="0"/>
    <n v="0"/>
    <n v="14"/>
    <n v="12"/>
    <s v="Partner B"/>
    <x v="0"/>
    <s v="CPCV"/>
    <n v="4.5"/>
    <s v="Video"/>
    <n v="54"/>
  </r>
  <r>
    <n v="339"/>
    <x v="10"/>
    <x v="11"/>
    <n v="623"/>
    <n v="0"/>
    <n v="0"/>
    <n v="4"/>
    <n v="9"/>
    <s v="Partner B"/>
    <x v="0"/>
    <s v="CPCV"/>
    <n v="4.5"/>
    <s v="Video"/>
    <n v="40.5"/>
  </r>
  <r>
    <n v="340"/>
    <x v="10"/>
    <x v="12"/>
    <n v="339"/>
    <n v="0"/>
    <n v="4"/>
    <n v="8"/>
    <n v="11"/>
    <s v="Partner B"/>
    <x v="0"/>
    <s v="CPCV"/>
    <n v="4.5"/>
    <s v="Video"/>
    <n v="49.5"/>
  </r>
  <r>
    <n v="341"/>
    <x v="10"/>
    <x v="14"/>
    <n v="338"/>
    <n v="0"/>
    <n v="1"/>
    <n v="16"/>
    <n v="14"/>
    <s v="Partner B"/>
    <x v="0"/>
    <s v="CPCV"/>
    <n v="4.5"/>
    <s v="Video"/>
    <n v="63"/>
  </r>
  <r>
    <n v="342"/>
    <x v="10"/>
    <x v="27"/>
    <n v="257"/>
    <n v="0"/>
    <n v="0"/>
    <n v="134"/>
    <n v="118"/>
    <s v="Partner B"/>
    <x v="0"/>
    <s v="CPCV"/>
    <n v="4.5"/>
    <s v="Video"/>
    <n v="531"/>
  </r>
  <r>
    <n v="343"/>
    <x v="10"/>
    <x v="26"/>
    <n v="145"/>
    <n v="0"/>
    <n v="0"/>
    <n v="17"/>
    <n v="10"/>
    <s v="Partner B"/>
    <x v="0"/>
    <s v="CPCV"/>
    <n v="4.5"/>
    <s v="Video"/>
    <n v="45"/>
  </r>
  <r>
    <n v="344"/>
    <x v="10"/>
    <x v="30"/>
    <n v="77"/>
    <n v="0"/>
    <n v="1"/>
    <n v="5"/>
    <n v="13"/>
    <s v="Partner B"/>
    <x v="0"/>
    <s v="CPCV"/>
    <n v="4.5"/>
    <s v="Video"/>
    <n v="58.5"/>
  </r>
  <r>
    <n v="345"/>
    <x v="10"/>
    <x v="20"/>
    <n v="76"/>
    <n v="0"/>
    <n v="0"/>
    <n v="10"/>
    <n v="12"/>
    <s v="Partner B"/>
    <x v="0"/>
    <s v="CPCV"/>
    <n v="4.5"/>
    <s v="Video"/>
    <n v="54"/>
  </r>
  <r>
    <n v="346"/>
    <x v="10"/>
    <x v="25"/>
    <n v="60"/>
    <n v="0"/>
    <n v="0"/>
    <n v="16"/>
    <n v="13"/>
    <s v="Partner B"/>
    <x v="0"/>
    <s v="CPCV"/>
    <n v="4.5"/>
    <s v="Video"/>
    <n v="58.5"/>
  </r>
  <r>
    <n v="347"/>
    <x v="10"/>
    <x v="28"/>
    <n v="48"/>
    <n v="0"/>
    <n v="0"/>
    <n v="17"/>
    <n v="16"/>
    <s v="Partner B"/>
    <x v="0"/>
    <s v="CPCV"/>
    <n v="4.5"/>
    <s v="Video"/>
    <n v="72"/>
  </r>
  <r>
    <n v="348"/>
    <x v="10"/>
    <x v="10"/>
    <n v="23"/>
    <n v="0"/>
    <n v="0"/>
    <n v="8"/>
    <n v="14"/>
    <s v="Partner B"/>
    <x v="0"/>
    <s v="CPCV"/>
    <n v="4.5"/>
    <s v="Video"/>
    <n v="63"/>
  </r>
  <r>
    <n v="349"/>
    <x v="10"/>
    <x v="19"/>
    <n v="13"/>
    <n v="0"/>
    <n v="0"/>
    <n v="13"/>
    <n v="10"/>
    <s v="Partner B"/>
    <x v="0"/>
    <s v="CPCV"/>
    <n v="4.5"/>
    <s v="Video"/>
    <n v="45"/>
  </r>
  <r>
    <n v="350"/>
    <x v="10"/>
    <x v="2"/>
    <n v="12"/>
    <n v="0"/>
    <n v="0"/>
    <n v="39"/>
    <n v="25"/>
    <s v="Partner B"/>
    <x v="0"/>
    <s v="CPCV"/>
    <n v="4.5"/>
    <s v="Video"/>
    <n v="112.5"/>
  </r>
  <r>
    <n v="351"/>
    <x v="10"/>
    <x v="1"/>
    <n v="6"/>
    <n v="0"/>
    <n v="0"/>
    <n v="12"/>
    <n v="3"/>
    <s v="Partner B"/>
    <x v="1"/>
    <s v="CPCV"/>
    <n v="4.5"/>
    <s v="Video"/>
    <n v="13.5"/>
  </r>
  <r>
    <n v="352"/>
    <x v="10"/>
    <x v="3"/>
    <n v="5"/>
    <n v="0"/>
    <n v="0"/>
    <n v="6"/>
    <n v="7"/>
    <s v="Partner B"/>
    <x v="0"/>
    <s v="CPCV"/>
    <n v="4.5"/>
    <s v="Video"/>
    <n v="31.5"/>
  </r>
  <r>
    <n v="353"/>
    <x v="10"/>
    <x v="23"/>
    <n v="2"/>
    <n v="0"/>
    <n v="0"/>
    <n v="2"/>
    <n v="8"/>
    <s v="Partner B"/>
    <x v="2"/>
    <s v="CPCV"/>
    <n v="4.5"/>
    <s v="Video"/>
    <n v="36"/>
  </r>
  <r>
    <n v="354"/>
    <x v="10"/>
    <x v="4"/>
    <n v="2"/>
    <n v="0"/>
    <n v="0"/>
    <n v="19"/>
    <n v="18"/>
    <s v="Partner B"/>
    <x v="0"/>
    <s v="CPCV"/>
    <n v="4.5"/>
    <s v="Video"/>
    <n v="81"/>
  </r>
  <r>
    <n v="355"/>
    <x v="10"/>
    <x v="15"/>
    <n v="1"/>
    <n v="0"/>
    <n v="0"/>
    <n v="1"/>
    <n v="2"/>
    <s v="Partner B"/>
    <x v="0"/>
    <s v="CPCV"/>
    <n v="4.5"/>
    <s v="Video"/>
    <n v="9"/>
  </r>
  <r>
    <n v="356"/>
    <x v="10"/>
    <x v="16"/>
    <n v="1"/>
    <n v="0"/>
    <n v="0"/>
    <n v="241"/>
    <n v="237"/>
    <s v="Partner B"/>
    <x v="0"/>
    <s v="CPCV"/>
    <n v="4.5"/>
    <s v="Video"/>
    <n v="1066.5"/>
  </r>
  <r>
    <n v="357"/>
    <x v="10"/>
    <x v="5"/>
    <n v="1"/>
    <n v="0"/>
    <n v="0"/>
    <n v="439"/>
    <n v="246"/>
    <s v="Partner B"/>
    <x v="0"/>
    <s v="CPCV"/>
    <n v="4.5"/>
    <s v="Video"/>
    <n v="1107"/>
  </r>
  <r>
    <n v="358"/>
    <x v="11"/>
    <x v="24"/>
    <n v="3157"/>
    <n v="15"/>
    <n v="2"/>
    <n v="17"/>
    <n v="20"/>
    <s v="Partner B"/>
    <x v="0"/>
    <s v="CPCV"/>
    <n v="4.5"/>
    <s v="Video"/>
    <n v="90"/>
  </r>
  <r>
    <n v="359"/>
    <x v="11"/>
    <x v="10"/>
    <n v="14131"/>
    <n v="13"/>
    <n v="6"/>
    <n v="0"/>
    <n v="0"/>
    <s v="Partner B"/>
    <x v="0"/>
    <s v="CPCV"/>
    <n v="4.5"/>
    <s v="Video"/>
    <n v="0"/>
  </r>
  <r>
    <n v="360"/>
    <x v="11"/>
    <x v="7"/>
    <n v="0"/>
    <n v="10"/>
    <n v="1"/>
    <n v="2"/>
    <n v="14"/>
    <s v="Partner B"/>
    <x v="0"/>
    <s v="CPCV"/>
    <n v="4.5"/>
    <s v="Video"/>
    <n v="63"/>
  </r>
  <r>
    <n v="361"/>
    <x v="11"/>
    <x v="17"/>
    <n v="3133"/>
    <n v="7"/>
    <n v="8"/>
    <n v="18"/>
    <n v="14"/>
    <s v="Partner B"/>
    <x v="0"/>
    <s v="CPCV"/>
    <n v="4.5"/>
    <s v="Video"/>
    <n v="63"/>
  </r>
  <r>
    <n v="362"/>
    <x v="11"/>
    <x v="28"/>
    <n v="538"/>
    <n v="7"/>
    <n v="3"/>
    <n v="5"/>
    <n v="18"/>
    <s v="Partner B"/>
    <x v="0"/>
    <s v="CPCV"/>
    <n v="4.5"/>
    <s v="Video"/>
    <n v="81"/>
  </r>
  <r>
    <n v="363"/>
    <x v="11"/>
    <x v="14"/>
    <n v="0"/>
    <n v="5"/>
    <n v="1"/>
    <n v="1880"/>
    <n v="1630"/>
    <s v="Partner B"/>
    <x v="0"/>
    <s v="CPCV"/>
    <n v="4.5"/>
    <s v="Video"/>
    <n v="7335"/>
  </r>
  <r>
    <n v="364"/>
    <x v="11"/>
    <x v="18"/>
    <n v="574"/>
    <n v="4"/>
    <n v="1"/>
    <n v="3"/>
    <n v="17"/>
    <s v="Partner B"/>
    <x v="0"/>
    <s v="CPCV"/>
    <n v="4.5"/>
    <s v="Video"/>
    <n v="76.5"/>
  </r>
  <r>
    <n v="365"/>
    <x v="11"/>
    <x v="26"/>
    <n v="1943"/>
    <n v="3"/>
    <n v="3"/>
    <n v="348"/>
    <n v="348"/>
    <s v="Partner B"/>
    <x v="0"/>
    <s v="CPCV"/>
    <n v="4.5"/>
    <s v="Video"/>
    <n v="1566"/>
  </r>
  <r>
    <n v="366"/>
    <x v="11"/>
    <x v="29"/>
    <n v="1016"/>
    <n v="3"/>
    <n v="0"/>
    <n v="9"/>
    <n v="11"/>
    <s v="Partner B"/>
    <x v="0"/>
    <s v="CPCV"/>
    <n v="4.5"/>
    <s v="Video"/>
    <n v="49.5"/>
  </r>
  <r>
    <n v="367"/>
    <x v="11"/>
    <x v="11"/>
    <n v="54"/>
    <n v="1"/>
    <n v="1"/>
    <n v="9"/>
    <n v="6"/>
    <s v="Partner B"/>
    <x v="0"/>
    <s v="CPCV"/>
    <n v="4.5"/>
    <s v="Video"/>
    <n v="27"/>
  </r>
  <r>
    <n v="368"/>
    <x v="11"/>
    <x v="13"/>
    <n v="0"/>
    <n v="1"/>
    <n v="0"/>
    <n v="1"/>
    <n v="16"/>
    <s v="Partner B"/>
    <x v="0"/>
    <s v="CPCV"/>
    <n v="4.5"/>
    <s v="Video"/>
    <n v="72"/>
  </r>
  <r>
    <n v="369"/>
    <x v="11"/>
    <x v="32"/>
    <n v="4779"/>
    <n v="0"/>
    <n v="5"/>
    <n v="9"/>
    <n v="15"/>
    <s v="Partner B"/>
    <x v="0"/>
    <s v="CPCV"/>
    <n v="4.5"/>
    <s v="Video"/>
    <n v="67.5"/>
  </r>
  <r>
    <n v="370"/>
    <x v="11"/>
    <x v="31"/>
    <n v="2931"/>
    <n v="0"/>
    <n v="7"/>
    <n v="16"/>
    <n v="12"/>
    <s v="Partner B"/>
    <x v="0"/>
    <s v="CPCV"/>
    <n v="4.5"/>
    <s v="Video"/>
    <n v="54"/>
  </r>
  <r>
    <n v="371"/>
    <x v="11"/>
    <x v="22"/>
    <n v="2084"/>
    <n v="0"/>
    <n v="4"/>
    <n v="0"/>
    <n v="0"/>
    <s v="Partner B"/>
    <x v="0"/>
    <s v="CPCV"/>
    <n v="4.5"/>
    <s v="Video"/>
    <n v="0"/>
  </r>
  <r>
    <n v="372"/>
    <x v="11"/>
    <x v="25"/>
    <n v="560"/>
    <n v="0"/>
    <n v="4"/>
    <n v="1700"/>
    <n v="1457"/>
    <s v="Partner B"/>
    <x v="0"/>
    <s v="CPCV"/>
    <n v="4.5"/>
    <s v="Video"/>
    <n v="6556.5"/>
  </r>
  <r>
    <n v="373"/>
    <x v="11"/>
    <x v="12"/>
    <n v="496"/>
    <n v="0"/>
    <n v="1"/>
    <n v="20"/>
    <n v="12"/>
    <s v="Partner B"/>
    <x v="0"/>
    <s v="CPCV"/>
    <n v="4.5"/>
    <s v="Video"/>
    <n v="54"/>
  </r>
  <r>
    <n v="374"/>
    <x v="11"/>
    <x v="19"/>
    <n v="247"/>
    <n v="0"/>
    <n v="0"/>
    <n v="63"/>
    <n v="40"/>
    <s v="Partner B"/>
    <x v="0"/>
    <s v="CPCV"/>
    <n v="4.5"/>
    <s v="Video"/>
    <n v="180"/>
  </r>
  <r>
    <n v="375"/>
    <x v="11"/>
    <x v="27"/>
    <n v="138"/>
    <n v="0"/>
    <n v="0"/>
    <n v="7"/>
    <n v="14"/>
    <s v="Partner B"/>
    <x v="0"/>
    <s v="CPCV"/>
    <n v="4.5"/>
    <s v="Video"/>
    <n v="63"/>
  </r>
  <r>
    <n v="376"/>
    <x v="11"/>
    <x v="2"/>
    <n v="75"/>
    <n v="0"/>
    <n v="0"/>
    <n v="17"/>
    <n v="15"/>
    <s v="Partner B"/>
    <x v="0"/>
    <s v="CPCV"/>
    <n v="4.5"/>
    <s v="Video"/>
    <n v="67.5"/>
  </r>
  <r>
    <n v="377"/>
    <x v="11"/>
    <x v="30"/>
    <n v="71"/>
    <n v="0"/>
    <n v="0"/>
    <n v="19"/>
    <n v="20"/>
    <s v="Partner B"/>
    <x v="0"/>
    <s v="CPCV"/>
    <n v="4.5"/>
    <s v="Video"/>
    <n v="90"/>
  </r>
  <r>
    <n v="378"/>
    <x v="11"/>
    <x v="23"/>
    <n v="19"/>
    <n v="0"/>
    <n v="0"/>
    <n v="3"/>
    <n v="10"/>
    <s v="Partner B"/>
    <x v="2"/>
    <s v="CPCV"/>
    <n v="4.5"/>
    <s v="Video"/>
    <n v="45"/>
  </r>
  <r>
    <n v="379"/>
    <x v="11"/>
    <x v="5"/>
    <n v="17"/>
    <n v="0"/>
    <n v="0"/>
    <n v="13"/>
    <n v="18"/>
    <s v="Partner B"/>
    <x v="0"/>
    <s v="CPCV"/>
    <n v="4.5"/>
    <s v="Video"/>
    <n v="81"/>
  </r>
  <r>
    <n v="380"/>
    <x v="11"/>
    <x v="4"/>
    <n v="13"/>
    <n v="0"/>
    <n v="0"/>
    <n v="18"/>
    <n v="7"/>
    <s v="Partner B"/>
    <x v="0"/>
    <s v="CPCV"/>
    <n v="4.5"/>
    <s v="Video"/>
    <n v="31.5"/>
  </r>
  <r>
    <n v="381"/>
    <x v="11"/>
    <x v="0"/>
    <n v="9"/>
    <n v="0"/>
    <n v="0"/>
    <n v="140"/>
    <n v="140"/>
    <s v="Partner B"/>
    <x v="0"/>
    <s v="CPCV"/>
    <n v="4.5"/>
    <s v="Video"/>
    <n v="630"/>
  </r>
  <r>
    <n v="382"/>
    <x v="11"/>
    <x v="16"/>
    <n v="8"/>
    <n v="0"/>
    <n v="0"/>
    <n v="6"/>
    <n v="7"/>
    <s v="Partner B"/>
    <x v="0"/>
    <s v="CPCV"/>
    <n v="4.5"/>
    <s v="Video"/>
    <n v="31.5"/>
  </r>
  <r>
    <n v="383"/>
    <x v="11"/>
    <x v="6"/>
    <n v="8"/>
    <n v="0"/>
    <n v="0"/>
    <n v="20"/>
    <n v="4"/>
    <s v="Partner B"/>
    <x v="0"/>
    <s v="CPCV"/>
    <n v="4.5"/>
    <s v="Video"/>
    <n v="18"/>
  </r>
  <r>
    <n v="384"/>
    <x v="11"/>
    <x v="1"/>
    <n v="7"/>
    <n v="0"/>
    <n v="0"/>
    <n v="3"/>
    <n v="17"/>
    <s v="Partner B"/>
    <x v="1"/>
    <s v="CPCV"/>
    <n v="4.5"/>
    <s v="Video"/>
    <n v="76.5"/>
  </r>
  <r>
    <n v="385"/>
    <x v="11"/>
    <x v="8"/>
    <n v="6"/>
    <n v="0"/>
    <n v="0"/>
    <n v="914"/>
    <n v="682"/>
    <s v="Partner B"/>
    <x v="0"/>
    <s v="CPCV"/>
    <n v="4.5"/>
    <s v="Video"/>
    <n v="3069"/>
  </r>
  <r>
    <n v="386"/>
    <x v="11"/>
    <x v="9"/>
    <n v="6"/>
    <n v="0"/>
    <n v="0"/>
    <n v="0"/>
    <n v="0"/>
    <s v="Partner B"/>
    <x v="0"/>
    <s v="CPCV"/>
    <n v="4.5"/>
    <s v="Video"/>
    <n v="0"/>
  </r>
  <r>
    <n v="387"/>
    <x v="11"/>
    <x v="15"/>
    <n v="5"/>
    <n v="0"/>
    <n v="0"/>
    <n v="5"/>
    <n v="17"/>
    <s v="Partner B"/>
    <x v="0"/>
    <s v="CPCV"/>
    <n v="4.5"/>
    <s v="Video"/>
    <n v="76.5"/>
  </r>
  <r>
    <n v="388"/>
    <x v="11"/>
    <x v="3"/>
    <n v="2"/>
    <n v="0"/>
    <n v="0"/>
    <n v="11"/>
    <n v="11"/>
    <s v="Partner B"/>
    <x v="0"/>
    <s v="CPCV"/>
    <n v="4.5"/>
    <s v="Video"/>
    <n v="49.5"/>
  </r>
  <r>
    <n v="389"/>
    <x v="11"/>
    <x v="20"/>
    <n v="2"/>
    <n v="0"/>
    <n v="0"/>
    <n v="0"/>
    <n v="0"/>
    <s v="Partner B"/>
    <x v="0"/>
    <s v="CPCV"/>
    <n v="4.5"/>
    <s v="Video"/>
    <n v="0"/>
  </r>
  <r>
    <n v="390"/>
    <x v="11"/>
    <x v="21"/>
    <n v="1"/>
    <n v="0"/>
    <n v="0"/>
    <n v="1980"/>
    <n v="1693"/>
    <s v="Partner B"/>
    <x v="0"/>
    <s v="CPCV"/>
    <n v="4.5"/>
    <s v="Video"/>
    <n v="7618.5"/>
  </r>
  <r>
    <n v="391"/>
    <x v="12"/>
    <x v="31"/>
    <n v="33772"/>
    <n v="117"/>
    <n v="66"/>
    <n v="379"/>
    <n v="327"/>
    <s v="Partner B"/>
    <x v="0"/>
    <s v="CPCV"/>
    <n v="4.5"/>
    <s v="Video"/>
    <n v="1471.5"/>
  </r>
  <r>
    <n v="392"/>
    <x v="12"/>
    <x v="32"/>
    <n v="30025"/>
    <n v="77"/>
    <n v="43"/>
    <n v="264"/>
    <n v="206"/>
    <s v="Partner B"/>
    <x v="0"/>
    <s v="CPCV"/>
    <n v="4.5"/>
    <s v="Video"/>
    <n v="927"/>
  </r>
  <r>
    <n v="393"/>
    <x v="12"/>
    <x v="13"/>
    <n v="2172"/>
    <n v="18"/>
    <n v="2"/>
    <n v="157"/>
    <n v="135"/>
    <s v="Partner B"/>
    <x v="0"/>
    <s v="CPCV"/>
    <n v="4.5"/>
    <s v="Video"/>
    <n v="607.5"/>
  </r>
  <r>
    <n v="394"/>
    <x v="12"/>
    <x v="0"/>
    <n v="15032"/>
    <n v="17"/>
    <n v="1"/>
    <n v="17"/>
    <n v="7"/>
    <s v="Partner B"/>
    <x v="0"/>
    <s v="CPCV"/>
    <n v="4.5"/>
    <s v="Video"/>
    <n v="31.5"/>
  </r>
  <r>
    <n v="395"/>
    <x v="12"/>
    <x v="26"/>
    <n v="0"/>
    <n v="10"/>
    <n v="1"/>
    <n v="211"/>
    <n v="126"/>
    <s v="Partner B"/>
    <x v="0"/>
    <s v="CPCV"/>
    <n v="4.5"/>
    <s v="Video"/>
    <n v="567"/>
  </r>
  <r>
    <n v="396"/>
    <x v="12"/>
    <x v="23"/>
    <n v="7479"/>
    <n v="7"/>
    <n v="2"/>
    <n v="9"/>
    <n v="11"/>
    <s v="Partner B"/>
    <x v="2"/>
    <s v="CPCV"/>
    <n v="4.5"/>
    <s v="Video"/>
    <n v="49.5"/>
  </r>
  <r>
    <n v="397"/>
    <x v="12"/>
    <x v="30"/>
    <n v="3094"/>
    <n v="5"/>
    <n v="6"/>
    <n v="0"/>
    <n v="0"/>
    <s v="Partner B"/>
    <x v="0"/>
    <s v="CPCV"/>
    <n v="4.5"/>
    <s v="Video"/>
    <n v="0"/>
  </r>
  <r>
    <n v="398"/>
    <x v="12"/>
    <x v="11"/>
    <n v="1718"/>
    <n v="4"/>
    <n v="6"/>
    <n v="20"/>
    <n v="11"/>
    <s v="Partner B"/>
    <x v="0"/>
    <s v="CPCV"/>
    <n v="4.5"/>
    <s v="Video"/>
    <n v="49.5"/>
  </r>
  <r>
    <n v="399"/>
    <x v="12"/>
    <x v="15"/>
    <n v="25877"/>
    <n v="3"/>
    <n v="0"/>
    <n v="48"/>
    <n v="26"/>
    <s v="Partner B"/>
    <x v="0"/>
    <s v="CPCV"/>
    <n v="4.5"/>
    <s v="Video"/>
    <n v="117"/>
  </r>
  <r>
    <n v="400"/>
    <x v="12"/>
    <x v="3"/>
    <n v="3071"/>
    <n v="3"/>
    <n v="1"/>
    <n v="10"/>
    <n v="6"/>
    <s v="Partner B"/>
    <x v="0"/>
    <s v="CPCV"/>
    <n v="4.5"/>
    <s v="Video"/>
    <n v="27"/>
  </r>
  <r>
    <n v="401"/>
    <x v="12"/>
    <x v="1"/>
    <n v="2371"/>
    <n v="3"/>
    <n v="0"/>
    <n v="6"/>
    <n v="1"/>
    <s v="Partner B"/>
    <x v="1"/>
    <s v="CPCV"/>
    <n v="4.5"/>
    <s v="Video"/>
    <n v="4.5"/>
  </r>
  <r>
    <n v="402"/>
    <x v="12"/>
    <x v="2"/>
    <n v="2040"/>
    <n v="2"/>
    <n v="3"/>
    <n v="0"/>
    <n v="0"/>
    <s v="Partner B"/>
    <x v="0"/>
    <s v="CPCV"/>
    <n v="4.5"/>
    <s v="Video"/>
    <n v="0"/>
  </r>
  <r>
    <n v="403"/>
    <x v="12"/>
    <x v="29"/>
    <n v="593"/>
    <n v="2"/>
    <n v="1"/>
    <n v="1939"/>
    <n v="1638"/>
    <s v="Partner B"/>
    <x v="0"/>
    <s v="CPCV"/>
    <n v="4.5"/>
    <s v="Video"/>
    <n v="7371"/>
  </r>
  <r>
    <n v="404"/>
    <x v="12"/>
    <x v="6"/>
    <n v="0"/>
    <n v="2"/>
    <n v="0"/>
    <n v="1"/>
    <n v="1"/>
    <s v="Partner B"/>
    <x v="0"/>
    <s v="CPCV"/>
    <n v="4.5"/>
    <s v="Video"/>
    <n v="4.5"/>
  </r>
  <r>
    <n v="405"/>
    <x v="12"/>
    <x v="19"/>
    <n v="446"/>
    <n v="1"/>
    <n v="7"/>
    <n v="5"/>
    <n v="2"/>
    <s v="Partner B"/>
    <x v="0"/>
    <s v="CPCV"/>
    <n v="4.5"/>
    <s v="Video"/>
    <n v="9"/>
  </r>
  <r>
    <n v="406"/>
    <x v="12"/>
    <x v="4"/>
    <n v="9"/>
    <n v="1"/>
    <n v="0"/>
    <n v="18"/>
    <n v="18"/>
    <s v="Partner B"/>
    <x v="0"/>
    <s v="CPCV"/>
    <n v="4.5"/>
    <s v="Video"/>
    <n v="81"/>
  </r>
  <r>
    <n v="407"/>
    <x v="12"/>
    <x v="28"/>
    <n v="136"/>
    <n v="0"/>
    <n v="0"/>
    <n v="0"/>
    <n v="0"/>
    <s v="Partner B"/>
    <x v="0"/>
    <s v="CPCV"/>
    <n v="4.5"/>
    <s v="Video"/>
    <n v="0"/>
  </r>
  <r>
    <n v="408"/>
    <x v="12"/>
    <x v="25"/>
    <n v="111"/>
    <n v="0"/>
    <n v="0"/>
    <n v="220"/>
    <n v="101"/>
    <s v="Partner B"/>
    <x v="0"/>
    <s v="CPCV"/>
    <n v="4.5"/>
    <s v="Video"/>
    <n v="454.5"/>
  </r>
  <r>
    <n v="409"/>
    <x v="12"/>
    <x v="27"/>
    <n v="106"/>
    <n v="0"/>
    <n v="0"/>
    <n v="15"/>
    <n v="7"/>
    <s v="Partner B"/>
    <x v="0"/>
    <s v="CPCV"/>
    <n v="4.5"/>
    <s v="Video"/>
    <n v="31.5"/>
  </r>
  <r>
    <n v="410"/>
    <x v="12"/>
    <x v="17"/>
    <n v="69"/>
    <n v="0"/>
    <n v="0"/>
    <n v="250"/>
    <n v="250"/>
    <s v="Partner B"/>
    <x v="0"/>
    <s v="CPCV"/>
    <n v="4.5"/>
    <s v="Video"/>
    <n v="1125"/>
  </r>
  <r>
    <n v="411"/>
    <x v="12"/>
    <x v="10"/>
    <n v="55"/>
    <n v="0"/>
    <n v="0"/>
    <n v="15"/>
    <n v="17"/>
    <s v="Partner B"/>
    <x v="0"/>
    <s v="CPCV"/>
    <n v="4.5"/>
    <s v="Video"/>
    <n v="76.5"/>
  </r>
  <r>
    <n v="412"/>
    <x v="12"/>
    <x v="24"/>
    <n v="19"/>
    <n v="0"/>
    <n v="0"/>
    <n v="11"/>
    <n v="17"/>
    <s v="Partner B"/>
    <x v="0"/>
    <s v="CPCV"/>
    <n v="4.5"/>
    <s v="Video"/>
    <n v="76.5"/>
  </r>
  <r>
    <n v="413"/>
    <x v="12"/>
    <x v="16"/>
    <n v="12"/>
    <n v="0"/>
    <n v="0"/>
    <n v="18"/>
    <n v="17"/>
    <s v="Partner B"/>
    <x v="0"/>
    <s v="CPCV"/>
    <n v="4.5"/>
    <s v="Video"/>
    <n v="76.5"/>
  </r>
  <r>
    <n v="414"/>
    <x v="12"/>
    <x v="7"/>
    <n v="9"/>
    <n v="0"/>
    <n v="0"/>
    <n v="9"/>
    <n v="13"/>
    <s v="Partner B"/>
    <x v="0"/>
    <s v="CPCV"/>
    <n v="4.5"/>
    <s v="Video"/>
    <n v="58.5"/>
  </r>
  <r>
    <n v="415"/>
    <x v="12"/>
    <x v="20"/>
    <n v="8"/>
    <n v="0"/>
    <n v="0"/>
    <n v="13"/>
    <n v="11"/>
    <s v="Partner B"/>
    <x v="0"/>
    <s v="CPCV"/>
    <n v="4.5"/>
    <s v="Video"/>
    <n v="49.5"/>
  </r>
  <r>
    <n v="416"/>
    <x v="12"/>
    <x v="14"/>
    <n v="8"/>
    <n v="0"/>
    <n v="0"/>
    <n v="20"/>
    <n v="20"/>
    <s v="Partner B"/>
    <x v="0"/>
    <s v="CPCV"/>
    <n v="4.5"/>
    <s v="Video"/>
    <n v="90"/>
  </r>
  <r>
    <n v="417"/>
    <x v="12"/>
    <x v="5"/>
    <n v="7"/>
    <n v="0"/>
    <n v="0"/>
    <n v="0"/>
    <n v="0"/>
    <s v="Partner B"/>
    <x v="0"/>
    <s v="CPCV"/>
    <n v="4.5"/>
    <s v="Video"/>
    <n v="0"/>
  </r>
  <r>
    <n v="418"/>
    <x v="12"/>
    <x v="8"/>
    <n v="6"/>
    <n v="0"/>
    <n v="0"/>
    <n v="7"/>
    <n v="11"/>
    <s v="Partner B"/>
    <x v="0"/>
    <s v="CPCV"/>
    <n v="4.5"/>
    <s v="Video"/>
    <n v="49.5"/>
  </r>
  <r>
    <n v="419"/>
    <x v="12"/>
    <x v="9"/>
    <n v="6"/>
    <n v="0"/>
    <n v="0"/>
    <n v="6"/>
    <n v="14"/>
    <s v="Partner B"/>
    <x v="0"/>
    <s v="CPCV"/>
    <n v="4.5"/>
    <s v="Video"/>
    <n v="63"/>
  </r>
  <r>
    <n v="420"/>
    <x v="12"/>
    <x v="12"/>
    <n v="4"/>
    <n v="0"/>
    <n v="0"/>
    <n v="19"/>
    <n v="20"/>
    <s v="Partner B"/>
    <x v="0"/>
    <s v="CPCV"/>
    <n v="4.5"/>
    <s v="Video"/>
    <n v="90"/>
  </r>
  <r>
    <n v="421"/>
    <x v="12"/>
    <x v="22"/>
    <n v="2"/>
    <n v="0"/>
    <n v="0"/>
    <n v="13"/>
    <n v="1"/>
    <s v="Partner B"/>
    <x v="0"/>
    <s v="CPCV"/>
    <n v="4.5"/>
    <s v="Video"/>
    <n v="4.5"/>
  </r>
  <r>
    <n v="422"/>
    <x v="12"/>
    <x v="18"/>
    <n v="2"/>
    <n v="0"/>
    <n v="0"/>
    <n v="0"/>
    <n v="0"/>
    <s v="Partner B"/>
    <x v="0"/>
    <s v="CPCV"/>
    <n v="4.5"/>
    <s v="Video"/>
    <n v="0"/>
  </r>
  <r>
    <n v="423"/>
    <x v="12"/>
    <x v="21"/>
    <n v="1"/>
    <n v="0"/>
    <n v="0"/>
    <n v="4"/>
    <n v="5"/>
    <s v="Partner B"/>
    <x v="0"/>
    <s v="CPCV"/>
    <n v="4.5"/>
    <s v="Video"/>
    <n v="22.5"/>
  </r>
  <r>
    <n v="424"/>
    <x v="13"/>
    <x v="21"/>
    <n v="13615"/>
    <n v="32"/>
    <n v="2"/>
    <n v="18"/>
    <n v="11"/>
    <s v="Partner B"/>
    <x v="0"/>
    <s v="CPCV"/>
    <n v="4.5"/>
    <s v="Video"/>
    <n v="49.5"/>
  </r>
  <r>
    <n v="425"/>
    <x v="13"/>
    <x v="5"/>
    <n v="22848"/>
    <n v="20"/>
    <n v="1"/>
    <n v="16"/>
    <n v="12"/>
    <s v="Partner B"/>
    <x v="0"/>
    <s v="CPCV"/>
    <n v="4.5"/>
    <s v="Video"/>
    <n v="54"/>
  </r>
  <r>
    <n v="426"/>
    <x v="13"/>
    <x v="18"/>
    <n v="2197"/>
    <n v="10"/>
    <n v="8"/>
    <n v="1578"/>
    <n v="1316"/>
    <s v="Partner B"/>
    <x v="0"/>
    <s v="CPCV"/>
    <n v="4.5"/>
    <s v="Video"/>
    <n v="5922"/>
  </r>
  <r>
    <n v="427"/>
    <x v="13"/>
    <x v="27"/>
    <n v="0"/>
    <n v="9"/>
    <n v="4"/>
    <n v="192"/>
    <n v="160"/>
    <s v="Partner B"/>
    <x v="0"/>
    <s v="CPCV"/>
    <n v="4.5"/>
    <s v="Video"/>
    <n v="720"/>
  </r>
  <r>
    <n v="428"/>
    <x v="13"/>
    <x v="15"/>
    <n v="2364"/>
    <n v="6"/>
    <n v="1"/>
    <n v="12"/>
    <n v="2"/>
    <s v="Partner B"/>
    <x v="0"/>
    <s v="CPCV"/>
    <n v="4.5"/>
    <s v="Video"/>
    <n v="9"/>
  </r>
  <r>
    <n v="429"/>
    <x v="13"/>
    <x v="16"/>
    <n v="7109"/>
    <n v="5"/>
    <n v="5"/>
    <n v="8"/>
    <n v="17"/>
    <s v="Partner B"/>
    <x v="0"/>
    <s v="CPCV"/>
    <n v="4.5"/>
    <s v="Video"/>
    <n v="76.5"/>
  </r>
  <r>
    <n v="430"/>
    <x v="13"/>
    <x v="29"/>
    <n v="1690"/>
    <n v="4"/>
    <n v="4"/>
    <n v="20"/>
    <n v="20"/>
    <s v="Partner B"/>
    <x v="0"/>
    <s v="CPCV"/>
    <n v="4.5"/>
    <s v="Video"/>
    <n v="90"/>
  </r>
  <r>
    <n v="431"/>
    <x v="13"/>
    <x v="3"/>
    <n v="663"/>
    <n v="4"/>
    <n v="0"/>
    <n v="3"/>
    <n v="4"/>
    <s v="Partner B"/>
    <x v="0"/>
    <s v="CPCV"/>
    <n v="4.5"/>
    <s v="Video"/>
    <n v="18"/>
  </r>
  <r>
    <n v="432"/>
    <x v="13"/>
    <x v="4"/>
    <n v="4578"/>
    <n v="3"/>
    <n v="2"/>
    <n v="7"/>
    <n v="10"/>
    <s v="Partner B"/>
    <x v="0"/>
    <s v="CPCV"/>
    <n v="4.5"/>
    <s v="Video"/>
    <n v="45"/>
  </r>
  <r>
    <n v="433"/>
    <x v="13"/>
    <x v="0"/>
    <n v="2409"/>
    <n v="3"/>
    <n v="0"/>
    <n v="11"/>
    <n v="18"/>
    <s v="Partner B"/>
    <x v="0"/>
    <s v="CPCV"/>
    <n v="4.5"/>
    <s v="Video"/>
    <n v="81"/>
  </r>
  <r>
    <n v="434"/>
    <x v="13"/>
    <x v="1"/>
    <n v="4443"/>
    <n v="2"/>
    <n v="0"/>
    <n v="9"/>
    <n v="12"/>
    <s v="Partner B"/>
    <x v="1"/>
    <s v="CPCV"/>
    <n v="4.5"/>
    <s v="Video"/>
    <n v="54"/>
  </r>
  <r>
    <n v="435"/>
    <x v="13"/>
    <x v="23"/>
    <n v="2068"/>
    <n v="1"/>
    <n v="0"/>
    <n v="8"/>
    <n v="18"/>
    <s v="Partner B"/>
    <x v="2"/>
    <s v="CPCV"/>
    <n v="4.5"/>
    <s v="Video"/>
    <n v="81"/>
  </r>
  <r>
    <n v="436"/>
    <x v="13"/>
    <x v="30"/>
    <n v="191"/>
    <n v="1"/>
    <n v="1"/>
    <n v="17"/>
    <n v="9"/>
    <s v="Partner B"/>
    <x v="0"/>
    <s v="CPCV"/>
    <n v="4.5"/>
    <s v="Video"/>
    <n v="40.5"/>
  </r>
  <r>
    <n v="437"/>
    <x v="13"/>
    <x v="28"/>
    <n v="84"/>
    <n v="1"/>
    <n v="1"/>
    <n v="12"/>
    <n v="8"/>
    <s v="Partner B"/>
    <x v="0"/>
    <s v="CPCV"/>
    <n v="4.5"/>
    <s v="Video"/>
    <n v="36"/>
  </r>
  <r>
    <n v="438"/>
    <x v="13"/>
    <x v="6"/>
    <n v="2091"/>
    <n v="0"/>
    <n v="3"/>
    <n v="9"/>
    <n v="11"/>
    <s v="Partner B"/>
    <x v="0"/>
    <s v="CPCV"/>
    <n v="4.5"/>
    <s v="Video"/>
    <n v="49.5"/>
  </r>
  <r>
    <n v="439"/>
    <x v="13"/>
    <x v="10"/>
    <n v="577"/>
    <n v="0"/>
    <n v="0"/>
    <n v="2"/>
    <n v="3"/>
    <s v="Partner B"/>
    <x v="0"/>
    <s v="CPCV"/>
    <n v="4.5"/>
    <s v="Video"/>
    <n v="13.5"/>
  </r>
  <r>
    <n v="440"/>
    <x v="13"/>
    <x v="14"/>
    <n v="471"/>
    <n v="0"/>
    <n v="4"/>
    <n v="13"/>
    <n v="15"/>
    <s v="Partner B"/>
    <x v="0"/>
    <s v="CPCV"/>
    <n v="4.5"/>
    <s v="Video"/>
    <n v="67.5"/>
  </r>
  <r>
    <n v="441"/>
    <x v="13"/>
    <x v="31"/>
    <n v="347"/>
    <n v="0"/>
    <n v="2"/>
    <n v="14"/>
    <n v="4"/>
    <s v="Partner B"/>
    <x v="0"/>
    <s v="CPCV"/>
    <n v="4.5"/>
    <s v="Video"/>
    <n v="18"/>
  </r>
  <r>
    <n v="442"/>
    <x v="13"/>
    <x v="32"/>
    <n v="67"/>
    <n v="0"/>
    <n v="0"/>
    <n v="14"/>
    <n v="14"/>
    <s v="Partner B"/>
    <x v="0"/>
    <s v="CPCV"/>
    <n v="4.5"/>
    <s v="Video"/>
    <n v="63"/>
  </r>
  <r>
    <n v="443"/>
    <x v="13"/>
    <x v="12"/>
    <n v="19"/>
    <n v="0"/>
    <n v="0"/>
    <n v="17"/>
    <n v="1"/>
    <s v="Partner B"/>
    <x v="0"/>
    <s v="CPCV"/>
    <n v="4.5"/>
    <s v="Video"/>
    <n v="4.5"/>
  </r>
  <r>
    <n v="444"/>
    <x v="13"/>
    <x v="9"/>
    <n v="12"/>
    <n v="0"/>
    <n v="2"/>
    <n v="11"/>
    <n v="19"/>
    <s v="Partner B"/>
    <x v="0"/>
    <s v="CPCV"/>
    <n v="4.5"/>
    <s v="Video"/>
    <n v="85.5"/>
  </r>
  <r>
    <n v="445"/>
    <x v="13"/>
    <x v="19"/>
    <n v="12"/>
    <n v="0"/>
    <n v="0"/>
    <n v="6"/>
    <n v="6"/>
    <s v="Partner B"/>
    <x v="0"/>
    <s v="CPCV"/>
    <n v="4.5"/>
    <s v="Video"/>
    <n v="27"/>
  </r>
  <r>
    <n v="446"/>
    <x v="13"/>
    <x v="24"/>
    <n v="8"/>
    <n v="0"/>
    <n v="0"/>
    <n v="18"/>
    <n v="4"/>
    <s v="Partner B"/>
    <x v="0"/>
    <s v="CPCV"/>
    <n v="4.5"/>
    <s v="Video"/>
    <n v="18"/>
  </r>
  <r>
    <n v="447"/>
    <x v="13"/>
    <x v="25"/>
    <n v="8"/>
    <n v="0"/>
    <n v="0"/>
    <n v="17"/>
    <n v="6"/>
    <s v="Partner B"/>
    <x v="0"/>
    <s v="CPCV"/>
    <n v="4.5"/>
    <s v="Video"/>
    <n v="27"/>
  </r>
  <r>
    <n v="448"/>
    <x v="13"/>
    <x v="7"/>
    <n v="5"/>
    <n v="0"/>
    <n v="0"/>
    <n v="15"/>
    <n v="1"/>
    <s v="Partner B"/>
    <x v="0"/>
    <s v="CPCV"/>
    <n v="4.5"/>
    <s v="Video"/>
    <n v="4.5"/>
  </r>
  <r>
    <n v="449"/>
    <x v="13"/>
    <x v="20"/>
    <n v="5"/>
    <n v="0"/>
    <n v="0"/>
    <n v="15"/>
    <n v="18"/>
    <s v="Partner B"/>
    <x v="0"/>
    <s v="CPCV"/>
    <n v="4.5"/>
    <s v="Video"/>
    <n v="81"/>
  </r>
  <r>
    <n v="450"/>
    <x v="13"/>
    <x v="8"/>
    <n v="4"/>
    <n v="0"/>
    <n v="0"/>
    <n v="2"/>
    <n v="16"/>
    <s v="Partner B"/>
    <x v="0"/>
    <s v="CPCV"/>
    <n v="4.5"/>
    <s v="Video"/>
    <n v="72"/>
  </r>
  <r>
    <n v="451"/>
    <x v="13"/>
    <x v="2"/>
    <n v="4"/>
    <n v="0"/>
    <n v="0"/>
    <n v="18"/>
    <n v="14"/>
    <s v="Partner B"/>
    <x v="0"/>
    <s v="CPCV"/>
    <n v="4.5"/>
    <s v="Video"/>
    <n v="63"/>
  </r>
  <r>
    <n v="452"/>
    <x v="13"/>
    <x v="11"/>
    <n v="4"/>
    <n v="0"/>
    <n v="1"/>
    <n v="17"/>
    <n v="4"/>
    <s v="Partner B"/>
    <x v="0"/>
    <s v="CPCV"/>
    <n v="4.5"/>
    <s v="Video"/>
    <n v="18"/>
  </r>
  <r>
    <n v="453"/>
    <x v="13"/>
    <x v="13"/>
    <n v="3"/>
    <n v="0"/>
    <n v="0"/>
    <n v="17"/>
    <n v="2"/>
    <s v="Partner B"/>
    <x v="0"/>
    <s v="CPCV"/>
    <n v="4.5"/>
    <s v="Video"/>
    <n v="9"/>
  </r>
  <r>
    <n v="454"/>
    <x v="13"/>
    <x v="22"/>
    <n v="2"/>
    <n v="0"/>
    <n v="0"/>
    <n v="0"/>
    <n v="0"/>
    <s v="Partner B"/>
    <x v="0"/>
    <s v="CPCV"/>
    <n v="4.5"/>
    <s v="Video"/>
    <n v="0"/>
  </r>
  <r>
    <n v="455"/>
    <x v="13"/>
    <x v="26"/>
    <n v="2"/>
    <n v="0"/>
    <n v="0"/>
    <n v="9"/>
    <n v="2"/>
    <s v="Partner B"/>
    <x v="0"/>
    <s v="CPCV"/>
    <n v="4.5"/>
    <s v="Video"/>
    <n v="9"/>
  </r>
  <r>
    <n v="456"/>
    <x v="14"/>
    <x v="21"/>
    <n v="12716"/>
    <n v="19"/>
    <n v="0"/>
    <n v="27"/>
    <n v="27"/>
    <s v="Partner B"/>
    <x v="0"/>
    <s v="CPCV"/>
    <n v="4.5"/>
    <s v="Video"/>
    <n v="121.5"/>
  </r>
  <r>
    <n v="457"/>
    <x v="14"/>
    <x v="28"/>
    <n v="1654"/>
    <n v="5"/>
    <n v="8"/>
    <n v="109"/>
    <n v="93"/>
    <s v="Partner B"/>
    <x v="0"/>
    <s v="CPCV"/>
    <n v="4.5"/>
    <s v="Video"/>
    <n v="418.5"/>
  </r>
  <r>
    <n v="458"/>
    <x v="14"/>
    <x v="15"/>
    <n v="2703"/>
    <n v="4"/>
    <n v="0"/>
    <n v="370"/>
    <n v="363"/>
    <s v="Partner B"/>
    <x v="0"/>
    <s v="CPCV"/>
    <n v="4.5"/>
    <s v="Video"/>
    <n v="1633.5"/>
  </r>
  <r>
    <n v="459"/>
    <x v="14"/>
    <x v="0"/>
    <n v="4195"/>
    <n v="3"/>
    <n v="1"/>
    <n v="7"/>
    <n v="7"/>
    <s v="Partner B"/>
    <x v="0"/>
    <s v="CPCV"/>
    <n v="4.5"/>
    <s v="Video"/>
    <n v="31.5"/>
  </r>
  <r>
    <n v="460"/>
    <x v="14"/>
    <x v="30"/>
    <n v="548"/>
    <n v="3"/>
    <n v="1"/>
    <n v="12"/>
    <n v="10"/>
    <s v="Partner B"/>
    <x v="0"/>
    <s v="CPCV"/>
    <n v="4.5"/>
    <s v="Video"/>
    <n v="45"/>
  </r>
  <r>
    <n v="461"/>
    <x v="14"/>
    <x v="3"/>
    <n v="4142"/>
    <n v="2"/>
    <n v="1"/>
    <n v="0"/>
    <n v="0"/>
    <s v="Partner B"/>
    <x v="0"/>
    <s v="CPCV"/>
    <n v="4.5"/>
    <s v="Video"/>
    <n v="0"/>
  </r>
  <r>
    <n v="462"/>
    <x v="14"/>
    <x v="32"/>
    <n v="496"/>
    <n v="2"/>
    <n v="0"/>
    <n v="201"/>
    <n v="113"/>
    <s v="Partner B"/>
    <x v="0"/>
    <s v="CPCV"/>
    <n v="4.5"/>
    <s v="Video"/>
    <n v="508.5"/>
  </r>
  <r>
    <n v="463"/>
    <x v="14"/>
    <x v="1"/>
    <n v="4503"/>
    <n v="1"/>
    <n v="0"/>
    <n v="142"/>
    <n v="106"/>
    <s v="Partner B"/>
    <x v="1"/>
    <s v="CPCV"/>
    <n v="4.5"/>
    <s v="Video"/>
    <n v="477"/>
  </r>
  <r>
    <n v="464"/>
    <x v="14"/>
    <x v="16"/>
    <n v="1913"/>
    <n v="1"/>
    <n v="0"/>
    <n v="77"/>
    <n v="61"/>
    <s v="Partner B"/>
    <x v="0"/>
    <s v="CPCV"/>
    <n v="4.5"/>
    <s v="Video"/>
    <n v="274.5"/>
  </r>
  <r>
    <n v="465"/>
    <x v="14"/>
    <x v="23"/>
    <n v="1235"/>
    <n v="1"/>
    <n v="0"/>
    <n v="687"/>
    <n v="366"/>
    <s v="Partner B"/>
    <x v="2"/>
    <s v="CPCV"/>
    <n v="4.5"/>
    <s v="Video"/>
    <n v="1647"/>
  </r>
  <r>
    <n v="466"/>
    <x v="14"/>
    <x v="11"/>
    <n v="1152"/>
    <n v="1"/>
    <n v="4"/>
    <n v="117"/>
    <n v="92"/>
    <s v="Partner B"/>
    <x v="0"/>
    <s v="CPCV"/>
    <n v="4.5"/>
    <s v="Video"/>
    <n v="414"/>
  </r>
  <r>
    <n v="467"/>
    <x v="14"/>
    <x v="9"/>
    <n v="12"/>
    <n v="1"/>
    <n v="0"/>
    <n v="9"/>
    <n v="14"/>
    <s v="Partner B"/>
    <x v="0"/>
    <s v="CPCV"/>
    <n v="4.5"/>
    <s v="Video"/>
    <n v="63"/>
  </r>
  <r>
    <n v="468"/>
    <x v="14"/>
    <x v="24"/>
    <n v="6"/>
    <n v="1"/>
    <n v="0"/>
    <n v="677"/>
    <n v="348"/>
    <s v="Partner B"/>
    <x v="0"/>
    <s v="CPCV"/>
    <n v="4.5"/>
    <s v="Video"/>
    <n v="1566"/>
  </r>
  <r>
    <n v="469"/>
    <x v="14"/>
    <x v="6"/>
    <n v="1"/>
    <n v="1"/>
    <n v="0"/>
    <n v="0"/>
    <n v="0"/>
    <s v="Partner B"/>
    <x v="0"/>
    <s v="CPCV"/>
    <n v="4.5"/>
    <s v="Video"/>
    <n v="0"/>
  </r>
  <r>
    <n v="470"/>
    <x v="14"/>
    <x v="31"/>
    <n v="0"/>
    <n v="1"/>
    <n v="0"/>
    <n v="0"/>
    <n v="0"/>
    <s v="Partner B"/>
    <x v="0"/>
    <s v="CPCV"/>
    <n v="4.5"/>
    <s v="Video"/>
    <n v="0"/>
  </r>
  <r>
    <n v="471"/>
    <x v="14"/>
    <x v="29"/>
    <n v="0"/>
    <n v="1"/>
    <n v="0"/>
    <n v="11"/>
    <n v="2"/>
    <s v="Partner B"/>
    <x v="0"/>
    <s v="CPCV"/>
    <n v="4.5"/>
    <s v="Video"/>
    <n v="9"/>
  </r>
  <r>
    <n v="472"/>
    <x v="14"/>
    <x v="4"/>
    <n v="3353"/>
    <n v="0"/>
    <n v="0"/>
    <n v="14"/>
    <n v="16"/>
    <s v="Partner B"/>
    <x v="0"/>
    <s v="CPCV"/>
    <n v="4.5"/>
    <s v="Video"/>
    <n v="72"/>
  </r>
  <r>
    <n v="473"/>
    <x v="14"/>
    <x v="10"/>
    <n v="472"/>
    <n v="0"/>
    <n v="4"/>
    <n v="15"/>
    <n v="16"/>
    <s v="Partner B"/>
    <x v="0"/>
    <s v="CPCV"/>
    <n v="4.5"/>
    <s v="Video"/>
    <n v="72"/>
  </r>
  <r>
    <n v="474"/>
    <x v="14"/>
    <x v="14"/>
    <n v="79"/>
    <n v="0"/>
    <n v="1"/>
    <n v="0"/>
    <n v="0"/>
    <s v="Partner B"/>
    <x v="0"/>
    <s v="CPCV"/>
    <n v="4.5"/>
    <s v="Video"/>
    <n v="0"/>
  </r>
  <r>
    <n v="475"/>
    <x v="14"/>
    <x v="19"/>
    <n v="55"/>
    <n v="0"/>
    <n v="0"/>
    <n v="0"/>
    <n v="0"/>
    <s v="Partner B"/>
    <x v="0"/>
    <s v="CPCV"/>
    <n v="4.5"/>
    <s v="Video"/>
    <n v="0"/>
  </r>
  <r>
    <n v="476"/>
    <x v="14"/>
    <x v="13"/>
    <n v="8"/>
    <n v="0"/>
    <n v="0"/>
    <n v="8"/>
    <n v="8"/>
    <s v="Partner B"/>
    <x v="0"/>
    <s v="CPCV"/>
    <n v="4.5"/>
    <s v="Video"/>
    <n v="36"/>
  </r>
  <r>
    <n v="477"/>
    <x v="14"/>
    <x v="12"/>
    <n v="7"/>
    <n v="0"/>
    <n v="1"/>
    <n v="492"/>
    <n v="258"/>
    <s v="Partner B"/>
    <x v="0"/>
    <s v="CPCV"/>
    <n v="4.5"/>
    <s v="Video"/>
    <n v="1161"/>
  </r>
  <r>
    <n v="478"/>
    <x v="14"/>
    <x v="20"/>
    <n v="5"/>
    <n v="0"/>
    <n v="0"/>
    <n v="2199"/>
    <n v="1826"/>
    <s v="Partner B"/>
    <x v="0"/>
    <s v="CPCV"/>
    <n v="4.5"/>
    <s v="Video"/>
    <n v="8217"/>
  </r>
  <r>
    <n v="479"/>
    <x v="14"/>
    <x v="8"/>
    <n v="4"/>
    <n v="0"/>
    <n v="0"/>
    <n v="0"/>
    <n v="0"/>
    <s v="Partner B"/>
    <x v="0"/>
    <s v="CPCV"/>
    <n v="4.5"/>
    <s v="Video"/>
    <n v="0"/>
  </r>
  <r>
    <n v="480"/>
    <x v="14"/>
    <x v="22"/>
    <n v="4"/>
    <n v="0"/>
    <n v="2"/>
    <n v="0"/>
    <n v="0"/>
    <s v="Partner B"/>
    <x v="0"/>
    <s v="CPCV"/>
    <n v="4.5"/>
    <s v="Video"/>
    <n v="0"/>
  </r>
  <r>
    <n v="481"/>
    <x v="14"/>
    <x v="26"/>
    <n v="4"/>
    <n v="0"/>
    <n v="0"/>
    <n v="0"/>
    <n v="0"/>
    <s v="Partner B"/>
    <x v="0"/>
    <s v="CPCV"/>
    <n v="4.5"/>
    <s v="Video"/>
    <n v="0"/>
  </r>
  <r>
    <n v="482"/>
    <x v="14"/>
    <x v="2"/>
    <n v="4"/>
    <n v="0"/>
    <n v="0"/>
    <n v="0"/>
    <n v="0"/>
    <s v="Partner B"/>
    <x v="0"/>
    <s v="CPCV"/>
    <n v="4.5"/>
    <s v="Video"/>
    <n v="0"/>
  </r>
  <r>
    <n v="483"/>
    <x v="14"/>
    <x v="25"/>
    <n v="1"/>
    <n v="0"/>
    <n v="0"/>
    <n v="20"/>
    <n v="3"/>
    <s v="Partner B"/>
    <x v="0"/>
    <s v="CPCV"/>
    <n v="4.5"/>
    <s v="Video"/>
    <n v="13.5"/>
  </r>
  <r>
    <n v="484"/>
    <x v="14"/>
    <x v="18"/>
    <n v="0"/>
    <n v="0"/>
    <n v="4"/>
    <n v="17"/>
    <n v="11"/>
    <s v="Partner B"/>
    <x v="0"/>
    <s v="CPCV"/>
    <n v="4.5"/>
    <s v="Video"/>
    <n v="49.5"/>
  </r>
  <r>
    <n v="485"/>
    <x v="15"/>
    <x v="23"/>
    <n v="2785"/>
    <n v="15"/>
    <n v="0"/>
    <n v="10"/>
    <n v="15"/>
    <s v="Partner B"/>
    <x v="2"/>
    <s v="CPCV"/>
    <n v="4.5"/>
    <s v="Video"/>
    <n v="67.5"/>
  </r>
  <r>
    <n v="486"/>
    <x v="15"/>
    <x v="22"/>
    <n v="13927"/>
    <n v="13"/>
    <n v="1"/>
    <n v="12"/>
    <n v="1"/>
    <s v="Partner B"/>
    <x v="0"/>
    <s v="CPCV"/>
    <n v="4.5"/>
    <s v="Video"/>
    <n v="4.5"/>
  </r>
  <r>
    <n v="487"/>
    <x v="15"/>
    <x v="24"/>
    <n v="21757"/>
    <n v="11"/>
    <n v="1"/>
    <n v="12"/>
    <n v="4"/>
    <s v="Partner B"/>
    <x v="0"/>
    <s v="CPCV"/>
    <n v="4.5"/>
    <s v="Video"/>
    <n v="18"/>
  </r>
  <r>
    <n v="488"/>
    <x v="15"/>
    <x v="21"/>
    <n v="619"/>
    <n v="11"/>
    <n v="0"/>
    <n v="17"/>
    <n v="2"/>
    <s v="Partner B"/>
    <x v="0"/>
    <s v="CPCV"/>
    <n v="4.5"/>
    <s v="Video"/>
    <n v="9"/>
  </r>
  <r>
    <n v="489"/>
    <x v="15"/>
    <x v="16"/>
    <n v="2732"/>
    <n v="10"/>
    <n v="1"/>
    <n v="16"/>
    <n v="15"/>
    <s v="Partner B"/>
    <x v="0"/>
    <s v="CPCV"/>
    <n v="4.5"/>
    <s v="Video"/>
    <n v="67.5"/>
  </r>
  <r>
    <n v="490"/>
    <x v="15"/>
    <x v="8"/>
    <n v="2388"/>
    <n v="8"/>
    <n v="0"/>
    <n v="10"/>
    <n v="1"/>
    <s v="Partner B"/>
    <x v="0"/>
    <s v="CPCV"/>
    <n v="4.5"/>
    <s v="Video"/>
    <n v="4.5"/>
  </r>
  <r>
    <n v="491"/>
    <x v="15"/>
    <x v="33"/>
    <n v="18179"/>
    <n v="7"/>
    <n v="6"/>
    <n v="4"/>
    <n v="6"/>
    <s v="Partner B"/>
    <x v="0"/>
    <s v="CPCV"/>
    <n v="4.5"/>
    <s v="Video"/>
    <n v="27"/>
  </r>
  <r>
    <n v="492"/>
    <x v="15"/>
    <x v="0"/>
    <n v="1497"/>
    <n v="7"/>
    <n v="1"/>
    <n v="19"/>
    <n v="4"/>
    <s v="Partner B"/>
    <x v="0"/>
    <s v="CPCV"/>
    <n v="4.5"/>
    <s v="Video"/>
    <n v="18"/>
  </r>
  <r>
    <n v="493"/>
    <x v="15"/>
    <x v="32"/>
    <n v="945"/>
    <n v="4"/>
    <n v="13"/>
    <n v="14"/>
    <n v="17"/>
    <s v="Partner B"/>
    <x v="0"/>
    <s v="CPCV"/>
    <n v="4.5"/>
    <s v="Video"/>
    <n v="76.5"/>
  </r>
  <r>
    <n v="494"/>
    <x v="15"/>
    <x v="9"/>
    <n v="7459"/>
    <n v="3"/>
    <n v="2"/>
    <n v="1"/>
    <n v="1"/>
    <s v="Partner B"/>
    <x v="0"/>
    <s v="CPCV"/>
    <n v="4.5"/>
    <s v="Video"/>
    <n v="4.5"/>
  </r>
  <r>
    <n v="495"/>
    <x v="15"/>
    <x v="1"/>
    <n v="4390"/>
    <n v="3"/>
    <n v="1"/>
    <n v="17"/>
    <n v="16"/>
    <s v="Partner B"/>
    <x v="1"/>
    <s v="CPCV"/>
    <n v="4.5"/>
    <s v="Video"/>
    <n v="72"/>
  </r>
  <r>
    <n v="496"/>
    <x v="15"/>
    <x v="15"/>
    <n v="4379"/>
    <n v="3"/>
    <n v="1"/>
    <n v="16"/>
    <n v="19"/>
    <s v="Partner B"/>
    <x v="0"/>
    <s v="CPCV"/>
    <n v="4.5"/>
    <s v="Video"/>
    <n v="85.5"/>
  </r>
  <r>
    <n v="497"/>
    <x v="15"/>
    <x v="4"/>
    <n v="2401"/>
    <n v="2"/>
    <n v="0"/>
    <n v="18"/>
    <n v="20"/>
    <s v="Partner B"/>
    <x v="0"/>
    <s v="CPCV"/>
    <n v="4.5"/>
    <s v="Video"/>
    <n v="90"/>
  </r>
  <r>
    <n v="498"/>
    <x v="15"/>
    <x v="31"/>
    <n v="490"/>
    <n v="2"/>
    <n v="13"/>
    <n v="0"/>
    <n v="0"/>
    <s v="Partner B"/>
    <x v="0"/>
    <s v="CPCV"/>
    <n v="4.5"/>
    <s v="Video"/>
    <n v="0"/>
  </r>
  <r>
    <n v="499"/>
    <x v="15"/>
    <x v="3"/>
    <n v="4447"/>
    <n v="1"/>
    <n v="1"/>
    <n v="2"/>
    <n v="16"/>
    <s v="Partner B"/>
    <x v="0"/>
    <s v="CPCV"/>
    <n v="4.5"/>
    <s v="Video"/>
    <n v="72"/>
  </r>
  <r>
    <n v="500"/>
    <x v="15"/>
    <x v="28"/>
    <n v="1787"/>
    <n v="1"/>
    <n v="2"/>
    <n v="17"/>
    <n v="7"/>
    <s v="Partner B"/>
    <x v="0"/>
    <s v="CPCV"/>
    <n v="4.5"/>
    <s v="Video"/>
    <n v="31.5"/>
  </r>
  <r>
    <n v="501"/>
    <x v="15"/>
    <x v="14"/>
    <n v="92"/>
    <n v="0"/>
    <n v="0"/>
    <n v="8"/>
    <n v="13"/>
    <s v="Partner B"/>
    <x v="0"/>
    <s v="CPCV"/>
    <n v="4.5"/>
    <s v="Video"/>
    <n v="58.5"/>
  </r>
  <r>
    <n v="502"/>
    <x v="15"/>
    <x v="30"/>
    <n v="65"/>
    <n v="0"/>
    <n v="0"/>
    <n v="11"/>
    <n v="14"/>
    <s v="Partner B"/>
    <x v="0"/>
    <s v="CPCV"/>
    <n v="4.5"/>
    <s v="Video"/>
    <n v="63"/>
  </r>
  <r>
    <n v="503"/>
    <x v="15"/>
    <x v="18"/>
    <n v="14"/>
    <n v="0"/>
    <n v="0"/>
    <n v="9"/>
    <n v="9"/>
    <s v="Partner B"/>
    <x v="0"/>
    <s v="CPCV"/>
    <n v="4.5"/>
    <s v="Video"/>
    <n v="40.5"/>
  </r>
  <r>
    <n v="504"/>
    <x v="15"/>
    <x v="12"/>
    <n v="13"/>
    <n v="0"/>
    <n v="0"/>
    <n v="15"/>
    <n v="17"/>
    <s v="Partner B"/>
    <x v="0"/>
    <s v="CPCV"/>
    <n v="4.5"/>
    <s v="Video"/>
    <n v="76.5"/>
  </r>
  <r>
    <n v="505"/>
    <x v="15"/>
    <x v="13"/>
    <n v="10"/>
    <n v="0"/>
    <n v="0"/>
    <n v="20"/>
    <n v="16"/>
    <s v="Partner B"/>
    <x v="0"/>
    <s v="CPCV"/>
    <n v="4.5"/>
    <s v="Video"/>
    <n v="72"/>
  </r>
  <r>
    <n v="506"/>
    <x v="15"/>
    <x v="27"/>
    <n v="9"/>
    <n v="0"/>
    <n v="0"/>
    <n v="0"/>
    <n v="0"/>
    <s v="Partner B"/>
    <x v="0"/>
    <s v="CPCV"/>
    <n v="4.5"/>
    <s v="Video"/>
    <n v="0"/>
  </r>
  <r>
    <n v="507"/>
    <x v="15"/>
    <x v="10"/>
    <n v="9"/>
    <n v="0"/>
    <n v="0"/>
    <n v="316"/>
    <n v="276"/>
    <s v="Partner B"/>
    <x v="0"/>
    <s v="CPCV"/>
    <n v="4.5"/>
    <s v="Video"/>
    <n v="1242"/>
  </r>
  <r>
    <n v="508"/>
    <x v="15"/>
    <x v="25"/>
    <n v="7"/>
    <n v="0"/>
    <n v="0"/>
    <n v="10"/>
    <n v="20"/>
    <s v="Partner B"/>
    <x v="0"/>
    <s v="CPCV"/>
    <n v="4.5"/>
    <s v="Video"/>
    <n v="90"/>
  </r>
  <r>
    <n v="509"/>
    <x v="15"/>
    <x v="20"/>
    <n v="6"/>
    <n v="0"/>
    <n v="0"/>
    <n v="8"/>
    <n v="19"/>
    <s v="Partner B"/>
    <x v="0"/>
    <s v="CPCV"/>
    <n v="4.5"/>
    <s v="Video"/>
    <n v="85.5"/>
  </r>
  <r>
    <n v="510"/>
    <x v="15"/>
    <x v="2"/>
    <n v="6"/>
    <n v="0"/>
    <n v="0"/>
    <n v="5"/>
    <n v="12"/>
    <s v="Partner B"/>
    <x v="0"/>
    <s v="CPCV"/>
    <n v="4.5"/>
    <s v="Video"/>
    <n v="54"/>
  </r>
  <r>
    <n v="511"/>
    <x v="15"/>
    <x v="11"/>
    <n v="6"/>
    <n v="0"/>
    <n v="0"/>
    <n v="12"/>
    <n v="8"/>
    <s v="Partner B"/>
    <x v="0"/>
    <s v="CPCV"/>
    <n v="4.5"/>
    <s v="Video"/>
    <n v="36"/>
  </r>
  <r>
    <n v="512"/>
    <x v="15"/>
    <x v="6"/>
    <n v="4"/>
    <n v="0"/>
    <n v="0"/>
    <n v="9"/>
    <n v="20"/>
    <s v="Partner B"/>
    <x v="0"/>
    <s v="CPCV"/>
    <n v="4.5"/>
    <s v="Video"/>
    <n v="90"/>
  </r>
  <r>
    <n v="513"/>
    <x v="15"/>
    <x v="26"/>
    <n v="3"/>
    <n v="0"/>
    <n v="0"/>
    <n v="8"/>
    <n v="10"/>
    <s v="Partner B"/>
    <x v="0"/>
    <s v="CPCV"/>
    <n v="4.5"/>
    <s v="Video"/>
    <n v="45"/>
  </r>
  <r>
    <n v="514"/>
    <x v="15"/>
    <x v="19"/>
    <n v="0"/>
    <n v="0"/>
    <n v="2"/>
    <n v="14"/>
    <n v="18"/>
    <s v="Partner B"/>
    <x v="0"/>
    <s v="CPCV"/>
    <n v="4.5"/>
    <s v="Video"/>
    <n v="81"/>
  </r>
  <r>
    <n v="515"/>
    <x v="15"/>
    <x v="29"/>
    <n v="0"/>
    <n v="0"/>
    <n v="1"/>
    <n v="5"/>
    <n v="16"/>
    <s v="Partner B"/>
    <x v="0"/>
    <s v="CPCV"/>
    <n v="4.5"/>
    <s v="Video"/>
    <n v="72"/>
  </r>
  <r>
    <n v="516"/>
    <x v="16"/>
    <x v="6"/>
    <n v="13367"/>
    <n v="11"/>
    <n v="0"/>
    <n v="542"/>
    <n v="321"/>
    <s v="Partner B"/>
    <x v="0"/>
    <s v="CPCV"/>
    <n v="4.5"/>
    <s v="Video"/>
    <n v="1444.5"/>
  </r>
  <r>
    <n v="517"/>
    <x v="16"/>
    <x v="2"/>
    <n v="2373"/>
    <n v="11"/>
    <n v="2"/>
    <n v="0"/>
    <n v="0"/>
    <s v="Partner B"/>
    <x v="0"/>
    <s v="CPCV"/>
    <n v="4.5"/>
    <s v="Video"/>
    <n v="0"/>
  </r>
  <r>
    <n v="518"/>
    <x v="16"/>
    <x v="21"/>
    <n v="2721"/>
    <n v="9"/>
    <n v="0"/>
    <n v="231"/>
    <n v="181"/>
    <s v="Partner B"/>
    <x v="0"/>
    <s v="CPCV"/>
    <n v="4.5"/>
    <s v="Video"/>
    <n v="814.5"/>
  </r>
  <r>
    <n v="519"/>
    <x v="16"/>
    <x v="1"/>
    <n v="2281"/>
    <n v="9"/>
    <n v="0"/>
    <n v="62"/>
    <n v="50"/>
    <s v="Partner B"/>
    <x v="1"/>
    <s v="CPCV"/>
    <n v="4.5"/>
    <s v="Video"/>
    <n v="225"/>
  </r>
  <r>
    <n v="520"/>
    <x v="16"/>
    <x v="26"/>
    <n v="704"/>
    <n v="9"/>
    <n v="0"/>
    <n v="18"/>
    <n v="18"/>
    <s v="Partner B"/>
    <x v="0"/>
    <s v="CPCV"/>
    <n v="4.5"/>
    <s v="Video"/>
    <n v="81"/>
  </r>
  <r>
    <n v="521"/>
    <x v="16"/>
    <x v="13"/>
    <n v="2298"/>
    <n v="8"/>
    <n v="3"/>
    <n v="80"/>
    <n v="70"/>
    <s v="Partner B"/>
    <x v="0"/>
    <s v="CPCV"/>
    <n v="4.5"/>
    <s v="Video"/>
    <n v="315"/>
  </r>
  <r>
    <n v="522"/>
    <x v="16"/>
    <x v="15"/>
    <n v="2272"/>
    <n v="7"/>
    <n v="0"/>
    <n v="504"/>
    <n v="278"/>
    <s v="Partner B"/>
    <x v="0"/>
    <s v="CPCV"/>
    <n v="4.5"/>
    <s v="Video"/>
    <n v="1251"/>
  </r>
  <r>
    <n v="523"/>
    <x v="16"/>
    <x v="22"/>
    <n v="4074"/>
    <n v="5"/>
    <n v="7"/>
    <n v="6"/>
    <n v="10"/>
    <s v="Partner B"/>
    <x v="0"/>
    <s v="CPCV"/>
    <n v="4.5"/>
    <s v="Video"/>
    <n v="45"/>
  </r>
  <r>
    <n v="524"/>
    <x v="16"/>
    <x v="16"/>
    <n v="1706"/>
    <n v="5"/>
    <n v="2"/>
    <n v="177"/>
    <n v="104"/>
    <s v="Partner B"/>
    <x v="0"/>
    <s v="CPCV"/>
    <n v="4.5"/>
    <s v="Video"/>
    <n v="468"/>
  </r>
  <r>
    <n v="525"/>
    <x v="16"/>
    <x v="25"/>
    <n v="8194"/>
    <n v="4"/>
    <n v="0"/>
    <n v="417"/>
    <n v="330"/>
    <s v="Partner B"/>
    <x v="0"/>
    <s v="CPCV"/>
    <n v="4.5"/>
    <s v="Video"/>
    <n v="1485"/>
  </r>
  <r>
    <n v="526"/>
    <x v="16"/>
    <x v="5"/>
    <n v="4274"/>
    <n v="4"/>
    <n v="0"/>
    <n v="12"/>
    <n v="3"/>
    <s v="Partner B"/>
    <x v="0"/>
    <s v="CPCV"/>
    <n v="4.5"/>
    <s v="Video"/>
    <n v="13.5"/>
  </r>
  <r>
    <n v="527"/>
    <x v="16"/>
    <x v="23"/>
    <n v="2280"/>
    <n v="4"/>
    <n v="0"/>
    <n v="78"/>
    <n v="66"/>
    <s v="Partner B"/>
    <x v="2"/>
    <s v="CPCV"/>
    <n v="4.5"/>
    <s v="Video"/>
    <n v="297"/>
  </r>
  <r>
    <n v="528"/>
    <x v="16"/>
    <x v="3"/>
    <n v="4425"/>
    <n v="3"/>
    <n v="2"/>
    <n v="38"/>
    <n v="26"/>
    <s v="Partner B"/>
    <x v="0"/>
    <s v="CPCV"/>
    <n v="4.5"/>
    <s v="Video"/>
    <n v="117"/>
  </r>
  <r>
    <n v="529"/>
    <x v="16"/>
    <x v="8"/>
    <n v="4302"/>
    <n v="3"/>
    <n v="2"/>
    <n v="1"/>
    <n v="9"/>
    <s v="Partner B"/>
    <x v="0"/>
    <s v="CPCV"/>
    <n v="4.5"/>
    <s v="Video"/>
    <n v="40.5"/>
  </r>
  <r>
    <n v="530"/>
    <x v="16"/>
    <x v="9"/>
    <n v="4241"/>
    <n v="3"/>
    <n v="0"/>
    <n v="4"/>
    <n v="17"/>
    <s v="Partner B"/>
    <x v="0"/>
    <s v="CPCV"/>
    <n v="4.5"/>
    <s v="Video"/>
    <n v="76.5"/>
  </r>
  <r>
    <n v="531"/>
    <x v="16"/>
    <x v="20"/>
    <n v="4079"/>
    <n v="2"/>
    <n v="1"/>
    <n v="7"/>
    <n v="7"/>
    <s v="Partner B"/>
    <x v="0"/>
    <s v="CPCV"/>
    <n v="4.5"/>
    <s v="Video"/>
    <n v="31.5"/>
  </r>
  <r>
    <n v="532"/>
    <x v="16"/>
    <x v="24"/>
    <n v="1765"/>
    <n v="2"/>
    <n v="0"/>
    <n v="105"/>
    <n v="90"/>
    <s v="Partner B"/>
    <x v="0"/>
    <s v="CPCV"/>
    <n v="4.5"/>
    <s v="Video"/>
    <n v="405"/>
  </r>
  <r>
    <n v="533"/>
    <x v="16"/>
    <x v="4"/>
    <n v="4301"/>
    <n v="1"/>
    <n v="0"/>
    <n v="344"/>
    <n v="341"/>
    <s v="Partner B"/>
    <x v="0"/>
    <s v="CPCV"/>
    <n v="4.5"/>
    <s v="Video"/>
    <n v="1534.5"/>
  </r>
  <r>
    <n v="534"/>
    <x v="16"/>
    <x v="0"/>
    <n v="4305"/>
    <n v="0"/>
    <n v="1"/>
    <n v="1809"/>
    <n v="1278"/>
    <s v="Partner B"/>
    <x v="0"/>
    <s v="CPCV"/>
    <n v="4.5"/>
    <s v="Video"/>
    <n v="5751"/>
  </r>
  <r>
    <n v="535"/>
    <x v="16"/>
    <x v="12"/>
    <n v="2092"/>
    <n v="0"/>
    <n v="0"/>
    <n v="424"/>
    <n v="267"/>
    <s v="Partner B"/>
    <x v="0"/>
    <s v="CPCV"/>
    <n v="4.5"/>
    <s v="Video"/>
    <n v="1201.5"/>
  </r>
  <r>
    <n v="536"/>
    <x v="16"/>
    <x v="19"/>
    <n v="8"/>
    <n v="0"/>
    <n v="0"/>
    <n v="11"/>
    <n v="18"/>
    <s v="Partner B"/>
    <x v="0"/>
    <s v="CPCV"/>
    <n v="4.5"/>
    <s v="Video"/>
    <n v="81"/>
  </r>
  <r>
    <n v="537"/>
    <x v="16"/>
    <x v="10"/>
    <n v="8"/>
    <n v="0"/>
    <n v="0"/>
    <n v="13"/>
    <n v="8"/>
    <s v="Partner B"/>
    <x v="0"/>
    <s v="CPCV"/>
    <n v="4.5"/>
    <s v="Video"/>
    <n v="36"/>
  </r>
  <r>
    <n v="538"/>
    <x v="16"/>
    <x v="11"/>
    <n v="6"/>
    <n v="0"/>
    <n v="0"/>
    <n v="148"/>
    <n v="129"/>
    <s v="Partner B"/>
    <x v="0"/>
    <s v="CPCV"/>
    <n v="4.5"/>
    <s v="Video"/>
    <n v="580.5"/>
  </r>
  <r>
    <n v="539"/>
    <x v="16"/>
    <x v="28"/>
    <n v="5"/>
    <n v="0"/>
    <n v="0"/>
    <n v="165"/>
    <n v="130"/>
    <s v="Partner B"/>
    <x v="0"/>
    <s v="CPCV"/>
    <n v="4.5"/>
    <s v="Video"/>
    <n v="585"/>
  </r>
  <r>
    <n v="540"/>
    <x v="16"/>
    <x v="14"/>
    <n v="4"/>
    <n v="0"/>
    <n v="0"/>
    <n v="4"/>
    <n v="4"/>
    <s v="Partner B"/>
    <x v="0"/>
    <s v="CPCV"/>
    <n v="4.5"/>
    <s v="Video"/>
    <n v="18"/>
  </r>
  <r>
    <n v="541"/>
    <x v="16"/>
    <x v="30"/>
    <n v="3"/>
    <n v="0"/>
    <n v="0"/>
    <n v="10"/>
    <n v="14"/>
    <s v="Partner B"/>
    <x v="0"/>
    <s v="CPCV"/>
    <n v="4.5"/>
    <s v="Video"/>
    <n v="63"/>
  </r>
  <r>
    <n v="542"/>
    <x v="16"/>
    <x v="29"/>
    <n v="1"/>
    <n v="0"/>
    <n v="0"/>
    <n v="77"/>
    <n v="69"/>
    <s v="Partner B"/>
    <x v="0"/>
    <s v="CPCV"/>
    <n v="4.5"/>
    <s v="Video"/>
    <n v="310.5"/>
  </r>
  <r>
    <n v="543"/>
    <x v="17"/>
    <x v="1"/>
    <n v="10399"/>
    <n v="70"/>
    <n v="11"/>
    <n v="10"/>
    <n v="9"/>
    <s v="Partner B"/>
    <x v="1"/>
    <s v="CPCV"/>
    <n v="4.5"/>
    <s v="Video"/>
    <n v="40.5"/>
  </r>
  <r>
    <n v="544"/>
    <x v="17"/>
    <x v="11"/>
    <n v="18521"/>
    <n v="21"/>
    <n v="8"/>
    <n v="17"/>
    <n v="17"/>
    <s v="Partner B"/>
    <x v="0"/>
    <s v="CPCV"/>
    <n v="4.5"/>
    <s v="Video"/>
    <n v="76.5"/>
  </r>
  <r>
    <n v="545"/>
    <x v="17"/>
    <x v="12"/>
    <n v="2782"/>
    <n v="13"/>
    <n v="1"/>
    <n v="0"/>
    <n v="0"/>
    <s v="Partner B"/>
    <x v="0"/>
    <s v="CPCV"/>
    <n v="4.5"/>
    <s v="Video"/>
    <n v="0"/>
  </r>
  <r>
    <n v="546"/>
    <x v="17"/>
    <x v="24"/>
    <n v="2712"/>
    <n v="13"/>
    <n v="0"/>
    <n v="0"/>
    <n v="0"/>
    <s v="Partner B"/>
    <x v="0"/>
    <s v="CPCV"/>
    <n v="4.5"/>
    <s v="Video"/>
    <n v="0"/>
  </r>
  <r>
    <n v="547"/>
    <x v="17"/>
    <x v="3"/>
    <n v="2314"/>
    <n v="13"/>
    <n v="0"/>
    <n v="2"/>
    <n v="20"/>
    <s v="Partner B"/>
    <x v="0"/>
    <s v="CPCV"/>
    <n v="4.5"/>
    <s v="Video"/>
    <n v="90"/>
  </r>
  <r>
    <n v="548"/>
    <x v="17"/>
    <x v="6"/>
    <n v="7458"/>
    <n v="10"/>
    <n v="4"/>
    <n v="6"/>
    <n v="18"/>
    <s v="Partner B"/>
    <x v="0"/>
    <s v="CPCV"/>
    <n v="4.5"/>
    <s v="Video"/>
    <n v="81"/>
  </r>
  <r>
    <n v="549"/>
    <x v="17"/>
    <x v="4"/>
    <n v="2833"/>
    <n v="10"/>
    <n v="1"/>
    <n v="1"/>
    <n v="10"/>
    <s v="Partner B"/>
    <x v="0"/>
    <s v="CPCV"/>
    <n v="4.5"/>
    <s v="Video"/>
    <n v="45"/>
  </r>
  <r>
    <n v="550"/>
    <x v="17"/>
    <x v="23"/>
    <n v="2570"/>
    <n v="9"/>
    <n v="2"/>
    <n v="1814"/>
    <n v="1448"/>
    <s v="Partner B"/>
    <x v="2"/>
    <s v="CPCV"/>
    <n v="4.5"/>
    <s v="Video"/>
    <n v="6516"/>
  </r>
  <r>
    <n v="551"/>
    <x v="17"/>
    <x v="27"/>
    <n v="2267"/>
    <n v="8"/>
    <n v="0"/>
    <n v="17"/>
    <n v="17"/>
    <s v="Partner B"/>
    <x v="0"/>
    <s v="CPCV"/>
    <n v="4.5"/>
    <s v="Video"/>
    <n v="76.5"/>
  </r>
  <r>
    <n v="552"/>
    <x v="17"/>
    <x v="33"/>
    <n v="8690"/>
    <n v="7"/>
    <n v="5"/>
    <n v="13"/>
    <n v="12"/>
    <s v="Partner B"/>
    <x v="0"/>
    <s v="CPCV"/>
    <n v="4.5"/>
    <s v="Video"/>
    <n v="54"/>
  </r>
  <r>
    <n v="553"/>
    <x v="17"/>
    <x v="25"/>
    <n v="2303"/>
    <n v="7"/>
    <n v="0"/>
    <n v="1"/>
    <n v="3"/>
    <s v="Partner B"/>
    <x v="0"/>
    <s v="CPCV"/>
    <n v="4.5"/>
    <s v="Video"/>
    <n v="13.5"/>
  </r>
  <r>
    <n v="554"/>
    <x v="17"/>
    <x v="19"/>
    <n v="13031"/>
    <n v="6"/>
    <n v="0"/>
    <n v="14"/>
    <n v="17"/>
    <s v="Partner B"/>
    <x v="0"/>
    <s v="CPCV"/>
    <n v="4.5"/>
    <s v="Video"/>
    <n v="76.5"/>
  </r>
  <r>
    <n v="555"/>
    <x v="17"/>
    <x v="8"/>
    <n v="4217"/>
    <n v="5"/>
    <n v="1"/>
    <n v="16"/>
    <n v="10"/>
    <s v="Partner B"/>
    <x v="0"/>
    <s v="CPCV"/>
    <n v="4.5"/>
    <s v="Video"/>
    <n v="45"/>
  </r>
  <r>
    <n v="556"/>
    <x v="17"/>
    <x v="2"/>
    <n v="2145"/>
    <n v="5"/>
    <n v="2"/>
    <n v="4"/>
    <n v="10"/>
    <s v="Partner B"/>
    <x v="0"/>
    <s v="CPCV"/>
    <n v="4.5"/>
    <s v="Video"/>
    <n v="45"/>
  </r>
  <r>
    <n v="557"/>
    <x v="17"/>
    <x v="0"/>
    <n v="1907"/>
    <n v="4"/>
    <n v="0"/>
    <n v="0"/>
    <n v="0"/>
    <s v="Partner B"/>
    <x v="0"/>
    <s v="CPCV"/>
    <n v="4.5"/>
    <s v="Video"/>
    <n v="0"/>
  </r>
  <r>
    <n v="558"/>
    <x v="17"/>
    <x v="20"/>
    <n v="1829"/>
    <n v="4"/>
    <n v="0"/>
    <n v="8"/>
    <n v="19"/>
    <s v="Partner B"/>
    <x v="0"/>
    <s v="CPCV"/>
    <n v="4.5"/>
    <s v="Video"/>
    <n v="85.5"/>
  </r>
  <r>
    <n v="559"/>
    <x v="17"/>
    <x v="21"/>
    <n v="1812"/>
    <n v="4"/>
    <n v="0"/>
    <n v="12"/>
    <n v="3"/>
    <s v="Partner B"/>
    <x v="0"/>
    <s v="CPCV"/>
    <n v="4.5"/>
    <s v="Video"/>
    <n v="13.5"/>
  </r>
  <r>
    <n v="560"/>
    <x v="17"/>
    <x v="22"/>
    <n v="4187"/>
    <n v="3"/>
    <n v="3"/>
    <n v="13"/>
    <n v="10"/>
    <s v="Partner B"/>
    <x v="0"/>
    <s v="CPCV"/>
    <n v="4.5"/>
    <s v="Video"/>
    <n v="45"/>
  </r>
  <r>
    <n v="561"/>
    <x v="17"/>
    <x v="13"/>
    <n v="4103"/>
    <n v="3"/>
    <n v="0"/>
    <n v="7"/>
    <n v="11"/>
    <s v="Partner B"/>
    <x v="0"/>
    <s v="CPCV"/>
    <n v="4.5"/>
    <s v="Video"/>
    <n v="49.5"/>
  </r>
  <r>
    <n v="562"/>
    <x v="17"/>
    <x v="26"/>
    <n v="3995"/>
    <n v="2"/>
    <n v="1"/>
    <n v="13"/>
    <n v="14"/>
    <s v="Partner B"/>
    <x v="0"/>
    <s v="CPCV"/>
    <n v="4.5"/>
    <s v="Video"/>
    <n v="63"/>
  </r>
  <r>
    <n v="563"/>
    <x v="17"/>
    <x v="31"/>
    <n v="0"/>
    <n v="2"/>
    <n v="0"/>
    <n v="6"/>
    <n v="4"/>
    <s v="Partner B"/>
    <x v="0"/>
    <s v="CPCV"/>
    <n v="4.5"/>
    <s v="Video"/>
    <n v="18"/>
  </r>
  <r>
    <n v="564"/>
    <x v="17"/>
    <x v="9"/>
    <n v="4281"/>
    <n v="1"/>
    <n v="1"/>
    <n v="5"/>
    <n v="5"/>
    <s v="Partner B"/>
    <x v="0"/>
    <s v="CPCV"/>
    <n v="4.5"/>
    <s v="Video"/>
    <n v="22.5"/>
  </r>
  <r>
    <n v="565"/>
    <x v="17"/>
    <x v="15"/>
    <n v="2085"/>
    <n v="1"/>
    <n v="0"/>
    <n v="3"/>
    <n v="18"/>
    <s v="Partner B"/>
    <x v="0"/>
    <s v="CPCV"/>
    <n v="4.5"/>
    <s v="Video"/>
    <n v="81"/>
  </r>
  <r>
    <n v="566"/>
    <x v="17"/>
    <x v="16"/>
    <n v="1821"/>
    <n v="1"/>
    <n v="0"/>
    <n v="257"/>
    <n v="203"/>
    <s v="Partner B"/>
    <x v="0"/>
    <s v="CPCV"/>
    <n v="4.5"/>
    <s v="Video"/>
    <n v="913.5"/>
  </r>
  <r>
    <n v="567"/>
    <x v="17"/>
    <x v="5"/>
    <n v="1808"/>
    <n v="0"/>
    <n v="0"/>
    <n v="915"/>
    <n v="906"/>
    <s v="Partner B"/>
    <x v="0"/>
    <s v="CPCV"/>
    <n v="4.5"/>
    <s v="Video"/>
    <n v="4077"/>
  </r>
  <r>
    <n v="568"/>
    <x v="17"/>
    <x v="32"/>
    <n v="50"/>
    <n v="0"/>
    <n v="0"/>
    <n v="805"/>
    <n v="650"/>
    <s v="Partner B"/>
    <x v="0"/>
    <s v="CPCV"/>
    <n v="4.5"/>
    <s v="Video"/>
    <n v="2925"/>
  </r>
  <r>
    <n v="569"/>
    <x v="17"/>
    <x v="29"/>
    <n v="3"/>
    <n v="0"/>
    <n v="1"/>
    <n v="9"/>
    <n v="6"/>
    <s v="Partner B"/>
    <x v="0"/>
    <s v="CPCV"/>
    <n v="4.5"/>
    <s v="Video"/>
    <n v="27"/>
  </r>
  <r>
    <n v="570"/>
    <x v="17"/>
    <x v="28"/>
    <n v="1"/>
    <n v="0"/>
    <n v="0"/>
    <n v="0"/>
    <n v="0"/>
    <s v="Partner B"/>
    <x v="0"/>
    <s v="CPCV"/>
    <n v="4.5"/>
    <s v="Video"/>
    <n v="0"/>
  </r>
  <r>
    <n v="571"/>
    <x v="17"/>
    <x v="14"/>
    <n v="1"/>
    <n v="0"/>
    <n v="0"/>
    <n v="5"/>
    <n v="18"/>
    <s v="Partner B"/>
    <x v="0"/>
    <s v="CPCV"/>
    <n v="4.5"/>
    <s v="Video"/>
    <n v="81"/>
  </r>
  <r>
    <n v="572"/>
    <x v="17"/>
    <x v="10"/>
    <n v="1"/>
    <n v="0"/>
    <n v="0"/>
    <n v="14"/>
    <n v="14"/>
    <s v="Partner B"/>
    <x v="0"/>
    <s v="CPCV"/>
    <n v="4.5"/>
    <s v="Video"/>
    <n v="63"/>
  </r>
  <r>
    <n v="573"/>
    <x v="17"/>
    <x v="30"/>
    <n v="1"/>
    <n v="0"/>
    <n v="1"/>
    <n v="20"/>
    <n v="18"/>
    <s v="Partner B"/>
    <x v="0"/>
    <s v="CPCV"/>
    <n v="4.5"/>
    <s v="Video"/>
    <n v="81"/>
  </r>
  <r>
    <n v="574"/>
    <x v="18"/>
    <x v="3"/>
    <n v="13046"/>
    <n v="170"/>
    <n v="11"/>
    <n v="5"/>
    <n v="5"/>
    <s v="Partner B"/>
    <x v="0"/>
    <s v="CPCV"/>
    <n v="4.5"/>
    <s v="Video"/>
    <n v="22.5"/>
  </r>
  <r>
    <n v="575"/>
    <x v="18"/>
    <x v="1"/>
    <n v="21686"/>
    <n v="62"/>
    <n v="4"/>
    <n v="13"/>
    <n v="12"/>
    <s v="Partner B"/>
    <x v="1"/>
    <s v="CPCV"/>
    <n v="4.5"/>
    <s v="Video"/>
    <n v="54"/>
  </r>
  <r>
    <n v="576"/>
    <x v="18"/>
    <x v="15"/>
    <n v="16247"/>
    <n v="45"/>
    <n v="73"/>
    <n v="3"/>
    <n v="19"/>
    <s v="Partner B"/>
    <x v="0"/>
    <s v="CPCV"/>
    <n v="4.5"/>
    <s v="Video"/>
    <n v="85.5"/>
  </r>
  <r>
    <n v="577"/>
    <x v="18"/>
    <x v="14"/>
    <n v="14299"/>
    <n v="17"/>
    <n v="0"/>
    <n v="0"/>
    <n v="0"/>
    <s v="Partner B"/>
    <x v="0"/>
    <s v="CPCV"/>
    <n v="4.5"/>
    <s v="Video"/>
    <n v="0"/>
  </r>
  <r>
    <n v="578"/>
    <x v="18"/>
    <x v="23"/>
    <n v="13348"/>
    <n v="17"/>
    <n v="141"/>
    <n v="16"/>
    <n v="2"/>
    <s v="Partner B"/>
    <x v="2"/>
    <s v="CPCV"/>
    <n v="4.5"/>
    <s v="Video"/>
    <n v="9"/>
  </r>
  <r>
    <n v="579"/>
    <x v="18"/>
    <x v="0"/>
    <n v="3462"/>
    <n v="15"/>
    <n v="1"/>
    <n v="8"/>
    <n v="1"/>
    <s v="Partner B"/>
    <x v="0"/>
    <s v="CPCV"/>
    <n v="4.5"/>
    <s v="Video"/>
    <n v="4.5"/>
  </r>
  <r>
    <n v="580"/>
    <x v="18"/>
    <x v="20"/>
    <n v="2709"/>
    <n v="12"/>
    <n v="0"/>
    <n v="0"/>
    <n v="0"/>
    <s v="Partner B"/>
    <x v="0"/>
    <s v="CPCV"/>
    <n v="4.5"/>
    <s v="Video"/>
    <n v="0"/>
  </r>
  <r>
    <n v="581"/>
    <x v="18"/>
    <x v="2"/>
    <n v="2693"/>
    <n v="11"/>
    <n v="3"/>
    <n v="1172"/>
    <n v="873"/>
    <s v="Partner B"/>
    <x v="0"/>
    <s v="CPCV"/>
    <n v="4.5"/>
    <s v="Video"/>
    <n v="3928.5"/>
  </r>
  <r>
    <n v="582"/>
    <x v="18"/>
    <x v="11"/>
    <n v="750"/>
    <n v="11"/>
    <n v="0"/>
    <n v="14"/>
    <n v="4"/>
    <s v="Partner B"/>
    <x v="0"/>
    <s v="CPCV"/>
    <n v="4.5"/>
    <s v="Video"/>
    <n v="18"/>
  </r>
  <r>
    <n v="583"/>
    <x v="18"/>
    <x v="9"/>
    <n v="2905"/>
    <n v="10"/>
    <n v="0"/>
    <n v="6"/>
    <n v="7"/>
    <s v="Partner B"/>
    <x v="0"/>
    <s v="CPCV"/>
    <n v="4.5"/>
    <s v="Video"/>
    <n v="31.5"/>
  </r>
  <r>
    <n v="584"/>
    <x v="18"/>
    <x v="16"/>
    <n v="2642"/>
    <n v="8"/>
    <n v="3"/>
    <n v="16"/>
    <n v="17"/>
    <s v="Partner B"/>
    <x v="0"/>
    <s v="CPCV"/>
    <n v="4.5"/>
    <s v="Video"/>
    <n v="76.5"/>
  </r>
  <r>
    <n v="585"/>
    <x v="18"/>
    <x v="21"/>
    <n v="4251"/>
    <n v="6"/>
    <n v="2"/>
    <n v="7"/>
    <n v="15"/>
    <s v="Partner B"/>
    <x v="0"/>
    <s v="CPCV"/>
    <n v="4.5"/>
    <s v="Video"/>
    <n v="67.5"/>
  </r>
  <r>
    <n v="586"/>
    <x v="18"/>
    <x v="6"/>
    <n v="2306"/>
    <n v="6"/>
    <n v="1"/>
    <n v="2"/>
    <n v="0"/>
    <s v="Partner B"/>
    <x v="0"/>
    <s v="CPCV"/>
    <n v="4.5"/>
    <s v="Video"/>
    <n v="0"/>
  </r>
  <r>
    <n v="587"/>
    <x v="18"/>
    <x v="29"/>
    <n v="18648"/>
    <n v="4"/>
    <n v="2"/>
    <n v="18"/>
    <n v="11"/>
    <s v="Partner B"/>
    <x v="0"/>
    <s v="CPCV"/>
    <n v="4.5"/>
    <s v="Video"/>
    <n v="49.5"/>
  </r>
  <r>
    <n v="588"/>
    <x v="18"/>
    <x v="22"/>
    <n v="4332"/>
    <n v="4"/>
    <n v="3"/>
    <n v="13"/>
    <n v="12"/>
    <s v="Partner B"/>
    <x v="0"/>
    <s v="CPCV"/>
    <n v="4.5"/>
    <s v="Video"/>
    <n v="54"/>
  </r>
  <r>
    <n v="589"/>
    <x v="18"/>
    <x v="12"/>
    <n v="4268"/>
    <n v="4"/>
    <n v="2"/>
    <n v="17"/>
    <n v="9"/>
    <s v="Partner B"/>
    <x v="0"/>
    <s v="CPCV"/>
    <n v="4.5"/>
    <s v="Video"/>
    <n v="40.5"/>
  </r>
  <r>
    <n v="590"/>
    <x v="18"/>
    <x v="31"/>
    <n v="2104"/>
    <n v="4"/>
    <n v="5"/>
    <n v="103"/>
    <n v="96"/>
    <s v="Partner B"/>
    <x v="0"/>
    <s v="CPCV"/>
    <n v="4.5"/>
    <s v="Video"/>
    <n v="432"/>
  </r>
  <r>
    <n v="591"/>
    <x v="18"/>
    <x v="13"/>
    <n v="4332"/>
    <n v="3"/>
    <n v="1"/>
    <n v="6"/>
    <n v="15"/>
    <s v="Partner B"/>
    <x v="0"/>
    <s v="CPCV"/>
    <n v="4.5"/>
    <s v="Video"/>
    <n v="67.5"/>
  </r>
  <r>
    <n v="592"/>
    <x v="18"/>
    <x v="25"/>
    <n v="4271"/>
    <n v="3"/>
    <n v="2"/>
    <n v="48"/>
    <n v="28"/>
    <s v="Partner B"/>
    <x v="0"/>
    <s v="CPCV"/>
    <n v="4.5"/>
    <s v="Video"/>
    <n v="126"/>
  </r>
  <r>
    <n v="593"/>
    <x v="18"/>
    <x v="27"/>
    <n v="2203"/>
    <n v="3"/>
    <n v="2"/>
    <n v="17"/>
    <n v="1"/>
    <s v="Partner B"/>
    <x v="0"/>
    <s v="CPCV"/>
    <n v="4.5"/>
    <s v="Video"/>
    <n v="4.5"/>
  </r>
  <r>
    <n v="594"/>
    <x v="18"/>
    <x v="26"/>
    <n v="1700"/>
    <n v="2"/>
    <n v="0"/>
    <n v="925"/>
    <n v="713"/>
    <s v="Partner B"/>
    <x v="0"/>
    <s v="CPCV"/>
    <n v="4.5"/>
    <s v="Video"/>
    <n v="3208.5"/>
  </r>
  <r>
    <n v="595"/>
    <x v="18"/>
    <x v="19"/>
    <n v="7449"/>
    <n v="1"/>
    <n v="0"/>
    <n v="9"/>
    <n v="9"/>
    <s v="Partner B"/>
    <x v="0"/>
    <s v="CPCV"/>
    <n v="4.5"/>
    <s v="Video"/>
    <n v="40.5"/>
  </r>
  <r>
    <n v="596"/>
    <x v="18"/>
    <x v="4"/>
    <n v="4255"/>
    <n v="1"/>
    <n v="1"/>
    <n v="78"/>
    <n v="65"/>
    <s v="Partner B"/>
    <x v="0"/>
    <s v="CPCV"/>
    <n v="4.5"/>
    <s v="Video"/>
    <n v="292.5"/>
  </r>
  <r>
    <n v="597"/>
    <x v="18"/>
    <x v="8"/>
    <n v="1654"/>
    <n v="1"/>
    <n v="0"/>
    <n v="0"/>
    <n v="0"/>
    <s v="Partner B"/>
    <x v="0"/>
    <s v="CPCV"/>
    <n v="4.5"/>
    <s v="Video"/>
    <n v="0"/>
  </r>
  <r>
    <n v="598"/>
    <x v="18"/>
    <x v="24"/>
    <n v="1652"/>
    <n v="1"/>
    <n v="1"/>
    <n v="15"/>
    <n v="14"/>
    <s v="Partner B"/>
    <x v="0"/>
    <s v="CPCV"/>
    <n v="4.5"/>
    <s v="Video"/>
    <n v="63"/>
  </r>
  <r>
    <n v="599"/>
    <x v="18"/>
    <x v="32"/>
    <n v="0"/>
    <n v="1"/>
    <n v="0"/>
    <n v="62"/>
    <n v="56"/>
    <s v="Partner B"/>
    <x v="0"/>
    <s v="CPCV"/>
    <n v="4.5"/>
    <s v="Video"/>
    <n v="252"/>
  </r>
  <r>
    <n v="600"/>
    <x v="18"/>
    <x v="28"/>
    <n v="2691"/>
    <n v="0"/>
    <n v="0"/>
    <n v="15"/>
    <n v="13"/>
    <s v="Partner B"/>
    <x v="0"/>
    <s v="CPCV"/>
    <n v="4.5"/>
    <s v="Video"/>
    <n v="58.5"/>
  </r>
  <r>
    <n v="601"/>
    <x v="18"/>
    <x v="30"/>
    <n v="20"/>
    <n v="0"/>
    <n v="2"/>
    <n v="118"/>
    <n v="91"/>
    <s v="Partner B"/>
    <x v="0"/>
    <s v="CPCV"/>
    <n v="4.5"/>
    <s v="Video"/>
    <n v="409.5"/>
  </r>
  <r>
    <n v="602"/>
    <x v="18"/>
    <x v="10"/>
    <n v="2"/>
    <n v="0"/>
    <n v="0"/>
    <n v="0"/>
    <n v="0"/>
    <s v="Partner B"/>
    <x v="0"/>
    <s v="CPCV"/>
    <n v="4.5"/>
    <s v="Video"/>
    <n v="0"/>
  </r>
  <r>
    <n v="603"/>
    <x v="19"/>
    <x v="3"/>
    <n v="9992"/>
    <n v="77"/>
    <n v="10"/>
    <n v="8"/>
    <n v="9"/>
    <s v="Partner B"/>
    <x v="0"/>
    <s v="CPCV"/>
    <n v="4.5"/>
    <s v="Video"/>
    <n v="40.5"/>
  </r>
  <r>
    <n v="604"/>
    <x v="19"/>
    <x v="1"/>
    <n v="18329"/>
    <n v="51"/>
    <n v="7"/>
    <n v="899"/>
    <n v="735"/>
    <s v="Partner B"/>
    <x v="1"/>
    <s v="CPCV"/>
    <n v="4.5"/>
    <s v="Video"/>
    <n v="3307.5"/>
  </r>
  <r>
    <n v="605"/>
    <x v="19"/>
    <x v="15"/>
    <n v="14151"/>
    <n v="32"/>
    <n v="63"/>
    <n v="13"/>
    <n v="13"/>
    <s v="Partner B"/>
    <x v="0"/>
    <s v="CPCV"/>
    <n v="4.5"/>
    <s v="Video"/>
    <n v="58.5"/>
  </r>
  <r>
    <n v="606"/>
    <x v="19"/>
    <x v="9"/>
    <n v="2741"/>
    <n v="15"/>
    <n v="0"/>
    <n v="13"/>
    <n v="6"/>
    <s v="Partner B"/>
    <x v="0"/>
    <s v="CPCV"/>
    <n v="4.5"/>
    <s v="Video"/>
    <n v="27"/>
  </r>
  <r>
    <n v="607"/>
    <x v="19"/>
    <x v="29"/>
    <n v="23798"/>
    <n v="11"/>
    <n v="4"/>
    <n v="1477"/>
    <n v="1167"/>
    <s v="Partner B"/>
    <x v="0"/>
    <s v="CPCV"/>
    <n v="4.5"/>
    <s v="Video"/>
    <n v="5251.5"/>
  </r>
  <r>
    <n v="608"/>
    <x v="19"/>
    <x v="20"/>
    <n v="2697"/>
    <n v="11"/>
    <n v="1"/>
    <n v="11"/>
    <n v="2"/>
    <s v="Partner B"/>
    <x v="0"/>
    <s v="CPCV"/>
    <n v="4.5"/>
    <s v="Video"/>
    <n v="9"/>
  </r>
  <r>
    <n v="609"/>
    <x v="19"/>
    <x v="19"/>
    <n v="7433"/>
    <n v="8"/>
    <n v="6"/>
    <n v="14"/>
    <n v="5"/>
    <s v="Partner B"/>
    <x v="0"/>
    <s v="CPCV"/>
    <n v="4.5"/>
    <s v="Video"/>
    <n v="22.5"/>
  </r>
  <r>
    <n v="610"/>
    <x v="19"/>
    <x v="16"/>
    <n v="1848"/>
    <n v="7"/>
    <n v="5"/>
    <n v="1254"/>
    <n v="938"/>
    <s v="Partner B"/>
    <x v="0"/>
    <s v="CPCV"/>
    <n v="4.5"/>
    <s v="Video"/>
    <n v="4221"/>
  </r>
  <r>
    <n v="611"/>
    <x v="19"/>
    <x v="23"/>
    <n v="11105"/>
    <n v="6"/>
    <n v="239"/>
    <n v="1079"/>
    <n v="868"/>
    <s v="Partner B"/>
    <x v="2"/>
    <s v="CPCV"/>
    <n v="4.5"/>
    <s v="Video"/>
    <n v="3906"/>
  </r>
  <r>
    <n v="612"/>
    <x v="19"/>
    <x v="2"/>
    <n v="2689"/>
    <n v="6"/>
    <n v="0"/>
    <n v="18"/>
    <n v="7"/>
    <s v="Partner B"/>
    <x v="0"/>
    <s v="CPCV"/>
    <n v="4.5"/>
    <s v="Video"/>
    <n v="31.5"/>
  </r>
  <r>
    <n v="613"/>
    <x v="19"/>
    <x v="11"/>
    <n v="634"/>
    <n v="6"/>
    <n v="0"/>
    <n v="0"/>
    <n v="0"/>
    <s v="Partner B"/>
    <x v="0"/>
    <s v="CPCV"/>
    <n v="4.5"/>
    <s v="Video"/>
    <n v="0"/>
  </r>
  <r>
    <n v="614"/>
    <x v="19"/>
    <x v="4"/>
    <n v="4540"/>
    <n v="5"/>
    <n v="3"/>
    <n v="548"/>
    <n v="420"/>
    <s v="Partner B"/>
    <x v="0"/>
    <s v="CPCV"/>
    <n v="4.5"/>
    <s v="Video"/>
    <n v="1890"/>
  </r>
  <r>
    <n v="615"/>
    <x v="19"/>
    <x v="33"/>
    <n v="3038"/>
    <n v="5"/>
    <n v="1"/>
    <n v="10"/>
    <n v="17"/>
    <s v="Partner B"/>
    <x v="0"/>
    <s v="CPCV"/>
    <n v="4.5"/>
    <s v="Video"/>
    <n v="76.5"/>
  </r>
  <r>
    <n v="616"/>
    <x v="19"/>
    <x v="24"/>
    <n v="1720"/>
    <n v="5"/>
    <n v="0"/>
    <n v="0"/>
    <n v="0"/>
    <s v="Partner B"/>
    <x v="0"/>
    <s v="CPCV"/>
    <n v="4.5"/>
    <s v="Video"/>
    <n v="0"/>
  </r>
  <r>
    <n v="617"/>
    <x v="19"/>
    <x v="14"/>
    <n v="13426"/>
    <n v="4"/>
    <n v="1"/>
    <n v="17"/>
    <n v="20"/>
    <s v="Partner B"/>
    <x v="0"/>
    <s v="CPCV"/>
    <n v="4.5"/>
    <s v="Video"/>
    <n v="90"/>
  </r>
  <r>
    <n v="618"/>
    <x v="19"/>
    <x v="0"/>
    <n v="1736"/>
    <n v="4"/>
    <n v="2"/>
    <n v="10"/>
    <n v="15"/>
    <s v="Partner B"/>
    <x v="0"/>
    <s v="CPCV"/>
    <n v="4.5"/>
    <s v="Video"/>
    <n v="67.5"/>
  </r>
  <r>
    <n v="619"/>
    <x v="19"/>
    <x v="8"/>
    <n v="1706"/>
    <n v="4"/>
    <n v="0"/>
    <n v="5"/>
    <n v="15"/>
    <s v="Partner B"/>
    <x v="0"/>
    <s v="CPCV"/>
    <n v="4.5"/>
    <s v="Video"/>
    <n v="67.5"/>
  </r>
  <r>
    <n v="620"/>
    <x v="19"/>
    <x v="13"/>
    <n v="4265"/>
    <n v="3"/>
    <n v="1"/>
    <n v="0"/>
    <n v="0"/>
    <s v="Partner B"/>
    <x v="0"/>
    <s v="CPCV"/>
    <n v="4.5"/>
    <s v="Video"/>
    <n v="0"/>
  </r>
  <r>
    <n v="621"/>
    <x v="19"/>
    <x v="25"/>
    <n v="4034"/>
    <n v="3"/>
    <n v="4"/>
    <n v="20"/>
    <n v="9"/>
    <s v="Partner B"/>
    <x v="0"/>
    <s v="CPCV"/>
    <n v="4.5"/>
    <s v="Video"/>
    <n v="40.5"/>
  </r>
  <r>
    <n v="622"/>
    <x v="19"/>
    <x v="21"/>
    <n v="4370"/>
    <n v="2"/>
    <n v="1"/>
    <n v="12"/>
    <n v="8"/>
    <s v="Partner B"/>
    <x v="0"/>
    <s v="CPCV"/>
    <n v="4.5"/>
    <s v="Video"/>
    <n v="36"/>
  </r>
  <r>
    <n v="623"/>
    <x v="19"/>
    <x v="12"/>
    <n v="4178"/>
    <n v="2"/>
    <n v="1"/>
    <n v="211"/>
    <n v="209"/>
    <s v="Partner B"/>
    <x v="0"/>
    <s v="CPCV"/>
    <n v="4.5"/>
    <s v="Video"/>
    <n v="940.5"/>
  </r>
  <r>
    <n v="624"/>
    <x v="19"/>
    <x v="6"/>
    <n v="2356"/>
    <n v="2"/>
    <n v="0"/>
    <n v="7"/>
    <n v="4"/>
    <s v="Partner B"/>
    <x v="0"/>
    <s v="CPCV"/>
    <n v="4.5"/>
    <s v="Video"/>
    <n v="18"/>
  </r>
  <r>
    <n v="625"/>
    <x v="19"/>
    <x v="5"/>
    <n v="1329"/>
    <n v="2"/>
    <n v="0"/>
    <n v="0"/>
    <n v="0"/>
    <s v="Partner B"/>
    <x v="0"/>
    <s v="CPCV"/>
    <n v="4.5"/>
    <s v="Video"/>
    <n v="0"/>
  </r>
  <r>
    <n v="626"/>
    <x v="19"/>
    <x v="22"/>
    <n v="4216"/>
    <n v="1"/>
    <n v="0"/>
    <n v="18"/>
    <n v="5"/>
    <s v="Partner B"/>
    <x v="0"/>
    <s v="CPCV"/>
    <n v="4.5"/>
    <s v="Video"/>
    <n v="22.5"/>
  </r>
  <r>
    <n v="627"/>
    <x v="19"/>
    <x v="18"/>
    <n v="4111"/>
    <n v="1"/>
    <n v="0"/>
    <n v="98"/>
    <n v="60"/>
    <s v="Partner B"/>
    <x v="0"/>
    <s v="CPCV"/>
    <n v="4.5"/>
    <s v="Video"/>
    <n v="270"/>
  </r>
  <r>
    <n v="628"/>
    <x v="19"/>
    <x v="28"/>
    <n v="2703"/>
    <n v="0"/>
    <n v="0"/>
    <n v="1208"/>
    <n v="893"/>
    <s v="Partner B"/>
    <x v="0"/>
    <s v="CPCV"/>
    <n v="4.5"/>
    <s v="Video"/>
    <n v="4018.5"/>
  </r>
  <r>
    <n v="629"/>
    <x v="19"/>
    <x v="26"/>
    <n v="1817"/>
    <n v="0"/>
    <n v="0"/>
    <n v="7"/>
    <n v="10"/>
    <s v="Partner B"/>
    <x v="0"/>
    <s v="CPCV"/>
    <n v="4.5"/>
    <s v="Video"/>
    <n v="45"/>
  </r>
  <r>
    <n v="630"/>
    <x v="19"/>
    <x v="30"/>
    <n v="59"/>
    <n v="0"/>
    <n v="1"/>
    <n v="14"/>
    <n v="13"/>
    <s v="Partner B"/>
    <x v="0"/>
    <s v="CPCV"/>
    <n v="4.5"/>
    <s v="Video"/>
    <n v="58.5"/>
  </r>
  <r>
    <n v="631"/>
    <x v="19"/>
    <x v="10"/>
    <n v="8"/>
    <n v="0"/>
    <n v="0"/>
    <n v="20"/>
    <n v="3"/>
    <s v="Partner B"/>
    <x v="0"/>
    <s v="CPCV"/>
    <n v="4.5"/>
    <s v="Video"/>
    <n v="13.5"/>
  </r>
  <r>
    <n v="632"/>
    <x v="19"/>
    <x v="32"/>
    <n v="2"/>
    <n v="0"/>
    <n v="0"/>
    <n v="941"/>
    <n v="741"/>
    <s v="Partner B"/>
    <x v="0"/>
    <s v="CPCV"/>
    <n v="4.5"/>
    <s v="Video"/>
    <n v="3334.5"/>
  </r>
  <r>
    <n v="633"/>
    <x v="19"/>
    <x v="31"/>
    <n v="1"/>
    <n v="0"/>
    <n v="0"/>
    <n v="2"/>
    <n v="8"/>
    <s v="Partner B"/>
    <x v="0"/>
    <s v="CPCV"/>
    <n v="4.5"/>
    <s v="Video"/>
    <n v="36"/>
  </r>
  <r>
    <n v="634"/>
    <x v="20"/>
    <x v="21"/>
    <n v="11888"/>
    <n v="145"/>
    <n v="19"/>
    <n v="16"/>
    <n v="18"/>
    <s v="Partner B"/>
    <x v="0"/>
    <s v="CPCV"/>
    <n v="4.5"/>
    <s v="Video"/>
    <n v="81"/>
  </r>
  <r>
    <n v="635"/>
    <x v="20"/>
    <x v="1"/>
    <n v="40591"/>
    <n v="132"/>
    <n v="5"/>
    <n v="6"/>
    <n v="13"/>
    <s v="Partner B"/>
    <x v="1"/>
    <s v="CPCV"/>
    <n v="4.5"/>
    <s v="Video"/>
    <n v="58.5"/>
  </r>
  <r>
    <n v="636"/>
    <x v="20"/>
    <x v="4"/>
    <n v="19679"/>
    <n v="57"/>
    <n v="81"/>
    <n v="2"/>
    <n v="10"/>
    <s v="Partner B"/>
    <x v="0"/>
    <s v="CPCV"/>
    <n v="4.5"/>
    <s v="Video"/>
    <n v="45"/>
  </r>
  <r>
    <n v="637"/>
    <x v="20"/>
    <x v="26"/>
    <n v="2733"/>
    <n v="16"/>
    <n v="0"/>
    <n v="1"/>
    <n v="0"/>
    <s v="Partner B"/>
    <x v="0"/>
    <s v="CPCV"/>
    <n v="4.5"/>
    <s v="Video"/>
    <n v="0"/>
  </r>
  <r>
    <n v="638"/>
    <x v="20"/>
    <x v="16"/>
    <n v="23398"/>
    <n v="12"/>
    <n v="10"/>
    <n v="19"/>
    <n v="15"/>
    <s v="Partner B"/>
    <x v="0"/>
    <s v="CPCV"/>
    <n v="4.5"/>
    <s v="Video"/>
    <n v="67.5"/>
  </r>
  <r>
    <n v="639"/>
    <x v="20"/>
    <x v="27"/>
    <n v="2688"/>
    <n v="12"/>
    <n v="1"/>
    <n v="14"/>
    <n v="9"/>
    <s v="Partner B"/>
    <x v="0"/>
    <s v="CPCV"/>
    <n v="4.5"/>
    <s v="Video"/>
    <n v="40.5"/>
  </r>
  <r>
    <n v="640"/>
    <x v="20"/>
    <x v="5"/>
    <n v="15762"/>
    <n v="11"/>
    <n v="218"/>
    <n v="17"/>
    <n v="20"/>
    <s v="Partner B"/>
    <x v="0"/>
    <s v="CPCV"/>
    <n v="4.5"/>
    <s v="Video"/>
    <n v="90"/>
  </r>
  <r>
    <n v="641"/>
    <x v="20"/>
    <x v="25"/>
    <n v="4230"/>
    <n v="11"/>
    <n v="2"/>
    <n v="1"/>
    <n v="1"/>
    <s v="Partner B"/>
    <x v="0"/>
    <s v="CPCV"/>
    <n v="4.5"/>
    <s v="Video"/>
    <n v="4.5"/>
  </r>
  <r>
    <n v="642"/>
    <x v="20"/>
    <x v="22"/>
    <n v="702"/>
    <n v="11"/>
    <n v="0"/>
    <n v="8"/>
    <n v="15"/>
    <s v="Partner B"/>
    <x v="0"/>
    <s v="CPCV"/>
    <n v="4.5"/>
    <s v="Video"/>
    <n v="67.5"/>
  </r>
  <r>
    <n v="643"/>
    <x v="20"/>
    <x v="20"/>
    <n v="4368"/>
    <n v="7"/>
    <n v="2"/>
    <n v="3"/>
    <n v="3"/>
    <s v="Partner B"/>
    <x v="0"/>
    <s v="CPCV"/>
    <n v="4.5"/>
    <s v="Video"/>
    <n v="13.5"/>
  </r>
  <r>
    <n v="644"/>
    <x v="20"/>
    <x v="19"/>
    <n v="2679"/>
    <n v="7"/>
    <n v="0"/>
    <n v="0"/>
    <n v="0"/>
    <s v="Partner B"/>
    <x v="0"/>
    <s v="CPCV"/>
    <n v="4.5"/>
    <s v="Video"/>
    <n v="0"/>
  </r>
  <r>
    <n v="645"/>
    <x v="20"/>
    <x v="30"/>
    <n v="718"/>
    <n v="6"/>
    <n v="0"/>
    <n v="41"/>
    <n v="39"/>
    <s v="Partner B"/>
    <x v="0"/>
    <s v="CPCV"/>
    <n v="4.5"/>
    <s v="Video"/>
    <n v="175.5"/>
  </r>
  <r>
    <n v="646"/>
    <x v="20"/>
    <x v="11"/>
    <n v="4250"/>
    <n v="5"/>
    <n v="6"/>
    <n v="17"/>
    <n v="14"/>
    <s v="Partner B"/>
    <x v="0"/>
    <s v="CPCV"/>
    <n v="4.5"/>
    <s v="Video"/>
    <n v="63"/>
  </r>
  <r>
    <n v="647"/>
    <x v="20"/>
    <x v="0"/>
    <n v="2741"/>
    <n v="5"/>
    <n v="4"/>
    <n v="4"/>
    <n v="19"/>
    <s v="Partner B"/>
    <x v="0"/>
    <s v="CPCV"/>
    <n v="4.5"/>
    <s v="Video"/>
    <n v="85.5"/>
  </r>
  <r>
    <n v="648"/>
    <x v="20"/>
    <x v="12"/>
    <n v="4350"/>
    <n v="3"/>
    <n v="1"/>
    <n v="13"/>
    <n v="7"/>
    <s v="Partner B"/>
    <x v="0"/>
    <s v="CPCV"/>
    <n v="4.5"/>
    <s v="Video"/>
    <n v="31.5"/>
  </r>
  <r>
    <n v="649"/>
    <x v="20"/>
    <x v="28"/>
    <n v="4136"/>
    <n v="3"/>
    <n v="1"/>
    <n v="20"/>
    <n v="19"/>
    <s v="Partner B"/>
    <x v="0"/>
    <s v="CPCV"/>
    <n v="4.5"/>
    <s v="Video"/>
    <n v="85.5"/>
  </r>
  <r>
    <n v="650"/>
    <x v="20"/>
    <x v="8"/>
    <n v="1914"/>
    <n v="3"/>
    <n v="1"/>
    <n v="8"/>
    <n v="4"/>
    <s v="Partner B"/>
    <x v="0"/>
    <s v="CPCV"/>
    <n v="4.5"/>
    <s v="Video"/>
    <n v="18"/>
  </r>
  <r>
    <n v="651"/>
    <x v="20"/>
    <x v="13"/>
    <n v="1705"/>
    <n v="3"/>
    <n v="0"/>
    <n v="20"/>
    <n v="5"/>
    <s v="Partner B"/>
    <x v="0"/>
    <s v="CPCV"/>
    <n v="4.5"/>
    <s v="Video"/>
    <n v="22.5"/>
  </r>
  <r>
    <n v="652"/>
    <x v="20"/>
    <x v="15"/>
    <n v="4495"/>
    <n v="2"/>
    <n v="4"/>
    <n v="11"/>
    <n v="17"/>
    <s v="Partner B"/>
    <x v="0"/>
    <s v="CPCV"/>
    <n v="4.5"/>
    <s v="Video"/>
    <n v="76.5"/>
  </r>
  <r>
    <n v="653"/>
    <x v="20"/>
    <x v="14"/>
    <n v="2063"/>
    <n v="2"/>
    <n v="0"/>
    <n v="1"/>
    <n v="1"/>
    <s v="Partner B"/>
    <x v="0"/>
    <s v="CPCV"/>
    <n v="4.5"/>
    <s v="Video"/>
    <n v="4.5"/>
  </r>
  <r>
    <n v="654"/>
    <x v="20"/>
    <x v="23"/>
    <n v="1"/>
    <n v="2"/>
    <n v="2"/>
    <n v="13"/>
    <n v="9"/>
    <s v="Partner B"/>
    <x v="2"/>
    <s v="CPCV"/>
    <n v="4.5"/>
    <s v="Video"/>
    <n v="40.5"/>
  </r>
  <r>
    <n v="655"/>
    <x v="20"/>
    <x v="6"/>
    <n v="4215"/>
    <n v="1"/>
    <n v="1"/>
    <n v="5"/>
    <n v="9"/>
    <s v="Partner B"/>
    <x v="0"/>
    <s v="CPCV"/>
    <n v="4.5"/>
    <s v="Video"/>
    <n v="40.5"/>
  </r>
  <r>
    <n v="656"/>
    <x v="20"/>
    <x v="9"/>
    <n v="2293"/>
    <n v="1"/>
    <n v="1"/>
    <n v="14"/>
    <n v="2"/>
    <s v="Partner B"/>
    <x v="0"/>
    <s v="CPCV"/>
    <n v="4.5"/>
    <s v="Video"/>
    <n v="9"/>
  </r>
  <r>
    <n v="657"/>
    <x v="20"/>
    <x v="2"/>
    <n v="1773"/>
    <n v="1"/>
    <n v="3"/>
    <n v="0"/>
    <n v="0"/>
    <s v="Partner B"/>
    <x v="0"/>
    <s v="CPCV"/>
    <n v="4.5"/>
    <s v="Video"/>
    <n v="0"/>
  </r>
  <r>
    <n v="658"/>
    <x v="20"/>
    <x v="24"/>
    <n v="693"/>
    <n v="1"/>
    <n v="1"/>
    <n v="10"/>
    <n v="4"/>
    <s v="Partner B"/>
    <x v="0"/>
    <s v="CPCV"/>
    <n v="4.5"/>
    <s v="Video"/>
    <n v="18"/>
  </r>
  <r>
    <n v="659"/>
    <x v="20"/>
    <x v="29"/>
    <n v="4035"/>
    <n v="0"/>
    <n v="0"/>
    <n v="6"/>
    <n v="17"/>
    <s v="Partner B"/>
    <x v="0"/>
    <s v="CPCV"/>
    <n v="4.5"/>
    <s v="Video"/>
    <n v="76.5"/>
  </r>
  <r>
    <n v="660"/>
    <x v="20"/>
    <x v="10"/>
    <n v="2283"/>
    <n v="0"/>
    <n v="2"/>
    <n v="19"/>
    <n v="4"/>
    <s v="Partner B"/>
    <x v="0"/>
    <s v="CPCV"/>
    <n v="4.5"/>
    <s v="Video"/>
    <n v="18"/>
  </r>
  <r>
    <n v="661"/>
    <x v="20"/>
    <x v="3"/>
    <n v="297"/>
    <n v="0"/>
    <n v="0"/>
    <n v="15"/>
    <n v="3"/>
    <s v="Partner B"/>
    <x v="0"/>
    <s v="CPCV"/>
    <n v="4.5"/>
    <s v="Video"/>
    <n v="13.5"/>
  </r>
  <r>
    <n v="662"/>
    <x v="20"/>
    <x v="31"/>
    <n v="5"/>
    <n v="0"/>
    <n v="0"/>
    <n v="51"/>
    <n v="36"/>
    <s v="Partner B"/>
    <x v="0"/>
    <s v="CPCV"/>
    <n v="4.5"/>
    <s v="Video"/>
    <n v="162"/>
  </r>
  <r>
    <n v="663"/>
    <x v="20"/>
    <x v="32"/>
    <n v="4"/>
    <n v="0"/>
    <n v="0"/>
    <n v="4"/>
    <n v="4"/>
    <s v="Partner B"/>
    <x v="0"/>
    <s v="CPCV"/>
    <n v="4.5"/>
    <s v="Video"/>
    <n v="18"/>
  </r>
  <r>
    <n v="664"/>
    <x v="21"/>
    <x v="3"/>
    <n v="40803"/>
    <n v="161"/>
    <n v="11"/>
    <n v="13"/>
    <n v="6"/>
    <s v="Partner B"/>
    <x v="0"/>
    <s v="CPCV"/>
    <n v="4.5"/>
    <s v="Video"/>
    <n v="27"/>
  </r>
  <r>
    <n v="665"/>
    <x v="21"/>
    <x v="15"/>
    <n v="32230"/>
    <n v="121"/>
    <n v="71"/>
    <n v="0"/>
    <n v="0"/>
    <s v="Partner B"/>
    <x v="0"/>
    <s v="CPCV"/>
    <n v="4.5"/>
    <s v="Video"/>
    <n v="0"/>
  </r>
  <r>
    <n v="666"/>
    <x v="21"/>
    <x v="1"/>
    <n v="35398"/>
    <n v="115"/>
    <n v="50"/>
    <n v="11"/>
    <n v="11"/>
    <s v="Partner B"/>
    <x v="1"/>
    <s v="CPCV"/>
    <n v="4.5"/>
    <s v="Video"/>
    <n v="49.5"/>
  </r>
  <r>
    <n v="667"/>
    <x v="21"/>
    <x v="23"/>
    <n v="25149"/>
    <n v="86"/>
    <n v="4"/>
    <n v="54"/>
    <n v="53"/>
    <s v="Partner B"/>
    <x v="2"/>
    <s v="CPCV"/>
    <n v="4.5"/>
    <s v="Video"/>
    <n v="238.5"/>
  </r>
  <r>
    <n v="668"/>
    <x v="21"/>
    <x v="4"/>
    <n v="20771"/>
    <n v="82"/>
    <n v="7"/>
    <n v="0"/>
    <n v="0"/>
    <s v="Partner B"/>
    <x v="0"/>
    <s v="CPCV"/>
    <n v="4.5"/>
    <s v="Video"/>
    <n v="0"/>
  </r>
  <r>
    <n v="669"/>
    <x v="21"/>
    <x v="8"/>
    <n v="16654"/>
    <n v="32"/>
    <n v="90"/>
    <n v="19"/>
    <n v="15"/>
    <s v="Partner B"/>
    <x v="0"/>
    <s v="CPCV"/>
    <n v="4.5"/>
    <s v="Video"/>
    <n v="67.5"/>
  </r>
  <r>
    <n v="670"/>
    <x v="21"/>
    <x v="20"/>
    <n v="1521"/>
    <n v="31"/>
    <n v="0"/>
    <n v="14"/>
    <n v="14"/>
    <s v="Partner B"/>
    <x v="0"/>
    <s v="CPCV"/>
    <n v="4.5"/>
    <s v="Video"/>
    <n v="63"/>
  </r>
  <r>
    <n v="671"/>
    <x v="21"/>
    <x v="12"/>
    <n v="1425"/>
    <n v="22"/>
    <n v="0"/>
    <n v="521"/>
    <n v="345"/>
    <s v="Partner B"/>
    <x v="0"/>
    <s v="CPCV"/>
    <n v="4.5"/>
    <s v="Video"/>
    <n v="1552.5"/>
  </r>
  <r>
    <n v="672"/>
    <x v="21"/>
    <x v="21"/>
    <n v="19214"/>
    <n v="10"/>
    <n v="246"/>
    <n v="5"/>
    <n v="9"/>
    <s v="Partner B"/>
    <x v="0"/>
    <s v="CPCV"/>
    <n v="4.5"/>
    <s v="Video"/>
    <n v="40.5"/>
  </r>
  <r>
    <n v="673"/>
    <x v="21"/>
    <x v="28"/>
    <n v="2865"/>
    <n v="10"/>
    <n v="0"/>
    <n v="3809"/>
    <n v="2362"/>
    <s v="Partner B"/>
    <x v="0"/>
    <s v="CPCV"/>
    <n v="4.5"/>
    <s v="Video"/>
    <n v="10629"/>
  </r>
  <r>
    <n v="674"/>
    <x v="21"/>
    <x v="25"/>
    <n v="2874"/>
    <n v="9"/>
    <n v="1"/>
    <n v="9"/>
    <n v="2"/>
    <s v="Partner B"/>
    <x v="0"/>
    <s v="CPCV"/>
    <n v="4.5"/>
    <s v="Video"/>
    <n v="9"/>
  </r>
  <r>
    <n v="675"/>
    <x v="21"/>
    <x v="11"/>
    <n v="2745"/>
    <n v="7"/>
    <n v="0"/>
    <n v="0"/>
    <n v="0"/>
    <s v="Partner B"/>
    <x v="0"/>
    <s v="CPCV"/>
    <n v="4.5"/>
    <s v="Video"/>
    <n v="0"/>
  </r>
  <r>
    <n v="676"/>
    <x v="21"/>
    <x v="6"/>
    <n v="4929"/>
    <n v="6"/>
    <n v="5"/>
    <n v="1790"/>
    <n v="1297"/>
    <s v="Partner B"/>
    <x v="0"/>
    <s v="CPCV"/>
    <n v="4.5"/>
    <s v="Video"/>
    <n v="5836.5"/>
  </r>
  <r>
    <n v="677"/>
    <x v="21"/>
    <x v="26"/>
    <n v="4340"/>
    <n v="6"/>
    <n v="2"/>
    <n v="3"/>
    <n v="9"/>
    <s v="Partner B"/>
    <x v="0"/>
    <s v="CPCV"/>
    <n v="4.5"/>
    <s v="Video"/>
    <n v="40.5"/>
  </r>
  <r>
    <n v="678"/>
    <x v="21"/>
    <x v="10"/>
    <n v="3963"/>
    <n v="4"/>
    <n v="2"/>
    <n v="8"/>
    <n v="20"/>
    <s v="Partner B"/>
    <x v="0"/>
    <s v="CPCV"/>
    <n v="4.5"/>
    <s v="Video"/>
    <n v="90"/>
  </r>
  <r>
    <n v="679"/>
    <x v="21"/>
    <x v="30"/>
    <n v="1987"/>
    <n v="3"/>
    <n v="0"/>
    <n v="5"/>
    <n v="2"/>
    <s v="Partner B"/>
    <x v="0"/>
    <s v="CPCV"/>
    <n v="4.5"/>
    <s v="Video"/>
    <n v="9"/>
  </r>
  <r>
    <n v="680"/>
    <x v="21"/>
    <x v="22"/>
    <n v="1121"/>
    <n v="3"/>
    <n v="0"/>
    <n v="6"/>
    <n v="10"/>
    <s v="Partner B"/>
    <x v="0"/>
    <s v="CPCV"/>
    <n v="4.5"/>
    <s v="Video"/>
    <n v="45"/>
  </r>
  <r>
    <n v="681"/>
    <x v="21"/>
    <x v="9"/>
    <n v="533"/>
    <n v="3"/>
    <n v="1"/>
    <n v="12"/>
    <n v="2"/>
    <s v="Partner B"/>
    <x v="0"/>
    <s v="CPCV"/>
    <n v="4.5"/>
    <s v="Video"/>
    <n v="9"/>
  </r>
  <r>
    <n v="682"/>
    <x v="21"/>
    <x v="19"/>
    <n v="4079"/>
    <n v="2"/>
    <n v="3"/>
    <n v="13"/>
    <n v="14"/>
    <s v="Partner B"/>
    <x v="0"/>
    <s v="CPCV"/>
    <n v="4.5"/>
    <s v="Video"/>
    <n v="63"/>
  </r>
  <r>
    <n v="683"/>
    <x v="21"/>
    <x v="33"/>
    <n v="0"/>
    <n v="2"/>
    <n v="2"/>
    <n v="42"/>
    <n v="26"/>
    <s v="Partner B"/>
    <x v="0"/>
    <s v="CPCV"/>
    <n v="4.5"/>
    <s v="Video"/>
    <n v="117"/>
  </r>
  <r>
    <n v="684"/>
    <x v="21"/>
    <x v="13"/>
    <n v="4365"/>
    <n v="1"/>
    <n v="0"/>
    <n v="1513"/>
    <n v="1249"/>
    <s v="Partner B"/>
    <x v="0"/>
    <s v="CPCV"/>
    <n v="4.5"/>
    <s v="Video"/>
    <n v="5620.5"/>
  </r>
  <r>
    <n v="685"/>
    <x v="21"/>
    <x v="14"/>
    <n v="3885"/>
    <n v="1"/>
    <n v="0"/>
    <n v="8"/>
    <n v="1"/>
    <s v="Partner B"/>
    <x v="0"/>
    <s v="CPCV"/>
    <n v="4.5"/>
    <s v="Video"/>
    <n v="4.5"/>
  </r>
  <r>
    <n v="686"/>
    <x v="21"/>
    <x v="2"/>
    <n v="1713"/>
    <n v="1"/>
    <n v="0"/>
    <n v="7"/>
    <n v="16"/>
    <s v="Partner B"/>
    <x v="0"/>
    <s v="CPCV"/>
    <n v="4.5"/>
    <s v="Video"/>
    <n v="72"/>
  </r>
  <r>
    <n v="687"/>
    <x v="21"/>
    <x v="29"/>
    <n v="1629"/>
    <n v="0"/>
    <n v="0"/>
    <n v="29"/>
    <n v="29"/>
    <s v="Partner B"/>
    <x v="0"/>
    <s v="CPCV"/>
    <n v="4.5"/>
    <s v="Video"/>
    <n v="130.5"/>
  </r>
  <r>
    <n v="688"/>
    <x v="21"/>
    <x v="0"/>
    <n v="603"/>
    <n v="0"/>
    <n v="3"/>
    <n v="7"/>
    <n v="2"/>
    <s v="Partner B"/>
    <x v="0"/>
    <s v="CPCV"/>
    <n v="4.5"/>
    <s v="Video"/>
    <n v="9"/>
  </r>
  <r>
    <n v="689"/>
    <x v="21"/>
    <x v="16"/>
    <n v="333"/>
    <n v="0"/>
    <n v="0"/>
    <n v="0"/>
    <n v="0"/>
    <s v="Partner B"/>
    <x v="0"/>
    <s v="CPCV"/>
    <n v="4.5"/>
    <s v="Video"/>
    <n v="0"/>
  </r>
  <r>
    <n v="690"/>
    <x v="21"/>
    <x v="24"/>
    <n v="162"/>
    <n v="0"/>
    <n v="0"/>
    <n v="6"/>
    <n v="6"/>
    <s v="Partner B"/>
    <x v="0"/>
    <s v="CPCV"/>
    <n v="4.5"/>
    <s v="Video"/>
    <n v="27"/>
  </r>
  <r>
    <n v="691"/>
    <x v="21"/>
    <x v="32"/>
    <n v="22"/>
    <n v="0"/>
    <n v="0"/>
    <n v="0"/>
    <n v="0"/>
    <s v="Partner B"/>
    <x v="0"/>
    <s v="CPCV"/>
    <n v="4.5"/>
    <s v="Video"/>
    <n v="0"/>
  </r>
  <r>
    <n v="692"/>
    <x v="21"/>
    <x v="31"/>
    <n v="20"/>
    <n v="0"/>
    <n v="0"/>
    <n v="0"/>
    <n v="0"/>
    <s v="Partner B"/>
    <x v="0"/>
    <s v="CPCV"/>
    <n v="4.5"/>
    <s v="Video"/>
    <n v="0"/>
  </r>
  <r>
    <n v="693"/>
    <x v="22"/>
    <x v="16"/>
    <n v="24605"/>
    <n v="196"/>
    <n v="24"/>
    <n v="6"/>
    <n v="3"/>
    <s v="Partner B"/>
    <x v="0"/>
    <s v="CPCV"/>
    <n v="4.5"/>
    <s v="Video"/>
    <n v="13.5"/>
  </r>
  <r>
    <n v="694"/>
    <x v="22"/>
    <x v="3"/>
    <n v="15775"/>
    <n v="88"/>
    <n v="3"/>
    <n v="17"/>
    <n v="18"/>
    <s v="Partner B"/>
    <x v="0"/>
    <s v="CPCV"/>
    <n v="4.5"/>
    <s v="Video"/>
    <n v="81"/>
  </r>
  <r>
    <n v="695"/>
    <x v="22"/>
    <x v="25"/>
    <n v="2771"/>
    <n v="37"/>
    <n v="0"/>
    <n v="221"/>
    <n v="180"/>
    <s v="Partner B"/>
    <x v="0"/>
    <s v="CPCV"/>
    <n v="4.5"/>
    <s v="Video"/>
    <n v="810"/>
  </r>
  <r>
    <n v="696"/>
    <x v="22"/>
    <x v="8"/>
    <n v="25953"/>
    <n v="36"/>
    <n v="20"/>
    <n v="17"/>
    <n v="14"/>
    <s v="Partner B"/>
    <x v="0"/>
    <s v="CPCV"/>
    <n v="4.5"/>
    <s v="Video"/>
    <n v="63"/>
  </r>
  <r>
    <n v="697"/>
    <x v="22"/>
    <x v="9"/>
    <n v="6423"/>
    <n v="36"/>
    <n v="22"/>
    <n v="7"/>
    <n v="4"/>
    <s v="Partner B"/>
    <x v="0"/>
    <s v="CPCV"/>
    <n v="4.5"/>
    <s v="Video"/>
    <n v="18"/>
  </r>
  <r>
    <n v="698"/>
    <x v="22"/>
    <x v="15"/>
    <n v="11232"/>
    <n v="34"/>
    <n v="29"/>
    <n v="15"/>
    <n v="11"/>
    <s v="Partner B"/>
    <x v="0"/>
    <s v="CPCV"/>
    <n v="4.5"/>
    <s v="Video"/>
    <n v="49.5"/>
  </r>
  <r>
    <n v="699"/>
    <x v="22"/>
    <x v="2"/>
    <n v="4441"/>
    <n v="30"/>
    <n v="1"/>
    <n v="179"/>
    <n v="162"/>
    <s v="Partner B"/>
    <x v="0"/>
    <s v="CPCV"/>
    <n v="4.5"/>
    <s v="Video"/>
    <n v="729"/>
  </r>
  <r>
    <n v="700"/>
    <x v="22"/>
    <x v="24"/>
    <n v="3754"/>
    <n v="25"/>
    <n v="4"/>
    <n v="1"/>
    <n v="7"/>
    <s v="Partner B"/>
    <x v="0"/>
    <s v="CPCV"/>
    <n v="4.5"/>
    <s v="Video"/>
    <n v="31.5"/>
  </r>
  <r>
    <n v="701"/>
    <x v="22"/>
    <x v="20"/>
    <n v="2630"/>
    <n v="20"/>
    <n v="3"/>
    <n v="162"/>
    <n v="139"/>
    <s v="Partner B"/>
    <x v="0"/>
    <s v="CPCV"/>
    <n v="4.5"/>
    <s v="Video"/>
    <n v="625.5"/>
  </r>
  <r>
    <n v="702"/>
    <x v="22"/>
    <x v="28"/>
    <n v="2692"/>
    <n v="16"/>
    <n v="0"/>
    <n v="7"/>
    <n v="6"/>
    <s v="Partner B"/>
    <x v="0"/>
    <s v="CPCV"/>
    <n v="4.5"/>
    <s v="Video"/>
    <n v="27"/>
  </r>
  <r>
    <n v="703"/>
    <x v="22"/>
    <x v="32"/>
    <n v="12457"/>
    <n v="13"/>
    <n v="1"/>
    <n v="19"/>
    <n v="7"/>
    <s v="Partner B"/>
    <x v="0"/>
    <s v="CPCV"/>
    <n v="4.5"/>
    <s v="Video"/>
    <n v="31.5"/>
  </r>
  <r>
    <n v="704"/>
    <x v="22"/>
    <x v="11"/>
    <n v="2694"/>
    <n v="13"/>
    <n v="0"/>
    <n v="17"/>
    <n v="11"/>
    <s v="Partner B"/>
    <x v="0"/>
    <s v="CPCV"/>
    <n v="4.5"/>
    <s v="Video"/>
    <n v="49.5"/>
  </r>
  <r>
    <n v="705"/>
    <x v="22"/>
    <x v="1"/>
    <n v="4659"/>
    <n v="12"/>
    <n v="11"/>
    <n v="11"/>
    <n v="15"/>
    <s v="Partner B"/>
    <x v="1"/>
    <s v="CPCV"/>
    <n v="4.5"/>
    <s v="Video"/>
    <n v="67.5"/>
  </r>
  <r>
    <n v="706"/>
    <x v="22"/>
    <x v="0"/>
    <n v="2900"/>
    <n v="12"/>
    <n v="12"/>
    <n v="2"/>
    <n v="16"/>
    <s v="Partner B"/>
    <x v="0"/>
    <s v="CPCV"/>
    <n v="4.5"/>
    <s v="Video"/>
    <n v="72"/>
  </r>
  <r>
    <n v="707"/>
    <x v="22"/>
    <x v="22"/>
    <n v="1400"/>
    <n v="9"/>
    <n v="52"/>
    <n v="8"/>
    <n v="6"/>
    <s v="Partner B"/>
    <x v="0"/>
    <s v="CPCV"/>
    <n v="4.5"/>
    <s v="Video"/>
    <n v="27"/>
  </r>
  <r>
    <n v="708"/>
    <x v="22"/>
    <x v="26"/>
    <n v="4133"/>
    <n v="3"/>
    <n v="1"/>
    <n v="737"/>
    <n v="388"/>
    <s v="Partner B"/>
    <x v="0"/>
    <s v="CPCV"/>
    <n v="4.5"/>
    <s v="Video"/>
    <n v="1746"/>
  </r>
  <r>
    <n v="709"/>
    <x v="22"/>
    <x v="10"/>
    <n v="4154"/>
    <n v="2"/>
    <n v="1"/>
    <n v="5"/>
    <n v="1"/>
    <s v="Partner B"/>
    <x v="0"/>
    <s v="CPCV"/>
    <n v="4.5"/>
    <s v="Video"/>
    <n v="4.5"/>
  </r>
  <r>
    <n v="710"/>
    <x v="22"/>
    <x v="19"/>
    <n v="4042"/>
    <n v="2"/>
    <n v="4"/>
    <n v="18"/>
    <n v="12"/>
    <s v="Partner B"/>
    <x v="0"/>
    <s v="CPCV"/>
    <n v="4.5"/>
    <s v="Video"/>
    <n v="54"/>
  </r>
  <r>
    <n v="711"/>
    <x v="22"/>
    <x v="30"/>
    <n v="1698"/>
    <n v="2"/>
    <n v="0"/>
    <n v="17"/>
    <n v="15"/>
    <s v="Partner B"/>
    <x v="0"/>
    <s v="CPCV"/>
    <n v="4.5"/>
    <s v="Video"/>
    <n v="67.5"/>
  </r>
  <r>
    <n v="712"/>
    <x v="22"/>
    <x v="12"/>
    <n v="623"/>
    <n v="2"/>
    <n v="1"/>
    <n v="9"/>
    <n v="20"/>
    <s v="Partner B"/>
    <x v="0"/>
    <s v="CPCV"/>
    <n v="4.5"/>
    <s v="Video"/>
    <n v="90"/>
  </r>
  <r>
    <n v="713"/>
    <x v="22"/>
    <x v="14"/>
    <n v="4180"/>
    <n v="1"/>
    <n v="0"/>
    <n v="673"/>
    <n v="380"/>
    <s v="Partner B"/>
    <x v="0"/>
    <s v="CPCV"/>
    <n v="4.5"/>
    <s v="Video"/>
    <n v="1710"/>
  </r>
  <r>
    <n v="714"/>
    <x v="22"/>
    <x v="13"/>
    <n v="804"/>
    <n v="1"/>
    <n v="0"/>
    <n v="7"/>
    <n v="11"/>
    <s v="Partner B"/>
    <x v="0"/>
    <s v="CPCV"/>
    <n v="4.5"/>
    <s v="Video"/>
    <n v="49.5"/>
  </r>
  <r>
    <n v="715"/>
    <x v="22"/>
    <x v="4"/>
    <n v="368"/>
    <n v="1"/>
    <n v="0"/>
    <n v="3"/>
    <n v="15"/>
    <s v="Partner B"/>
    <x v="0"/>
    <s v="CPCV"/>
    <n v="4.5"/>
    <s v="Video"/>
    <n v="67.5"/>
  </r>
  <r>
    <n v="716"/>
    <x v="22"/>
    <x v="23"/>
    <n v="100"/>
    <n v="1"/>
    <n v="3"/>
    <n v="19"/>
    <n v="10"/>
    <s v="Partner B"/>
    <x v="2"/>
    <s v="CPCV"/>
    <n v="4.5"/>
    <s v="Video"/>
    <n v="45"/>
  </r>
  <r>
    <n v="717"/>
    <x v="22"/>
    <x v="29"/>
    <n v="4115"/>
    <n v="0"/>
    <n v="4"/>
    <n v="19"/>
    <n v="9"/>
    <s v="Partner B"/>
    <x v="0"/>
    <s v="CPCV"/>
    <n v="4.5"/>
    <s v="Video"/>
    <n v="40.5"/>
  </r>
  <r>
    <n v="718"/>
    <x v="22"/>
    <x v="6"/>
    <n v="1650"/>
    <n v="0"/>
    <n v="0"/>
    <n v="5"/>
    <n v="17"/>
    <s v="Partner B"/>
    <x v="0"/>
    <s v="CPCV"/>
    <n v="4.5"/>
    <s v="Video"/>
    <n v="76.5"/>
  </r>
  <r>
    <n v="719"/>
    <x v="23"/>
    <x v="9"/>
    <n v="4655"/>
    <n v="236"/>
    <n v="122"/>
    <n v="28"/>
    <n v="28"/>
    <s v="Partner B"/>
    <x v="0"/>
    <s v="CPCV"/>
    <n v="4.5"/>
    <s v="Video"/>
    <n v="126"/>
  </r>
  <r>
    <n v="720"/>
    <x v="23"/>
    <x v="8"/>
    <n v="25902"/>
    <n v="156"/>
    <n v="11"/>
    <n v="17"/>
    <n v="17"/>
    <s v="Partner B"/>
    <x v="0"/>
    <s v="CPCV"/>
    <n v="4.5"/>
    <s v="Video"/>
    <n v="76.5"/>
  </r>
  <r>
    <n v="721"/>
    <x v="23"/>
    <x v="1"/>
    <n v="33087"/>
    <n v="141"/>
    <n v="46"/>
    <n v="4"/>
    <n v="2"/>
    <s v="Partner B"/>
    <x v="1"/>
    <s v="CPCV"/>
    <n v="4.5"/>
    <s v="Video"/>
    <n v="9"/>
  </r>
  <r>
    <n v="722"/>
    <x v="23"/>
    <x v="24"/>
    <n v="3390"/>
    <n v="80"/>
    <n v="10"/>
    <n v="17"/>
    <n v="16"/>
    <s v="Partner B"/>
    <x v="0"/>
    <s v="CPCV"/>
    <n v="4.5"/>
    <s v="Video"/>
    <n v="72"/>
  </r>
  <r>
    <n v="723"/>
    <x v="23"/>
    <x v="4"/>
    <n v="11535"/>
    <n v="66"/>
    <n v="2"/>
    <n v="255"/>
    <n v="116"/>
    <s v="Partner B"/>
    <x v="0"/>
    <s v="CPCV"/>
    <n v="4.5"/>
    <s v="Video"/>
    <n v="522"/>
  </r>
  <r>
    <n v="724"/>
    <x v="23"/>
    <x v="13"/>
    <n v="11498"/>
    <n v="64"/>
    <n v="39"/>
    <n v="0"/>
    <n v="0"/>
    <s v="Partner B"/>
    <x v="0"/>
    <s v="CPCV"/>
    <n v="4.5"/>
    <s v="Video"/>
    <n v="0"/>
  </r>
  <r>
    <n v="725"/>
    <x v="23"/>
    <x v="26"/>
    <n v="10322"/>
    <n v="57"/>
    <n v="2"/>
    <n v="103"/>
    <n v="76"/>
    <s v="Partner B"/>
    <x v="0"/>
    <s v="CPCV"/>
    <n v="4.5"/>
    <s v="Video"/>
    <n v="342"/>
  </r>
  <r>
    <n v="726"/>
    <x v="23"/>
    <x v="23"/>
    <n v="43112"/>
    <n v="29"/>
    <n v="34"/>
    <n v="6"/>
    <n v="3"/>
    <s v="Partner B"/>
    <x v="2"/>
    <s v="CPCV"/>
    <n v="4.5"/>
    <s v="Video"/>
    <n v="13.5"/>
  </r>
  <r>
    <n v="727"/>
    <x v="23"/>
    <x v="12"/>
    <n v="24063"/>
    <n v="26"/>
    <n v="16"/>
    <n v="6"/>
    <n v="1"/>
    <s v="Partner B"/>
    <x v="0"/>
    <s v="CPCV"/>
    <n v="4.5"/>
    <s v="Video"/>
    <n v="4.5"/>
  </r>
  <r>
    <n v="728"/>
    <x v="23"/>
    <x v="3"/>
    <n v="34291"/>
    <n v="20"/>
    <n v="30"/>
    <n v="902"/>
    <n v="751"/>
    <s v="Partner B"/>
    <x v="0"/>
    <s v="CPCV"/>
    <n v="4.5"/>
    <s v="Video"/>
    <n v="3379.5"/>
  </r>
  <r>
    <n v="729"/>
    <x v="23"/>
    <x v="10"/>
    <n v="2741"/>
    <n v="13"/>
    <n v="1"/>
    <n v="0"/>
    <n v="0"/>
    <s v="Partner B"/>
    <x v="0"/>
    <s v="CPCV"/>
    <n v="4.5"/>
    <s v="Video"/>
    <n v="0"/>
  </r>
  <r>
    <n v="730"/>
    <x v="23"/>
    <x v="19"/>
    <n v="2090"/>
    <n v="13"/>
    <n v="0"/>
    <n v="203"/>
    <n v="110"/>
    <s v="Partner B"/>
    <x v="0"/>
    <s v="CPCV"/>
    <n v="4.5"/>
    <s v="Video"/>
    <n v="495"/>
  </r>
  <r>
    <n v="731"/>
    <x v="23"/>
    <x v="15"/>
    <n v="26461"/>
    <n v="9"/>
    <n v="12"/>
    <n v="16"/>
    <n v="9"/>
    <s v="Partner B"/>
    <x v="0"/>
    <s v="CPCV"/>
    <n v="4.5"/>
    <s v="Video"/>
    <n v="40.5"/>
  </r>
  <r>
    <n v="732"/>
    <x v="23"/>
    <x v="25"/>
    <n v="2041"/>
    <n v="9"/>
    <n v="59"/>
    <n v="14"/>
    <n v="11"/>
    <s v="Partner B"/>
    <x v="0"/>
    <s v="CPCV"/>
    <n v="4.5"/>
    <s v="Video"/>
    <n v="49.5"/>
  </r>
  <r>
    <n v="733"/>
    <x v="23"/>
    <x v="2"/>
    <n v="12014"/>
    <n v="6"/>
    <n v="212"/>
    <n v="2"/>
    <n v="6"/>
    <s v="Partner B"/>
    <x v="0"/>
    <s v="CPCV"/>
    <n v="4.5"/>
    <s v="Video"/>
    <n v="27"/>
  </r>
  <r>
    <n v="734"/>
    <x v="23"/>
    <x v="20"/>
    <n v="4253"/>
    <n v="5"/>
    <n v="6"/>
    <n v="100"/>
    <n v="78"/>
    <s v="Partner B"/>
    <x v="0"/>
    <s v="CPCV"/>
    <n v="4.5"/>
    <s v="Video"/>
    <n v="351"/>
  </r>
  <r>
    <n v="735"/>
    <x v="23"/>
    <x v="16"/>
    <n v="3710"/>
    <n v="4"/>
    <n v="1"/>
    <n v="11"/>
    <n v="4"/>
    <s v="Partner B"/>
    <x v="0"/>
    <s v="CPCV"/>
    <n v="4.5"/>
    <s v="Video"/>
    <n v="18"/>
  </r>
  <r>
    <n v="736"/>
    <x v="23"/>
    <x v="28"/>
    <n v="4400"/>
    <n v="3"/>
    <n v="1"/>
    <n v="10"/>
    <n v="10"/>
    <s v="Partner B"/>
    <x v="0"/>
    <s v="CPCV"/>
    <n v="4.5"/>
    <s v="Video"/>
    <n v="45"/>
  </r>
  <r>
    <n v="737"/>
    <x v="23"/>
    <x v="29"/>
    <n v="4359"/>
    <n v="3"/>
    <n v="1"/>
    <n v="7"/>
    <n v="10"/>
    <s v="Partner B"/>
    <x v="0"/>
    <s v="CPCV"/>
    <n v="4.5"/>
    <s v="Video"/>
    <n v="45"/>
  </r>
  <r>
    <n v="738"/>
    <x v="23"/>
    <x v="11"/>
    <n v="3429"/>
    <n v="2"/>
    <n v="2"/>
    <n v="10"/>
    <n v="18"/>
    <s v="Partner B"/>
    <x v="0"/>
    <s v="CPCV"/>
    <n v="4.5"/>
    <s v="Video"/>
    <n v="81"/>
  </r>
  <r>
    <n v="739"/>
    <x v="23"/>
    <x v="30"/>
    <n v="1927"/>
    <n v="2"/>
    <n v="0"/>
    <n v="219"/>
    <n v="168"/>
    <s v="Partner B"/>
    <x v="0"/>
    <s v="CPCV"/>
    <n v="4.5"/>
    <s v="Video"/>
    <n v="756"/>
  </r>
  <r>
    <n v="740"/>
    <x v="23"/>
    <x v="14"/>
    <n v="1674"/>
    <n v="1"/>
    <n v="0"/>
    <n v="115"/>
    <n v="84"/>
    <s v="Partner B"/>
    <x v="0"/>
    <s v="CPCV"/>
    <n v="4.5"/>
    <s v="Video"/>
    <n v="378"/>
  </r>
  <r>
    <n v="741"/>
    <x v="23"/>
    <x v="6"/>
    <n v="831"/>
    <n v="1"/>
    <n v="0"/>
    <n v="13"/>
    <n v="6"/>
    <s v="Partner B"/>
    <x v="0"/>
    <s v="CPCV"/>
    <n v="4.5"/>
    <s v="Video"/>
    <n v="27"/>
  </r>
  <r>
    <n v="742"/>
    <x v="23"/>
    <x v="0"/>
    <n v="1118"/>
    <n v="0"/>
    <n v="2"/>
    <n v="275"/>
    <n v="223"/>
    <s v="Partner B"/>
    <x v="0"/>
    <s v="CPCV"/>
    <n v="4.5"/>
    <s v="Video"/>
    <n v="1003.5"/>
  </r>
  <r>
    <n v="743"/>
    <x v="23"/>
    <x v="22"/>
    <n v="393"/>
    <n v="0"/>
    <n v="0"/>
    <n v="5"/>
    <n v="5"/>
    <s v="Partner B"/>
    <x v="0"/>
    <s v="CPCV"/>
    <n v="4.5"/>
    <s v="Video"/>
    <n v="22.5"/>
  </r>
  <r>
    <n v="744"/>
    <x v="23"/>
    <x v="33"/>
    <n v="8"/>
    <n v="0"/>
    <n v="0"/>
    <n v="0"/>
    <n v="0"/>
    <s v="Partner B"/>
    <x v="0"/>
    <s v="CPCV"/>
    <n v="4.5"/>
    <s v="Video"/>
    <n v="0"/>
  </r>
  <r>
    <n v="745"/>
    <x v="24"/>
    <x v="24"/>
    <n v="2944"/>
    <n v="166"/>
    <n v="81"/>
    <n v="9"/>
    <n v="9"/>
    <s v="Partner B"/>
    <x v="0"/>
    <s v="CPCV"/>
    <n v="4.5"/>
    <s v="Video"/>
    <n v="40.5"/>
  </r>
  <r>
    <n v="746"/>
    <x v="24"/>
    <x v="23"/>
    <n v="33299"/>
    <n v="153"/>
    <n v="55"/>
    <n v="7"/>
    <n v="8"/>
    <s v="Partner B"/>
    <x v="2"/>
    <s v="CPCV"/>
    <n v="4.5"/>
    <s v="Video"/>
    <n v="36"/>
  </r>
  <r>
    <n v="747"/>
    <x v="24"/>
    <x v="9"/>
    <n v="18295"/>
    <n v="133"/>
    <n v="14"/>
    <n v="13"/>
    <n v="7"/>
    <s v="Partner B"/>
    <x v="0"/>
    <s v="CPCV"/>
    <n v="4.5"/>
    <s v="Video"/>
    <n v="31.5"/>
  </r>
  <r>
    <n v="748"/>
    <x v="24"/>
    <x v="2"/>
    <n v="14174"/>
    <n v="115"/>
    <n v="3"/>
    <n v="20"/>
    <n v="1"/>
    <s v="Partner B"/>
    <x v="0"/>
    <s v="CPCV"/>
    <n v="4.5"/>
    <s v="Video"/>
    <n v="4.5"/>
  </r>
  <r>
    <n v="749"/>
    <x v="24"/>
    <x v="21"/>
    <n v="15383"/>
    <n v="110"/>
    <n v="3"/>
    <n v="19"/>
    <n v="18"/>
    <s v="Partner B"/>
    <x v="0"/>
    <s v="CPCV"/>
    <n v="4.5"/>
    <s v="Video"/>
    <n v="81"/>
  </r>
  <r>
    <n v="750"/>
    <x v="24"/>
    <x v="1"/>
    <n v="22193"/>
    <n v="70"/>
    <n v="39"/>
    <n v="3"/>
    <n v="6"/>
    <s v="Partner B"/>
    <x v="1"/>
    <s v="CPCV"/>
    <n v="4.5"/>
    <s v="Video"/>
    <n v="27"/>
  </r>
  <r>
    <n v="751"/>
    <x v="24"/>
    <x v="8"/>
    <n v="12245"/>
    <n v="54"/>
    <n v="32"/>
    <n v="16"/>
    <n v="10"/>
    <s v="Partner B"/>
    <x v="0"/>
    <s v="CPCV"/>
    <n v="4.5"/>
    <s v="Video"/>
    <n v="45"/>
  </r>
  <r>
    <n v="752"/>
    <x v="24"/>
    <x v="4"/>
    <n v="10508"/>
    <n v="40"/>
    <n v="23"/>
    <n v="10"/>
    <n v="12"/>
    <s v="Partner B"/>
    <x v="0"/>
    <s v="CPCV"/>
    <n v="4.5"/>
    <s v="Video"/>
    <n v="54"/>
  </r>
  <r>
    <n v="753"/>
    <x v="24"/>
    <x v="0"/>
    <n v="18895"/>
    <n v="25"/>
    <n v="20"/>
    <n v="2"/>
    <n v="13"/>
    <s v="Partner B"/>
    <x v="0"/>
    <s v="CPCV"/>
    <n v="4.5"/>
    <s v="Video"/>
    <n v="58.5"/>
  </r>
  <r>
    <n v="754"/>
    <x v="24"/>
    <x v="15"/>
    <n v="24358"/>
    <n v="24"/>
    <n v="21"/>
    <n v="19"/>
    <n v="11"/>
    <s v="Partner B"/>
    <x v="0"/>
    <s v="CPCV"/>
    <n v="4.5"/>
    <s v="Video"/>
    <n v="49.5"/>
  </r>
  <r>
    <n v="755"/>
    <x v="24"/>
    <x v="26"/>
    <n v="7245"/>
    <n v="21"/>
    <n v="22"/>
    <n v="1"/>
    <n v="10"/>
    <s v="Partner B"/>
    <x v="0"/>
    <s v="CPCV"/>
    <n v="4.5"/>
    <s v="Video"/>
    <n v="45"/>
  </r>
  <r>
    <n v="756"/>
    <x v="24"/>
    <x v="3"/>
    <n v="19308"/>
    <n v="14"/>
    <n v="15"/>
    <n v="14"/>
    <n v="15"/>
    <s v="Partner B"/>
    <x v="0"/>
    <s v="CPCV"/>
    <n v="4.5"/>
    <s v="Video"/>
    <n v="67.5"/>
  </r>
  <r>
    <n v="757"/>
    <x v="24"/>
    <x v="13"/>
    <n v="11683"/>
    <n v="14"/>
    <n v="15"/>
    <n v="5"/>
    <n v="8"/>
    <s v="Partner B"/>
    <x v="0"/>
    <s v="CPCV"/>
    <n v="4.5"/>
    <s v="Video"/>
    <n v="36"/>
  </r>
  <r>
    <n v="758"/>
    <x v="24"/>
    <x v="32"/>
    <n v="2707"/>
    <n v="7"/>
    <n v="0"/>
    <n v="7"/>
    <n v="14"/>
    <s v="Partner B"/>
    <x v="0"/>
    <s v="CPCV"/>
    <n v="4.5"/>
    <s v="Video"/>
    <n v="63"/>
  </r>
  <r>
    <n v="759"/>
    <x v="24"/>
    <x v="30"/>
    <n v="2743"/>
    <n v="6"/>
    <n v="0"/>
    <n v="19"/>
    <n v="3"/>
    <s v="Partner B"/>
    <x v="0"/>
    <s v="CPCV"/>
    <n v="4.5"/>
    <s v="Video"/>
    <n v="13.5"/>
  </r>
  <r>
    <n v="760"/>
    <x v="24"/>
    <x v="25"/>
    <n v="7431"/>
    <n v="5"/>
    <n v="135"/>
    <n v="18"/>
    <n v="15"/>
    <s v="Partner B"/>
    <x v="0"/>
    <s v="CPCV"/>
    <n v="4.5"/>
    <s v="Video"/>
    <n v="67.5"/>
  </r>
  <r>
    <n v="761"/>
    <x v="24"/>
    <x v="14"/>
    <n v="4286"/>
    <n v="3"/>
    <n v="1"/>
    <n v="15"/>
    <n v="15"/>
    <s v="Partner B"/>
    <x v="0"/>
    <s v="CPCV"/>
    <n v="4.5"/>
    <s v="Video"/>
    <n v="67.5"/>
  </r>
  <r>
    <n v="762"/>
    <x v="24"/>
    <x v="28"/>
    <n v="4212"/>
    <n v="3"/>
    <n v="1"/>
    <n v="20"/>
    <n v="13"/>
    <s v="Partner B"/>
    <x v="0"/>
    <s v="CPCV"/>
    <n v="4.5"/>
    <s v="Video"/>
    <n v="58.5"/>
  </r>
  <r>
    <n v="763"/>
    <x v="24"/>
    <x v="12"/>
    <n v="2575"/>
    <n v="3"/>
    <n v="1"/>
    <n v="4"/>
    <n v="16"/>
    <s v="Partner B"/>
    <x v="0"/>
    <s v="CPCV"/>
    <n v="4.5"/>
    <s v="Video"/>
    <n v="72"/>
  </r>
  <r>
    <n v="764"/>
    <x v="24"/>
    <x v="6"/>
    <n v="726"/>
    <n v="3"/>
    <n v="1"/>
    <n v="19"/>
    <n v="3"/>
    <s v="Partner B"/>
    <x v="0"/>
    <s v="CPCV"/>
    <n v="4.5"/>
    <s v="Video"/>
    <n v="13.5"/>
  </r>
  <r>
    <n v="765"/>
    <x v="24"/>
    <x v="10"/>
    <n v="1947"/>
    <n v="2"/>
    <n v="0"/>
    <n v="8"/>
    <n v="17"/>
    <s v="Partner B"/>
    <x v="0"/>
    <s v="CPCV"/>
    <n v="4.5"/>
    <s v="Video"/>
    <n v="76.5"/>
  </r>
  <r>
    <n v="766"/>
    <x v="24"/>
    <x v="29"/>
    <n v="1635"/>
    <n v="2"/>
    <n v="0"/>
    <n v="8"/>
    <n v="6"/>
    <s v="Partner B"/>
    <x v="0"/>
    <s v="CPCV"/>
    <n v="4.5"/>
    <s v="Video"/>
    <n v="27"/>
  </r>
  <r>
    <n v="767"/>
    <x v="24"/>
    <x v="19"/>
    <n v="2948"/>
    <n v="1"/>
    <n v="1"/>
    <n v="3"/>
    <n v="15"/>
    <s v="Partner B"/>
    <x v="0"/>
    <s v="CPCV"/>
    <n v="4.5"/>
    <s v="Video"/>
    <n v="67.5"/>
  </r>
  <r>
    <n v="768"/>
    <x v="24"/>
    <x v="16"/>
    <n v="956"/>
    <n v="1"/>
    <n v="2"/>
    <n v="5"/>
    <n v="9"/>
    <s v="Partner B"/>
    <x v="0"/>
    <s v="CPCV"/>
    <n v="4.5"/>
    <s v="Video"/>
    <n v="40.5"/>
  </r>
  <r>
    <n v="769"/>
    <x v="24"/>
    <x v="22"/>
    <n v="960"/>
    <n v="0"/>
    <n v="1"/>
    <n v="9"/>
    <n v="6"/>
    <s v="Partner B"/>
    <x v="0"/>
    <s v="CPCV"/>
    <n v="4.5"/>
    <s v="Video"/>
    <n v="27"/>
  </r>
  <r>
    <n v="770"/>
    <x v="24"/>
    <x v="11"/>
    <n v="778"/>
    <n v="0"/>
    <n v="1"/>
    <n v="17"/>
    <n v="11"/>
    <s v="Partner B"/>
    <x v="0"/>
    <s v="CPCV"/>
    <n v="4.5"/>
    <s v="Video"/>
    <n v="49.5"/>
  </r>
  <r>
    <n v="771"/>
    <x v="24"/>
    <x v="20"/>
    <n v="469"/>
    <n v="0"/>
    <n v="0"/>
    <n v="16"/>
    <n v="9"/>
    <s v="Partner B"/>
    <x v="0"/>
    <s v="CPCV"/>
    <n v="4.5"/>
    <s v="Video"/>
    <n v="40.5"/>
  </r>
  <r>
    <n v="772"/>
    <x v="25"/>
    <x v="20"/>
    <n v="3610"/>
    <n v="222"/>
    <n v="98"/>
    <n v="16"/>
    <n v="11"/>
    <s v="Partner B"/>
    <x v="0"/>
    <s v="CPCV"/>
    <n v="4.5"/>
    <s v="Video"/>
    <n v="49.5"/>
  </r>
  <r>
    <n v="773"/>
    <x v="25"/>
    <x v="0"/>
    <n v="33618"/>
    <n v="164"/>
    <n v="61"/>
    <n v="7"/>
    <n v="3"/>
    <s v="Partner B"/>
    <x v="0"/>
    <s v="CPCV"/>
    <n v="4.5"/>
    <s v="Video"/>
    <n v="13.5"/>
  </r>
  <r>
    <n v="774"/>
    <x v="25"/>
    <x v="8"/>
    <n v="14660"/>
    <n v="126"/>
    <n v="39"/>
    <n v="18"/>
    <n v="1"/>
    <s v="Partner B"/>
    <x v="0"/>
    <s v="CPCV"/>
    <n v="4.5"/>
    <s v="Video"/>
    <n v="4.5"/>
  </r>
  <r>
    <n v="775"/>
    <x v="25"/>
    <x v="3"/>
    <n v="22324"/>
    <n v="94"/>
    <n v="36"/>
    <n v="1"/>
    <n v="11"/>
    <s v="Partner B"/>
    <x v="0"/>
    <s v="CPCV"/>
    <n v="4.5"/>
    <s v="Video"/>
    <n v="49.5"/>
  </r>
  <r>
    <n v="776"/>
    <x v="25"/>
    <x v="24"/>
    <n v="15950"/>
    <n v="93"/>
    <n v="1"/>
    <n v="132"/>
    <n v="114"/>
    <s v="Partner B"/>
    <x v="0"/>
    <s v="CPCV"/>
    <n v="4.5"/>
    <s v="Video"/>
    <n v="513"/>
  </r>
  <r>
    <n v="777"/>
    <x v="25"/>
    <x v="22"/>
    <n v="19317"/>
    <n v="90"/>
    <n v="6"/>
    <n v="7"/>
    <n v="13"/>
    <s v="Partner B"/>
    <x v="0"/>
    <s v="CPCV"/>
    <n v="4.5"/>
    <s v="Video"/>
    <n v="58.5"/>
  </r>
  <r>
    <n v="778"/>
    <x v="25"/>
    <x v="12"/>
    <n v="3292"/>
    <n v="84"/>
    <n v="3"/>
    <n v="327"/>
    <n v="198"/>
    <s v="Partner B"/>
    <x v="0"/>
    <s v="CPCV"/>
    <n v="4.5"/>
    <s v="Video"/>
    <n v="891"/>
  </r>
  <r>
    <n v="779"/>
    <x v="25"/>
    <x v="9"/>
    <n v="10249"/>
    <n v="33"/>
    <n v="13"/>
    <n v="13"/>
    <n v="4"/>
    <s v="Partner B"/>
    <x v="0"/>
    <s v="CPCV"/>
    <n v="4.5"/>
    <s v="Video"/>
    <n v="18"/>
  </r>
  <r>
    <n v="780"/>
    <x v="25"/>
    <x v="16"/>
    <n v="24352"/>
    <n v="22"/>
    <n v="28"/>
    <n v="186"/>
    <n v="181"/>
    <s v="Partner B"/>
    <x v="0"/>
    <s v="CPCV"/>
    <n v="4.5"/>
    <s v="Video"/>
    <n v="814.5"/>
  </r>
  <r>
    <n v="781"/>
    <x v="25"/>
    <x v="25"/>
    <n v="12547"/>
    <n v="17"/>
    <n v="11"/>
    <n v="17"/>
    <n v="10"/>
    <s v="Partner B"/>
    <x v="0"/>
    <s v="CPCV"/>
    <n v="4.5"/>
    <s v="Video"/>
    <n v="45"/>
  </r>
  <r>
    <n v="782"/>
    <x v="25"/>
    <x v="4"/>
    <n v="3135"/>
    <n v="9"/>
    <n v="4"/>
    <n v="18"/>
    <n v="1"/>
    <s v="Partner B"/>
    <x v="0"/>
    <s v="CPCV"/>
    <n v="4.5"/>
    <s v="Video"/>
    <n v="4.5"/>
  </r>
  <r>
    <n v="783"/>
    <x v="25"/>
    <x v="6"/>
    <n v="6344"/>
    <n v="6"/>
    <n v="142"/>
    <n v="60"/>
    <n v="50"/>
    <s v="Partner B"/>
    <x v="0"/>
    <s v="CPCV"/>
    <n v="4.5"/>
    <s v="Video"/>
    <n v="225"/>
  </r>
  <r>
    <n v="784"/>
    <x v="25"/>
    <x v="21"/>
    <n v="5043"/>
    <n v="6"/>
    <n v="3"/>
    <n v="4"/>
    <n v="7"/>
    <s v="Partner B"/>
    <x v="0"/>
    <s v="CPCV"/>
    <n v="4.5"/>
    <s v="Video"/>
    <n v="31.5"/>
  </r>
  <r>
    <n v="785"/>
    <x v="25"/>
    <x v="14"/>
    <n v="2932"/>
    <n v="4"/>
    <n v="0"/>
    <n v="5"/>
    <n v="20"/>
    <s v="Partner B"/>
    <x v="0"/>
    <s v="CPCV"/>
    <n v="4.5"/>
    <s v="Video"/>
    <n v="90"/>
  </r>
  <r>
    <n v="786"/>
    <x v="25"/>
    <x v="10"/>
    <n v="1565"/>
    <n v="4"/>
    <n v="0"/>
    <n v="8"/>
    <n v="18"/>
    <s v="Partner B"/>
    <x v="0"/>
    <s v="CPCV"/>
    <n v="4.5"/>
    <s v="Video"/>
    <n v="81"/>
  </r>
  <r>
    <n v="787"/>
    <x v="25"/>
    <x v="28"/>
    <n v="2932"/>
    <n v="3"/>
    <n v="0"/>
    <n v="61"/>
    <n v="52"/>
    <s v="Partner B"/>
    <x v="0"/>
    <s v="CPCV"/>
    <n v="4.5"/>
    <s v="Video"/>
    <n v="234"/>
  </r>
  <r>
    <n v="788"/>
    <x v="25"/>
    <x v="11"/>
    <n v="2744"/>
    <n v="3"/>
    <n v="52"/>
    <n v="186"/>
    <n v="147"/>
    <s v="Partner B"/>
    <x v="0"/>
    <s v="CPCV"/>
    <n v="4.5"/>
    <s v="Video"/>
    <n v="661.5"/>
  </r>
  <r>
    <n v="789"/>
    <x v="25"/>
    <x v="19"/>
    <n v="638"/>
    <n v="3"/>
    <n v="0"/>
    <n v="7"/>
    <n v="12"/>
    <s v="Partner B"/>
    <x v="0"/>
    <s v="CPCV"/>
    <n v="4.5"/>
    <s v="Video"/>
    <n v="54"/>
  </r>
  <r>
    <n v="790"/>
    <x v="25"/>
    <x v="30"/>
    <n v="4450"/>
    <n v="2"/>
    <n v="1"/>
    <n v="12"/>
    <n v="8"/>
    <s v="Partner B"/>
    <x v="0"/>
    <s v="CPCV"/>
    <n v="4.5"/>
    <s v="Video"/>
    <n v="36"/>
  </r>
  <r>
    <n v="791"/>
    <x v="25"/>
    <x v="2"/>
    <n v="3226"/>
    <n v="2"/>
    <n v="1"/>
    <n v="18"/>
    <n v="19"/>
    <s v="Partner B"/>
    <x v="0"/>
    <s v="CPCV"/>
    <n v="4.5"/>
    <s v="Video"/>
    <n v="85.5"/>
  </r>
  <r>
    <n v="792"/>
    <x v="25"/>
    <x v="29"/>
    <n v="734"/>
    <n v="2"/>
    <n v="0"/>
    <n v="90"/>
    <n v="81"/>
    <s v="Partner B"/>
    <x v="0"/>
    <s v="CPCV"/>
    <n v="4.5"/>
    <s v="Video"/>
    <n v="364.5"/>
  </r>
  <r>
    <n v="793"/>
    <x v="25"/>
    <x v="32"/>
    <n v="1980"/>
    <n v="1"/>
    <n v="0"/>
    <n v="0"/>
    <n v="0"/>
    <s v="Partner B"/>
    <x v="0"/>
    <s v="CPCV"/>
    <n v="4.5"/>
    <s v="Video"/>
    <n v="0"/>
  </r>
  <r>
    <n v="794"/>
    <x v="25"/>
    <x v="13"/>
    <n v="1071"/>
    <n v="0"/>
    <n v="4"/>
    <n v="81"/>
    <n v="58"/>
    <s v="Partner B"/>
    <x v="0"/>
    <s v="CPCV"/>
    <n v="4.5"/>
    <s v="Video"/>
    <n v="261"/>
  </r>
  <r>
    <n v="795"/>
    <x v="25"/>
    <x v="26"/>
    <n v="447"/>
    <n v="0"/>
    <n v="0"/>
    <n v="4"/>
    <n v="20"/>
    <s v="Partner B"/>
    <x v="0"/>
    <s v="CPCV"/>
    <n v="4.5"/>
    <s v="Video"/>
    <n v="90"/>
  </r>
  <r>
    <n v="796"/>
    <x v="25"/>
    <x v="15"/>
    <n v="212"/>
    <n v="0"/>
    <n v="1"/>
    <n v="95"/>
    <n v="82"/>
    <s v="Partner B"/>
    <x v="0"/>
    <s v="CPCV"/>
    <n v="4.5"/>
    <s v="Video"/>
    <n v="369"/>
  </r>
  <r>
    <n v="797"/>
    <x v="25"/>
    <x v="1"/>
    <n v="126"/>
    <n v="0"/>
    <n v="2"/>
    <n v="86"/>
    <n v="74"/>
    <s v="Partner B"/>
    <x v="1"/>
    <s v="CPCV"/>
    <n v="4.5"/>
    <s v="Video"/>
    <n v="333"/>
  </r>
  <r>
    <n v="798"/>
    <x v="25"/>
    <x v="23"/>
    <n v="74"/>
    <n v="0"/>
    <n v="0"/>
    <n v="359"/>
    <n v="221"/>
    <s v="Partner B"/>
    <x v="2"/>
    <s v="CPCV"/>
    <n v="4.5"/>
    <s v="Video"/>
    <n v="994.5"/>
  </r>
  <r>
    <n v="799"/>
    <x v="26"/>
    <x v="25"/>
    <n v="3280"/>
    <n v="185"/>
    <n v="88"/>
    <n v="12"/>
    <n v="8"/>
    <s v="Partner B"/>
    <x v="0"/>
    <s v="CPCV"/>
    <n v="4.5"/>
    <s v="Video"/>
    <n v="36"/>
  </r>
  <r>
    <n v="800"/>
    <x v="26"/>
    <x v="4"/>
    <n v="33593"/>
    <n v="144"/>
    <n v="74"/>
    <n v="7"/>
    <n v="4"/>
    <s v="Partner B"/>
    <x v="0"/>
    <s v="CPCV"/>
    <n v="4.5"/>
    <s v="Video"/>
    <n v="18"/>
  </r>
  <r>
    <n v="801"/>
    <x v="26"/>
    <x v="2"/>
    <n v="18710"/>
    <n v="138"/>
    <n v="6"/>
    <n v="11"/>
    <n v="5"/>
    <s v="Partner B"/>
    <x v="0"/>
    <s v="CPCV"/>
    <n v="4.5"/>
    <s v="Video"/>
    <n v="22.5"/>
  </r>
  <r>
    <n v="802"/>
    <x v="26"/>
    <x v="29"/>
    <n v="11774"/>
    <n v="112"/>
    <n v="0"/>
    <n v="3"/>
    <n v="19"/>
    <s v="Partner B"/>
    <x v="0"/>
    <s v="CPCV"/>
    <n v="4.5"/>
    <s v="Video"/>
    <n v="85.5"/>
  </r>
  <r>
    <n v="803"/>
    <x v="26"/>
    <x v="20"/>
    <n v="12995"/>
    <n v="108"/>
    <n v="19"/>
    <n v="13"/>
    <n v="13"/>
    <s v="Partner B"/>
    <x v="0"/>
    <s v="CPCV"/>
    <n v="4.5"/>
    <s v="Video"/>
    <n v="58.5"/>
  </r>
  <r>
    <n v="804"/>
    <x v="26"/>
    <x v="13"/>
    <n v="13804"/>
    <n v="73"/>
    <n v="3"/>
    <n v="5"/>
    <n v="1"/>
    <s v="Partner B"/>
    <x v="0"/>
    <s v="CPCV"/>
    <n v="4.5"/>
    <s v="Video"/>
    <n v="4.5"/>
  </r>
  <r>
    <n v="805"/>
    <x v="26"/>
    <x v="26"/>
    <n v="14229"/>
    <n v="63"/>
    <n v="53"/>
    <n v="17"/>
    <n v="2"/>
    <s v="Partner B"/>
    <x v="0"/>
    <s v="CPCV"/>
    <n v="4.5"/>
    <s v="Video"/>
    <n v="9"/>
  </r>
  <r>
    <n v="806"/>
    <x v="26"/>
    <x v="19"/>
    <n v="8964"/>
    <n v="43"/>
    <n v="34"/>
    <n v="13"/>
    <n v="18"/>
    <s v="Partner B"/>
    <x v="0"/>
    <s v="CPCV"/>
    <n v="4.5"/>
    <s v="Video"/>
    <n v="81"/>
  </r>
  <r>
    <n v="807"/>
    <x v="26"/>
    <x v="12"/>
    <n v="11695"/>
    <n v="41"/>
    <n v="35"/>
    <n v="16"/>
    <n v="4"/>
    <s v="Partner B"/>
    <x v="0"/>
    <s v="CPCV"/>
    <n v="4.5"/>
    <s v="Video"/>
    <n v="18"/>
  </r>
  <r>
    <n v="808"/>
    <x v="26"/>
    <x v="14"/>
    <n v="3417"/>
    <n v="27"/>
    <n v="70"/>
    <n v="19"/>
    <n v="11"/>
    <s v="Partner B"/>
    <x v="0"/>
    <s v="CPCV"/>
    <n v="4.5"/>
    <s v="Video"/>
    <n v="49.5"/>
  </r>
  <r>
    <n v="809"/>
    <x v="26"/>
    <x v="9"/>
    <n v="18609"/>
    <n v="17"/>
    <n v="33"/>
    <n v="2"/>
    <n v="10"/>
    <s v="Partner B"/>
    <x v="0"/>
    <s v="CPCV"/>
    <n v="4.5"/>
    <s v="Video"/>
    <n v="45"/>
  </r>
  <r>
    <n v="810"/>
    <x v="26"/>
    <x v="28"/>
    <n v="5923"/>
    <n v="15"/>
    <n v="129"/>
    <n v="3"/>
    <n v="19"/>
    <s v="Partner B"/>
    <x v="0"/>
    <s v="CPCV"/>
    <n v="4.5"/>
    <s v="Video"/>
    <n v="85.5"/>
  </r>
  <r>
    <n v="811"/>
    <x v="26"/>
    <x v="8"/>
    <n v="15610"/>
    <n v="14"/>
    <n v="24"/>
    <n v="2"/>
    <n v="14"/>
    <s v="Partner B"/>
    <x v="0"/>
    <s v="CPCV"/>
    <n v="4.5"/>
    <s v="Video"/>
    <n v="63"/>
  </r>
  <r>
    <n v="812"/>
    <x v="26"/>
    <x v="10"/>
    <n v="1694"/>
    <n v="13"/>
    <n v="2"/>
    <n v="19"/>
    <n v="11"/>
    <s v="Partner B"/>
    <x v="0"/>
    <s v="CPCV"/>
    <n v="4.5"/>
    <s v="Video"/>
    <n v="49.5"/>
  </r>
  <r>
    <n v="813"/>
    <x v="26"/>
    <x v="22"/>
    <n v="4416"/>
    <n v="10"/>
    <n v="5"/>
    <n v="20"/>
    <n v="8"/>
    <s v="Partner B"/>
    <x v="0"/>
    <s v="CPCV"/>
    <n v="4.5"/>
    <s v="Video"/>
    <n v="36"/>
  </r>
  <r>
    <n v="814"/>
    <x v="26"/>
    <x v="32"/>
    <n v="2687"/>
    <n v="7"/>
    <n v="0"/>
    <n v="1"/>
    <n v="10"/>
    <s v="Partner B"/>
    <x v="0"/>
    <s v="CPCV"/>
    <n v="4.5"/>
    <s v="Video"/>
    <n v="45"/>
  </r>
  <r>
    <n v="815"/>
    <x v="26"/>
    <x v="11"/>
    <n v="2658"/>
    <n v="2"/>
    <n v="0"/>
    <n v="6"/>
    <n v="2"/>
    <s v="Partner B"/>
    <x v="0"/>
    <s v="CPCV"/>
    <n v="4.5"/>
    <s v="Video"/>
    <n v="9"/>
  </r>
  <r>
    <n v="816"/>
    <x v="26"/>
    <x v="30"/>
    <n v="420"/>
    <n v="1"/>
    <n v="0"/>
    <n v="19"/>
    <n v="14"/>
    <s v="Partner B"/>
    <x v="0"/>
    <s v="CPCV"/>
    <n v="4.5"/>
    <s v="Video"/>
    <n v="63"/>
  </r>
  <r>
    <n v="817"/>
    <x v="26"/>
    <x v="24"/>
    <n v="858"/>
    <n v="0"/>
    <n v="3"/>
    <n v="11"/>
    <n v="10"/>
    <s v="Partner B"/>
    <x v="0"/>
    <s v="CPCV"/>
    <n v="4.5"/>
    <s v="Video"/>
    <n v="45"/>
  </r>
  <r>
    <n v="818"/>
    <x v="26"/>
    <x v="6"/>
    <n v="498"/>
    <n v="0"/>
    <n v="0"/>
    <n v="8"/>
    <n v="13"/>
    <s v="Partner B"/>
    <x v="0"/>
    <s v="CPCV"/>
    <n v="4.5"/>
    <s v="Video"/>
    <n v="58.5"/>
  </r>
  <r>
    <n v="819"/>
    <x v="26"/>
    <x v="3"/>
    <n v="435"/>
    <n v="0"/>
    <n v="4"/>
    <n v="7"/>
    <n v="16"/>
    <s v="Partner B"/>
    <x v="0"/>
    <s v="CPCV"/>
    <n v="4.5"/>
    <s v="Video"/>
    <n v="72"/>
  </r>
  <r>
    <n v="820"/>
    <x v="26"/>
    <x v="23"/>
    <n v="293"/>
    <n v="0"/>
    <n v="2"/>
    <n v="12"/>
    <n v="1"/>
    <s v="Partner B"/>
    <x v="2"/>
    <s v="CPCV"/>
    <n v="4.5"/>
    <s v="Video"/>
    <n v="4.5"/>
  </r>
  <r>
    <n v="821"/>
    <x v="26"/>
    <x v="16"/>
    <n v="81"/>
    <n v="0"/>
    <n v="1"/>
    <n v="12"/>
    <n v="20"/>
    <s v="Partner B"/>
    <x v="0"/>
    <s v="CPCV"/>
    <n v="4.5"/>
    <s v="Video"/>
    <n v="90"/>
  </r>
  <r>
    <n v="822"/>
    <x v="26"/>
    <x v="0"/>
    <n v="28"/>
    <n v="0"/>
    <n v="0"/>
    <n v="2"/>
    <n v="16"/>
    <s v="Partner B"/>
    <x v="0"/>
    <s v="CPCV"/>
    <n v="4.5"/>
    <s v="Video"/>
    <n v="72"/>
  </r>
  <r>
    <n v="823"/>
    <x v="26"/>
    <x v="1"/>
    <n v="12"/>
    <n v="0"/>
    <n v="0"/>
    <n v="10"/>
    <n v="20"/>
    <s v="Partner B"/>
    <x v="1"/>
    <s v="CPCV"/>
    <n v="4.5"/>
    <s v="Video"/>
    <n v="90"/>
  </r>
  <r>
    <n v="824"/>
    <x v="26"/>
    <x v="15"/>
    <n v="2"/>
    <n v="0"/>
    <n v="0"/>
    <n v="19"/>
    <n v="3"/>
    <s v="Partner B"/>
    <x v="0"/>
    <s v="CPCV"/>
    <n v="4.5"/>
    <s v="Video"/>
    <n v="13.5"/>
  </r>
  <r>
    <n v="825"/>
    <x v="27"/>
    <x v="11"/>
    <n v="3975"/>
    <n v="221"/>
    <n v="110"/>
    <n v="1"/>
    <n v="1"/>
    <s v="Partner B"/>
    <x v="0"/>
    <s v="CPCV"/>
    <n v="4.5"/>
    <s v="Video"/>
    <n v="4.5"/>
  </r>
  <r>
    <n v="826"/>
    <x v="27"/>
    <x v="24"/>
    <n v="33502"/>
    <n v="148"/>
    <n v="68"/>
    <n v="2"/>
    <n v="4"/>
    <s v="Partner B"/>
    <x v="0"/>
    <s v="CPCV"/>
    <n v="4.5"/>
    <s v="Video"/>
    <n v="18"/>
  </r>
  <r>
    <n v="827"/>
    <x v="27"/>
    <x v="6"/>
    <n v="20327"/>
    <n v="121"/>
    <n v="4"/>
    <n v="8"/>
    <n v="11"/>
    <s v="Partner B"/>
    <x v="0"/>
    <s v="CPCV"/>
    <n v="4.5"/>
    <s v="Video"/>
    <n v="49.5"/>
  </r>
  <r>
    <n v="828"/>
    <x v="27"/>
    <x v="30"/>
    <n v="15542"/>
    <n v="114"/>
    <n v="1"/>
    <n v="13"/>
    <n v="17"/>
    <s v="Partner B"/>
    <x v="0"/>
    <s v="CPCV"/>
    <n v="4.5"/>
    <s v="Video"/>
    <n v="76.5"/>
  </r>
  <r>
    <n v="829"/>
    <x v="27"/>
    <x v="2"/>
    <n v="15580"/>
    <n v="111"/>
    <n v="26"/>
    <n v="19"/>
    <n v="11"/>
    <s v="Partner B"/>
    <x v="0"/>
    <s v="CPCV"/>
    <n v="4.5"/>
    <s v="Video"/>
    <n v="49.5"/>
  </r>
  <r>
    <n v="830"/>
    <x v="27"/>
    <x v="9"/>
    <n v="22384"/>
    <n v="66"/>
    <n v="18"/>
    <n v="12"/>
    <n v="7"/>
    <s v="Partner B"/>
    <x v="0"/>
    <s v="CPCV"/>
    <n v="4.5"/>
    <s v="Video"/>
    <n v="31.5"/>
  </r>
  <r>
    <n v="831"/>
    <x v="27"/>
    <x v="10"/>
    <n v="8678"/>
    <n v="50"/>
    <n v="37"/>
    <n v="14"/>
    <n v="12"/>
    <s v="Partner B"/>
    <x v="0"/>
    <s v="CPCV"/>
    <n v="4.5"/>
    <s v="Video"/>
    <n v="54"/>
  </r>
  <r>
    <n v="832"/>
    <x v="27"/>
    <x v="25"/>
    <n v="11333"/>
    <n v="26"/>
    <n v="18"/>
    <n v="17"/>
    <n v="17"/>
    <s v="Partner B"/>
    <x v="0"/>
    <s v="CPCV"/>
    <n v="4.5"/>
    <s v="Video"/>
    <n v="76.5"/>
  </r>
  <r>
    <n v="833"/>
    <x v="27"/>
    <x v="3"/>
    <n v="16379"/>
    <n v="14"/>
    <n v="7"/>
    <n v="20"/>
    <n v="11"/>
    <s v="Partner B"/>
    <x v="0"/>
    <s v="CPCV"/>
    <n v="4.5"/>
    <s v="Video"/>
    <n v="49.5"/>
  </r>
  <r>
    <n v="834"/>
    <x v="27"/>
    <x v="20"/>
    <n v="20531"/>
    <n v="11"/>
    <n v="28"/>
    <n v="13"/>
    <n v="1"/>
    <s v="Partner B"/>
    <x v="0"/>
    <s v="CPCV"/>
    <n v="4.5"/>
    <s v="Video"/>
    <n v="4.5"/>
  </r>
  <r>
    <n v="835"/>
    <x v="27"/>
    <x v="14"/>
    <n v="12428"/>
    <n v="11"/>
    <n v="14"/>
    <n v="5"/>
    <n v="14"/>
    <s v="Partner B"/>
    <x v="0"/>
    <s v="CPCV"/>
    <n v="4.5"/>
    <s v="Video"/>
    <n v="63"/>
  </r>
  <r>
    <n v="836"/>
    <x v="27"/>
    <x v="15"/>
    <n v="7861"/>
    <n v="10"/>
    <n v="10"/>
    <n v="10"/>
    <n v="3"/>
    <s v="Partner B"/>
    <x v="0"/>
    <s v="CPCV"/>
    <n v="4.5"/>
    <s v="Video"/>
    <n v="13.5"/>
  </r>
  <r>
    <n v="837"/>
    <x v="27"/>
    <x v="26"/>
    <n v="4799"/>
    <n v="6"/>
    <n v="9"/>
    <n v="11"/>
    <n v="9"/>
    <s v="Partner B"/>
    <x v="0"/>
    <s v="CPCV"/>
    <n v="4.5"/>
    <s v="Video"/>
    <n v="40.5"/>
  </r>
  <r>
    <n v="838"/>
    <x v="27"/>
    <x v="22"/>
    <n v="16845"/>
    <n v="4"/>
    <n v="16"/>
    <n v="1"/>
    <n v="16"/>
    <s v="Partner B"/>
    <x v="0"/>
    <s v="CPCV"/>
    <n v="4.5"/>
    <s v="Video"/>
    <n v="72"/>
  </r>
  <r>
    <n v="839"/>
    <x v="27"/>
    <x v="28"/>
    <n v="3223"/>
    <n v="4"/>
    <n v="3"/>
    <n v="1"/>
    <n v="1"/>
    <s v="Partner B"/>
    <x v="0"/>
    <s v="CPCV"/>
    <n v="4.5"/>
    <s v="Video"/>
    <n v="4.5"/>
  </r>
  <r>
    <n v="840"/>
    <x v="27"/>
    <x v="13"/>
    <n v="2856"/>
    <n v="4"/>
    <n v="2"/>
    <n v="18"/>
    <n v="7"/>
    <s v="Partner B"/>
    <x v="0"/>
    <s v="CPCV"/>
    <n v="4.5"/>
    <s v="Video"/>
    <n v="31.5"/>
  </r>
  <r>
    <n v="841"/>
    <x v="27"/>
    <x v="23"/>
    <n v="486"/>
    <n v="3"/>
    <n v="1"/>
    <n v="14"/>
    <n v="20"/>
    <s v="Partner B"/>
    <x v="2"/>
    <s v="CPCV"/>
    <n v="4.5"/>
    <s v="Video"/>
    <n v="90"/>
  </r>
  <r>
    <n v="842"/>
    <x v="27"/>
    <x v="32"/>
    <n v="1772"/>
    <n v="2"/>
    <n v="0"/>
    <n v="18"/>
    <n v="19"/>
    <s v="Partner B"/>
    <x v="0"/>
    <s v="CPCV"/>
    <n v="4.5"/>
    <s v="Video"/>
    <n v="85.5"/>
  </r>
  <r>
    <n v="843"/>
    <x v="27"/>
    <x v="1"/>
    <n v="1059"/>
    <n v="2"/>
    <n v="0"/>
    <n v="11"/>
    <n v="11"/>
    <s v="Partner B"/>
    <x v="1"/>
    <s v="CPCV"/>
    <n v="4.5"/>
    <s v="Video"/>
    <n v="49.5"/>
  </r>
  <r>
    <n v="844"/>
    <x v="27"/>
    <x v="19"/>
    <n v="1094"/>
    <n v="1"/>
    <n v="1"/>
    <n v="4"/>
    <n v="5"/>
    <s v="Partner B"/>
    <x v="0"/>
    <s v="CPCV"/>
    <n v="4.5"/>
    <s v="Video"/>
    <n v="22.5"/>
  </r>
  <r>
    <n v="845"/>
    <x v="27"/>
    <x v="12"/>
    <n v="1003"/>
    <n v="0"/>
    <n v="4"/>
    <n v="1"/>
    <n v="1"/>
    <s v="Partner B"/>
    <x v="0"/>
    <s v="CPCV"/>
    <n v="4.5"/>
    <s v="Video"/>
    <n v="4.5"/>
  </r>
  <r>
    <n v="846"/>
    <x v="27"/>
    <x v="16"/>
    <n v="647"/>
    <n v="0"/>
    <n v="5"/>
    <n v="4"/>
    <n v="18"/>
    <s v="Partner B"/>
    <x v="0"/>
    <s v="CPCV"/>
    <n v="4.5"/>
    <s v="Video"/>
    <n v="81"/>
  </r>
  <r>
    <n v="847"/>
    <x v="27"/>
    <x v="29"/>
    <n v="344"/>
    <n v="0"/>
    <n v="0"/>
    <n v="2"/>
    <n v="8"/>
    <s v="Partner B"/>
    <x v="0"/>
    <s v="CPCV"/>
    <n v="4.5"/>
    <s v="Video"/>
    <n v="36"/>
  </r>
  <r>
    <n v="848"/>
    <x v="27"/>
    <x v="8"/>
    <n v="309"/>
    <n v="0"/>
    <n v="1"/>
    <n v="6"/>
    <n v="5"/>
    <s v="Partner B"/>
    <x v="0"/>
    <s v="CPCV"/>
    <n v="4.5"/>
    <s v="Video"/>
    <n v="22.5"/>
  </r>
  <r>
    <n v="849"/>
    <x v="27"/>
    <x v="4"/>
    <n v="78"/>
    <n v="0"/>
    <n v="1"/>
    <n v="11"/>
    <n v="14"/>
    <s v="Partner B"/>
    <x v="0"/>
    <s v="CPCV"/>
    <n v="4.5"/>
    <s v="Video"/>
    <n v="63"/>
  </r>
  <r>
    <n v="850"/>
    <x v="27"/>
    <x v="0"/>
    <n v="21"/>
    <n v="0"/>
    <n v="0"/>
    <n v="2"/>
    <n v="10"/>
    <s v="Partner B"/>
    <x v="0"/>
    <s v="CPCV"/>
    <n v="4.5"/>
    <s v="Video"/>
    <n v="45"/>
  </r>
  <r>
    <n v="851"/>
    <x v="28"/>
    <x v="10"/>
    <n v="3345"/>
    <n v="179"/>
    <n v="86"/>
    <n v="11"/>
    <n v="13"/>
    <s v="Partner B"/>
    <x v="0"/>
    <s v="CPCV"/>
    <n v="4.5"/>
    <s v="Video"/>
    <n v="58.5"/>
  </r>
  <r>
    <n v="852"/>
    <x v="28"/>
    <x v="26"/>
    <n v="33872"/>
    <n v="130"/>
    <n v="71"/>
    <n v="10"/>
    <n v="5"/>
    <s v="Partner B"/>
    <x v="0"/>
    <s v="CPCV"/>
    <n v="4.5"/>
    <s v="Video"/>
    <n v="22.5"/>
  </r>
  <r>
    <n v="853"/>
    <x v="28"/>
    <x v="29"/>
    <n v="12052"/>
    <n v="82"/>
    <n v="4"/>
    <n v="4"/>
    <n v="9"/>
    <s v="Partner B"/>
    <x v="0"/>
    <s v="CPCV"/>
    <n v="4.5"/>
    <s v="Video"/>
    <n v="40.5"/>
  </r>
  <r>
    <n v="854"/>
    <x v="28"/>
    <x v="30"/>
    <n v="3420"/>
    <n v="80"/>
    <n v="11"/>
    <n v="1"/>
    <n v="15"/>
    <s v="Partner B"/>
    <x v="0"/>
    <s v="CPCV"/>
    <n v="4.5"/>
    <s v="Video"/>
    <n v="67.5"/>
  </r>
  <r>
    <n v="855"/>
    <x v="28"/>
    <x v="13"/>
    <n v="22358"/>
    <n v="72"/>
    <n v="47"/>
    <n v="11"/>
    <n v="6"/>
    <s v="Partner B"/>
    <x v="0"/>
    <s v="CPCV"/>
    <n v="4.5"/>
    <s v="Video"/>
    <n v="27"/>
  </r>
  <r>
    <n v="856"/>
    <x v="28"/>
    <x v="14"/>
    <n v="11904"/>
    <n v="70"/>
    <n v="0"/>
    <n v="16"/>
    <n v="6"/>
    <s v="Partner B"/>
    <x v="0"/>
    <s v="CPCV"/>
    <n v="4.5"/>
    <s v="Video"/>
    <n v="27"/>
  </r>
  <r>
    <n v="857"/>
    <x v="28"/>
    <x v="19"/>
    <n v="13857"/>
    <n v="43"/>
    <n v="28"/>
    <n v="17"/>
    <n v="5"/>
    <s v="Partner B"/>
    <x v="0"/>
    <s v="CPCV"/>
    <n v="4.5"/>
    <s v="Video"/>
    <n v="22.5"/>
  </r>
  <r>
    <n v="858"/>
    <x v="28"/>
    <x v="32"/>
    <n v="3225"/>
    <n v="34"/>
    <n v="30"/>
    <n v="3"/>
    <n v="11"/>
    <s v="Partner B"/>
    <x v="0"/>
    <s v="CPCV"/>
    <n v="4.5"/>
    <s v="Video"/>
    <n v="49.5"/>
  </r>
  <r>
    <n v="859"/>
    <x v="28"/>
    <x v="28"/>
    <n v="17614"/>
    <n v="33"/>
    <n v="12"/>
    <n v="2"/>
    <n v="14"/>
    <s v="Partner B"/>
    <x v="0"/>
    <s v="CPCV"/>
    <n v="4.5"/>
    <s v="Video"/>
    <n v="63"/>
  </r>
  <r>
    <n v="860"/>
    <x v="28"/>
    <x v="2"/>
    <n v="29104"/>
    <n v="14"/>
    <n v="20"/>
    <n v="7"/>
    <n v="2"/>
    <s v="Partner B"/>
    <x v="0"/>
    <s v="CPCV"/>
    <n v="4.5"/>
    <s v="Video"/>
    <n v="9"/>
  </r>
  <r>
    <n v="861"/>
    <x v="28"/>
    <x v="4"/>
    <n v="16710"/>
    <n v="13"/>
    <n v="7"/>
    <n v="4"/>
    <n v="9"/>
    <s v="Partner B"/>
    <x v="0"/>
    <s v="CPCV"/>
    <n v="4.5"/>
    <s v="Video"/>
    <n v="40.5"/>
  </r>
  <r>
    <n v="862"/>
    <x v="28"/>
    <x v="11"/>
    <n v="5089"/>
    <n v="9"/>
    <n v="2"/>
    <n v="10"/>
    <n v="12"/>
    <s v="Partner B"/>
    <x v="0"/>
    <s v="CPCV"/>
    <n v="4.5"/>
    <s v="Video"/>
    <n v="54"/>
  </r>
  <r>
    <n v="863"/>
    <x v="28"/>
    <x v="25"/>
    <n v="20334"/>
    <n v="7"/>
    <n v="22"/>
    <n v="2"/>
    <n v="9"/>
    <s v="Partner B"/>
    <x v="0"/>
    <s v="CPCV"/>
    <n v="4.5"/>
    <s v="Video"/>
    <n v="40.5"/>
  </r>
  <r>
    <n v="864"/>
    <x v="28"/>
    <x v="6"/>
    <n v="2570"/>
    <n v="6"/>
    <n v="6"/>
    <n v="12"/>
    <n v="15"/>
    <s v="Partner B"/>
    <x v="0"/>
    <s v="CPCV"/>
    <n v="4.5"/>
    <s v="Video"/>
    <n v="67.5"/>
  </r>
  <r>
    <n v="865"/>
    <x v="28"/>
    <x v="15"/>
    <n v="53"/>
    <n v="1"/>
    <n v="0"/>
    <n v="14"/>
    <n v="11"/>
    <s v="Partner B"/>
    <x v="0"/>
    <s v="CPCV"/>
    <n v="4.5"/>
    <s v="Video"/>
    <n v="49.5"/>
  </r>
  <r>
    <n v="866"/>
    <x v="28"/>
    <x v="0"/>
    <n v="2634"/>
    <n v="0"/>
    <n v="7"/>
    <n v="1"/>
    <n v="1"/>
    <s v="Partner B"/>
    <x v="0"/>
    <s v="CPCV"/>
    <n v="4.5"/>
    <s v="Video"/>
    <n v="4.5"/>
  </r>
  <r>
    <n v="867"/>
    <x v="28"/>
    <x v="24"/>
    <n v="336"/>
    <n v="0"/>
    <n v="0"/>
    <n v="1"/>
    <n v="2"/>
    <s v="Partner B"/>
    <x v="0"/>
    <s v="CPCV"/>
    <n v="4.5"/>
    <s v="Video"/>
    <n v="9"/>
  </r>
  <r>
    <n v="868"/>
    <x v="28"/>
    <x v="8"/>
    <n v="330"/>
    <n v="0"/>
    <n v="2"/>
    <n v="20"/>
    <n v="9"/>
    <s v="Partner B"/>
    <x v="0"/>
    <s v="CPCV"/>
    <n v="4.5"/>
    <s v="Video"/>
    <n v="40.5"/>
  </r>
  <r>
    <n v="869"/>
    <x v="28"/>
    <x v="12"/>
    <n v="283"/>
    <n v="0"/>
    <n v="0"/>
    <n v="3"/>
    <n v="13"/>
    <s v="Partner B"/>
    <x v="0"/>
    <s v="CPCV"/>
    <n v="4.5"/>
    <s v="Video"/>
    <n v="58.5"/>
  </r>
  <r>
    <n v="870"/>
    <x v="28"/>
    <x v="16"/>
    <n v="265"/>
    <n v="0"/>
    <n v="0"/>
    <n v="18"/>
    <n v="10"/>
    <s v="Partner B"/>
    <x v="0"/>
    <s v="CPCV"/>
    <n v="4.5"/>
    <s v="Video"/>
    <n v="45"/>
  </r>
  <r>
    <n v="871"/>
    <x v="28"/>
    <x v="1"/>
    <n v="142"/>
    <n v="0"/>
    <n v="0"/>
    <n v="13"/>
    <n v="11"/>
    <s v="Partner B"/>
    <x v="1"/>
    <s v="CPCV"/>
    <n v="4.5"/>
    <s v="Video"/>
    <n v="49.5"/>
  </r>
  <r>
    <n v="872"/>
    <x v="28"/>
    <x v="22"/>
    <n v="65"/>
    <n v="0"/>
    <n v="0"/>
    <n v="11"/>
    <n v="15"/>
    <s v="Partner B"/>
    <x v="0"/>
    <s v="CPCV"/>
    <n v="4.5"/>
    <s v="Video"/>
    <n v="67.5"/>
  </r>
  <r>
    <n v="873"/>
    <x v="28"/>
    <x v="21"/>
    <n v="45"/>
    <n v="0"/>
    <n v="0"/>
    <n v="1"/>
    <n v="0"/>
    <s v="Partner B"/>
    <x v="0"/>
    <s v="CPCV"/>
    <n v="4.5"/>
    <s v="Video"/>
    <n v="0"/>
  </r>
  <r>
    <n v="874"/>
    <x v="28"/>
    <x v="20"/>
    <n v="45"/>
    <n v="0"/>
    <n v="0"/>
    <n v="19"/>
    <n v="14"/>
    <s v="Partner B"/>
    <x v="0"/>
    <s v="CPCV"/>
    <n v="4.5"/>
    <s v="Video"/>
    <n v="63"/>
  </r>
  <r>
    <n v="875"/>
    <x v="28"/>
    <x v="23"/>
    <n v="11"/>
    <n v="0"/>
    <n v="0"/>
    <n v="9"/>
    <n v="9"/>
    <s v="Partner B"/>
    <x v="2"/>
    <s v="CPCV"/>
    <n v="4.5"/>
    <s v="Video"/>
    <n v="40.5"/>
  </r>
  <r>
    <n v="876"/>
    <x v="28"/>
    <x v="9"/>
    <n v="5"/>
    <n v="0"/>
    <n v="0"/>
    <n v="17"/>
    <n v="4"/>
    <s v="Partner B"/>
    <x v="0"/>
    <s v="CPCV"/>
    <n v="4.5"/>
    <s v="Video"/>
    <n v="18"/>
  </r>
  <r>
    <n v="877"/>
    <x v="28"/>
    <x v="3"/>
    <n v="4"/>
    <n v="0"/>
    <n v="0"/>
    <n v="1"/>
    <n v="1"/>
    <s v="Partner B"/>
    <x v="0"/>
    <s v="CPCV"/>
    <n v="4.5"/>
    <s v="Video"/>
    <n v="4.5"/>
  </r>
  <r>
    <n v="878"/>
    <x v="29"/>
    <x v="30"/>
    <n v="12012"/>
    <n v="90"/>
    <n v="9"/>
    <n v="10"/>
    <n v="11"/>
    <s v="Partner B"/>
    <x v="0"/>
    <s v="CPCV"/>
    <n v="4.5"/>
    <s v="Video"/>
    <n v="49.5"/>
  </r>
  <r>
    <n v="879"/>
    <x v="29"/>
    <x v="14"/>
    <n v="14981"/>
    <n v="83"/>
    <n v="26"/>
    <n v="11"/>
    <n v="12"/>
    <s v="Partner B"/>
    <x v="0"/>
    <s v="CPCV"/>
    <n v="4.5"/>
    <s v="Video"/>
    <n v="54"/>
  </r>
  <r>
    <n v="880"/>
    <x v="29"/>
    <x v="6"/>
    <n v="27569"/>
    <n v="25"/>
    <n v="29"/>
    <n v="9"/>
    <n v="9"/>
    <s v="Partner B"/>
    <x v="0"/>
    <s v="CPCV"/>
    <n v="4.5"/>
    <s v="Video"/>
    <n v="40.5"/>
  </r>
  <r>
    <n v="881"/>
    <x v="29"/>
    <x v="32"/>
    <n v="8631"/>
    <n v="22"/>
    <n v="201"/>
    <n v="5"/>
    <n v="15"/>
    <s v="Partner B"/>
    <x v="0"/>
    <s v="CPCV"/>
    <n v="4.5"/>
    <s v="Video"/>
    <n v="67.5"/>
  </r>
  <r>
    <n v="882"/>
    <x v="29"/>
    <x v="28"/>
    <n v="4130"/>
    <n v="20"/>
    <n v="16"/>
    <n v="2"/>
    <n v="3"/>
    <s v="Partner B"/>
    <x v="0"/>
    <s v="CPCV"/>
    <n v="4.5"/>
    <s v="Video"/>
    <n v="13.5"/>
  </r>
  <r>
    <n v="883"/>
    <x v="29"/>
    <x v="10"/>
    <n v="11029"/>
    <n v="19"/>
    <n v="15"/>
    <n v="16"/>
    <n v="12"/>
    <s v="Partner B"/>
    <x v="0"/>
    <s v="CPCV"/>
    <n v="4.5"/>
    <s v="Video"/>
    <n v="54"/>
  </r>
  <r>
    <n v="884"/>
    <x v="29"/>
    <x v="24"/>
    <n v="16645"/>
    <n v="18"/>
    <n v="13"/>
    <n v="13"/>
    <n v="4"/>
    <s v="Partner B"/>
    <x v="0"/>
    <s v="CPCV"/>
    <n v="4.5"/>
    <s v="Video"/>
    <n v="18"/>
  </r>
  <r>
    <n v="885"/>
    <x v="29"/>
    <x v="11"/>
    <n v="21895"/>
    <n v="16"/>
    <n v="34"/>
    <n v="3"/>
    <n v="15"/>
    <s v="Partner B"/>
    <x v="0"/>
    <s v="CPCV"/>
    <n v="4.5"/>
    <s v="Video"/>
    <n v="67.5"/>
  </r>
  <r>
    <n v="886"/>
    <x v="29"/>
    <x v="9"/>
    <n v="7935"/>
    <n v="13"/>
    <n v="9"/>
    <n v="13"/>
    <n v="2"/>
    <s v="Partner B"/>
    <x v="0"/>
    <s v="CPCV"/>
    <n v="4.5"/>
    <s v="Video"/>
    <n v="9"/>
  </r>
  <r>
    <n v="887"/>
    <x v="29"/>
    <x v="29"/>
    <n v="2250"/>
    <n v="3"/>
    <n v="0"/>
    <n v="18"/>
    <n v="6"/>
    <s v="Partner B"/>
    <x v="0"/>
    <s v="CPCV"/>
    <n v="4.5"/>
    <s v="Video"/>
    <n v="27"/>
  </r>
  <r>
    <n v="888"/>
    <x v="29"/>
    <x v="1"/>
    <n v="1313"/>
    <n v="3"/>
    <n v="7"/>
    <n v="6"/>
    <n v="5"/>
    <s v="Partner B"/>
    <x v="1"/>
    <s v="CPCV"/>
    <n v="4.5"/>
    <s v="Video"/>
    <n v="22.5"/>
  </r>
  <r>
    <n v="889"/>
    <x v="29"/>
    <x v="21"/>
    <n v="795"/>
    <n v="2"/>
    <n v="2"/>
    <n v="18"/>
    <n v="9"/>
    <s v="Partner B"/>
    <x v="0"/>
    <s v="CPCV"/>
    <n v="4.5"/>
    <s v="Video"/>
    <n v="40.5"/>
  </r>
  <r>
    <n v="890"/>
    <x v="29"/>
    <x v="8"/>
    <n v="474"/>
    <n v="1"/>
    <n v="0"/>
    <n v="16"/>
    <n v="19"/>
    <s v="Partner B"/>
    <x v="0"/>
    <s v="CPCV"/>
    <n v="4.5"/>
    <s v="Video"/>
    <n v="85.5"/>
  </r>
  <r>
    <n v="891"/>
    <x v="29"/>
    <x v="22"/>
    <n v="375"/>
    <n v="1"/>
    <n v="1"/>
    <n v="6"/>
    <n v="17"/>
    <s v="Partner B"/>
    <x v="0"/>
    <s v="CPCV"/>
    <n v="4.5"/>
    <s v="Video"/>
    <n v="76.5"/>
  </r>
  <r>
    <n v="892"/>
    <x v="29"/>
    <x v="15"/>
    <n v="278"/>
    <n v="1"/>
    <n v="3"/>
    <n v="3"/>
    <n v="10"/>
    <s v="Partner B"/>
    <x v="0"/>
    <s v="CPCV"/>
    <n v="4.5"/>
    <s v="Video"/>
    <n v="45"/>
  </r>
  <r>
    <n v="893"/>
    <x v="29"/>
    <x v="19"/>
    <n v="953"/>
    <n v="0"/>
    <n v="3"/>
    <n v="20"/>
    <n v="3"/>
    <s v="Partner B"/>
    <x v="0"/>
    <s v="CPCV"/>
    <n v="4.5"/>
    <s v="Video"/>
    <n v="13.5"/>
  </r>
  <r>
    <n v="894"/>
    <x v="29"/>
    <x v="3"/>
    <n v="468"/>
    <n v="0"/>
    <n v="3"/>
    <n v="2"/>
    <n v="19"/>
    <s v="Partner B"/>
    <x v="0"/>
    <s v="CPCV"/>
    <n v="4.5"/>
    <s v="Video"/>
    <n v="85.5"/>
  </r>
  <r>
    <n v="895"/>
    <x v="29"/>
    <x v="12"/>
    <n v="386"/>
    <n v="0"/>
    <n v="0"/>
    <n v="6"/>
    <n v="7"/>
    <s v="Partner B"/>
    <x v="0"/>
    <s v="CPCV"/>
    <n v="4.5"/>
    <s v="Video"/>
    <n v="31.5"/>
  </r>
  <r>
    <n v="896"/>
    <x v="29"/>
    <x v="25"/>
    <n v="247"/>
    <n v="0"/>
    <n v="1"/>
    <n v="1"/>
    <n v="12"/>
    <s v="Partner B"/>
    <x v="0"/>
    <s v="CPCV"/>
    <n v="4.5"/>
    <s v="Video"/>
    <n v="54"/>
  </r>
  <r>
    <n v="897"/>
    <x v="29"/>
    <x v="4"/>
    <n v="213"/>
    <n v="0"/>
    <n v="0"/>
    <n v="11"/>
    <n v="2"/>
    <s v="Partner B"/>
    <x v="0"/>
    <s v="CPCV"/>
    <n v="4.5"/>
    <s v="Video"/>
    <n v="9"/>
  </r>
  <r>
    <n v="898"/>
    <x v="29"/>
    <x v="0"/>
    <n v="193"/>
    <n v="0"/>
    <n v="3"/>
    <n v="8"/>
    <n v="4"/>
    <s v="Partner B"/>
    <x v="0"/>
    <s v="CPCV"/>
    <n v="4.5"/>
    <s v="Video"/>
    <n v="18"/>
  </r>
  <r>
    <n v="899"/>
    <x v="29"/>
    <x v="26"/>
    <n v="86"/>
    <n v="0"/>
    <n v="3"/>
    <n v="2"/>
    <n v="7"/>
    <s v="Partner B"/>
    <x v="0"/>
    <s v="CPCV"/>
    <n v="4.5"/>
    <s v="Video"/>
    <n v="31.5"/>
  </r>
  <r>
    <n v="900"/>
    <x v="29"/>
    <x v="23"/>
    <n v="43"/>
    <n v="0"/>
    <n v="0"/>
    <n v="16"/>
    <n v="3"/>
    <s v="Partner B"/>
    <x v="2"/>
    <s v="CPCV"/>
    <n v="4.5"/>
    <s v="Video"/>
    <n v="13.5"/>
  </r>
  <r>
    <n v="901"/>
    <x v="29"/>
    <x v="2"/>
    <n v="40"/>
    <n v="0"/>
    <n v="0"/>
    <n v="13"/>
    <n v="4"/>
    <s v="Partner B"/>
    <x v="0"/>
    <s v="CPCV"/>
    <n v="4.5"/>
    <s v="Video"/>
    <n v="18"/>
  </r>
  <r>
    <n v="902"/>
    <x v="29"/>
    <x v="13"/>
    <n v="26"/>
    <n v="0"/>
    <n v="0"/>
    <n v="14"/>
    <n v="15"/>
    <s v="Partner B"/>
    <x v="0"/>
    <s v="CPCV"/>
    <n v="4.5"/>
    <s v="Video"/>
    <n v="67.5"/>
  </r>
  <r>
    <n v="903"/>
    <x v="29"/>
    <x v="16"/>
    <n v="10"/>
    <n v="0"/>
    <n v="0"/>
    <n v="1"/>
    <n v="14"/>
    <s v="Partner B"/>
    <x v="0"/>
    <s v="CPCV"/>
    <n v="4.5"/>
    <s v="Video"/>
    <n v="63"/>
  </r>
  <r>
    <n v="904"/>
    <x v="29"/>
    <x v="20"/>
    <n v="2"/>
    <n v="0"/>
    <n v="0"/>
    <n v="2"/>
    <n v="17"/>
    <s v="Partner B"/>
    <x v="0"/>
    <s v="CPCV"/>
    <n v="4.5"/>
    <s v="Video"/>
    <n v="76.5"/>
  </r>
  <r>
    <n v="905"/>
    <x v="30"/>
    <x v="11"/>
    <n v="21959"/>
    <n v="65"/>
    <n v="33"/>
    <n v="13"/>
    <n v="9"/>
    <s v="Partner B"/>
    <x v="0"/>
    <s v="CPCV"/>
    <n v="4.5"/>
    <s v="Video"/>
    <n v="40.5"/>
  </r>
  <r>
    <n v="906"/>
    <x v="30"/>
    <x v="19"/>
    <n v="23406"/>
    <n v="43"/>
    <n v="30"/>
    <n v="8"/>
    <n v="3"/>
    <s v="Partner B"/>
    <x v="0"/>
    <s v="CPCV"/>
    <n v="4.5"/>
    <s v="Video"/>
    <n v="13.5"/>
  </r>
  <r>
    <n v="907"/>
    <x v="30"/>
    <x v="28"/>
    <n v="17994"/>
    <n v="36"/>
    <n v="30"/>
    <n v="7"/>
    <n v="8"/>
    <s v="Partner B"/>
    <x v="0"/>
    <s v="CPCV"/>
    <n v="4.5"/>
    <s v="Video"/>
    <n v="36"/>
  </r>
  <r>
    <n v="908"/>
    <x v="30"/>
    <x v="29"/>
    <n v="21100"/>
    <n v="29"/>
    <n v="29"/>
    <n v="2"/>
    <n v="3"/>
    <s v="Partner B"/>
    <x v="0"/>
    <s v="CPCV"/>
    <n v="4.5"/>
    <s v="Video"/>
    <n v="13.5"/>
  </r>
  <r>
    <n v="909"/>
    <x v="30"/>
    <x v="20"/>
    <n v="16211"/>
    <n v="21"/>
    <n v="6"/>
    <n v="10"/>
    <n v="6"/>
    <s v="Partner B"/>
    <x v="0"/>
    <s v="CPCV"/>
    <n v="4.5"/>
    <s v="Video"/>
    <n v="27"/>
  </r>
  <r>
    <n v="910"/>
    <x v="30"/>
    <x v="30"/>
    <n v="5048"/>
    <n v="11"/>
    <n v="7"/>
    <n v="1"/>
    <n v="13"/>
    <s v="Partner B"/>
    <x v="0"/>
    <s v="CPCV"/>
    <n v="4.5"/>
    <s v="Video"/>
    <n v="58.5"/>
  </r>
  <r>
    <n v="911"/>
    <x v="30"/>
    <x v="10"/>
    <n v="3272"/>
    <n v="6"/>
    <n v="4"/>
    <n v="9"/>
    <n v="2"/>
    <s v="Partner B"/>
    <x v="0"/>
    <s v="CPCV"/>
    <n v="4.5"/>
    <s v="Video"/>
    <n v="9"/>
  </r>
  <r>
    <n v="912"/>
    <x v="30"/>
    <x v="3"/>
    <n v="1120"/>
    <n v="5"/>
    <n v="7"/>
    <n v="20"/>
    <n v="6"/>
    <s v="Partner B"/>
    <x v="0"/>
    <s v="CPCV"/>
    <n v="4.5"/>
    <s v="Video"/>
    <n v="27"/>
  </r>
  <r>
    <n v="913"/>
    <x v="30"/>
    <x v="16"/>
    <n v="349"/>
    <n v="3"/>
    <n v="3"/>
    <n v="1"/>
    <n v="17"/>
    <s v="Partner B"/>
    <x v="0"/>
    <s v="CPCV"/>
    <n v="4.5"/>
    <s v="Video"/>
    <n v="76.5"/>
  </r>
  <r>
    <n v="914"/>
    <x v="30"/>
    <x v="22"/>
    <n v="8205"/>
    <n v="2"/>
    <n v="8"/>
    <n v="19"/>
    <n v="10"/>
    <s v="Partner B"/>
    <x v="0"/>
    <s v="CPCV"/>
    <n v="4.5"/>
    <s v="Video"/>
    <n v="45"/>
  </r>
  <r>
    <n v="915"/>
    <x v="30"/>
    <x v="1"/>
    <n v="9353"/>
    <n v="1"/>
    <n v="1"/>
    <n v="14"/>
    <n v="20"/>
    <s v="Partner B"/>
    <x v="1"/>
    <s v="CPCV"/>
    <n v="4.5"/>
    <s v="Video"/>
    <n v="90"/>
  </r>
  <r>
    <n v="916"/>
    <x v="30"/>
    <x v="8"/>
    <n v="2066"/>
    <n v="1"/>
    <n v="3"/>
    <n v="4"/>
    <n v="18"/>
    <s v="Partner B"/>
    <x v="0"/>
    <s v="CPCV"/>
    <n v="4.5"/>
    <s v="Video"/>
    <n v="81"/>
  </r>
  <r>
    <n v="917"/>
    <x v="30"/>
    <x v="4"/>
    <n v="55"/>
    <n v="1"/>
    <n v="1"/>
    <n v="10"/>
    <n v="12"/>
    <s v="Partner B"/>
    <x v="0"/>
    <s v="CPCV"/>
    <n v="4.5"/>
    <s v="Video"/>
    <n v="54"/>
  </r>
  <r>
    <n v="918"/>
    <x v="30"/>
    <x v="0"/>
    <n v="49"/>
    <n v="1"/>
    <n v="0"/>
    <n v="10"/>
    <n v="19"/>
    <s v="Partner B"/>
    <x v="0"/>
    <s v="CPCV"/>
    <n v="4.5"/>
    <s v="Video"/>
    <n v="85.5"/>
  </r>
  <r>
    <n v="919"/>
    <x v="30"/>
    <x v="21"/>
    <n v="11"/>
    <n v="1"/>
    <n v="1"/>
    <n v="9"/>
    <n v="5"/>
    <s v="Partner B"/>
    <x v="0"/>
    <s v="CPCV"/>
    <n v="4.5"/>
    <s v="Video"/>
    <n v="22.5"/>
  </r>
  <r>
    <n v="920"/>
    <x v="30"/>
    <x v="15"/>
    <n v="1952"/>
    <n v="0"/>
    <n v="0"/>
    <n v="14"/>
    <n v="18"/>
    <s v="Partner B"/>
    <x v="0"/>
    <s v="CPCV"/>
    <n v="4.5"/>
    <s v="Video"/>
    <n v="81"/>
  </r>
  <r>
    <n v="921"/>
    <x v="30"/>
    <x v="14"/>
    <n v="1131"/>
    <n v="0"/>
    <n v="2"/>
    <n v="18"/>
    <n v="13"/>
    <s v="Partner B"/>
    <x v="0"/>
    <s v="CPCV"/>
    <n v="4.5"/>
    <s v="Video"/>
    <n v="58.5"/>
  </r>
  <r>
    <n v="922"/>
    <x v="30"/>
    <x v="13"/>
    <n v="757"/>
    <n v="0"/>
    <n v="0"/>
    <n v="10"/>
    <n v="14"/>
    <s v="Partner B"/>
    <x v="0"/>
    <s v="CPCV"/>
    <n v="4.5"/>
    <s v="Video"/>
    <n v="63"/>
  </r>
  <r>
    <n v="923"/>
    <x v="30"/>
    <x v="24"/>
    <n v="624"/>
    <n v="0"/>
    <n v="0"/>
    <n v="1"/>
    <n v="6"/>
    <s v="Partner B"/>
    <x v="0"/>
    <s v="CPCV"/>
    <n v="4.5"/>
    <s v="Video"/>
    <n v="27"/>
  </r>
  <r>
    <n v="924"/>
    <x v="30"/>
    <x v="32"/>
    <n v="367"/>
    <n v="0"/>
    <n v="0"/>
    <n v="7"/>
    <n v="14"/>
    <s v="Partner B"/>
    <x v="0"/>
    <s v="CPCV"/>
    <n v="4.5"/>
    <s v="Video"/>
    <n v="63"/>
  </r>
  <r>
    <n v="925"/>
    <x v="30"/>
    <x v="23"/>
    <n v="264"/>
    <n v="0"/>
    <n v="2"/>
    <n v="12"/>
    <n v="19"/>
    <s v="Partner B"/>
    <x v="2"/>
    <s v="CPCV"/>
    <n v="4.5"/>
    <s v="Video"/>
    <n v="85.5"/>
  </r>
  <r>
    <n v="926"/>
    <x v="30"/>
    <x v="2"/>
    <n v="234"/>
    <n v="0"/>
    <n v="4"/>
    <n v="19"/>
    <n v="12"/>
    <s v="Partner B"/>
    <x v="0"/>
    <s v="CPCV"/>
    <n v="4.5"/>
    <s v="Video"/>
    <n v="54"/>
  </r>
  <r>
    <n v="927"/>
    <x v="30"/>
    <x v="9"/>
    <n v="145"/>
    <n v="0"/>
    <n v="0"/>
    <n v="6"/>
    <n v="16"/>
    <s v="Partner B"/>
    <x v="0"/>
    <s v="CPCV"/>
    <n v="4.5"/>
    <s v="Video"/>
    <n v="72"/>
  </r>
  <r>
    <n v="928"/>
    <x v="30"/>
    <x v="6"/>
    <n v="58"/>
    <n v="0"/>
    <n v="0"/>
    <n v="11"/>
    <n v="11"/>
    <s v="Partner B"/>
    <x v="0"/>
    <s v="CPCV"/>
    <n v="4.5"/>
    <s v="Video"/>
    <n v="49.5"/>
  </r>
  <r>
    <n v="929"/>
    <x v="30"/>
    <x v="12"/>
    <n v="56"/>
    <n v="0"/>
    <n v="0"/>
    <n v="12"/>
    <n v="8"/>
    <s v="Partner B"/>
    <x v="0"/>
    <s v="CPCV"/>
    <n v="4.5"/>
    <s v="Video"/>
    <n v="36"/>
  </r>
  <r>
    <n v="930"/>
    <x v="30"/>
    <x v="26"/>
    <n v="23"/>
    <n v="0"/>
    <n v="0"/>
    <n v="2"/>
    <n v="12"/>
    <s v="Partner B"/>
    <x v="0"/>
    <s v="CPCV"/>
    <n v="4.5"/>
    <s v="Video"/>
    <n v="54"/>
  </r>
  <r>
    <n v="931"/>
    <x v="30"/>
    <x v="25"/>
    <n v="14"/>
    <n v="0"/>
    <n v="0"/>
    <n v="7"/>
    <n v="18"/>
    <s v="Partner B"/>
    <x v="0"/>
    <s v="CPCV"/>
    <n v="4.5"/>
    <s v="Video"/>
    <n v="81"/>
  </r>
  <r>
    <n v="932"/>
    <x v="31"/>
    <x v="32"/>
    <n v="3673"/>
    <n v="222"/>
    <n v="92"/>
    <n v="14"/>
    <n v="7"/>
    <s v="Partner B"/>
    <x v="0"/>
    <s v="CPCV"/>
    <n v="4.5"/>
    <s v="Video"/>
    <n v="31.5"/>
  </r>
  <r>
    <n v="933"/>
    <x v="31"/>
    <x v="29"/>
    <n v="33725"/>
    <n v="153"/>
    <n v="58"/>
    <n v="19"/>
    <n v="4"/>
    <s v="Partner B"/>
    <x v="0"/>
    <s v="CPCV"/>
    <n v="4.5"/>
    <s v="Video"/>
    <n v="18"/>
  </r>
  <r>
    <n v="934"/>
    <x v="31"/>
    <x v="19"/>
    <n v="22029"/>
    <n v="84"/>
    <n v="36"/>
    <n v="8"/>
    <n v="12"/>
    <s v="Partner B"/>
    <x v="0"/>
    <s v="CPCV"/>
    <n v="4.5"/>
    <s v="Video"/>
    <n v="54"/>
  </r>
  <r>
    <n v="935"/>
    <x v="31"/>
    <x v="10"/>
    <n v="19327"/>
    <n v="22"/>
    <n v="32"/>
    <n v="11"/>
    <n v="18"/>
    <s v="Partner B"/>
    <x v="0"/>
    <s v="CPCV"/>
    <n v="4.5"/>
    <s v="Video"/>
    <n v="81"/>
  </r>
  <r>
    <n v="936"/>
    <x v="31"/>
    <x v="28"/>
    <n v="24528"/>
    <n v="19"/>
    <n v="19"/>
    <n v="17"/>
    <n v="17"/>
    <s v="Partner B"/>
    <x v="0"/>
    <s v="CPCV"/>
    <n v="4.5"/>
    <s v="Video"/>
    <n v="76.5"/>
  </r>
  <r>
    <n v="937"/>
    <x v="31"/>
    <x v="12"/>
    <n v="8128"/>
    <n v="17"/>
    <n v="20"/>
    <n v="1"/>
    <n v="16"/>
    <s v="Partner B"/>
    <x v="0"/>
    <s v="CPCV"/>
    <n v="4.5"/>
    <s v="Video"/>
    <n v="72"/>
  </r>
  <r>
    <n v="938"/>
    <x v="31"/>
    <x v="13"/>
    <n v="16569"/>
    <n v="11"/>
    <n v="12"/>
    <n v="7"/>
    <n v="13"/>
    <s v="Partner B"/>
    <x v="0"/>
    <s v="CPCV"/>
    <n v="4.5"/>
    <s v="Video"/>
    <n v="58.5"/>
  </r>
  <r>
    <n v="939"/>
    <x v="31"/>
    <x v="14"/>
    <n v="18279"/>
    <n v="7"/>
    <n v="18"/>
    <n v="1"/>
    <n v="8"/>
    <s v="Partner B"/>
    <x v="0"/>
    <s v="CPCV"/>
    <n v="4.5"/>
    <s v="Video"/>
    <n v="36"/>
  </r>
  <r>
    <n v="940"/>
    <x v="31"/>
    <x v="16"/>
    <n v="1371"/>
    <n v="3"/>
    <n v="7"/>
    <n v="12"/>
    <n v="16"/>
    <s v="Partner B"/>
    <x v="0"/>
    <s v="CPCV"/>
    <n v="4.5"/>
    <s v="Video"/>
    <n v="72"/>
  </r>
  <r>
    <n v="941"/>
    <x v="31"/>
    <x v="20"/>
    <n v="372"/>
    <n v="2"/>
    <n v="2"/>
    <n v="12"/>
    <n v="20"/>
    <s v="Partner B"/>
    <x v="0"/>
    <s v="CPCV"/>
    <n v="4.5"/>
    <s v="Video"/>
    <n v="90"/>
  </r>
  <r>
    <n v="942"/>
    <x v="31"/>
    <x v="1"/>
    <n v="2498"/>
    <n v="1"/>
    <n v="1"/>
    <n v="3"/>
    <n v="12"/>
    <s v="Partner B"/>
    <x v="1"/>
    <s v="CPCV"/>
    <n v="4.5"/>
    <s v="Video"/>
    <n v="54"/>
  </r>
  <r>
    <n v="943"/>
    <x v="31"/>
    <x v="23"/>
    <n v="1495"/>
    <n v="1"/>
    <n v="0"/>
    <n v="15"/>
    <n v="11"/>
    <s v="Partner B"/>
    <x v="2"/>
    <s v="CPCV"/>
    <n v="4.5"/>
    <s v="Video"/>
    <n v="49.5"/>
  </r>
  <r>
    <n v="944"/>
    <x v="31"/>
    <x v="4"/>
    <n v="134"/>
    <n v="1"/>
    <n v="1"/>
    <n v="17"/>
    <n v="11"/>
    <s v="Partner B"/>
    <x v="0"/>
    <s v="CPCV"/>
    <n v="4.5"/>
    <s v="Video"/>
    <n v="49.5"/>
  </r>
  <r>
    <n v="945"/>
    <x v="31"/>
    <x v="0"/>
    <n v="0"/>
    <n v="1"/>
    <n v="3"/>
    <n v="10"/>
    <n v="13"/>
    <s v="Partner B"/>
    <x v="0"/>
    <s v="CPCV"/>
    <n v="4.5"/>
    <s v="Video"/>
    <n v="58.5"/>
  </r>
  <r>
    <n v="946"/>
    <x v="31"/>
    <x v="24"/>
    <n v="2200"/>
    <n v="0"/>
    <n v="4"/>
    <n v="14"/>
    <n v="8"/>
    <s v="Partner B"/>
    <x v="0"/>
    <s v="CPCV"/>
    <n v="4.5"/>
    <s v="Video"/>
    <n v="36"/>
  </r>
  <r>
    <n v="947"/>
    <x v="31"/>
    <x v="30"/>
    <n v="899"/>
    <n v="0"/>
    <n v="1"/>
    <n v="13"/>
    <n v="11"/>
    <s v="Partner B"/>
    <x v="0"/>
    <s v="CPCV"/>
    <n v="4.5"/>
    <s v="Video"/>
    <n v="49.5"/>
  </r>
  <r>
    <n v="948"/>
    <x v="31"/>
    <x v="22"/>
    <n v="771"/>
    <n v="0"/>
    <n v="0"/>
    <n v="8"/>
    <n v="8"/>
    <s v="Partner B"/>
    <x v="0"/>
    <s v="CPCV"/>
    <n v="4.5"/>
    <s v="Video"/>
    <n v="36"/>
  </r>
  <r>
    <n v="949"/>
    <x v="31"/>
    <x v="2"/>
    <n v="480"/>
    <n v="0"/>
    <n v="1"/>
    <n v="13"/>
    <n v="1"/>
    <s v="Partner B"/>
    <x v="0"/>
    <s v="CPCV"/>
    <n v="4.5"/>
    <s v="Video"/>
    <n v="4.5"/>
  </r>
  <r>
    <n v="950"/>
    <x v="31"/>
    <x v="3"/>
    <n v="305"/>
    <n v="0"/>
    <n v="0"/>
    <n v="4"/>
    <n v="10"/>
    <s v="Partner B"/>
    <x v="0"/>
    <s v="CPCV"/>
    <n v="4.5"/>
    <s v="Video"/>
    <n v="45"/>
  </r>
  <r>
    <n v="951"/>
    <x v="31"/>
    <x v="6"/>
    <n v="67"/>
    <n v="0"/>
    <n v="0"/>
    <n v="4"/>
    <n v="20"/>
    <s v="Partner B"/>
    <x v="0"/>
    <s v="CPCV"/>
    <n v="4.5"/>
    <s v="Video"/>
    <n v="90"/>
  </r>
  <r>
    <n v="952"/>
    <x v="31"/>
    <x v="11"/>
    <n v="46"/>
    <n v="0"/>
    <n v="0"/>
    <n v="12"/>
    <n v="1"/>
    <s v="Partner B"/>
    <x v="0"/>
    <s v="CPCV"/>
    <n v="4.5"/>
    <s v="Video"/>
    <n v="4.5"/>
  </r>
  <r>
    <n v="953"/>
    <x v="31"/>
    <x v="8"/>
    <n v="40"/>
    <n v="0"/>
    <n v="0"/>
    <n v="20"/>
    <n v="13"/>
    <s v="Partner B"/>
    <x v="0"/>
    <s v="CPCV"/>
    <n v="4.5"/>
    <s v="Video"/>
    <n v="58.5"/>
  </r>
  <r>
    <n v="954"/>
    <x v="31"/>
    <x v="26"/>
    <n v="27"/>
    <n v="0"/>
    <n v="0"/>
    <n v="14"/>
    <n v="20"/>
    <s v="Partner B"/>
    <x v="0"/>
    <s v="CPCV"/>
    <n v="4.5"/>
    <s v="Video"/>
    <n v="90"/>
  </r>
  <r>
    <n v="955"/>
    <x v="31"/>
    <x v="9"/>
    <n v="13"/>
    <n v="0"/>
    <n v="0"/>
    <n v="11"/>
    <n v="4"/>
    <s v="Partner B"/>
    <x v="0"/>
    <s v="CPCV"/>
    <n v="4.5"/>
    <s v="Video"/>
    <n v="18"/>
  </r>
  <r>
    <n v="956"/>
    <x v="31"/>
    <x v="21"/>
    <n v="5"/>
    <n v="0"/>
    <n v="0"/>
    <n v="8"/>
    <n v="11"/>
    <s v="Partner B"/>
    <x v="0"/>
    <s v="CPCV"/>
    <n v="4.5"/>
    <s v="Video"/>
    <n v="49.5"/>
  </r>
  <r>
    <n v="957"/>
    <x v="31"/>
    <x v="15"/>
    <n v="3"/>
    <n v="0"/>
    <n v="0"/>
    <n v="12"/>
    <n v="1"/>
    <s v="Partner B"/>
    <x v="0"/>
    <s v="CPCV"/>
    <n v="4.5"/>
    <s v="Video"/>
    <n v="4.5"/>
  </r>
  <r>
    <n v="958"/>
    <x v="31"/>
    <x v="25"/>
    <n v="3"/>
    <n v="0"/>
    <n v="0"/>
    <n v="13"/>
    <n v="17"/>
    <s v="Partner B"/>
    <x v="0"/>
    <s v="CPCV"/>
    <n v="4.5"/>
    <s v="Video"/>
    <n v="7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60BCEB-D9D8-4801-8563-15C8FB76B6BE}" name="PivotTable1" cacheId="6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M45" firstHeaderRow="0" firstDataRow="1" firstDataCol="4" rowPageCount="1" colPageCount="1"/>
  <pivotFields count="18">
    <pivotField compact="0" numFmtId="15"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extLst>
        <ext xmlns:x14="http://schemas.microsoft.com/office/spreadsheetml/2009/9/main" uri="{2946ED86-A175-432a-8AC1-64E0C546D7DE}">
          <x14:pivotField fillDownLabels="1"/>
        </ext>
      </extLst>
    </pivotField>
    <pivotField axis="axisRow" compact="0" outline="0" showAll="0" sortType="descending">
      <items count="94">
        <item m="1" x="92"/>
        <item x="37"/>
        <item x="22"/>
        <item x="17"/>
        <item x="20"/>
        <item x="38"/>
        <item x="32"/>
        <item x="82"/>
        <item x="43"/>
        <item x="65"/>
        <item x="18"/>
        <item x="58"/>
        <item x="8"/>
        <item x="9"/>
        <item x="90"/>
        <item x="81"/>
        <item x="10"/>
        <item x="1"/>
        <item x="80"/>
        <item x="35"/>
        <item x="83"/>
        <item x="68"/>
        <item x="64"/>
        <item x="23"/>
        <item x="6"/>
        <item x="5"/>
        <item x="27"/>
        <item x="33"/>
        <item x="50"/>
        <item x="42"/>
        <item x="4"/>
        <item x="89"/>
        <item x="59"/>
        <item x="46"/>
        <item x="47"/>
        <item x="79"/>
        <item x="3"/>
        <item x="7"/>
        <item x="16"/>
        <item x="30"/>
        <item x="51"/>
        <item x="12"/>
        <item x="31"/>
        <item x="48"/>
        <item x="19"/>
        <item x="57"/>
        <item x="34"/>
        <item x="61"/>
        <item x="62"/>
        <item x="39"/>
        <item x="84"/>
        <item x="13"/>
        <item x="36"/>
        <item x="29"/>
        <item x="0"/>
        <item x="2"/>
        <item x="40"/>
        <item x="41"/>
        <item x="25"/>
        <item x="24"/>
        <item x="14"/>
        <item x="52"/>
        <item x="74"/>
        <item x="45"/>
        <item x="60"/>
        <item x="21"/>
        <item x="28"/>
        <item x="53"/>
        <item x="26"/>
        <item x="44"/>
        <item x="69"/>
        <item x="56"/>
        <item x="11"/>
        <item x="54"/>
        <item x="15"/>
        <item x="78"/>
        <item x="63"/>
        <item x="55"/>
        <item x="49"/>
        <item x="76"/>
        <item x="73"/>
        <item x="77"/>
        <item x="71"/>
        <item x="91"/>
        <item x="66"/>
        <item x="67"/>
        <item x="72"/>
        <item x="70"/>
        <item x="75"/>
        <item x="85"/>
        <item x="87"/>
        <item x="88"/>
        <item x="86"/>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axis="axisRow" compact="0" outline="0" showAll="0">
      <items count="4">
        <item x="1"/>
        <item x="0"/>
        <item m="1" x="2"/>
        <item t="default"/>
      </items>
      <extLst>
        <ext xmlns:x14="http://schemas.microsoft.com/office/spreadsheetml/2009/9/main" uri="{2946ED86-A175-432a-8AC1-64E0C546D7DE}">
          <x14:pivotField fillDownLabels="1"/>
        </ext>
      </extLst>
    </pivotField>
    <pivotField axis="axisRow" compact="0" outline="0" showAll="0">
      <items count="8">
        <item x="1"/>
        <item x="0"/>
        <item x="2"/>
        <item x="5"/>
        <item x="3"/>
        <item x="6"/>
        <item x="4"/>
        <item t="default"/>
      </items>
      <extLst>
        <ext xmlns:x14="http://schemas.microsoft.com/office/spreadsheetml/2009/9/main" uri="{2946ED86-A175-432a-8AC1-64E0C546D7DE}">
          <x14:pivotField fillDownLabels="1"/>
        </ext>
      </extLst>
    </pivotField>
    <pivotField axis="axisPage" compact="0" outline="0" showAll="0">
      <items count="3">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4">
        <item x="0"/>
        <item x="2"/>
        <item x="1"/>
        <item t="default"/>
      </items>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s>
  <rowFields count="4">
    <field x="7"/>
    <field x="8"/>
    <field x="11"/>
    <field x="1"/>
  </rowFields>
  <rowItems count="42">
    <i>
      <x v="1"/>
      <x/>
      <x v="2"/>
      <x v="67"/>
    </i>
    <i r="3">
      <x v="6"/>
    </i>
    <i r="3">
      <x v="66"/>
    </i>
    <i r="3">
      <x v="16"/>
    </i>
    <i r="3">
      <x v="72"/>
    </i>
    <i r="3">
      <x v="88"/>
    </i>
    <i r="3">
      <x v="2"/>
    </i>
    <i r="3">
      <x v="4"/>
    </i>
    <i r="3">
      <x v="57"/>
    </i>
    <i r="3">
      <x v="3"/>
    </i>
    <i r="3">
      <x v="61"/>
    </i>
    <i r="3">
      <x v="30"/>
    </i>
    <i r="3">
      <x v="68"/>
    </i>
    <i r="3">
      <x v="26"/>
    </i>
    <i r="3">
      <x v="28"/>
    </i>
    <i r="3">
      <x v="60"/>
    </i>
    <i r="3">
      <x v="59"/>
    </i>
    <i r="3">
      <x v="29"/>
    </i>
    <i r="3">
      <x v="53"/>
    </i>
    <i r="3">
      <x v="5"/>
    </i>
    <i r="3">
      <x v="17"/>
    </i>
    <i r="3">
      <x v="58"/>
    </i>
    <i r="3">
      <x v="27"/>
    </i>
    <i r="3">
      <x v="19"/>
    </i>
    <i r="3">
      <x v="81"/>
    </i>
    <i r="3">
      <x v="41"/>
    </i>
    <i r="3">
      <x v="79"/>
    </i>
    <i r="3">
      <x v="40"/>
    </i>
    <i r="3">
      <x v="42"/>
    </i>
    <i r="3">
      <x v="38"/>
    </i>
    <i r="3">
      <x v="39"/>
    </i>
    <i r="3">
      <x v="75"/>
    </i>
    <i t="default" r="2">
      <x v="2"/>
    </i>
    <i t="default" r="1">
      <x/>
    </i>
    <i r="1">
      <x v="1"/>
      <x v="2"/>
      <x v="56"/>
    </i>
    <i t="default" r="2">
      <x v="2"/>
    </i>
    <i t="default" r="1">
      <x v="1"/>
    </i>
    <i r="1">
      <x v="2"/>
      <x v="2"/>
      <x v="55"/>
    </i>
    <i t="default" r="2">
      <x v="2"/>
    </i>
    <i t="default" r="1">
      <x v="2"/>
    </i>
    <i t="default">
      <x v="1"/>
    </i>
    <i t="grand">
      <x/>
    </i>
  </rowItems>
  <colFields count="1">
    <field x="-2"/>
  </colFields>
  <colItems count="9">
    <i>
      <x/>
    </i>
    <i i="1">
      <x v="1"/>
    </i>
    <i i="2">
      <x v="2"/>
    </i>
    <i i="3">
      <x v="3"/>
    </i>
    <i i="4">
      <x v="4"/>
    </i>
    <i i="5">
      <x v="5"/>
    </i>
    <i i="6">
      <x v="6"/>
    </i>
    <i i="7">
      <x v="7"/>
    </i>
    <i i="8">
      <x v="8"/>
    </i>
  </colItems>
  <pageFields count="1">
    <pageField fld="9" item="0" hier="-1"/>
  </pageFields>
  <dataFields count="9">
    <dataField name="Total Impressions" fld="2" baseField="0" baseItem="0"/>
    <dataField name="Total Clicks" fld="3" baseField="0" baseItem="0"/>
    <dataField name="Total Conversions" fld="4" baseField="0" baseItem="0"/>
    <dataField name="Total Video Starts" fld="5" baseField="1" baseItem="0"/>
    <dataField name="Total Video Completes" fld="6" baseField="1" baseItem="21"/>
    <dataField name="Total Cost" fld="12" baseField="1" baseItem="64" numFmtId="1"/>
    <dataField name=" CPC" fld="13" baseField="8" baseItem="3" numFmtId="2"/>
    <dataField name=" CTR" fld="14" baseField="1" baseItem="66" numFmtId="10"/>
    <dataField name=" VCR" fld="15" baseField="1" baseItem="6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87565A-CFCF-43A5-86B2-7368FBD063B8}" name="PivotTable2" cacheId="6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J87" firstHeaderRow="0" firstDataRow="1" firstDataCol="4" rowPageCount="1" colPageCount="1"/>
  <pivotFields count="18">
    <pivotField compact="0" numFmtId="15"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extLst>
        <ext xmlns:x14="http://schemas.microsoft.com/office/spreadsheetml/2009/9/main" uri="{2946ED86-A175-432a-8AC1-64E0C546D7DE}">
          <x14:pivotField fillDownLabels="1"/>
        </ext>
      </extLst>
    </pivotField>
    <pivotField axis="axisRow" compact="0" outline="0" showAll="0" sortType="descending">
      <items count="94">
        <item m="1" x="92"/>
        <item x="37"/>
        <item x="22"/>
        <item x="17"/>
        <item x="20"/>
        <item x="38"/>
        <item x="32"/>
        <item x="82"/>
        <item x="43"/>
        <item x="65"/>
        <item x="18"/>
        <item x="58"/>
        <item x="8"/>
        <item x="9"/>
        <item x="90"/>
        <item x="81"/>
        <item x="10"/>
        <item x="1"/>
        <item x="80"/>
        <item x="35"/>
        <item x="83"/>
        <item x="68"/>
        <item x="64"/>
        <item x="23"/>
        <item x="6"/>
        <item x="5"/>
        <item x="27"/>
        <item x="33"/>
        <item x="50"/>
        <item x="42"/>
        <item x="4"/>
        <item x="89"/>
        <item x="59"/>
        <item x="46"/>
        <item x="47"/>
        <item x="79"/>
        <item x="3"/>
        <item x="7"/>
        <item x="16"/>
        <item x="30"/>
        <item x="51"/>
        <item x="12"/>
        <item x="31"/>
        <item x="48"/>
        <item x="19"/>
        <item x="57"/>
        <item x="34"/>
        <item x="61"/>
        <item x="62"/>
        <item x="39"/>
        <item x="84"/>
        <item x="13"/>
        <item x="36"/>
        <item x="29"/>
        <item x="0"/>
        <item x="2"/>
        <item x="40"/>
        <item x="41"/>
        <item x="25"/>
        <item x="24"/>
        <item x="14"/>
        <item x="52"/>
        <item x="74"/>
        <item x="45"/>
        <item x="60"/>
        <item x="21"/>
        <item x="28"/>
        <item x="53"/>
        <item x="26"/>
        <item x="44"/>
        <item x="69"/>
        <item x="56"/>
        <item x="11"/>
        <item x="54"/>
        <item x="15"/>
        <item x="78"/>
        <item x="63"/>
        <item x="55"/>
        <item x="49"/>
        <item x="76"/>
        <item x="73"/>
        <item x="77"/>
        <item x="71"/>
        <item x="91"/>
        <item x="66"/>
        <item x="67"/>
        <item x="72"/>
        <item x="70"/>
        <item x="75"/>
        <item x="85"/>
        <item x="87"/>
        <item x="88"/>
        <item x="86"/>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4">
        <item x="1"/>
        <item x="0"/>
        <item m="1" x="2"/>
        <item t="default"/>
      </items>
      <extLst>
        <ext xmlns:x14="http://schemas.microsoft.com/office/spreadsheetml/2009/9/main" uri="{2946ED86-A175-432a-8AC1-64E0C546D7DE}">
          <x14:pivotField fillDownLabels="1"/>
        </ext>
      </extLst>
    </pivotField>
    <pivotField axis="axisRow" compact="0" outline="0" showAll="0">
      <items count="8">
        <item x="1"/>
        <item x="0"/>
        <item x="2"/>
        <item x="5"/>
        <item x="3"/>
        <item x="6"/>
        <item x="4"/>
        <item t="default"/>
      </items>
      <extLst>
        <ext xmlns:x14="http://schemas.microsoft.com/office/spreadsheetml/2009/9/main" uri="{2946ED86-A175-432a-8AC1-64E0C546D7DE}">
          <x14:pivotField fillDownLabels="1"/>
        </ext>
      </extLst>
    </pivotField>
    <pivotField axis="axisPage" compact="0" outline="0" showAll="0">
      <items count="3">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4">
        <item x="0"/>
        <item x="2"/>
        <item x="1"/>
        <item t="default"/>
      </items>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s>
  <rowFields count="4">
    <field x="7"/>
    <field x="8"/>
    <field x="11"/>
    <field x="1"/>
  </rowFields>
  <rowItems count="84">
    <i>
      <x/>
      <x v="1"/>
      <x/>
      <x v="64"/>
    </i>
    <i r="3">
      <x v="22"/>
    </i>
    <i r="3">
      <x v="24"/>
    </i>
    <i r="3">
      <x v="52"/>
    </i>
    <i r="3">
      <x v="80"/>
    </i>
    <i r="3">
      <x v="77"/>
    </i>
    <i r="3">
      <x v="71"/>
    </i>
    <i r="3">
      <x v="11"/>
    </i>
    <i r="3">
      <x v="86"/>
    </i>
    <i r="3">
      <x v="47"/>
    </i>
    <i r="3">
      <x v="85"/>
    </i>
    <i r="3">
      <x v="25"/>
    </i>
    <i r="3">
      <x v="45"/>
    </i>
    <i r="3">
      <x v="87"/>
    </i>
    <i t="default" r="2">
      <x/>
    </i>
    <i t="default" r="1">
      <x v="1"/>
    </i>
    <i r="1">
      <x v="2"/>
      <x/>
      <x v="48"/>
    </i>
    <i r="3">
      <x v="70"/>
    </i>
    <i t="default" r="2">
      <x/>
    </i>
    <i t="default" r="1">
      <x v="2"/>
    </i>
    <i r="1">
      <x v="3"/>
      <x/>
      <x v="63"/>
    </i>
    <i r="3">
      <x v="33"/>
    </i>
    <i r="3">
      <x v="73"/>
    </i>
    <i r="3">
      <x v="69"/>
    </i>
    <i r="3">
      <x v="43"/>
    </i>
    <i r="3">
      <x v="8"/>
    </i>
    <i t="default" r="2">
      <x/>
    </i>
    <i t="default" r="1">
      <x v="3"/>
    </i>
    <i r="1">
      <x v="4"/>
      <x/>
      <x v="34"/>
    </i>
    <i r="3">
      <x v="74"/>
    </i>
    <i r="3">
      <x v="32"/>
    </i>
    <i r="3">
      <x v="49"/>
    </i>
    <i r="3">
      <x v="10"/>
    </i>
    <i r="3">
      <x v="46"/>
    </i>
    <i t="default" r="2">
      <x/>
    </i>
    <i t="default" r="1">
      <x v="4"/>
    </i>
    <i r="1">
      <x v="5"/>
      <x/>
      <x v="82"/>
    </i>
    <i r="3">
      <x v="84"/>
    </i>
    <i r="3">
      <x v="78"/>
    </i>
    <i r="3">
      <x v="76"/>
    </i>
    <i t="default" r="2">
      <x/>
    </i>
    <i t="default" r="1">
      <x v="5"/>
    </i>
    <i r="1">
      <x v="6"/>
      <x/>
      <x v="62"/>
    </i>
    <i r="3">
      <x v="44"/>
    </i>
    <i r="3">
      <x v="9"/>
    </i>
    <i r="3">
      <x v="21"/>
    </i>
    <i t="default" r="2">
      <x/>
    </i>
    <i t="default" r="1">
      <x v="6"/>
    </i>
    <i t="default">
      <x/>
    </i>
    <i>
      <x v="1"/>
      <x/>
      <x/>
      <x v="12"/>
    </i>
    <i r="3">
      <x v="65"/>
    </i>
    <i r="3">
      <x v="36"/>
    </i>
    <i t="default" r="2">
      <x/>
    </i>
    <i r="2">
      <x v="1"/>
      <x v="37"/>
    </i>
    <i t="default" r="2">
      <x v="1"/>
    </i>
    <i t="default" r="1">
      <x/>
    </i>
    <i r="1">
      <x v="1"/>
      <x/>
      <x v="23"/>
    </i>
    <i r="3">
      <x v="51"/>
    </i>
    <i r="3">
      <x v="54"/>
    </i>
    <i r="3">
      <x v="13"/>
    </i>
    <i r="3">
      <x v="15"/>
    </i>
    <i r="3">
      <x v="89"/>
    </i>
    <i r="3">
      <x v="90"/>
    </i>
    <i r="3">
      <x v="7"/>
    </i>
    <i r="3">
      <x v="91"/>
    </i>
    <i r="3">
      <x v="92"/>
    </i>
    <i t="default" r="2">
      <x/>
    </i>
    <i t="default" r="1">
      <x v="1"/>
    </i>
    <i r="1">
      <x v="2"/>
      <x/>
      <x v="1"/>
    </i>
    <i t="default" r="2">
      <x/>
    </i>
    <i t="default" r="1">
      <x v="2"/>
    </i>
    <i r="1">
      <x v="3"/>
      <x/>
      <x v="31"/>
    </i>
    <i r="3">
      <x v="20"/>
    </i>
    <i r="3">
      <x v="14"/>
    </i>
    <i r="3">
      <x v="35"/>
    </i>
    <i r="3">
      <x v="83"/>
    </i>
    <i t="default" r="2">
      <x/>
    </i>
    <i t="default" r="1">
      <x v="3"/>
    </i>
    <i r="1">
      <x v="4"/>
      <x/>
      <x v="50"/>
    </i>
    <i r="3">
      <x v="18"/>
    </i>
    <i t="default" r="2">
      <x/>
    </i>
    <i t="default" r="1">
      <x v="4"/>
    </i>
    <i t="default">
      <x v="1"/>
    </i>
    <i t="grand">
      <x/>
    </i>
  </rowItems>
  <colFields count="1">
    <field x="-2"/>
  </colFields>
  <colItems count="6">
    <i>
      <x/>
    </i>
    <i i="1">
      <x v="1"/>
    </i>
    <i i="2">
      <x v="2"/>
    </i>
    <i i="3">
      <x v="3"/>
    </i>
    <i i="4">
      <x v="4"/>
    </i>
    <i i="5">
      <x v="5"/>
    </i>
  </colItems>
  <pageFields count="1">
    <pageField fld="9" item="1" hier="-1"/>
  </pageFields>
  <dataFields count="6">
    <dataField name="Total Impressions" fld="2" baseField="0" baseItem="0"/>
    <dataField name="Total Clicks" fld="3" baseField="0" baseItem="0"/>
    <dataField name="Total Conversions" fld="4" baseField="0" baseItem="0"/>
    <dataField name="Total Cost" fld="12" baseField="1" baseItem="64" numFmtId="1"/>
    <dataField name=" CPC" fld="13" baseField="8" baseItem="3" numFmtId="2"/>
    <dataField name=" CTR" fld="14" baseField="1" baseItem="6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F89C6A-F4B9-465E-AC61-C3C74009077B}" name="PivotTable21"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B2:AI6" firstHeaderRow="0" firstDataRow="1" firstDataCol="1"/>
  <pivotFields count="20">
    <pivotField showAll="0"/>
    <pivotField numFmtId="15"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m="1" x="32"/>
        <item t="default"/>
      </items>
    </pivotField>
    <pivotField showAll="0"/>
    <pivotField dataField="1" showAll="0"/>
    <pivotField dataField="1" showAll="0"/>
    <pivotField dataField="1" showAll="0"/>
    <pivotField dataField="1" showAll="0"/>
    <pivotField dataField="1" showAll="0"/>
    <pivotField showAll="0"/>
    <pivotField axis="axisRow" showAll="0">
      <items count="4">
        <item x="0"/>
        <item x="2"/>
        <item x="1"/>
        <item t="default"/>
      </items>
    </pivotField>
    <pivotField showAll="0"/>
    <pivotField showAll="0"/>
    <pivotField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9"/>
  </rowFields>
  <rowItems count="4">
    <i>
      <x/>
    </i>
    <i>
      <x v="1"/>
    </i>
    <i>
      <x v="2"/>
    </i>
    <i t="grand">
      <x/>
    </i>
  </rowItems>
  <colFields count="1">
    <field x="-2"/>
  </colFields>
  <colItems count="7">
    <i>
      <x/>
    </i>
    <i i="1">
      <x v="1"/>
    </i>
    <i i="2">
      <x v="2"/>
    </i>
    <i i="3">
      <x v="3"/>
    </i>
    <i i="4">
      <x v="4"/>
    </i>
    <i i="5">
      <x v="5"/>
    </i>
    <i i="6">
      <x v="6"/>
    </i>
  </colItems>
  <dataFields count="7">
    <dataField name=" Impressions" fld="3" baseField="0" baseItem="0"/>
    <dataField name=" Clicks" fld="4" baseField="0" baseItem="0"/>
    <dataField name=" Conversions" fld="5" baseField="0" baseItem="0"/>
    <dataField name=" Video Starts" fld="6" baseField="0" baseItem="0"/>
    <dataField name=" Video Completes" fld="7" baseField="0" baseItem="0"/>
    <dataField name=" CTR %" fld="17" baseField="0" baseItem="0" numFmtId="10"/>
    <dataField name=" VCR %" fld="18" baseField="0" baseItem="0" numFmtId="9"/>
  </dataFields>
  <formats count="3">
    <format dxfId="4">
      <pivotArea outline="0" collapsedLevelsAreSubtotals="1" fieldPosition="0">
        <references count="1">
          <reference field="4294967294" count="1" selected="0">
            <x v="6"/>
          </reference>
        </references>
      </pivotArea>
    </format>
    <format dxfId="3">
      <pivotArea dataOnly="0" labelOnly="1" outline="0" fieldPosition="0">
        <references count="1">
          <reference field="4294967294" count="1">
            <x v="6"/>
          </reference>
        </references>
      </pivotArea>
    </format>
    <format dxfId="2">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3F01B7-A7FC-4553-8019-8B2CCBDA7FD6}" name="PivotTable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2:Z35" firstHeaderRow="0" firstDataRow="1" firstDataCol="1"/>
  <pivotFields count="20">
    <pivotField showAll="0"/>
    <pivotField axis="axisRow" numFmtId="15"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m="1" x="32"/>
        <item t="default"/>
      </items>
    </pivotField>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8">
    <i>
      <x/>
    </i>
    <i i="1">
      <x v="1"/>
    </i>
    <i i="2">
      <x v="2"/>
    </i>
    <i i="3">
      <x v="3"/>
    </i>
    <i i="4">
      <x v="4"/>
    </i>
    <i i="5">
      <x v="5"/>
    </i>
    <i i="6">
      <x v="6"/>
    </i>
    <i i="7">
      <x v="7"/>
    </i>
  </colItems>
  <dataFields count="8">
    <dataField name=" Impressions" fld="3" baseField="0" baseItem="0"/>
    <dataField name=" Clicks" fld="4" baseField="0" baseItem="0"/>
    <dataField name=" Conversions" fld="5" baseField="0" baseItem="0"/>
    <dataField name=" Video Starts" fld="6" baseField="0" baseItem="0"/>
    <dataField name=" Video Completes" fld="7" baseField="0" baseItem="0"/>
    <dataField name=" CTR %" fld="17" baseField="0" baseItem="0" numFmtId="9"/>
    <dataField name=" VCR %" fld="18" baseField="0" baseItem="0" numFmtId="9"/>
    <dataField name=" Conversions/Impressions %" fld="19" baseField="0" baseItem="0" numFmtId="10"/>
  </dataFields>
  <formats count="5">
    <format dxfId="9">
      <pivotArea outline="0" collapsedLevelsAreSubtotals="1" fieldPosition="0">
        <references count="1">
          <reference field="4294967294" count="1" selected="0">
            <x v="5"/>
          </reference>
        </references>
      </pivotArea>
    </format>
    <format dxfId="8">
      <pivotArea outline="0" collapsedLevelsAreSubtotals="1" fieldPosition="0">
        <references count="1">
          <reference field="4294967294" count="1" selected="0">
            <x v="6"/>
          </reference>
        </references>
      </pivotArea>
    </format>
    <format dxfId="7">
      <pivotArea dataOnly="0" labelOnly="1" outline="0" fieldPosition="0">
        <references count="1">
          <reference field="4294967294" count="1">
            <x v="6"/>
          </reference>
        </references>
      </pivotArea>
    </format>
    <format dxfId="6">
      <pivotArea outline="0" collapsedLevelsAreSubtotals="1" fieldPosition="0">
        <references count="1">
          <reference field="4294967294" count="1" selected="0">
            <x v="7"/>
          </reference>
        </references>
      </pivotArea>
    </format>
    <format dxfId="5">
      <pivotArea dataOnly="0" labelOnly="1" outline="0" fieldPosition="0">
        <references count="1">
          <reference field="4294967294"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D1CF24-3AC0-417D-89CC-E6F5453FDDAE}" name="PivotTable26"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K2:AR37" firstHeaderRow="0" firstDataRow="1" firstDataCol="1"/>
  <pivotFields count="20">
    <pivotField showAll="0"/>
    <pivotField numFmtId="15"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m="1" x="32"/>
        <item t="default"/>
      </items>
    </pivotField>
    <pivotField axis="axisRow" showAll="0">
      <items count="35">
        <item x="10"/>
        <item x="8"/>
        <item x="9"/>
        <item x="22"/>
        <item x="19"/>
        <item x="3"/>
        <item x="0"/>
        <item x="21"/>
        <item x="14"/>
        <item x="20"/>
        <item x="26"/>
        <item x="25"/>
        <item x="2"/>
        <item x="7"/>
        <item x="17"/>
        <item x="27"/>
        <item x="5"/>
        <item x="18"/>
        <item x="16"/>
        <item x="1"/>
        <item x="23"/>
        <item x="24"/>
        <item x="12"/>
        <item x="11"/>
        <item x="6"/>
        <item x="28"/>
        <item x="15"/>
        <item x="29"/>
        <item x="13"/>
        <item x="4"/>
        <item x="33"/>
        <item x="31"/>
        <item x="32"/>
        <item x="30"/>
        <item t="default"/>
      </items>
    </pivotField>
    <pivotField dataField="1" showAll="0"/>
    <pivotField dataField="1" showAll="0"/>
    <pivotField dataField="1" showAll="0"/>
    <pivotField dataField="1" showAll="0"/>
    <pivotField dataField="1" showAll="0"/>
    <pivotField showAll="0"/>
    <pivotField showAll="0">
      <items count="4">
        <item x="0"/>
        <item x="2"/>
        <item x="1"/>
        <item t="default"/>
      </items>
    </pivotField>
    <pivotField showAll="0"/>
    <pivotField showAll="0"/>
    <pivotField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2"/>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7">
    <i>
      <x/>
    </i>
    <i i="1">
      <x v="1"/>
    </i>
    <i i="2">
      <x v="2"/>
    </i>
    <i i="3">
      <x v="3"/>
    </i>
    <i i="4">
      <x v="4"/>
    </i>
    <i i="5">
      <x v="5"/>
    </i>
    <i i="6">
      <x v="6"/>
    </i>
  </colItems>
  <dataFields count="7">
    <dataField name=" Impressions" fld="3" baseField="0" baseItem="0"/>
    <dataField name=" Clicks" fld="4" baseField="0" baseItem="0"/>
    <dataField name=" Conversions" fld="5" baseField="0" baseItem="0"/>
    <dataField name=" Video Starts" fld="6" baseField="0" baseItem="0"/>
    <dataField name=" Video Completes" fld="7" baseField="0" baseItem="0"/>
    <dataField name=" CTR %" fld="17" baseField="0" baseItem="0" numFmtId="10"/>
    <dataField name=" VCR %" fld="18" baseField="0" baseItem="0" numFmtId="9"/>
  </dataFields>
  <formats count="3">
    <format dxfId="12">
      <pivotArea outline="0" collapsedLevelsAreSubtotals="1" fieldPosition="0">
        <references count="1">
          <reference field="4294967294" count="1" selected="0">
            <x v="6"/>
          </reference>
        </references>
      </pivotArea>
    </format>
    <format dxfId="11">
      <pivotArea dataOnly="0" labelOnly="1" outline="0" fieldPosition="0">
        <references count="1">
          <reference field="4294967294" count="1">
            <x v="6"/>
          </reference>
        </references>
      </pivotArea>
    </format>
    <format dxfId="10">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60671-5B51-440E-9416-362EEEE68535}">
  <dimension ref="A1:O33"/>
  <sheetViews>
    <sheetView zoomScale="80" zoomScaleNormal="80" workbookViewId="0">
      <selection sqref="A1:O33"/>
    </sheetView>
  </sheetViews>
  <sheetFormatPr baseColWidth="10" defaultColWidth="0" defaultRowHeight="15" zeroHeight="1" x14ac:dyDescent="0.2"/>
  <cols>
    <col min="1" max="15" width="8.83203125" customWidth="1"/>
    <col min="16" max="16384" width="8.83203125" hidden="1"/>
  </cols>
  <sheetData>
    <row r="1" spans="1:15" ht="15" customHeight="1" x14ac:dyDescent="0.2">
      <c r="A1" s="37" t="s">
        <v>96</v>
      </c>
      <c r="B1" s="37"/>
      <c r="C1" s="37"/>
      <c r="D1" s="37"/>
      <c r="E1" s="37"/>
      <c r="F1" s="37"/>
      <c r="G1" s="37"/>
      <c r="H1" s="37"/>
      <c r="I1" s="37"/>
      <c r="J1" s="37"/>
      <c r="K1" s="37"/>
      <c r="L1" s="37"/>
      <c r="M1" s="37"/>
      <c r="N1" s="37"/>
      <c r="O1" s="37"/>
    </row>
    <row r="2" spans="1:15" ht="14.5" customHeight="1" x14ac:dyDescent="0.2">
      <c r="A2" s="37"/>
      <c r="B2" s="37"/>
      <c r="C2" s="37"/>
      <c r="D2" s="37"/>
      <c r="E2" s="37"/>
      <c r="F2" s="37"/>
      <c r="G2" s="37"/>
      <c r="H2" s="37"/>
      <c r="I2" s="37"/>
      <c r="J2" s="37"/>
      <c r="K2" s="37"/>
      <c r="L2" s="37"/>
      <c r="M2" s="37"/>
      <c r="N2" s="37"/>
      <c r="O2" s="37"/>
    </row>
    <row r="3" spans="1:15" ht="14.5" customHeight="1" x14ac:dyDescent="0.2">
      <c r="A3" s="37"/>
      <c r="B3" s="37"/>
      <c r="C3" s="37"/>
      <c r="D3" s="37"/>
      <c r="E3" s="37"/>
      <c r="F3" s="37"/>
      <c r="G3" s="37"/>
      <c r="H3" s="37"/>
      <c r="I3" s="37"/>
      <c r="J3" s="37"/>
      <c r="K3" s="37"/>
      <c r="L3" s="37"/>
      <c r="M3" s="37"/>
      <c r="N3" s="37"/>
      <c r="O3" s="37"/>
    </row>
    <row r="4" spans="1:15" ht="14.5" customHeight="1" x14ac:dyDescent="0.2">
      <c r="A4" s="37"/>
      <c r="B4" s="37"/>
      <c r="C4" s="37"/>
      <c r="D4" s="37"/>
      <c r="E4" s="37"/>
      <c r="F4" s="37"/>
      <c r="G4" s="37"/>
      <c r="H4" s="37"/>
      <c r="I4" s="37"/>
      <c r="J4" s="37"/>
      <c r="K4" s="37"/>
      <c r="L4" s="37"/>
      <c r="M4" s="37"/>
      <c r="N4" s="37"/>
      <c r="O4" s="37"/>
    </row>
    <row r="5" spans="1:15" ht="14.5" customHeight="1" x14ac:dyDescent="0.2">
      <c r="A5" s="37"/>
      <c r="B5" s="37"/>
      <c r="C5" s="37"/>
      <c r="D5" s="37"/>
      <c r="E5" s="37"/>
      <c r="F5" s="37"/>
      <c r="G5" s="37"/>
      <c r="H5" s="37"/>
      <c r="I5" s="37"/>
      <c r="J5" s="37"/>
      <c r="K5" s="37"/>
      <c r="L5" s="37"/>
      <c r="M5" s="37"/>
      <c r="N5" s="37"/>
      <c r="O5" s="37"/>
    </row>
    <row r="6" spans="1:15" ht="14.5" customHeight="1" x14ac:dyDescent="0.2">
      <c r="A6" s="37"/>
      <c r="B6" s="37"/>
      <c r="C6" s="37"/>
      <c r="D6" s="37"/>
      <c r="E6" s="37"/>
      <c r="F6" s="37"/>
      <c r="G6" s="37"/>
      <c r="H6" s="37"/>
      <c r="I6" s="37"/>
      <c r="J6" s="37"/>
      <c r="K6" s="37"/>
      <c r="L6" s="37"/>
      <c r="M6" s="37"/>
      <c r="N6" s="37"/>
      <c r="O6" s="37"/>
    </row>
    <row r="7" spans="1:15" ht="14.5" customHeight="1" x14ac:dyDescent="0.2">
      <c r="A7" s="37"/>
      <c r="B7" s="37"/>
      <c r="C7" s="37"/>
      <c r="D7" s="37"/>
      <c r="E7" s="37"/>
      <c r="F7" s="37"/>
      <c r="G7" s="37"/>
      <c r="H7" s="37"/>
      <c r="I7" s="37"/>
      <c r="J7" s="37"/>
      <c r="K7" s="37"/>
      <c r="L7" s="37"/>
      <c r="M7" s="37"/>
      <c r="N7" s="37"/>
      <c r="O7" s="37"/>
    </row>
    <row r="8" spans="1:15" ht="14.5" customHeight="1" x14ac:dyDescent="0.2">
      <c r="A8" s="37"/>
      <c r="B8" s="37"/>
      <c r="C8" s="37"/>
      <c r="D8" s="37"/>
      <c r="E8" s="37"/>
      <c r="F8" s="37"/>
      <c r="G8" s="37"/>
      <c r="H8" s="37"/>
      <c r="I8" s="37"/>
      <c r="J8" s="37"/>
      <c r="K8" s="37"/>
      <c r="L8" s="37"/>
      <c r="M8" s="37"/>
      <c r="N8" s="37"/>
      <c r="O8" s="37"/>
    </row>
    <row r="9" spans="1:15" ht="14.5" customHeight="1" x14ac:dyDescent="0.2">
      <c r="A9" s="37"/>
      <c r="B9" s="37"/>
      <c r="C9" s="37"/>
      <c r="D9" s="37"/>
      <c r="E9" s="37"/>
      <c r="F9" s="37"/>
      <c r="G9" s="37"/>
      <c r="H9" s="37"/>
      <c r="I9" s="37"/>
      <c r="J9" s="37"/>
      <c r="K9" s="37"/>
      <c r="L9" s="37"/>
      <c r="M9" s="37"/>
      <c r="N9" s="37"/>
      <c r="O9" s="37"/>
    </row>
    <row r="10" spans="1:15" ht="14.5" customHeight="1" x14ac:dyDescent="0.2">
      <c r="A10" s="37"/>
      <c r="B10" s="37"/>
      <c r="C10" s="37"/>
      <c r="D10" s="37"/>
      <c r="E10" s="37"/>
      <c r="F10" s="37"/>
      <c r="G10" s="37"/>
      <c r="H10" s="37"/>
      <c r="I10" s="37"/>
      <c r="J10" s="37"/>
      <c r="K10" s="37"/>
      <c r="L10" s="37"/>
      <c r="M10" s="37"/>
      <c r="N10" s="37"/>
      <c r="O10" s="37"/>
    </row>
    <row r="11" spans="1:15" ht="14.5" customHeight="1" x14ac:dyDescent="0.2">
      <c r="A11" s="37"/>
      <c r="B11" s="37"/>
      <c r="C11" s="37"/>
      <c r="D11" s="37"/>
      <c r="E11" s="37"/>
      <c r="F11" s="37"/>
      <c r="G11" s="37"/>
      <c r="H11" s="37"/>
      <c r="I11" s="37"/>
      <c r="J11" s="37"/>
      <c r="K11" s="37"/>
      <c r="L11" s="37"/>
      <c r="M11" s="37"/>
      <c r="N11" s="37"/>
      <c r="O11" s="37"/>
    </row>
    <row r="12" spans="1:15" ht="14.5" customHeight="1" x14ac:dyDescent="0.2">
      <c r="A12" s="37"/>
      <c r="B12" s="37"/>
      <c r="C12" s="37"/>
      <c r="D12" s="37"/>
      <c r="E12" s="37"/>
      <c r="F12" s="37"/>
      <c r="G12" s="37"/>
      <c r="H12" s="37"/>
      <c r="I12" s="37"/>
      <c r="J12" s="37"/>
      <c r="K12" s="37"/>
      <c r="L12" s="37"/>
      <c r="M12" s="37"/>
      <c r="N12" s="37"/>
      <c r="O12" s="37"/>
    </row>
    <row r="13" spans="1:15" ht="14.5" customHeight="1" x14ac:dyDescent="0.2">
      <c r="A13" s="37"/>
      <c r="B13" s="37"/>
      <c r="C13" s="37"/>
      <c r="D13" s="37"/>
      <c r="E13" s="37"/>
      <c r="F13" s="37"/>
      <c r="G13" s="37"/>
      <c r="H13" s="37"/>
      <c r="I13" s="37"/>
      <c r="J13" s="37"/>
      <c r="K13" s="37"/>
      <c r="L13" s="37"/>
      <c r="M13" s="37"/>
      <c r="N13" s="37"/>
      <c r="O13" s="37"/>
    </row>
    <row r="14" spans="1:15" ht="14.5" customHeight="1" x14ac:dyDescent="0.2">
      <c r="A14" s="37"/>
      <c r="B14" s="37"/>
      <c r="C14" s="37"/>
      <c r="D14" s="37"/>
      <c r="E14" s="37"/>
      <c r="F14" s="37"/>
      <c r="G14" s="37"/>
      <c r="H14" s="37"/>
      <c r="I14" s="37"/>
      <c r="J14" s="37"/>
      <c r="K14" s="37"/>
      <c r="L14" s="37"/>
      <c r="M14" s="37"/>
      <c r="N14" s="37"/>
      <c r="O14" s="37"/>
    </row>
    <row r="15" spans="1:15" ht="14.5" customHeight="1" x14ac:dyDescent="0.2">
      <c r="A15" s="37"/>
      <c r="B15" s="37"/>
      <c r="C15" s="37"/>
      <c r="D15" s="37"/>
      <c r="E15" s="37"/>
      <c r="F15" s="37"/>
      <c r="G15" s="37"/>
      <c r="H15" s="37"/>
      <c r="I15" s="37"/>
      <c r="J15" s="37"/>
      <c r="K15" s="37"/>
      <c r="L15" s="37"/>
      <c r="M15" s="37"/>
      <c r="N15" s="37"/>
      <c r="O15" s="37"/>
    </row>
    <row r="16" spans="1:15" x14ac:dyDescent="0.2">
      <c r="A16" s="37"/>
      <c r="B16" s="37"/>
      <c r="C16" s="37"/>
      <c r="D16" s="37"/>
      <c r="E16" s="37"/>
      <c r="F16" s="37"/>
      <c r="G16" s="37"/>
      <c r="H16" s="37"/>
      <c r="I16" s="37"/>
      <c r="J16" s="37"/>
      <c r="K16" s="37"/>
      <c r="L16" s="37"/>
      <c r="M16" s="37"/>
      <c r="N16" s="37"/>
      <c r="O16" s="37"/>
    </row>
    <row r="17" spans="1:15" x14ac:dyDescent="0.2">
      <c r="A17" s="37"/>
      <c r="B17" s="37"/>
      <c r="C17" s="37"/>
      <c r="D17" s="37"/>
      <c r="E17" s="37"/>
      <c r="F17" s="37"/>
      <c r="G17" s="37"/>
      <c r="H17" s="37"/>
      <c r="I17" s="37"/>
      <c r="J17" s="37"/>
      <c r="K17" s="37"/>
      <c r="L17" s="37"/>
      <c r="M17" s="37"/>
      <c r="N17" s="37"/>
      <c r="O17" s="37"/>
    </row>
    <row r="18" spans="1:15" x14ac:dyDescent="0.2">
      <c r="A18" s="37"/>
      <c r="B18" s="37"/>
      <c r="C18" s="37"/>
      <c r="D18" s="37"/>
      <c r="E18" s="37"/>
      <c r="F18" s="37"/>
      <c r="G18" s="37"/>
      <c r="H18" s="37"/>
      <c r="I18" s="37"/>
      <c r="J18" s="37"/>
      <c r="K18" s="37"/>
      <c r="L18" s="37"/>
      <c r="M18" s="37"/>
      <c r="N18" s="37"/>
      <c r="O18" s="37"/>
    </row>
    <row r="19" spans="1:15" x14ac:dyDescent="0.2">
      <c r="A19" s="37"/>
      <c r="B19" s="37"/>
      <c r="C19" s="37"/>
      <c r="D19" s="37"/>
      <c r="E19" s="37"/>
      <c r="F19" s="37"/>
      <c r="G19" s="37"/>
      <c r="H19" s="37"/>
      <c r="I19" s="37"/>
      <c r="J19" s="37"/>
      <c r="K19" s="37"/>
      <c r="L19" s="37"/>
      <c r="M19" s="37"/>
      <c r="N19" s="37"/>
      <c r="O19" s="37"/>
    </row>
    <row r="20" spans="1:15" x14ac:dyDescent="0.2">
      <c r="A20" s="37"/>
      <c r="B20" s="37"/>
      <c r="C20" s="37"/>
      <c r="D20" s="37"/>
      <c r="E20" s="37"/>
      <c r="F20" s="37"/>
      <c r="G20" s="37"/>
      <c r="H20" s="37"/>
      <c r="I20" s="37"/>
      <c r="J20" s="37"/>
      <c r="K20" s="37"/>
      <c r="L20" s="37"/>
      <c r="M20" s="37"/>
      <c r="N20" s="37"/>
      <c r="O20" s="37"/>
    </row>
    <row r="21" spans="1:15" x14ac:dyDescent="0.2">
      <c r="A21" s="37"/>
      <c r="B21" s="37"/>
      <c r="C21" s="37"/>
      <c r="D21" s="37"/>
      <c r="E21" s="37"/>
      <c r="F21" s="37"/>
      <c r="G21" s="37"/>
      <c r="H21" s="37"/>
      <c r="I21" s="37"/>
      <c r="J21" s="37"/>
      <c r="K21" s="37"/>
      <c r="L21" s="37"/>
      <c r="M21" s="37"/>
      <c r="N21" s="37"/>
      <c r="O21" s="37"/>
    </row>
    <row r="22" spans="1:15" x14ac:dyDescent="0.2">
      <c r="A22" s="37"/>
      <c r="B22" s="37"/>
      <c r="C22" s="37"/>
      <c r="D22" s="37"/>
      <c r="E22" s="37"/>
      <c r="F22" s="37"/>
      <c r="G22" s="37"/>
      <c r="H22" s="37"/>
      <c r="I22" s="37"/>
      <c r="J22" s="37"/>
      <c r="K22" s="37"/>
      <c r="L22" s="37"/>
      <c r="M22" s="37"/>
      <c r="N22" s="37"/>
      <c r="O22" s="37"/>
    </row>
    <row r="23" spans="1:15" x14ac:dyDescent="0.2">
      <c r="A23" s="37"/>
      <c r="B23" s="37"/>
      <c r="C23" s="37"/>
      <c r="D23" s="37"/>
      <c r="E23" s="37"/>
      <c r="F23" s="37"/>
      <c r="G23" s="37"/>
      <c r="H23" s="37"/>
      <c r="I23" s="37"/>
      <c r="J23" s="37"/>
      <c r="K23" s="37"/>
      <c r="L23" s="37"/>
      <c r="M23" s="37"/>
      <c r="N23" s="37"/>
      <c r="O23" s="37"/>
    </row>
    <row r="24" spans="1:15" x14ac:dyDescent="0.2">
      <c r="A24" s="37"/>
      <c r="B24" s="37"/>
      <c r="C24" s="37"/>
      <c r="D24" s="37"/>
      <c r="E24" s="37"/>
      <c r="F24" s="37"/>
      <c r="G24" s="37"/>
      <c r="H24" s="37"/>
      <c r="I24" s="37"/>
      <c r="J24" s="37"/>
      <c r="K24" s="37"/>
      <c r="L24" s="37"/>
      <c r="M24" s="37"/>
      <c r="N24" s="37"/>
      <c r="O24" s="37"/>
    </row>
    <row r="25" spans="1:15" x14ac:dyDescent="0.2">
      <c r="A25" s="37"/>
      <c r="B25" s="37"/>
      <c r="C25" s="37"/>
      <c r="D25" s="37"/>
      <c r="E25" s="37"/>
      <c r="F25" s="37"/>
      <c r="G25" s="37"/>
      <c r="H25" s="37"/>
      <c r="I25" s="37"/>
      <c r="J25" s="37"/>
      <c r="K25" s="37"/>
      <c r="L25" s="37"/>
      <c r="M25" s="37"/>
      <c r="N25" s="37"/>
      <c r="O25" s="37"/>
    </row>
    <row r="26" spans="1:15" x14ac:dyDescent="0.2">
      <c r="A26" s="37"/>
      <c r="B26" s="37"/>
      <c r="C26" s="37"/>
      <c r="D26" s="37"/>
      <c r="E26" s="37"/>
      <c r="F26" s="37"/>
      <c r="G26" s="37"/>
      <c r="H26" s="37"/>
      <c r="I26" s="37"/>
      <c r="J26" s="37"/>
      <c r="K26" s="37"/>
      <c r="L26" s="37"/>
      <c r="M26" s="37"/>
      <c r="N26" s="37"/>
      <c r="O26" s="37"/>
    </row>
    <row r="27" spans="1:15" x14ac:dyDescent="0.2">
      <c r="A27" s="37"/>
      <c r="B27" s="37"/>
      <c r="C27" s="37"/>
      <c r="D27" s="37"/>
      <c r="E27" s="37"/>
      <c r="F27" s="37"/>
      <c r="G27" s="37"/>
      <c r="H27" s="37"/>
      <c r="I27" s="37"/>
      <c r="J27" s="37"/>
      <c r="K27" s="37"/>
      <c r="L27" s="37"/>
      <c r="M27" s="37"/>
      <c r="N27" s="37"/>
      <c r="O27" s="37"/>
    </row>
    <row r="28" spans="1:15" x14ac:dyDescent="0.2">
      <c r="A28" s="37"/>
      <c r="B28" s="37"/>
      <c r="C28" s="37"/>
      <c r="D28" s="37"/>
      <c r="E28" s="37"/>
      <c r="F28" s="37"/>
      <c r="G28" s="37"/>
      <c r="H28" s="37"/>
      <c r="I28" s="37"/>
      <c r="J28" s="37"/>
      <c r="K28" s="37"/>
      <c r="L28" s="37"/>
      <c r="M28" s="37"/>
      <c r="N28" s="37"/>
      <c r="O28" s="37"/>
    </row>
    <row r="29" spans="1:15" x14ac:dyDescent="0.2">
      <c r="A29" s="37"/>
      <c r="B29" s="37"/>
      <c r="C29" s="37"/>
      <c r="D29" s="37"/>
      <c r="E29" s="37"/>
      <c r="F29" s="37"/>
      <c r="G29" s="37"/>
      <c r="H29" s="37"/>
      <c r="I29" s="37"/>
      <c r="J29" s="37"/>
      <c r="K29" s="37"/>
      <c r="L29" s="37"/>
      <c r="M29" s="37"/>
      <c r="N29" s="37"/>
      <c r="O29" s="37"/>
    </row>
    <row r="30" spans="1:15" x14ac:dyDescent="0.2">
      <c r="A30" s="37"/>
      <c r="B30" s="37"/>
      <c r="C30" s="37"/>
      <c r="D30" s="37"/>
      <c r="E30" s="37"/>
      <c r="F30" s="37"/>
      <c r="G30" s="37"/>
      <c r="H30" s="37"/>
      <c r="I30" s="37"/>
      <c r="J30" s="37"/>
      <c r="K30" s="37"/>
      <c r="L30" s="37"/>
      <c r="M30" s="37"/>
      <c r="N30" s="37"/>
      <c r="O30" s="37"/>
    </row>
    <row r="31" spans="1:15" x14ac:dyDescent="0.2">
      <c r="A31" s="37"/>
      <c r="B31" s="37"/>
      <c r="C31" s="37"/>
      <c r="D31" s="37"/>
      <c r="E31" s="37"/>
      <c r="F31" s="37"/>
      <c r="G31" s="37"/>
      <c r="H31" s="37"/>
      <c r="I31" s="37"/>
      <c r="J31" s="37"/>
      <c r="K31" s="37"/>
      <c r="L31" s="37"/>
      <c r="M31" s="37"/>
      <c r="N31" s="37"/>
      <c r="O31" s="37"/>
    </row>
    <row r="32" spans="1:15" x14ac:dyDescent="0.2">
      <c r="A32" s="37"/>
      <c r="B32" s="37"/>
      <c r="C32" s="37"/>
      <c r="D32" s="37"/>
      <c r="E32" s="37"/>
      <c r="F32" s="37"/>
      <c r="G32" s="37"/>
      <c r="H32" s="37"/>
      <c r="I32" s="37"/>
      <c r="J32" s="37"/>
      <c r="K32" s="37"/>
      <c r="L32" s="37"/>
      <c r="M32" s="37"/>
      <c r="N32" s="37"/>
      <c r="O32" s="37"/>
    </row>
    <row r="33" spans="1:15" x14ac:dyDescent="0.2">
      <c r="A33" s="37"/>
      <c r="B33" s="37"/>
      <c r="C33" s="37"/>
      <c r="D33" s="37"/>
      <c r="E33" s="37"/>
      <c r="F33" s="37"/>
      <c r="G33" s="37"/>
      <c r="H33" s="37"/>
      <c r="I33" s="37"/>
      <c r="J33" s="37"/>
      <c r="K33" s="37"/>
      <c r="L33" s="37"/>
      <c r="M33" s="37"/>
      <c r="N33" s="37"/>
      <c r="O33" s="37"/>
    </row>
  </sheetData>
  <mergeCells count="1">
    <mergeCell ref="A1:O3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E6DF-5EBF-421C-9F1B-8F2176066E65}">
  <dimension ref="A1:AR961"/>
  <sheetViews>
    <sheetView workbookViewId="0"/>
  </sheetViews>
  <sheetFormatPr baseColWidth="10" defaultColWidth="8.83203125" defaultRowHeight="15" x14ac:dyDescent="0.2"/>
  <cols>
    <col min="1" max="1" width="5.5" bestFit="1" customWidth="1"/>
    <col min="2" max="2" width="9.5" bestFit="1" customWidth="1"/>
    <col min="3" max="3" width="11.5" bestFit="1" customWidth="1"/>
    <col min="4" max="4" width="10.5" bestFit="1" customWidth="1"/>
    <col min="5" max="5" width="7" bestFit="1" customWidth="1"/>
    <col min="6" max="7" width="10.5" bestFit="1" customWidth="1"/>
    <col min="8" max="8" width="14.5" bestFit="1" customWidth="1"/>
    <col min="9" max="9" width="8.5" bestFit="1" customWidth="1"/>
    <col min="10" max="10" width="11.5" bestFit="1" customWidth="1"/>
    <col min="11" max="11" width="12.1640625" bestFit="1" customWidth="1"/>
    <col min="12" max="12" width="4.6640625" bestFit="1" customWidth="1"/>
    <col min="13" max="13" width="5.6640625" bestFit="1" customWidth="1"/>
    <col min="14" max="14" width="7.5" bestFit="1" customWidth="1"/>
    <col min="18" max="18" width="12.5" bestFit="1" customWidth="1"/>
    <col min="19" max="19" width="11.5" bestFit="1" customWidth="1"/>
    <col min="20" max="20" width="6.1640625" bestFit="1" customWidth="1"/>
    <col min="21" max="21" width="11.6640625" bestFit="1" customWidth="1"/>
    <col min="22" max="22" width="11.5" bestFit="1" customWidth="1"/>
    <col min="23" max="23" width="15.83203125" bestFit="1" customWidth="1"/>
    <col min="24" max="24" width="6.5" bestFit="1" customWidth="1"/>
    <col min="25" max="25" width="6.83203125" style="35" bestFit="1" customWidth="1"/>
    <col min="26" max="26" width="24.83203125" style="33" bestFit="1" customWidth="1"/>
    <col min="28" max="28" width="12.5" bestFit="1" customWidth="1"/>
    <col min="29" max="29" width="11.5" bestFit="1" customWidth="1"/>
    <col min="30" max="30" width="6.1640625" bestFit="1" customWidth="1"/>
    <col min="31" max="31" width="11.6640625" bestFit="1" customWidth="1"/>
    <col min="32" max="32" width="11.5" bestFit="1" customWidth="1"/>
    <col min="33" max="33" width="15.83203125" bestFit="1" customWidth="1"/>
    <col min="34" max="34" width="6.5" bestFit="1" customWidth="1"/>
    <col min="35" max="35" width="6.83203125" bestFit="1" customWidth="1"/>
    <col min="36" max="36" width="24.83203125" bestFit="1" customWidth="1"/>
    <col min="37" max="37" width="12.5" bestFit="1" customWidth="1"/>
    <col min="38" max="38" width="11.5" bestFit="1" customWidth="1"/>
    <col min="39" max="39" width="6.1640625" bestFit="1" customWidth="1"/>
    <col min="40" max="40" width="11.6640625" bestFit="1" customWidth="1"/>
    <col min="41" max="41" width="11.5" bestFit="1" customWidth="1"/>
    <col min="42" max="42" width="15.83203125" bestFit="1" customWidth="1"/>
    <col min="43" max="43" width="6.5" bestFit="1" customWidth="1"/>
    <col min="44" max="44" width="6.83203125" bestFit="1" customWidth="1"/>
  </cols>
  <sheetData>
    <row r="1" spans="1:44" x14ac:dyDescent="0.2">
      <c r="A1" s="25" t="s">
        <v>73</v>
      </c>
      <c r="B1" s="25" t="s">
        <v>1</v>
      </c>
      <c r="C1" s="10" t="s">
        <v>0</v>
      </c>
      <c r="D1" s="10" t="s">
        <v>2</v>
      </c>
      <c r="E1" s="10" t="s">
        <v>3</v>
      </c>
      <c r="F1" s="10" t="s">
        <v>29</v>
      </c>
      <c r="G1" s="13" t="s">
        <v>23</v>
      </c>
      <c r="H1" s="13" t="s">
        <v>24</v>
      </c>
      <c r="I1" s="13" t="s">
        <v>32</v>
      </c>
      <c r="J1" s="13" t="s">
        <v>33</v>
      </c>
      <c r="K1" s="13" t="s">
        <v>34</v>
      </c>
      <c r="L1" s="13" t="s">
        <v>35</v>
      </c>
      <c r="M1" s="13" t="s">
        <v>36</v>
      </c>
      <c r="N1" s="13" t="s">
        <v>52</v>
      </c>
      <c r="O1" s="13" t="s">
        <v>85</v>
      </c>
      <c r="P1" s="13" t="s">
        <v>86</v>
      </c>
    </row>
    <row r="2" spans="1:44" x14ac:dyDescent="0.2">
      <c r="A2">
        <v>1</v>
      </c>
      <c r="B2" s="26">
        <v>44316</v>
      </c>
      <c r="C2" s="11">
        <v>268891964</v>
      </c>
      <c r="D2" s="11">
        <v>8358</v>
      </c>
      <c r="E2" s="11">
        <v>177</v>
      </c>
      <c r="F2" s="11">
        <v>10</v>
      </c>
      <c r="G2">
        <v>57</v>
      </c>
      <c r="H2">
        <v>23</v>
      </c>
      <c r="I2" t="s">
        <v>42</v>
      </c>
      <c r="J2" t="s">
        <v>45</v>
      </c>
      <c r="K2" t="s">
        <v>46</v>
      </c>
      <c r="L2">
        <v>4.5</v>
      </c>
      <c r="M2" t="s">
        <v>47</v>
      </c>
      <c r="N2" s="28">
        <v>103.5</v>
      </c>
      <c r="O2" s="35">
        <f>E2/D2</f>
        <v>2.1177315147164394E-2</v>
      </c>
      <c r="P2" s="35">
        <f>H2/G2</f>
        <v>0.40350877192982454</v>
      </c>
      <c r="R2" s="30" t="s">
        <v>53</v>
      </c>
      <c r="S2" t="s">
        <v>78</v>
      </c>
      <c r="T2" t="s">
        <v>77</v>
      </c>
      <c r="U2" t="s">
        <v>79</v>
      </c>
      <c r="V2" t="s">
        <v>80</v>
      </c>
      <c r="W2" t="s">
        <v>81</v>
      </c>
      <c r="X2" t="s">
        <v>83</v>
      </c>
      <c r="Y2" s="35" t="s">
        <v>82</v>
      </c>
      <c r="Z2" s="33" t="s">
        <v>84</v>
      </c>
      <c r="AB2" s="30" t="s">
        <v>53</v>
      </c>
      <c r="AC2" t="s">
        <v>78</v>
      </c>
      <c r="AD2" t="s">
        <v>77</v>
      </c>
      <c r="AE2" t="s">
        <v>79</v>
      </c>
      <c r="AF2" t="s">
        <v>80</v>
      </c>
      <c r="AG2" t="s">
        <v>81</v>
      </c>
      <c r="AH2" t="s">
        <v>83</v>
      </c>
      <c r="AI2" s="35" t="s">
        <v>82</v>
      </c>
      <c r="AK2" s="30" t="s">
        <v>53</v>
      </c>
      <c r="AL2" t="s">
        <v>78</v>
      </c>
      <c r="AM2" t="s">
        <v>77</v>
      </c>
      <c r="AN2" t="s">
        <v>79</v>
      </c>
      <c r="AO2" t="s">
        <v>80</v>
      </c>
      <c r="AP2" t="s">
        <v>81</v>
      </c>
      <c r="AQ2" t="s">
        <v>83</v>
      </c>
      <c r="AR2" s="35" t="s">
        <v>82</v>
      </c>
    </row>
    <row r="3" spans="1:44" x14ac:dyDescent="0.2">
      <c r="A3">
        <v>2</v>
      </c>
      <c r="B3" s="26">
        <v>44316</v>
      </c>
      <c r="C3" s="11">
        <v>269221461</v>
      </c>
      <c r="D3" s="11">
        <v>9089</v>
      </c>
      <c r="E3" s="11">
        <v>158</v>
      </c>
      <c r="F3" s="11">
        <v>15</v>
      </c>
      <c r="G3">
        <v>11</v>
      </c>
      <c r="H3">
        <v>3</v>
      </c>
      <c r="I3" t="s">
        <v>42</v>
      </c>
      <c r="J3" t="s">
        <v>44</v>
      </c>
      <c r="K3" t="s">
        <v>46</v>
      </c>
      <c r="L3">
        <v>4.5</v>
      </c>
      <c r="M3" t="s">
        <v>47</v>
      </c>
      <c r="N3" s="28">
        <v>13.5</v>
      </c>
      <c r="O3" s="35">
        <f t="shared" ref="O3:O66" si="0">E3/D3</f>
        <v>1.7383650566618988E-2</v>
      </c>
      <c r="P3" s="35">
        <f t="shared" ref="P3:P66" si="1">H3/G3</f>
        <v>0.27272727272727271</v>
      </c>
      <c r="R3" s="34">
        <v>44316</v>
      </c>
      <c r="S3">
        <v>119171</v>
      </c>
      <c r="T3">
        <v>534</v>
      </c>
      <c r="U3">
        <v>164</v>
      </c>
      <c r="V3">
        <v>8150</v>
      </c>
      <c r="W3">
        <v>6191</v>
      </c>
      <c r="X3" s="35">
        <v>4.4809559372666168E-3</v>
      </c>
      <c r="Y3" s="35">
        <v>0.75963190184049079</v>
      </c>
      <c r="Z3" s="33">
        <v>1.3761737335425564E-3</v>
      </c>
      <c r="AB3" s="31" t="s">
        <v>45</v>
      </c>
      <c r="AC3">
        <v>4816156</v>
      </c>
      <c r="AD3">
        <v>16188</v>
      </c>
      <c r="AE3">
        <v>7451</v>
      </c>
      <c r="AF3">
        <v>124267</v>
      </c>
      <c r="AG3">
        <v>94040</v>
      </c>
      <c r="AH3" s="33">
        <v>3.3611868054107884E-3</v>
      </c>
      <c r="AI3" s="35">
        <v>0.75675762672310432</v>
      </c>
      <c r="AK3" s="31">
        <v>268890527</v>
      </c>
      <c r="AL3">
        <v>205289</v>
      </c>
      <c r="AM3">
        <v>608</v>
      </c>
      <c r="AN3">
        <v>374</v>
      </c>
      <c r="AO3">
        <v>6270</v>
      </c>
      <c r="AP3">
        <v>4227</v>
      </c>
      <c r="AQ3" s="33">
        <v>2.9616784143329648E-3</v>
      </c>
      <c r="AR3" s="35">
        <v>0.6741626794258373</v>
      </c>
    </row>
    <row r="4" spans="1:44" x14ac:dyDescent="0.2">
      <c r="A4">
        <v>3</v>
      </c>
      <c r="B4" s="26">
        <v>44316</v>
      </c>
      <c r="C4" s="11">
        <v>268892381</v>
      </c>
      <c r="D4" s="11">
        <v>2530</v>
      </c>
      <c r="E4" s="11">
        <v>77</v>
      </c>
      <c r="F4" s="11">
        <v>46</v>
      </c>
      <c r="G4">
        <v>0</v>
      </c>
      <c r="H4">
        <v>0</v>
      </c>
      <c r="I4" t="s">
        <v>42</v>
      </c>
      <c r="J4" t="s">
        <v>45</v>
      </c>
      <c r="K4" t="s">
        <v>46</v>
      </c>
      <c r="L4">
        <v>4.5</v>
      </c>
      <c r="M4" t="s">
        <v>47</v>
      </c>
      <c r="N4" s="28">
        <v>0</v>
      </c>
      <c r="O4" s="35">
        <f t="shared" si="0"/>
        <v>3.0434782608695653E-2</v>
      </c>
      <c r="P4" s="35">
        <v>0</v>
      </c>
      <c r="R4" s="34">
        <v>44317</v>
      </c>
      <c r="S4">
        <v>177957</v>
      </c>
      <c r="T4">
        <v>859</v>
      </c>
      <c r="U4">
        <v>293</v>
      </c>
      <c r="V4">
        <v>6262</v>
      </c>
      <c r="W4">
        <v>4333</v>
      </c>
      <c r="X4" s="35">
        <v>4.8270087717819472E-3</v>
      </c>
      <c r="Y4" s="35">
        <v>0.69195145320983709</v>
      </c>
      <c r="Z4" s="33">
        <v>1.6464651573132834E-3</v>
      </c>
      <c r="AB4" s="31" t="s">
        <v>41</v>
      </c>
      <c r="AC4">
        <v>173405</v>
      </c>
      <c r="AD4">
        <v>522</v>
      </c>
      <c r="AE4">
        <v>515</v>
      </c>
      <c r="AF4">
        <v>4392</v>
      </c>
      <c r="AG4">
        <v>3323</v>
      </c>
      <c r="AH4" s="33">
        <v>3.0102938208240821E-3</v>
      </c>
      <c r="AI4" s="35">
        <v>0.75660291438979965</v>
      </c>
      <c r="AK4" s="31">
        <v>268890545</v>
      </c>
      <c r="AL4">
        <v>176263</v>
      </c>
      <c r="AM4">
        <v>634</v>
      </c>
      <c r="AN4">
        <v>271</v>
      </c>
      <c r="AO4">
        <v>1350</v>
      </c>
      <c r="AP4">
        <v>1080</v>
      </c>
      <c r="AQ4" s="33">
        <v>3.5968978174659456E-3</v>
      </c>
      <c r="AR4" s="35">
        <v>0.8</v>
      </c>
    </row>
    <row r="5" spans="1:44" x14ac:dyDescent="0.2">
      <c r="A5">
        <v>4</v>
      </c>
      <c r="B5" s="26">
        <v>44316</v>
      </c>
      <c r="C5" s="11">
        <v>268891961</v>
      </c>
      <c r="D5" s="11">
        <v>7892</v>
      </c>
      <c r="E5" s="11">
        <v>19</v>
      </c>
      <c r="F5" s="11">
        <v>10</v>
      </c>
      <c r="G5">
        <v>0</v>
      </c>
      <c r="H5">
        <v>0</v>
      </c>
      <c r="I5" t="s">
        <v>42</v>
      </c>
      <c r="J5" t="s">
        <v>45</v>
      </c>
      <c r="K5" t="s">
        <v>46</v>
      </c>
      <c r="L5">
        <v>4.5</v>
      </c>
      <c r="M5" t="s">
        <v>47</v>
      </c>
      <c r="N5" s="28">
        <v>0</v>
      </c>
      <c r="O5" s="35">
        <f t="shared" si="0"/>
        <v>2.4075012671059301E-3</v>
      </c>
      <c r="P5" s="35">
        <v>0</v>
      </c>
      <c r="R5" s="34">
        <v>44318</v>
      </c>
      <c r="S5">
        <v>172692</v>
      </c>
      <c r="T5">
        <v>712</v>
      </c>
      <c r="U5">
        <v>282</v>
      </c>
      <c r="V5">
        <v>6942</v>
      </c>
      <c r="W5">
        <v>5168</v>
      </c>
      <c r="X5" s="35">
        <v>4.1229472123781065E-3</v>
      </c>
      <c r="Y5" s="35">
        <v>0.74445404782483438</v>
      </c>
      <c r="Z5" s="33">
        <v>1.632965047599194E-3</v>
      </c>
      <c r="AB5" s="31" t="s">
        <v>44</v>
      </c>
      <c r="AC5">
        <v>253746</v>
      </c>
      <c r="AD5">
        <v>866</v>
      </c>
      <c r="AE5">
        <v>227</v>
      </c>
      <c r="AF5">
        <v>1437</v>
      </c>
      <c r="AG5">
        <v>1238</v>
      </c>
      <c r="AH5" s="33">
        <v>3.4128616805782159E-3</v>
      </c>
      <c r="AI5" s="35">
        <v>0.86151704940848994</v>
      </c>
      <c r="AK5" s="31">
        <v>268890548</v>
      </c>
      <c r="AL5">
        <v>185281</v>
      </c>
      <c r="AM5">
        <v>898</v>
      </c>
      <c r="AN5">
        <v>380</v>
      </c>
      <c r="AO5">
        <v>7963</v>
      </c>
      <c r="AP5">
        <v>5804</v>
      </c>
      <c r="AQ5" s="33">
        <v>4.8466923213929111E-3</v>
      </c>
      <c r="AR5" s="35">
        <v>0.72887102850684415</v>
      </c>
    </row>
    <row r="6" spans="1:44" x14ac:dyDescent="0.2">
      <c r="A6">
        <v>5</v>
      </c>
      <c r="B6" s="26">
        <v>44316</v>
      </c>
      <c r="C6" s="11">
        <v>269222739</v>
      </c>
      <c r="D6" s="11">
        <v>1966</v>
      </c>
      <c r="E6" s="11">
        <v>16</v>
      </c>
      <c r="F6" s="11">
        <v>2</v>
      </c>
      <c r="G6">
        <v>11</v>
      </c>
      <c r="H6">
        <v>19</v>
      </c>
      <c r="I6" t="s">
        <v>42</v>
      </c>
      <c r="J6" t="s">
        <v>45</v>
      </c>
      <c r="K6" t="s">
        <v>46</v>
      </c>
      <c r="L6">
        <v>4.5</v>
      </c>
      <c r="M6" t="s">
        <v>47</v>
      </c>
      <c r="N6" s="28">
        <v>85.5</v>
      </c>
      <c r="O6" s="35">
        <f t="shared" si="0"/>
        <v>8.1383519837232958E-3</v>
      </c>
      <c r="P6" s="35">
        <f t="shared" si="1"/>
        <v>1.7272727272727273</v>
      </c>
      <c r="R6" s="34">
        <v>44319</v>
      </c>
      <c r="S6">
        <v>238072</v>
      </c>
      <c r="T6">
        <v>887</v>
      </c>
      <c r="U6">
        <v>276</v>
      </c>
      <c r="V6">
        <v>5850</v>
      </c>
      <c r="W6">
        <v>4178</v>
      </c>
      <c r="X6" s="35">
        <v>3.72576363453073E-3</v>
      </c>
      <c r="Y6" s="35">
        <v>0.71418803418803423</v>
      </c>
      <c r="Z6" s="33">
        <v>1.1593131489633388E-3</v>
      </c>
      <c r="AB6" s="31" t="s">
        <v>54</v>
      </c>
      <c r="AC6">
        <v>5243307</v>
      </c>
      <c r="AD6">
        <v>17576</v>
      </c>
      <c r="AE6">
        <v>8193</v>
      </c>
      <c r="AF6">
        <v>130096</v>
      </c>
      <c r="AG6">
        <v>98601</v>
      </c>
      <c r="AH6" s="33">
        <v>3.3520829507026769E-3</v>
      </c>
      <c r="AI6" s="35">
        <v>0.7579095437215595</v>
      </c>
      <c r="AK6" s="31">
        <v>268890566</v>
      </c>
      <c r="AL6">
        <v>136329</v>
      </c>
      <c r="AM6">
        <v>234</v>
      </c>
      <c r="AN6">
        <v>163</v>
      </c>
      <c r="AO6">
        <v>2700</v>
      </c>
      <c r="AP6">
        <v>2022</v>
      </c>
      <c r="AQ6" s="33">
        <v>1.7164359747375833E-3</v>
      </c>
      <c r="AR6" s="35">
        <v>0.74888888888888894</v>
      </c>
    </row>
    <row r="7" spans="1:44" x14ac:dyDescent="0.2">
      <c r="A7">
        <v>6</v>
      </c>
      <c r="B7" s="26">
        <v>44316</v>
      </c>
      <c r="C7" s="11">
        <v>269150161</v>
      </c>
      <c r="D7" s="11">
        <v>4208</v>
      </c>
      <c r="E7" s="11">
        <v>15</v>
      </c>
      <c r="F7" s="11">
        <v>14</v>
      </c>
      <c r="G7">
        <v>19</v>
      </c>
      <c r="H7">
        <v>11</v>
      </c>
      <c r="I7" t="s">
        <v>42</v>
      </c>
      <c r="J7" t="s">
        <v>45</v>
      </c>
      <c r="K7" t="s">
        <v>46</v>
      </c>
      <c r="L7">
        <v>4.5</v>
      </c>
      <c r="M7" t="s">
        <v>47</v>
      </c>
      <c r="N7" s="28">
        <v>49.5</v>
      </c>
      <c r="O7" s="35">
        <f t="shared" si="0"/>
        <v>3.5646387832699621E-3</v>
      </c>
      <c r="P7" s="35">
        <f t="shared" si="1"/>
        <v>0.57894736842105265</v>
      </c>
      <c r="R7" s="34">
        <v>44320</v>
      </c>
      <c r="S7">
        <v>218654</v>
      </c>
      <c r="T7">
        <v>912</v>
      </c>
      <c r="U7">
        <v>318</v>
      </c>
      <c r="V7">
        <v>7472</v>
      </c>
      <c r="W7">
        <v>5472</v>
      </c>
      <c r="X7" s="35">
        <v>4.1709733185763811E-3</v>
      </c>
      <c r="Y7" s="35">
        <v>0.73233404710920769</v>
      </c>
      <c r="Z7" s="33">
        <v>1.4543525387141329E-3</v>
      </c>
      <c r="AK7" s="31">
        <v>268890590</v>
      </c>
      <c r="AL7">
        <v>299303</v>
      </c>
      <c r="AM7">
        <v>744</v>
      </c>
      <c r="AN7">
        <v>215</v>
      </c>
      <c r="AO7">
        <v>1038</v>
      </c>
      <c r="AP7">
        <v>857</v>
      </c>
      <c r="AQ7" s="33">
        <v>2.4857752845778357E-3</v>
      </c>
      <c r="AR7" s="35">
        <v>0.82562620423892097</v>
      </c>
    </row>
    <row r="8" spans="1:44" x14ac:dyDescent="0.2">
      <c r="A8">
        <v>7</v>
      </c>
      <c r="B8" s="26">
        <v>44316</v>
      </c>
      <c r="C8" s="11">
        <v>269221584</v>
      </c>
      <c r="D8" s="11">
        <v>2696</v>
      </c>
      <c r="E8" s="11">
        <v>9</v>
      </c>
      <c r="F8" s="11">
        <v>1</v>
      </c>
      <c r="G8">
        <v>13</v>
      </c>
      <c r="H8">
        <v>6</v>
      </c>
      <c r="I8" t="s">
        <v>42</v>
      </c>
      <c r="J8" t="s">
        <v>45</v>
      </c>
      <c r="K8" t="s">
        <v>46</v>
      </c>
      <c r="L8">
        <v>4.5</v>
      </c>
      <c r="M8" t="s">
        <v>47</v>
      </c>
      <c r="N8" s="28">
        <v>27</v>
      </c>
      <c r="O8" s="35">
        <f t="shared" si="0"/>
        <v>3.3382789317507417E-3</v>
      </c>
      <c r="P8" s="35">
        <f t="shared" si="1"/>
        <v>0.46153846153846156</v>
      </c>
      <c r="R8" s="34">
        <v>44321</v>
      </c>
      <c r="S8">
        <v>248124</v>
      </c>
      <c r="T8">
        <v>874</v>
      </c>
      <c r="U8">
        <v>395</v>
      </c>
      <c r="V8">
        <v>16008</v>
      </c>
      <c r="W8">
        <v>11232</v>
      </c>
      <c r="X8" s="35">
        <v>3.5224323322209862E-3</v>
      </c>
      <c r="Y8" s="35">
        <v>0.70164917541229388</v>
      </c>
      <c r="Z8" s="33">
        <v>1.5919459625026197E-3</v>
      </c>
      <c r="AK8" s="31">
        <v>268891961</v>
      </c>
      <c r="AL8">
        <v>248553</v>
      </c>
      <c r="AM8">
        <v>940</v>
      </c>
      <c r="AN8">
        <v>183</v>
      </c>
      <c r="AO8">
        <v>2562</v>
      </c>
      <c r="AP8">
        <v>2215</v>
      </c>
      <c r="AQ8" s="33">
        <v>3.7818895768709291E-3</v>
      </c>
      <c r="AR8" s="35">
        <v>0.86455893832943009</v>
      </c>
    </row>
    <row r="9" spans="1:44" x14ac:dyDescent="0.2">
      <c r="A9">
        <v>8</v>
      </c>
      <c r="B9" s="26">
        <v>44316</v>
      </c>
      <c r="C9" s="11">
        <v>269149777</v>
      </c>
      <c r="D9" s="11">
        <v>3415</v>
      </c>
      <c r="E9" s="11">
        <v>6</v>
      </c>
      <c r="F9" s="11">
        <v>4</v>
      </c>
      <c r="G9">
        <v>48</v>
      </c>
      <c r="H9">
        <v>37</v>
      </c>
      <c r="I9" t="s">
        <v>42</v>
      </c>
      <c r="J9" t="s">
        <v>45</v>
      </c>
      <c r="K9" t="s">
        <v>46</v>
      </c>
      <c r="L9">
        <v>4.5</v>
      </c>
      <c r="M9" t="s">
        <v>47</v>
      </c>
      <c r="N9" s="28">
        <v>166.5</v>
      </c>
      <c r="O9" s="35">
        <f t="shared" si="0"/>
        <v>1.7569546120058566E-3</v>
      </c>
      <c r="P9" s="35">
        <f t="shared" si="1"/>
        <v>0.77083333333333337</v>
      </c>
      <c r="R9" s="34">
        <v>44322</v>
      </c>
      <c r="S9">
        <v>194775</v>
      </c>
      <c r="T9">
        <v>766</v>
      </c>
      <c r="U9">
        <v>167</v>
      </c>
      <c r="V9">
        <v>721</v>
      </c>
      <c r="W9">
        <v>589</v>
      </c>
      <c r="X9" s="35">
        <v>3.9327429084841485E-3</v>
      </c>
      <c r="Y9" s="35">
        <v>0.81692094313453534</v>
      </c>
      <c r="Z9" s="33">
        <v>8.5739956359902455E-4</v>
      </c>
      <c r="AK9" s="31">
        <v>268891964</v>
      </c>
      <c r="AL9">
        <v>135401</v>
      </c>
      <c r="AM9">
        <v>495</v>
      </c>
      <c r="AN9">
        <v>162</v>
      </c>
      <c r="AO9">
        <v>3061</v>
      </c>
      <c r="AP9">
        <v>2255</v>
      </c>
      <c r="AQ9" s="33">
        <v>3.6558075641981965E-3</v>
      </c>
      <c r="AR9" s="35">
        <v>0.73668735707285204</v>
      </c>
    </row>
    <row r="10" spans="1:44" x14ac:dyDescent="0.2">
      <c r="A10">
        <v>9</v>
      </c>
      <c r="B10" s="26">
        <v>44316</v>
      </c>
      <c r="C10" s="11">
        <v>268890545</v>
      </c>
      <c r="D10" s="11">
        <v>2010</v>
      </c>
      <c r="E10" s="11">
        <v>6</v>
      </c>
      <c r="F10" s="11">
        <v>2</v>
      </c>
      <c r="G10">
        <v>39</v>
      </c>
      <c r="H10">
        <v>33</v>
      </c>
      <c r="I10" t="s">
        <v>42</v>
      </c>
      <c r="J10" t="s">
        <v>45</v>
      </c>
      <c r="K10" t="s">
        <v>46</v>
      </c>
      <c r="L10">
        <v>4.5</v>
      </c>
      <c r="M10" t="s">
        <v>47</v>
      </c>
      <c r="N10" s="28">
        <v>148.5</v>
      </c>
      <c r="O10" s="35">
        <f t="shared" si="0"/>
        <v>2.9850746268656717E-3</v>
      </c>
      <c r="P10" s="35">
        <f t="shared" si="1"/>
        <v>0.84615384615384615</v>
      </c>
      <c r="R10" s="34">
        <v>44323</v>
      </c>
      <c r="S10">
        <v>162581</v>
      </c>
      <c r="T10">
        <v>576</v>
      </c>
      <c r="U10">
        <v>147</v>
      </c>
      <c r="V10">
        <v>13857</v>
      </c>
      <c r="W10">
        <v>10700</v>
      </c>
      <c r="X10" s="35">
        <v>3.5428494104477151E-3</v>
      </c>
      <c r="Y10" s="35">
        <v>0.77217290899906188</v>
      </c>
      <c r="Z10" s="33">
        <v>9.0416469329134398E-4</v>
      </c>
      <c r="AK10" s="31">
        <v>268892078</v>
      </c>
      <c r="AL10">
        <v>128092</v>
      </c>
      <c r="AM10">
        <v>509</v>
      </c>
      <c r="AN10">
        <v>313</v>
      </c>
      <c r="AO10">
        <v>3883</v>
      </c>
      <c r="AP10">
        <v>3152</v>
      </c>
      <c r="AQ10" s="33">
        <v>3.973706398526059E-3</v>
      </c>
      <c r="AR10" s="35">
        <v>0.81174349729590523</v>
      </c>
    </row>
    <row r="11" spans="1:44" x14ac:dyDescent="0.2">
      <c r="A11">
        <v>10</v>
      </c>
      <c r="B11" s="26">
        <v>44316</v>
      </c>
      <c r="C11" s="11">
        <v>268890548</v>
      </c>
      <c r="D11" s="11">
        <v>2043</v>
      </c>
      <c r="E11" s="11">
        <v>5</v>
      </c>
      <c r="F11" s="11">
        <v>1</v>
      </c>
      <c r="G11">
        <v>5366</v>
      </c>
      <c r="H11">
        <v>4121</v>
      </c>
      <c r="I11" t="s">
        <v>42</v>
      </c>
      <c r="J11" t="s">
        <v>45</v>
      </c>
      <c r="K11" t="s">
        <v>46</v>
      </c>
      <c r="L11">
        <v>4.5</v>
      </c>
      <c r="M11" t="s">
        <v>47</v>
      </c>
      <c r="N11" s="28">
        <v>18544.5</v>
      </c>
      <c r="O11" s="35">
        <f t="shared" si="0"/>
        <v>2.4473813020068525E-3</v>
      </c>
      <c r="P11" s="35">
        <f t="shared" si="1"/>
        <v>0.76798360044726055</v>
      </c>
      <c r="R11" s="34">
        <v>44324</v>
      </c>
      <c r="S11">
        <v>252026</v>
      </c>
      <c r="T11">
        <v>533</v>
      </c>
      <c r="U11">
        <v>98</v>
      </c>
      <c r="V11">
        <v>1823</v>
      </c>
      <c r="W11">
        <v>1247</v>
      </c>
      <c r="X11" s="35">
        <v>2.1148611651178846E-3</v>
      </c>
      <c r="Y11" s="35">
        <v>0.68403730115194739</v>
      </c>
      <c r="Z11" s="33">
        <v>3.8884876957139344E-4</v>
      </c>
      <c r="AK11" s="31">
        <v>268892345</v>
      </c>
      <c r="AL11">
        <v>160601</v>
      </c>
      <c r="AM11">
        <v>479</v>
      </c>
      <c r="AN11">
        <v>197</v>
      </c>
      <c r="AO11">
        <v>5784</v>
      </c>
      <c r="AP11">
        <v>4675</v>
      </c>
      <c r="AQ11" s="33">
        <v>2.9825468085503824E-3</v>
      </c>
      <c r="AR11" s="35">
        <v>0.80826417704011067</v>
      </c>
    </row>
    <row r="12" spans="1:44" x14ac:dyDescent="0.2">
      <c r="A12">
        <v>11</v>
      </c>
      <c r="B12" s="26">
        <v>44316</v>
      </c>
      <c r="C12" s="11">
        <v>268890527</v>
      </c>
      <c r="D12" s="11">
        <v>7722</v>
      </c>
      <c r="E12" s="11">
        <v>4</v>
      </c>
      <c r="F12" s="11">
        <v>0</v>
      </c>
      <c r="G12">
        <v>943</v>
      </c>
      <c r="H12">
        <v>574</v>
      </c>
      <c r="I12" t="s">
        <v>42</v>
      </c>
      <c r="J12" t="s">
        <v>45</v>
      </c>
      <c r="K12" t="s">
        <v>46</v>
      </c>
      <c r="L12">
        <v>4.5</v>
      </c>
      <c r="M12" t="s">
        <v>47</v>
      </c>
      <c r="N12" s="28">
        <v>2583</v>
      </c>
      <c r="O12" s="35">
        <f t="shared" si="0"/>
        <v>5.1800051800051804E-4</v>
      </c>
      <c r="P12" s="35">
        <f t="shared" si="1"/>
        <v>0.60869565217391308</v>
      </c>
      <c r="R12" s="34">
        <v>44325</v>
      </c>
      <c r="S12">
        <v>239358</v>
      </c>
      <c r="T12">
        <v>632</v>
      </c>
      <c r="U12">
        <v>194</v>
      </c>
      <c r="V12">
        <v>5551</v>
      </c>
      <c r="W12">
        <v>4620</v>
      </c>
      <c r="X12" s="35">
        <v>2.6403963936864447E-3</v>
      </c>
      <c r="Y12" s="35">
        <v>0.83228247162673397</v>
      </c>
      <c r="Z12" s="33">
        <v>8.1050142464425675E-4</v>
      </c>
      <c r="AK12" s="31">
        <v>268892348</v>
      </c>
      <c r="AL12">
        <v>129100</v>
      </c>
      <c r="AM12">
        <v>839</v>
      </c>
      <c r="AN12">
        <v>211</v>
      </c>
      <c r="AO12">
        <v>2806</v>
      </c>
      <c r="AP12">
        <v>2357</v>
      </c>
      <c r="AQ12" s="33">
        <v>6.4988381099922539E-3</v>
      </c>
      <c r="AR12" s="35">
        <v>0.83998574483250177</v>
      </c>
    </row>
    <row r="13" spans="1:44" x14ac:dyDescent="0.2">
      <c r="A13">
        <v>12</v>
      </c>
      <c r="B13" s="26">
        <v>44316</v>
      </c>
      <c r="C13" s="11">
        <v>269221581</v>
      </c>
      <c r="D13" s="11">
        <v>3545</v>
      </c>
      <c r="E13" s="11">
        <v>4</v>
      </c>
      <c r="F13" s="11">
        <v>1</v>
      </c>
      <c r="G13">
        <v>15</v>
      </c>
      <c r="H13">
        <v>4</v>
      </c>
      <c r="I13" t="s">
        <v>42</v>
      </c>
      <c r="J13" t="s">
        <v>45</v>
      </c>
      <c r="K13" t="s">
        <v>46</v>
      </c>
      <c r="L13">
        <v>4.5</v>
      </c>
      <c r="M13" t="s">
        <v>47</v>
      </c>
      <c r="N13" s="28">
        <v>18</v>
      </c>
      <c r="O13" s="35">
        <f t="shared" si="0"/>
        <v>1.1283497884344146E-3</v>
      </c>
      <c r="P13" s="35">
        <f t="shared" si="1"/>
        <v>0.26666666666666666</v>
      </c>
      <c r="R13" s="34">
        <v>44326</v>
      </c>
      <c r="S13">
        <v>49580</v>
      </c>
      <c r="T13">
        <v>202</v>
      </c>
      <c r="U13">
        <v>46</v>
      </c>
      <c r="V13">
        <v>2130</v>
      </c>
      <c r="W13">
        <v>1473</v>
      </c>
      <c r="X13" s="35">
        <v>4.0742234772085523E-3</v>
      </c>
      <c r="Y13" s="35">
        <v>0.69154929577464785</v>
      </c>
      <c r="Z13" s="33">
        <v>9.2779346510689798E-4</v>
      </c>
      <c r="AK13" s="31">
        <v>268892375</v>
      </c>
      <c r="AL13">
        <v>160496</v>
      </c>
      <c r="AM13">
        <v>481</v>
      </c>
      <c r="AN13">
        <v>213</v>
      </c>
      <c r="AO13">
        <v>4827</v>
      </c>
      <c r="AP13">
        <v>3659</v>
      </c>
      <c r="AQ13" s="33">
        <v>2.9969594257800818E-3</v>
      </c>
      <c r="AR13" s="35">
        <v>0.75802776051377663</v>
      </c>
    </row>
    <row r="14" spans="1:44" x14ac:dyDescent="0.2">
      <c r="A14">
        <v>13</v>
      </c>
      <c r="B14" s="26">
        <v>44316</v>
      </c>
      <c r="C14" s="11">
        <v>269221575</v>
      </c>
      <c r="D14" s="11">
        <v>3498</v>
      </c>
      <c r="E14" s="11">
        <v>4</v>
      </c>
      <c r="F14" s="11">
        <v>0</v>
      </c>
      <c r="G14">
        <v>8</v>
      </c>
      <c r="H14">
        <v>13</v>
      </c>
      <c r="I14" t="s">
        <v>42</v>
      </c>
      <c r="J14" t="s">
        <v>45</v>
      </c>
      <c r="K14" t="s">
        <v>46</v>
      </c>
      <c r="L14">
        <v>4.5</v>
      </c>
      <c r="M14" t="s">
        <v>47</v>
      </c>
      <c r="N14" s="28">
        <v>58.5</v>
      </c>
      <c r="O14" s="35">
        <f t="shared" si="0"/>
        <v>1.1435105774728416E-3</v>
      </c>
      <c r="P14" s="35">
        <f t="shared" si="1"/>
        <v>1.625</v>
      </c>
      <c r="R14" s="34">
        <v>44327</v>
      </c>
      <c r="S14">
        <v>36030</v>
      </c>
      <c r="T14">
        <v>69</v>
      </c>
      <c r="U14">
        <v>47</v>
      </c>
      <c r="V14">
        <v>7256</v>
      </c>
      <c r="W14">
        <v>6285</v>
      </c>
      <c r="X14" s="35">
        <v>1.9150707743547043E-3</v>
      </c>
      <c r="Y14" s="35">
        <v>0.86617971334068355</v>
      </c>
      <c r="Z14" s="33">
        <v>1.3044684984734943E-3</v>
      </c>
      <c r="AK14" s="31">
        <v>268892378</v>
      </c>
      <c r="AL14">
        <v>147790</v>
      </c>
      <c r="AM14">
        <v>431</v>
      </c>
      <c r="AN14">
        <v>439</v>
      </c>
      <c r="AO14">
        <v>3967</v>
      </c>
      <c r="AP14">
        <v>3024</v>
      </c>
      <c r="AQ14" s="33">
        <v>2.9163001556262265E-3</v>
      </c>
      <c r="AR14" s="35">
        <v>0.76228888328711875</v>
      </c>
    </row>
    <row r="15" spans="1:44" x14ac:dyDescent="0.2">
      <c r="A15">
        <v>14</v>
      </c>
      <c r="B15" s="26">
        <v>44316</v>
      </c>
      <c r="C15" s="11">
        <v>269222019</v>
      </c>
      <c r="D15" s="11">
        <v>3498</v>
      </c>
      <c r="E15" s="11">
        <v>4</v>
      </c>
      <c r="F15" s="11">
        <v>3</v>
      </c>
      <c r="G15">
        <v>5</v>
      </c>
      <c r="H15">
        <v>12</v>
      </c>
      <c r="I15" t="s">
        <v>42</v>
      </c>
      <c r="J15" t="s">
        <v>45</v>
      </c>
      <c r="K15" t="s">
        <v>46</v>
      </c>
      <c r="L15">
        <v>4.5</v>
      </c>
      <c r="M15" t="s">
        <v>47</v>
      </c>
      <c r="N15" s="28">
        <v>54</v>
      </c>
      <c r="O15" s="35">
        <f t="shared" si="0"/>
        <v>1.1435105774728416E-3</v>
      </c>
      <c r="P15" s="35">
        <f t="shared" si="1"/>
        <v>2.4</v>
      </c>
      <c r="R15" s="34">
        <v>44328</v>
      </c>
      <c r="S15">
        <v>128260</v>
      </c>
      <c r="T15">
        <v>272</v>
      </c>
      <c r="U15">
        <v>139</v>
      </c>
      <c r="V15">
        <v>3704</v>
      </c>
      <c r="W15">
        <v>3019</v>
      </c>
      <c r="X15" s="35">
        <v>2.1206923436769064E-3</v>
      </c>
      <c r="Y15" s="35">
        <v>0.81506479481641469</v>
      </c>
      <c r="Z15" s="33">
        <v>1.0837361609231249E-3</v>
      </c>
      <c r="AK15" s="31">
        <v>268892381</v>
      </c>
      <c r="AL15">
        <v>169740</v>
      </c>
      <c r="AM15">
        <v>906</v>
      </c>
      <c r="AN15">
        <v>390</v>
      </c>
      <c r="AO15">
        <v>2552</v>
      </c>
      <c r="AP15">
        <v>2139</v>
      </c>
      <c r="AQ15" s="33">
        <v>5.3375751148815832E-3</v>
      </c>
      <c r="AR15" s="35">
        <v>0.83816614420062696</v>
      </c>
    </row>
    <row r="16" spans="1:44" x14ac:dyDescent="0.2">
      <c r="A16">
        <v>15</v>
      </c>
      <c r="B16" s="26">
        <v>44316</v>
      </c>
      <c r="C16" s="11">
        <v>268892345</v>
      </c>
      <c r="D16" s="11">
        <v>1773</v>
      </c>
      <c r="E16" s="11">
        <v>4</v>
      </c>
      <c r="F16" s="11">
        <v>1</v>
      </c>
      <c r="G16">
        <v>0</v>
      </c>
      <c r="H16">
        <v>0</v>
      </c>
      <c r="I16" t="s">
        <v>42</v>
      </c>
      <c r="J16" t="s">
        <v>45</v>
      </c>
      <c r="K16" t="s">
        <v>46</v>
      </c>
      <c r="L16">
        <v>4.5</v>
      </c>
      <c r="M16" t="s">
        <v>47</v>
      </c>
      <c r="N16" s="28">
        <v>0</v>
      </c>
      <c r="O16" s="35">
        <f t="shared" si="0"/>
        <v>2.2560631697687537E-3</v>
      </c>
      <c r="P16" s="35">
        <v>0</v>
      </c>
      <c r="R16" s="34">
        <v>44329</v>
      </c>
      <c r="S16">
        <v>67900</v>
      </c>
      <c r="T16">
        <v>101</v>
      </c>
      <c r="U16">
        <v>41</v>
      </c>
      <c r="V16">
        <v>2125</v>
      </c>
      <c r="W16">
        <v>1757</v>
      </c>
      <c r="X16" s="35">
        <v>1.487481590574374E-3</v>
      </c>
      <c r="Y16" s="35">
        <v>0.82682352941176473</v>
      </c>
      <c r="Z16" s="33">
        <v>6.0382916053019142E-4</v>
      </c>
      <c r="AK16" s="31">
        <v>269149777</v>
      </c>
      <c r="AL16">
        <v>45919</v>
      </c>
      <c r="AM16">
        <v>225</v>
      </c>
      <c r="AN16">
        <v>56</v>
      </c>
      <c r="AO16">
        <v>3239</v>
      </c>
      <c r="AP16">
        <v>2574</v>
      </c>
      <c r="AQ16" s="33">
        <v>4.8999324898190292E-3</v>
      </c>
      <c r="AR16" s="35">
        <v>0.79468971904908925</v>
      </c>
    </row>
    <row r="17" spans="1:44" x14ac:dyDescent="0.2">
      <c r="A17">
        <v>16</v>
      </c>
      <c r="B17" s="26">
        <v>44316</v>
      </c>
      <c r="C17" s="11">
        <v>269221920</v>
      </c>
      <c r="D17" s="11">
        <v>7992</v>
      </c>
      <c r="E17" s="11">
        <v>3</v>
      </c>
      <c r="F17" s="11">
        <v>1</v>
      </c>
      <c r="G17">
        <v>16</v>
      </c>
      <c r="H17">
        <v>9</v>
      </c>
      <c r="I17" t="s">
        <v>42</v>
      </c>
      <c r="J17" t="s">
        <v>45</v>
      </c>
      <c r="K17" t="s">
        <v>46</v>
      </c>
      <c r="L17">
        <v>4.5</v>
      </c>
      <c r="M17" t="s">
        <v>47</v>
      </c>
      <c r="N17" s="28">
        <v>40.5</v>
      </c>
      <c r="O17" s="35">
        <f t="shared" si="0"/>
        <v>3.7537537537537537E-4</v>
      </c>
      <c r="P17" s="35">
        <f t="shared" si="1"/>
        <v>0.5625</v>
      </c>
      <c r="R17" s="34">
        <v>44330</v>
      </c>
      <c r="S17">
        <v>39272</v>
      </c>
      <c r="T17">
        <v>47</v>
      </c>
      <c r="U17">
        <v>27</v>
      </c>
      <c r="V17">
        <v>5211</v>
      </c>
      <c r="W17">
        <v>3740</v>
      </c>
      <c r="X17" s="35">
        <v>1.1967814218781828E-3</v>
      </c>
      <c r="Y17" s="35">
        <v>0.71771253118403378</v>
      </c>
      <c r="Z17" s="33">
        <v>6.8751273171725399E-4</v>
      </c>
      <c r="AK17" s="31">
        <v>269149783</v>
      </c>
      <c r="AL17">
        <v>35929</v>
      </c>
      <c r="AM17">
        <v>39</v>
      </c>
      <c r="AN17">
        <v>32</v>
      </c>
      <c r="AO17">
        <v>647</v>
      </c>
      <c r="AP17">
        <v>528</v>
      </c>
      <c r="AQ17" s="33">
        <v>1.0854741295332462E-3</v>
      </c>
      <c r="AR17" s="35">
        <v>0.81607418856259661</v>
      </c>
    </row>
    <row r="18" spans="1:44" x14ac:dyDescent="0.2">
      <c r="A18">
        <v>17</v>
      </c>
      <c r="B18" s="26">
        <v>44316</v>
      </c>
      <c r="C18" s="11">
        <v>269221419</v>
      </c>
      <c r="D18" s="11">
        <v>5889</v>
      </c>
      <c r="E18" s="11">
        <v>3</v>
      </c>
      <c r="F18" s="11">
        <v>49</v>
      </c>
      <c r="G18">
        <v>4</v>
      </c>
      <c r="H18">
        <v>13</v>
      </c>
      <c r="I18" t="s">
        <v>42</v>
      </c>
      <c r="J18" t="s">
        <v>45</v>
      </c>
      <c r="K18" t="s">
        <v>46</v>
      </c>
      <c r="L18">
        <v>4.5</v>
      </c>
      <c r="M18" t="s">
        <v>47</v>
      </c>
      <c r="N18" s="28">
        <v>58.5</v>
      </c>
      <c r="O18" s="35">
        <f t="shared" si="0"/>
        <v>5.0942435048395313E-4</v>
      </c>
      <c r="P18" s="35">
        <f t="shared" si="1"/>
        <v>3.25</v>
      </c>
      <c r="R18" s="34">
        <v>44331</v>
      </c>
      <c r="S18">
        <v>90426</v>
      </c>
      <c r="T18">
        <v>101</v>
      </c>
      <c r="U18">
        <v>46</v>
      </c>
      <c r="V18">
        <v>635</v>
      </c>
      <c r="W18">
        <v>612</v>
      </c>
      <c r="X18" s="35">
        <v>1.1169353946873686E-3</v>
      </c>
      <c r="Y18" s="35">
        <v>0.96377952755905516</v>
      </c>
      <c r="Z18" s="33">
        <v>5.0870324906553425E-4</v>
      </c>
      <c r="AK18" s="31">
        <v>269150146</v>
      </c>
      <c r="AL18">
        <v>69949</v>
      </c>
      <c r="AM18">
        <v>182</v>
      </c>
      <c r="AN18">
        <v>77</v>
      </c>
      <c r="AO18">
        <v>1239</v>
      </c>
      <c r="AP18">
        <v>938</v>
      </c>
      <c r="AQ18" s="33">
        <v>2.6018956668429857E-3</v>
      </c>
      <c r="AR18" s="35">
        <v>0.75706214689265539</v>
      </c>
    </row>
    <row r="19" spans="1:44" x14ac:dyDescent="0.2">
      <c r="A19">
        <v>18</v>
      </c>
      <c r="B19" s="26">
        <v>44316</v>
      </c>
      <c r="C19" s="11">
        <v>269149783</v>
      </c>
      <c r="D19" s="11">
        <v>3521</v>
      </c>
      <c r="E19" s="11">
        <v>3</v>
      </c>
      <c r="F19" s="11">
        <v>0</v>
      </c>
      <c r="G19">
        <v>37</v>
      </c>
      <c r="H19">
        <v>33</v>
      </c>
      <c r="I19" t="s">
        <v>42</v>
      </c>
      <c r="J19" t="s">
        <v>45</v>
      </c>
      <c r="K19" t="s">
        <v>46</v>
      </c>
      <c r="L19">
        <v>4.5</v>
      </c>
      <c r="M19" t="s">
        <v>47</v>
      </c>
      <c r="N19" s="28">
        <v>148.5</v>
      </c>
      <c r="O19" s="35">
        <f t="shared" si="0"/>
        <v>8.5203067310423179E-4</v>
      </c>
      <c r="P19" s="35">
        <f t="shared" si="1"/>
        <v>0.89189189189189189</v>
      </c>
      <c r="R19" s="34">
        <v>44332</v>
      </c>
      <c r="S19">
        <v>76089</v>
      </c>
      <c r="T19">
        <v>100</v>
      </c>
      <c r="U19">
        <v>20</v>
      </c>
      <c r="V19">
        <v>5287</v>
      </c>
      <c r="W19">
        <v>3838</v>
      </c>
      <c r="X19" s="35">
        <v>1.3142504172745076E-3</v>
      </c>
      <c r="Y19" s="35">
        <v>0.72593153016833745</v>
      </c>
      <c r="Z19" s="33">
        <v>2.6285008345490148E-4</v>
      </c>
      <c r="AK19" s="31">
        <v>269150161</v>
      </c>
      <c r="AL19">
        <v>105622</v>
      </c>
      <c r="AM19">
        <v>318</v>
      </c>
      <c r="AN19">
        <v>296</v>
      </c>
      <c r="AO19">
        <v>4121</v>
      </c>
      <c r="AP19">
        <v>3290</v>
      </c>
      <c r="AQ19" s="33">
        <v>3.0107363996137167E-3</v>
      </c>
      <c r="AR19" s="35">
        <v>0.79834991506915798</v>
      </c>
    </row>
    <row r="20" spans="1:44" x14ac:dyDescent="0.2">
      <c r="A20">
        <v>19</v>
      </c>
      <c r="B20" s="26">
        <v>44316</v>
      </c>
      <c r="C20" s="11">
        <v>269150170</v>
      </c>
      <c r="D20" s="11">
        <v>3520</v>
      </c>
      <c r="E20" s="11">
        <v>3</v>
      </c>
      <c r="F20" s="11">
        <v>1</v>
      </c>
      <c r="G20">
        <v>15</v>
      </c>
      <c r="H20">
        <v>16</v>
      </c>
      <c r="I20" t="s">
        <v>42</v>
      </c>
      <c r="J20" t="s">
        <v>45</v>
      </c>
      <c r="K20" t="s">
        <v>46</v>
      </c>
      <c r="L20">
        <v>4.5</v>
      </c>
      <c r="M20" t="s">
        <v>47</v>
      </c>
      <c r="N20" s="28">
        <v>72</v>
      </c>
      <c r="O20" s="35">
        <f t="shared" si="0"/>
        <v>8.5227272727272723E-4</v>
      </c>
      <c r="P20" s="35">
        <f t="shared" si="1"/>
        <v>1.0666666666666667</v>
      </c>
      <c r="R20" s="34">
        <v>44333</v>
      </c>
      <c r="S20">
        <v>110127</v>
      </c>
      <c r="T20">
        <v>222</v>
      </c>
      <c r="U20">
        <v>42</v>
      </c>
      <c r="V20">
        <v>4007</v>
      </c>
      <c r="W20">
        <v>3490</v>
      </c>
      <c r="X20" s="35">
        <v>2.0158544226211556E-3</v>
      </c>
      <c r="Y20" s="35">
        <v>0.87097579236336409</v>
      </c>
      <c r="Z20" s="33">
        <v>3.8137786373913752E-4</v>
      </c>
      <c r="AK20" s="31">
        <v>269150170</v>
      </c>
      <c r="AL20">
        <v>63658</v>
      </c>
      <c r="AM20">
        <v>218</v>
      </c>
      <c r="AN20">
        <v>83</v>
      </c>
      <c r="AO20">
        <v>2449</v>
      </c>
      <c r="AP20">
        <v>1901</v>
      </c>
      <c r="AQ20" s="33">
        <v>3.4245499387351159E-3</v>
      </c>
      <c r="AR20" s="35">
        <v>0.77623519804001628</v>
      </c>
    </row>
    <row r="21" spans="1:44" x14ac:dyDescent="0.2">
      <c r="A21">
        <v>20</v>
      </c>
      <c r="B21" s="26">
        <v>44316</v>
      </c>
      <c r="C21" s="11">
        <v>268890590</v>
      </c>
      <c r="D21" s="11">
        <v>3487</v>
      </c>
      <c r="E21" s="11">
        <v>3</v>
      </c>
      <c r="F21" s="11">
        <v>1</v>
      </c>
      <c r="G21">
        <v>0</v>
      </c>
      <c r="H21">
        <v>0</v>
      </c>
      <c r="I21" t="s">
        <v>42</v>
      </c>
      <c r="J21" t="s">
        <v>45</v>
      </c>
      <c r="K21" t="s">
        <v>46</v>
      </c>
      <c r="L21">
        <v>4.5</v>
      </c>
      <c r="M21" t="s">
        <v>47</v>
      </c>
      <c r="N21" s="28">
        <v>0</v>
      </c>
      <c r="O21" s="35">
        <f t="shared" si="0"/>
        <v>8.6033839977057644E-4</v>
      </c>
      <c r="P21" s="35">
        <v>0</v>
      </c>
      <c r="R21" s="34">
        <v>44334</v>
      </c>
      <c r="S21">
        <v>159925</v>
      </c>
      <c r="T21">
        <v>422</v>
      </c>
      <c r="U21">
        <v>260</v>
      </c>
      <c r="V21">
        <v>2706</v>
      </c>
      <c r="W21">
        <v>2088</v>
      </c>
      <c r="X21" s="35">
        <v>2.6387369079255902E-3</v>
      </c>
      <c r="Y21" s="35">
        <v>0.77161862527716185</v>
      </c>
      <c r="Z21" s="33">
        <v>1.6257620759731123E-3</v>
      </c>
      <c r="AK21" s="31">
        <v>269221419</v>
      </c>
      <c r="AL21">
        <v>138337</v>
      </c>
      <c r="AM21">
        <v>440</v>
      </c>
      <c r="AN21">
        <v>193</v>
      </c>
      <c r="AO21">
        <v>2436</v>
      </c>
      <c r="AP21">
        <v>2010</v>
      </c>
      <c r="AQ21" s="33">
        <v>3.1806385854832764E-3</v>
      </c>
      <c r="AR21" s="35">
        <v>0.82512315270935965</v>
      </c>
    </row>
    <row r="22" spans="1:44" x14ac:dyDescent="0.2">
      <c r="A22">
        <v>21</v>
      </c>
      <c r="B22" s="26">
        <v>44316</v>
      </c>
      <c r="C22" s="11">
        <v>268892348</v>
      </c>
      <c r="D22" s="11">
        <v>2738</v>
      </c>
      <c r="E22" s="11">
        <v>3</v>
      </c>
      <c r="F22" s="11">
        <v>0</v>
      </c>
      <c r="G22">
        <v>0</v>
      </c>
      <c r="H22">
        <v>0</v>
      </c>
      <c r="I22" t="s">
        <v>42</v>
      </c>
      <c r="J22" t="s">
        <v>45</v>
      </c>
      <c r="K22" t="s">
        <v>46</v>
      </c>
      <c r="L22">
        <v>4.5</v>
      </c>
      <c r="M22" t="s">
        <v>47</v>
      </c>
      <c r="N22" s="28">
        <v>0</v>
      </c>
      <c r="O22" s="35">
        <f t="shared" si="0"/>
        <v>1.095690284879474E-3</v>
      </c>
      <c r="P22" s="35">
        <v>0</v>
      </c>
      <c r="R22" s="34">
        <v>44335</v>
      </c>
      <c r="S22">
        <v>155032</v>
      </c>
      <c r="T22">
        <v>273</v>
      </c>
      <c r="U22">
        <v>350</v>
      </c>
      <c r="V22">
        <v>7934</v>
      </c>
      <c r="W22">
        <v>6200</v>
      </c>
      <c r="X22" s="35">
        <v>1.7609267764074515E-3</v>
      </c>
      <c r="Y22" s="35">
        <v>0.78144693723216541</v>
      </c>
      <c r="Z22" s="33">
        <v>2.2575984312916044E-3</v>
      </c>
      <c r="AK22" s="31">
        <v>269221461</v>
      </c>
      <c r="AL22">
        <v>253746</v>
      </c>
      <c r="AM22">
        <v>866</v>
      </c>
      <c r="AN22">
        <v>227</v>
      </c>
      <c r="AO22">
        <v>1437</v>
      </c>
      <c r="AP22">
        <v>1238</v>
      </c>
      <c r="AQ22" s="33">
        <v>3.4128616805782159E-3</v>
      </c>
      <c r="AR22" s="35">
        <v>0.86151704940848994</v>
      </c>
    </row>
    <row r="23" spans="1:44" x14ac:dyDescent="0.2">
      <c r="A23">
        <v>22</v>
      </c>
      <c r="B23" s="26">
        <v>44316</v>
      </c>
      <c r="C23" s="11">
        <v>268892078</v>
      </c>
      <c r="D23" s="11">
        <v>2009</v>
      </c>
      <c r="E23" s="11">
        <v>3</v>
      </c>
      <c r="F23" s="11">
        <v>0</v>
      </c>
      <c r="G23">
        <v>766</v>
      </c>
      <c r="H23">
        <v>735</v>
      </c>
      <c r="I23" t="s">
        <v>42</v>
      </c>
      <c r="J23" t="s">
        <v>45</v>
      </c>
      <c r="K23" t="s">
        <v>46</v>
      </c>
      <c r="L23">
        <v>4.5</v>
      </c>
      <c r="M23" t="s">
        <v>47</v>
      </c>
      <c r="N23" s="28">
        <v>3307.5</v>
      </c>
      <c r="O23" s="35">
        <f t="shared" si="0"/>
        <v>1.4932802389248383E-3</v>
      </c>
      <c r="P23" s="35">
        <f t="shared" si="1"/>
        <v>0.95953002610966054</v>
      </c>
      <c r="R23" s="34">
        <v>44336</v>
      </c>
      <c r="S23">
        <v>170689</v>
      </c>
      <c r="T23">
        <v>459</v>
      </c>
      <c r="U23">
        <v>365</v>
      </c>
      <c r="V23">
        <v>359</v>
      </c>
      <c r="W23">
        <v>317</v>
      </c>
      <c r="X23" s="35">
        <v>2.6891012308936134E-3</v>
      </c>
      <c r="Y23" s="35">
        <v>0.88300835654596099</v>
      </c>
      <c r="Z23" s="33">
        <v>2.138392046353309E-3</v>
      </c>
      <c r="AK23" s="31">
        <v>269221473</v>
      </c>
      <c r="AL23">
        <v>173405</v>
      </c>
      <c r="AM23">
        <v>522</v>
      </c>
      <c r="AN23">
        <v>515</v>
      </c>
      <c r="AO23">
        <v>4392</v>
      </c>
      <c r="AP23">
        <v>3323</v>
      </c>
      <c r="AQ23" s="33">
        <v>3.0102938208240821E-3</v>
      </c>
      <c r="AR23" s="35">
        <v>0.75660291438979965</v>
      </c>
    </row>
    <row r="24" spans="1:44" x14ac:dyDescent="0.2">
      <c r="A24">
        <v>23</v>
      </c>
      <c r="B24" s="26">
        <v>44316</v>
      </c>
      <c r="C24" s="11">
        <v>268890566</v>
      </c>
      <c r="D24" s="11">
        <v>3560</v>
      </c>
      <c r="E24" s="11">
        <v>2</v>
      </c>
      <c r="F24" s="11">
        <v>1</v>
      </c>
      <c r="G24">
        <v>28</v>
      </c>
      <c r="H24">
        <v>14</v>
      </c>
      <c r="I24" t="s">
        <v>42</v>
      </c>
      <c r="J24" t="s">
        <v>45</v>
      </c>
      <c r="K24" t="s">
        <v>46</v>
      </c>
      <c r="L24">
        <v>4.5</v>
      </c>
      <c r="M24" t="s">
        <v>47</v>
      </c>
      <c r="N24" s="28">
        <v>63</v>
      </c>
      <c r="O24" s="35">
        <f t="shared" si="0"/>
        <v>5.6179775280898881E-4</v>
      </c>
      <c r="P24" s="35">
        <f t="shared" si="1"/>
        <v>0.5</v>
      </c>
      <c r="R24" s="34">
        <v>44337</v>
      </c>
      <c r="S24">
        <v>235333</v>
      </c>
      <c r="T24">
        <v>718</v>
      </c>
      <c r="U24">
        <v>498</v>
      </c>
      <c r="V24">
        <v>7904</v>
      </c>
      <c r="W24">
        <v>5500</v>
      </c>
      <c r="X24" s="35">
        <v>3.0509958229402593E-3</v>
      </c>
      <c r="Y24" s="35">
        <v>0.69585020242914974</v>
      </c>
      <c r="Z24" s="33">
        <v>2.1161503061619068E-3</v>
      </c>
      <c r="AK24" s="31">
        <v>269221569</v>
      </c>
      <c r="AL24">
        <v>184746</v>
      </c>
      <c r="AM24">
        <v>755</v>
      </c>
      <c r="AN24">
        <v>281</v>
      </c>
      <c r="AO24">
        <v>1748</v>
      </c>
      <c r="AP24">
        <v>1344</v>
      </c>
      <c r="AQ24" s="33">
        <v>4.0866919987442218E-3</v>
      </c>
      <c r="AR24" s="35">
        <v>0.76887871853546907</v>
      </c>
    </row>
    <row r="25" spans="1:44" x14ac:dyDescent="0.2">
      <c r="A25">
        <v>24</v>
      </c>
      <c r="B25" s="26">
        <v>44316</v>
      </c>
      <c r="C25" s="11">
        <v>269221473</v>
      </c>
      <c r="D25" s="11">
        <v>4308</v>
      </c>
      <c r="E25" s="11">
        <v>1</v>
      </c>
      <c r="F25" s="11">
        <v>1</v>
      </c>
      <c r="G25">
        <v>12</v>
      </c>
      <c r="H25">
        <v>2</v>
      </c>
      <c r="I25" t="s">
        <v>42</v>
      </c>
      <c r="J25" t="s">
        <v>41</v>
      </c>
      <c r="K25" t="s">
        <v>46</v>
      </c>
      <c r="L25">
        <v>4.5</v>
      </c>
      <c r="M25" t="s">
        <v>47</v>
      </c>
      <c r="N25" s="28">
        <v>9</v>
      </c>
      <c r="O25" s="35">
        <f t="shared" si="0"/>
        <v>2.3212627669452182E-4</v>
      </c>
      <c r="P25" s="35">
        <f t="shared" si="1"/>
        <v>0.16666666666666666</v>
      </c>
      <c r="R25" s="34">
        <v>44338</v>
      </c>
      <c r="S25">
        <v>150253</v>
      </c>
      <c r="T25">
        <v>592</v>
      </c>
      <c r="U25">
        <v>196</v>
      </c>
      <c r="V25">
        <v>2201</v>
      </c>
      <c r="W25">
        <v>1477</v>
      </c>
      <c r="X25" s="35">
        <v>3.9400211643028761E-3</v>
      </c>
      <c r="Y25" s="35">
        <v>0.67105860972285325</v>
      </c>
      <c r="Z25" s="33">
        <v>1.3044664665597359E-3</v>
      </c>
      <c r="AK25" s="31">
        <v>269221575</v>
      </c>
      <c r="AL25">
        <v>130746</v>
      </c>
      <c r="AM25">
        <v>334</v>
      </c>
      <c r="AN25">
        <v>218</v>
      </c>
      <c r="AO25">
        <v>5683</v>
      </c>
      <c r="AP25">
        <v>4283</v>
      </c>
      <c r="AQ25" s="33">
        <v>2.5545714591650986E-3</v>
      </c>
      <c r="AR25" s="35">
        <v>0.7536512405419673</v>
      </c>
    </row>
    <row r="26" spans="1:44" x14ac:dyDescent="0.2">
      <c r="A26">
        <v>25</v>
      </c>
      <c r="B26" s="26">
        <v>44316</v>
      </c>
      <c r="C26" s="11">
        <v>269221569</v>
      </c>
      <c r="D26" s="11">
        <v>3575</v>
      </c>
      <c r="E26" s="11">
        <v>1</v>
      </c>
      <c r="F26" s="11">
        <v>0</v>
      </c>
      <c r="G26">
        <v>16</v>
      </c>
      <c r="H26">
        <v>4</v>
      </c>
      <c r="I26" t="s">
        <v>42</v>
      </c>
      <c r="J26" t="s">
        <v>45</v>
      </c>
      <c r="K26" t="s">
        <v>46</v>
      </c>
      <c r="L26">
        <v>4.5</v>
      </c>
      <c r="M26" t="s">
        <v>47</v>
      </c>
      <c r="N26" s="28">
        <v>18</v>
      </c>
      <c r="O26" s="35">
        <f t="shared" si="0"/>
        <v>2.7972027972027972E-4</v>
      </c>
      <c r="P26" s="35">
        <f t="shared" si="1"/>
        <v>0.25</v>
      </c>
      <c r="R26" s="34">
        <v>44339</v>
      </c>
      <c r="S26">
        <v>273304</v>
      </c>
      <c r="T26">
        <v>946</v>
      </c>
      <c r="U26">
        <v>609</v>
      </c>
      <c r="V26">
        <v>2338</v>
      </c>
      <c r="W26">
        <v>1752</v>
      </c>
      <c r="X26" s="35">
        <v>3.4613470713930274E-3</v>
      </c>
      <c r="Y26" s="35">
        <v>0.74935842600513258</v>
      </c>
      <c r="Z26" s="33">
        <v>2.2282879138248984E-3</v>
      </c>
      <c r="AK26" s="31">
        <v>269221581</v>
      </c>
      <c r="AL26">
        <v>150193</v>
      </c>
      <c r="AM26">
        <v>761</v>
      </c>
      <c r="AN26">
        <v>338</v>
      </c>
      <c r="AO26">
        <v>773</v>
      </c>
      <c r="AP26">
        <v>627</v>
      </c>
      <c r="AQ26" s="33">
        <v>5.066814032611373E-3</v>
      </c>
      <c r="AR26" s="35">
        <v>0.81112548512289784</v>
      </c>
    </row>
    <row r="27" spans="1:44" x14ac:dyDescent="0.2">
      <c r="A27">
        <v>26</v>
      </c>
      <c r="B27" s="26">
        <v>44316</v>
      </c>
      <c r="C27" s="11">
        <v>268892378</v>
      </c>
      <c r="D27" s="11">
        <v>3509</v>
      </c>
      <c r="E27" s="11">
        <v>1</v>
      </c>
      <c r="F27" s="11">
        <v>0</v>
      </c>
      <c r="G27">
        <v>656</v>
      </c>
      <c r="H27">
        <v>424</v>
      </c>
      <c r="I27" t="s">
        <v>42</v>
      </c>
      <c r="J27" t="s">
        <v>45</v>
      </c>
      <c r="K27" t="s">
        <v>46</v>
      </c>
      <c r="L27">
        <v>4.5</v>
      </c>
      <c r="M27" t="s">
        <v>47</v>
      </c>
      <c r="N27" s="28">
        <v>1908</v>
      </c>
      <c r="O27" s="35">
        <f t="shared" si="0"/>
        <v>2.8498147620404675E-4</v>
      </c>
      <c r="P27" s="35">
        <f t="shared" si="1"/>
        <v>0.64634146341463417</v>
      </c>
      <c r="R27" s="34">
        <v>44340</v>
      </c>
      <c r="S27">
        <v>244903</v>
      </c>
      <c r="T27">
        <v>975</v>
      </c>
      <c r="U27">
        <v>487</v>
      </c>
      <c r="V27">
        <v>306</v>
      </c>
      <c r="W27">
        <v>280</v>
      </c>
      <c r="X27" s="35">
        <v>3.9811680542908828E-3</v>
      </c>
      <c r="Y27" s="35">
        <v>0.91503267973856206</v>
      </c>
      <c r="Z27" s="33">
        <v>1.988542402502215E-3</v>
      </c>
      <c r="AK27" s="31">
        <v>269221584</v>
      </c>
      <c r="AL27">
        <v>150795</v>
      </c>
      <c r="AM27">
        <v>385</v>
      </c>
      <c r="AN27">
        <v>250</v>
      </c>
      <c r="AO27">
        <v>2796</v>
      </c>
      <c r="AP27">
        <v>2054</v>
      </c>
      <c r="AQ27" s="33">
        <v>2.5531350508969132E-3</v>
      </c>
      <c r="AR27" s="35">
        <v>0.73462088698140204</v>
      </c>
    </row>
    <row r="28" spans="1:44" x14ac:dyDescent="0.2">
      <c r="A28">
        <v>27</v>
      </c>
      <c r="B28" s="26">
        <v>44316</v>
      </c>
      <c r="C28" s="11">
        <v>268892375</v>
      </c>
      <c r="D28" s="11">
        <v>3666</v>
      </c>
      <c r="E28" s="11">
        <v>0</v>
      </c>
      <c r="F28" s="11">
        <v>0</v>
      </c>
      <c r="G28">
        <v>38</v>
      </c>
      <c r="H28">
        <v>25</v>
      </c>
      <c r="I28" t="s">
        <v>42</v>
      </c>
      <c r="J28" t="s">
        <v>45</v>
      </c>
      <c r="K28" t="s">
        <v>46</v>
      </c>
      <c r="L28">
        <v>4.5</v>
      </c>
      <c r="M28" t="s">
        <v>47</v>
      </c>
      <c r="N28" s="28">
        <v>112.5</v>
      </c>
      <c r="O28" s="35">
        <f t="shared" si="0"/>
        <v>0</v>
      </c>
      <c r="P28" s="35">
        <f t="shared" si="1"/>
        <v>0.65789473684210531</v>
      </c>
      <c r="R28" s="34">
        <v>44341</v>
      </c>
      <c r="S28">
        <v>197572</v>
      </c>
      <c r="T28">
        <v>990</v>
      </c>
      <c r="U28">
        <v>506</v>
      </c>
      <c r="V28">
        <v>1818</v>
      </c>
      <c r="W28">
        <v>1416</v>
      </c>
      <c r="X28" s="35">
        <v>5.0108314943413034E-3</v>
      </c>
      <c r="Y28" s="35">
        <v>0.77887788778877887</v>
      </c>
      <c r="Z28" s="33">
        <v>2.5610916526633328E-3</v>
      </c>
      <c r="AK28" s="31">
        <v>269221587</v>
      </c>
      <c r="AL28">
        <v>170843</v>
      </c>
      <c r="AM28">
        <v>596</v>
      </c>
      <c r="AN28">
        <v>320</v>
      </c>
      <c r="AO28">
        <v>10016</v>
      </c>
      <c r="AP28">
        <v>6751</v>
      </c>
      <c r="AQ28" s="33">
        <v>3.4885830850546994E-3</v>
      </c>
      <c r="AR28" s="35">
        <v>0.67402156549520764</v>
      </c>
    </row>
    <row r="29" spans="1:44" x14ac:dyDescent="0.2">
      <c r="A29">
        <v>28</v>
      </c>
      <c r="B29" s="26">
        <v>44316</v>
      </c>
      <c r="C29" s="11">
        <v>269150146</v>
      </c>
      <c r="D29" s="11">
        <v>3546</v>
      </c>
      <c r="E29" s="11">
        <v>0</v>
      </c>
      <c r="F29" s="11">
        <v>0</v>
      </c>
      <c r="G29">
        <v>17</v>
      </c>
      <c r="H29">
        <v>20</v>
      </c>
      <c r="I29" t="s">
        <v>42</v>
      </c>
      <c r="J29" t="s">
        <v>45</v>
      </c>
      <c r="K29" t="s">
        <v>46</v>
      </c>
      <c r="L29">
        <v>4.5</v>
      </c>
      <c r="M29" t="s">
        <v>47</v>
      </c>
      <c r="N29" s="28">
        <v>90</v>
      </c>
      <c r="O29" s="35">
        <f t="shared" si="0"/>
        <v>0</v>
      </c>
      <c r="P29" s="35">
        <f t="shared" si="1"/>
        <v>1.1764705882352942</v>
      </c>
      <c r="R29" s="34">
        <v>44342</v>
      </c>
      <c r="S29">
        <v>186685</v>
      </c>
      <c r="T29">
        <v>1013</v>
      </c>
      <c r="U29">
        <v>585</v>
      </c>
      <c r="V29">
        <v>269</v>
      </c>
      <c r="W29">
        <v>272</v>
      </c>
      <c r="X29" s="35">
        <v>5.4262527787449447E-3</v>
      </c>
      <c r="Y29" s="35">
        <v>1.0111524163568772</v>
      </c>
      <c r="Z29" s="33">
        <v>3.1336208050994989E-3</v>
      </c>
      <c r="AK29" s="31">
        <v>269221920</v>
      </c>
      <c r="AL29">
        <v>254476</v>
      </c>
      <c r="AM29">
        <v>429</v>
      </c>
      <c r="AN29">
        <v>321</v>
      </c>
      <c r="AO29">
        <v>4813</v>
      </c>
      <c r="AP29">
        <v>3861</v>
      </c>
      <c r="AQ29" s="33">
        <v>1.6858171301026422E-3</v>
      </c>
      <c r="AR29" s="35">
        <v>0.80220236858508209</v>
      </c>
    </row>
    <row r="30" spans="1:44" x14ac:dyDescent="0.2">
      <c r="A30">
        <v>29</v>
      </c>
      <c r="B30" s="26">
        <v>44316</v>
      </c>
      <c r="C30" s="11">
        <v>269221587</v>
      </c>
      <c r="D30" s="11">
        <v>1858</v>
      </c>
      <c r="E30" s="11">
        <v>0</v>
      </c>
      <c r="F30" s="11">
        <v>0</v>
      </c>
      <c r="G30">
        <v>8</v>
      </c>
      <c r="H30">
        <v>20</v>
      </c>
      <c r="I30" t="s">
        <v>42</v>
      </c>
      <c r="J30" t="s">
        <v>45</v>
      </c>
      <c r="K30" t="s">
        <v>46</v>
      </c>
      <c r="L30">
        <v>4.5</v>
      </c>
      <c r="M30" t="s">
        <v>47</v>
      </c>
      <c r="N30" s="28">
        <v>90</v>
      </c>
      <c r="O30" s="35">
        <f t="shared" si="0"/>
        <v>0</v>
      </c>
      <c r="P30" s="35">
        <f t="shared" si="1"/>
        <v>2.5</v>
      </c>
      <c r="R30" s="34">
        <v>44343</v>
      </c>
      <c r="S30">
        <v>223056</v>
      </c>
      <c r="T30">
        <v>929</v>
      </c>
      <c r="U30">
        <v>384</v>
      </c>
      <c r="V30">
        <v>238</v>
      </c>
      <c r="W30">
        <v>253</v>
      </c>
      <c r="X30" s="35">
        <v>4.1648733950218775E-3</v>
      </c>
      <c r="Y30" s="35">
        <v>1.0630252100840336</v>
      </c>
      <c r="Z30" s="33">
        <v>1.7215407789972026E-3</v>
      </c>
      <c r="AK30" s="31">
        <v>269222010</v>
      </c>
      <c r="AL30">
        <v>200290</v>
      </c>
      <c r="AM30">
        <v>485</v>
      </c>
      <c r="AN30">
        <v>235</v>
      </c>
      <c r="AO30">
        <v>4243</v>
      </c>
      <c r="AP30">
        <v>3461</v>
      </c>
      <c r="AQ30" s="33">
        <v>2.4214888411802885E-3</v>
      </c>
      <c r="AR30" s="35">
        <v>0.81569644119726603</v>
      </c>
    </row>
    <row r="31" spans="1:44" x14ac:dyDescent="0.2">
      <c r="A31">
        <v>30</v>
      </c>
      <c r="B31" s="26">
        <v>44316</v>
      </c>
      <c r="C31" s="11">
        <v>269222010</v>
      </c>
      <c r="D31" s="11">
        <v>1750</v>
      </c>
      <c r="E31" s="11">
        <v>0</v>
      </c>
      <c r="F31" s="11">
        <v>0</v>
      </c>
      <c r="G31">
        <v>2</v>
      </c>
      <c r="H31">
        <v>20</v>
      </c>
      <c r="I31" t="s">
        <v>42</v>
      </c>
      <c r="J31" t="s">
        <v>45</v>
      </c>
      <c r="K31" t="s">
        <v>46</v>
      </c>
      <c r="L31">
        <v>4.5</v>
      </c>
      <c r="M31" t="s">
        <v>47</v>
      </c>
      <c r="N31" s="28">
        <v>90</v>
      </c>
      <c r="O31" s="33">
        <f t="shared" si="0"/>
        <v>0</v>
      </c>
      <c r="P31" s="35">
        <f t="shared" si="1"/>
        <v>10</v>
      </c>
      <c r="R31" s="34">
        <v>44344</v>
      </c>
      <c r="S31">
        <v>199672</v>
      </c>
      <c r="T31">
        <v>773</v>
      </c>
      <c r="U31">
        <v>355</v>
      </c>
      <c r="V31">
        <v>238</v>
      </c>
      <c r="W31">
        <v>231</v>
      </c>
      <c r="X31" s="35">
        <v>3.8713490123803039E-3</v>
      </c>
      <c r="Y31" s="35">
        <v>0.97058823529411764</v>
      </c>
      <c r="Z31" s="33">
        <v>1.7779157818822869E-3</v>
      </c>
      <c r="AK31" s="31">
        <v>269222019</v>
      </c>
      <c r="AL31">
        <v>169060</v>
      </c>
      <c r="AM31">
        <v>513</v>
      </c>
      <c r="AN31">
        <v>205</v>
      </c>
      <c r="AO31">
        <v>15439</v>
      </c>
      <c r="AP31">
        <v>10834</v>
      </c>
      <c r="AQ31" s="33">
        <v>3.0344256476990419E-3</v>
      </c>
      <c r="AR31" s="35">
        <v>0.70172938661830431</v>
      </c>
    </row>
    <row r="32" spans="1:44" x14ac:dyDescent="0.2">
      <c r="A32">
        <v>31</v>
      </c>
      <c r="B32" s="26">
        <v>44317</v>
      </c>
      <c r="C32" s="11">
        <v>269221473</v>
      </c>
      <c r="D32" s="11">
        <v>12741</v>
      </c>
      <c r="E32" s="11">
        <v>176</v>
      </c>
      <c r="F32" s="11">
        <v>13</v>
      </c>
      <c r="G32">
        <v>5</v>
      </c>
      <c r="H32">
        <v>1</v>
      </c>
      <c r="I32" t="s">
        <v>42</v>
      </c>
      <c r="J32" t="s">
        <v>41</v>
      </c>
      <c r="K32" t="s">
        <v>46</v>
      </c>
      <c r="L32">
        <v>4.5</v>
      </c>
      <c r="M32" t="s">
        <v>47</v>
      </c>
      <c r="N32" s="28">
        <v>4.5</v>
      </c>
      <c r="O32" s="35">
        <f t="shared" si="0"/>
        <v>1.3813672396201239E-2</v>
      </c>
      <c r="P32" s="35">
        <f t="shared" si="1"/>
        <v>0.2</v>
      </c>
      <c r="R32" s="34">
        <v>44345</v>
      </c>
      <c r="S32">
        <v>132979</v>
      </c>
      <c r="T32">
        <v>317</v>
      </c>
      <c r="U32">
        <v>378</v>
      </c>
      <c r="V32">
        <v>245</v>
      </c>
      <c r="W32">
        <v>256</v>
      </c>
      <c r="X32" s="35">
        <v>2.3838350416231133E-3</v>
      </c>
      <c r="Y32" s="35">
        <v>1.0448979591836736</v>
      </c>
      <c r="Z32" s="33">
        <v>2.8425540874874979E-3</v>
      </c>
      <c r="AK32" s="31">
        <v>269222739</v>
      </c>
      <c r="AL32">
        <v>214348</v>
      </c>
      <c r="AM32">
        <v>613</v>
      </c>
      <c r="AN32">
        <v>268</v>
      </c>
      <c r="AO32">
        <v>1910</v>
      </c>
      <c r="AP32">
        <v>1413</v>
      </c>
      <c r="AQ32" s="33">
        <v>2.859835407841454E-3</v>
      </c>
      <c r="AR32" s="35">
        <v>0.73979057591623032</v>
      </c>
    </row>
    <row r="33" spans="1:44" x14ac:dyDescent="0.2">
      <c r="A33">
        <v>32</v>
      </c>
      <c r="B33" s="26">
        <v>44317</v>
      </c>
      <c r="C33" s="11">
        <v>269221419</v>
      </c>
      <c r="D33" s="11">
        <v>11226</v>
      </c>
      <c r="E33" s="11">
        <v>128</v>
      </c>
      <c r="F33" s="11">
        <v>16</v>
      </c>
      <c r="G33">
        <v>3</v>
      </c>
      <c r="H33">
        <v>14</v>
      </c>
      <c r="I33" t="s">
        <v>42</v>
      </c>
      <c r="J33" t="s">
        <v>45</v>
      </c>
      <c r="K33" t="s">
        <v>46</v>
      </c>
      <c r="L33">
        <v>4.5</v>
      </c>
      <c r="M33" t="s">
        <v>47</v>
      </c>
      <c r="N33" s="28">
        <v>63</v>
      </c>
      <c r="O33" s="35">
        <f t="shared" si="0"/>
        <v>1.1402102262604668E-2</v>
      </c>
      <c r="P33" s="35">
        <f t="shared" si="1"/>
        <v>4.666666666666667</v>
      </c>
      <c r="R33" s="34">
        <v>44346</v>
      </c>
      <c r="S33">
        <v>135823</v>
      </c>
      <c r="T33">
        <v>226</v>
      </c>
      <c r="U33">
        <v>171</v>
      </c>
      <c r="V33">
        <v>256</v>
      </c>
      <c r="W33">
        <v>312</v>
      </c>
      <c r="X33" s="35">
        <v>1.6639302621794542E-3</v>
      </c>
      <c r="Y33" s="35">
        <v>1.21875</v>
      </c>
      <c r="Z33" s="33">
        <v>1.2589914815605604E-3</v>
      </c>
      <c r="AK33" s="31">
        <v>269222775</v>
      </c>
      <c r="AL33">
        <v>33067</v>
      </c>
      <c r="AM33">
        <v>30</v>
      </c>
      <c r="AN33">
        <v>16</v>
      </c>
      <c r="AO33">
        <v>97</v>
      </c>
      <c r="AP33">
        <v>85</v>
      </c>
      <c r="AQ33" s="33">
        <v>9.0724891886170497E-4</v>
      </c>
      <c r="AR33" s="35">
        <v>0.87628865979381443</v>
      </c>
    </row>
    <row r="34" spans="1:44" x14ac:dyDescent="0.2">
      <c r="A34">
        <v>33</v>
      </c>
      <c r="B34" s="26">
        <v>44317</v>
      </c>
      <c r="C34" s="11">
        <v>268891961</v>
      </c>
      <c r="D34" s="11">
        <v>10622</v>
      </c>
      <c r="E34" s="11">
        <v>124</v>
      </c>
      <c r="F34" s="11">
        <v>6</v>
      </c>
      <c r="G34">
        <v>13</v>
      </c>
      <c r="H34">
        <v>1</v>
      </c>
      <c r="I34" t="s">
        <v>42</v>
      </c>
      <c r="J34" t="s">
        <v>45</v>
      </c>
      <c r="K34" t="s">
        <v>46</v>
      </c>
      <c r="L34">
        <v>4.5</v>
      </c>
      <c r="M34" t="s">
        <v>47</v>
      </c>
      <c r="N34" s="28">
        <v>4.5</v>
      </c>
      <c r="O34" s="35">
        <f t="shared" si="0"/>
        <v>1.1673884390886839E-2</v>
      </c>
      <c r="P34" s="35">
        <f t="shared" si="1"/>
        <v>7.6923076923076927E-2</v>
      </c>
      <c r="R34" s="34">
        <v>44347</v>
      </c>
      <c r="S34">
        <v>156987</v>
      </c>
      <c r="T34">
        <v>544</v>
      </c>
      <c r="U34">
        <v>307</v>
      </c>
      <c r="V34">
        <v>293</v>
      </c>
      <c r="W34">
        <v>303</v>
      </c>
      <c r="X34" s="35">
        <v>3.4652550848159403E-3</v>
      </c>
      <c r="Y34" s="35">
        <v>1.0341296928327646</v>
      </c>
      <c r="Z34" s="33">
        <v>1.9555759394089957E-3</v>
      </c>
      <c r="AK34" s="31">
        <v>271175480</v>
      </c>
      <c r="AL34">
        <v>81217</v>
      </c>
      <c r="AM34">
        <v>284</v>
      </c>
      <c r="AN34">
        <v>121</v>
      </c>
      <c r="AO34">
        <v>2511</v>
      </c>
      <c r="AP34">
        <v>2358</v>
      </c>
      <c r="AQ34" s="33">
        <v>3.4968048561261804E-3</v>
      </c>
      <c r="AR34" s="35">
        <v>0.93906810035842292</v>
      </c>
    </row>
    <row r="35" spans="1:44" x14ac:dyDescent="0.2">
      <c r="A35">
        <v>34</v>
      </c>
      <c r="B35" s="26">
        <v>44317</v>
      </c>
      <c r="C35" s="11">
        <v>268890545</v>
      </c>
      <c r="D35" s="11">
        <v>10093</v>
      </c>
      <c r="E35" s="11">
        <v>120</v>
      </c>
      <c r="F35" s="11">
        <v>7</v>
      </c>
      <c r="G35">
        <v>6</v>
      </c>
      <c r="H35">
        <v>14</v>
      </c>
      <c r="I35" t="s">
        <v>42</v>
      </c>
      <c r="J35" t="s">
        <v>45</v>
      </c>
      <c r="K35" t="s">
        <v>46</v>
      </c>
      <c r="L35">
        <v>4.5</v>
      </c>
      <c r="M35" t="s">
        <v>47</v>
      </c>
      <c r="N35" s="28">
        <v>63</v>
      </c>
      <c r="O35" s="35">
        <f t="shared" si="0"/>
        <v>1.1889428316655107E-2</v>
      </c>
      <c r="P35" s="35">
        <f t="shared" si="1"/>
        <v>2.3333333333333335</v>
      </c>
      <c r="R35" s="34" t="s">
        <v>54</v>
      </c>
      <c r="S35">
        <v>5243307</v>
      </c>
      <c r="T35">
        <v>17576</v>
      </c>
      <c r="U35">
        <v>8193</v>
      </c>
      <c r="V35">
        <v>130096</v>
      </c>
      <c r="W35">
        <v>98601</v>
      </c>
      <c r="X35" s="35">
        <v>3.3520829507026769E-3</v>
      </c>
      <c r="Y35" s="35">
        <v>0.7579095437215595</v>
      </c>
      <c r="Z35" s="33">
        <v>1.5625634737771411E-3</v>
      </c>
      <c r="AK35" s="31">
        <v>271457536</v>
      </c>
      <c r="AL35">
        <v>122960</v>
      </c>
      <c r="AM35">
        <v>695</v>
      </c>
      <c r="AN35">
        <v>429</v>
      </c>
      <c r="AO35">
        <v>2949</v>
      </c>
      <c r="AP35">
        <v>2235</v>
      </c>
      <c r="AQ35" s="33">
        <v>5.6522446324007809E-3</v>
      </c>
      <c r="AR35" s="35">
        <v>0.75788402848423198</v>
      </c>
    </row>
    <row r="36" spans="1:44" x14ac:dyDescent="0.2">
      <c r="A36">
        <v>35</v>
      </c>
      <c r="B36" s="26">
        <v>44317</v>
      </c>
      <c r="C36" s="11">
        <v>269149777</v>
      </c>
      <c r="D36" s="11">
        <v>6908</v>
      </c>
      <c r="E36" s="11">
        <v>65</v>
      </c>
      <c r="F36" s="11">
        <v>8</v>
      </c>
      <c r="G36">
        <v>106</v>
      </c>
      <c r="H36">
        <v>68</v>
      </c>
      <c r="I36" t="s">
        <v>42</v>
      </c>
      <c r="J36" t="s">
        <v>45</v>
      </c>
      <c r="K36" t="s">
        <v>46</v>
      </c>
      <c r="L36">
        <v>4.5</v>
      </c>
      <c r="M36" t="s">
        <v>47</v>
      </c>
      <c r="N36" s="28">
        <v>306</v>
      </c>
      <c r="O36" s="35">
        <f t="shared" si="0"/>
        <v>9.4093804284887082E-3</v>
      </c>
      <c r="P36" s="35">
        <f t="shared" si="1"/>
        <v>0.64150943396226412</v>
      </c>
      <c r="Y36"/>
      <c r="AK36" s="31">
        <v>272779033</v>
      </c>
      <c r="AL36">
        <v>211763</v>
      </c>
      <c r="AM36">
        <v>688</v>
      </c>
      <c r="AN36">
        <v>201</v>
      </c>
      <c r="AO36">
        <v>8395</v>
      </c>
      <c r="AP36">
        <v>6027</v>
      </c>
      <c r="AQ36" s="33">
        <v>3.2489150607046555E-3</v>
      </c>
      <c r="AR36" s="35">
        <v>0.71792733770101247</v>
      </c>
    </row>
    <row r="37" spans="1:44" x14ac:dyDescent="0.2">
      <c r="A37">
        <v>36</v>
      </c>
      <c r="B37" s="26">
        <v>44317</v>
      </c>
      <c r="C37" s="11">
        <v>269221581</v>
      </c>
      <c r="D37" s="11">
        <v>2620</v>
      </c>
      <c r="E37" s="11">
        <v>46</v>
      </c>
      <c r="F37" s="11">
        <v>25</v>
      </c>
      <c r="G37">
        <v>0</v>
      </c>
      <c r="H37">
        <v>0</v>
      </c>
      <c r="I37" t="s">
        <v>42</v>
      </c>
      <c r="J37" t="s">
        <v>45</v>
      </c>
      <c r="K37" t="s">
        <v>46</v>
      </c>
      <c r="L37">
        <v>4.5</v>
      </c>
      <c r="M37" t="s">
        <v>47</v>
      </c>
      <c r="N37" s="28">
        <v>0</v>
      </c>
      <c r="O37" s="35">
        <f t="shared" si="0"/>
        <v>1.7557251908396947E-2</v>
      </c>
      <c r="P37" s="35">
        <v>0</v>
      </c>
      <c r="AK37" s="31" t="s">
        <v>54</v>
      </c>
      <c r="AL37">
        <v>5243307</v>
      </c>
      <c r="AM37">
        <v>17576</v>
      </c>
      <c r="AN37">
        <v>8193</v>
      </c>
      <c r="AO37">
        <v>130096</v>
      </c>
      <c r="AP37">
        <v>98601</v>
      </c>
      <c r="AQ37" s="33">
        <v>3.3520829507026769E-3</v>
      </c>
      <c r="AR37" s="35">
        <v>0.7579095437215595</v>
      </c>
    </row>
    <row r="38" spans="1:44" x14ac:dyDescent="0.2">
      <c r="A38">
        <v>37</v>
      </c>
      <c r="B38" s="26">
        <v>44317</v>
      </c>
      <c r="C38" s="11">
        <v>268892078</v>
      </c>
      <c r="D38" s="11">
        <v>9121</v>
      </c>
      <c r="E38" s="11">
        <v>29</v>
      </c>
      <c r="F38" s="11">
        <v>12</v>
      </c>
      <c r="G38">
        <v>16</v>
      </c>
      <c r="H38">
        <v>9</v>
      </c>
      <c r="I38" t="s">
        <v>42</v>
      </c>
      <c r="J38" t="s">
        <v>45</v>
      </c>
      <c r="K38" t="s">
        <v>46</v>
      </c>
      <c r="L38">
        <v>4.5</v>
      </c>
      <c r="M38" t="s">
        <v>47</v>
      </c>
      <c r="N38" s="28">
        <v>40.5</v>
      </c>
      <c r="O38" s="35">
        <f t="shared" si="0"/>
        <v>3.1794759346562879E-3</v>
      </c>
      <c r="P38" s="35">
        <f t="shared" si="1"/>
        <v>0.5625</v>
      </c>
    </row>
    <row r="39" spans="1:44" x14ac:dyDescent="0.2">
      <c r="A39">
        <v>38</v>
      </c>
      <c r="B39" s="26">
        <v>44317</v>
      </c>
      <c r="C39" s="11">
        <v>268891964</v>
      </c>
      <c r="D39" s="11">
        <v>8892</v>
      </c>
      <c r="E39" s="11">
        <v>29</v>
      </c>
      <c r="F39" s="11">
        <v>14</v>
      </c>
      <c r="G39">
        <v>16</v>
      </c>
      <c r="H39">
        <v>15</v>
      </c>
      <c r="I39" t="s">
        <v>42</v>
      </c>
      <c r="J39" t="s">
        <v>45</v>
      </c>
      <c r="K39" t="s">
        <v>46</v>
      </c>
      <c r="L39">
        <v>4.5</v>
      </c>
      <c r="M39" t="s">
        <v>47</v>
      </c>
      <c r="N39" s="28">
        <v>67.5</v>
      </c>
      <c r="O39" s="35">
        <f t="shared" si="0"/>
        <v>3.2613585245164192E-3</v>
      </c>
      <c r="P39" s="35">
        <f t="shared" si="1"/>
        <v>0.9375</v>
      </c>
    </row>
    <row r="40" spans="1:44" x14ac:dyDescent="0.2">
      <c r="A40">
        <v>39</v>
      </c>
      <c r="B40" s="26">
        <v>44317</v>
      </c>
      <c r="C40" s="11">
        <v>269221920</v>
      </c>
      <c r="D40" s="11">
        <v>9219</v>
      </c>
      <c r="E40" s="11">
        <v>23</v>
      </c>
      <c r="F40" s="11">
        <v>17</v>
      </c>
      <c r="G40">
        <v>1</v>
      </c>
      <c r="H40">
        <v>5</v>
      </c>
      <c r="I40" t="s">
        <v>42</v>
      </c>
      <c r="J40" t="s">
        <v>45</v>
      </c>
      <c r="K40" t="s">
        <v>46</v>
      </c>
      <c r="L40">
        <v>4.5</v>
      </c>
      <c r="M40" t="s">
        <v>47</v>
      </c>
      <c r="N40" s="28">
        <v>22.5</v>
      </c>
      <c r="O40" s="35">
        <f t="shared" si="0"/>
        <v>2.494847597353292E-3</v>
      </c>
      <c r="P40" s="35">
        <f t="shared" si="1"/>
        <v>5</v>
      </c>
    </row>
    <row r="41" spans="1:44" x14ac:dyDescent="0.2">
      <c r="A41">
        <v>40</v>
      </c>
      <c r="B41" s="26">
        <v>44317</v>
      </c>
      <c r="C41" s="11">
        <v>269221461</v>
      </c>
      <c r="D41" s="11">
        <v>9410</v>
      </c>
      <c r="E41" s="11">
        <v>21</v>
      </c>
      <c r="F41" s="11">
        <v>16</v>
      </c>
      <c r="G41">
        <v>8</v>
      </c>
      <c r="H41">
        <v>8</v>
      </c>
      <c r="I41" t="s">
        <v>42</v>
      </c>
      <c r="J41" t="s">
        <v>44</v>
      </c>
      <c r="K41" t="s">
        <v>46</v>
      </c>
      <c r="L41">
        <v>4.5</v>
      </c>
      <c r="M41" t="s">
        <v>47</v>
      </c>
      <c r="N41" s="28">
        <v>36</v>
      </c>
      <c r="O41" s="35">
        <f t="shared" si="0"/>
        <v>2.2316684378320935E-3</v>
      </c>
      <c r="P41" s="35">
        <f t="shared" si="1"/>
        <v>1</v>
      </c>
    </row>
    <row r="42" spans="1:44" x14ac:dyDescent="0.2">
      <c r="A42">
        <v>41</v>
      </c>
      <c r="B42" s="26">
        <v>44317</v>
      </c>
      <c r="C42" s="11">
        <v>269221569</v>
      </c>
      <c r="D42" s="11">
        <v>8353</v>
      </c>
      <c r="E42" s="11">
        <v>19</v>
      </c>
      <c r="F42" s="11">
        <v>41</v>
      </c>
      <c r="G42">
        <v>0</v>
      </c>
      <c r="H42">
        <v>0</v>
      </c>
      <c r="I42" t="s">
        <v>42</v>
      </c>
      <c r="J42" t="s">
        <v>45</v>
      </c>
      <c r="K42" t="s">
        <v>46</v>
      </c>
      <c r="L42">
        <v>4.5</v>
      </c>
      <c r="M42" t="s">
        <v>47</v>
      </c>
      <c r="N42" s="28">
        <v>0</v>
      </c>
      <c r="O42" s="35">
        <f t="shared" si="0"/>
        <v>2.2746318687896566E-3</v>
      </c>
      <c r="P42" s="35">
        <v>0</v>
      </c>
    </row>
    <row r="43" spans="1:44" x14ac:dyDescent="0.2">
      <c r="A43">
        <v>42</v>
      </c>
      <c r="B43" s="26">
        <v>44317</v>
      </c>
      <c r="C43" s="11">
        <v>268892348</v>
      </c>
      <c r="D43" s="11">
        <v>2740</v>
      </c>
      <c r="E43" s="11">
        <v>13</v>
      </c>
      <c r="F43" s="11">
        <v>2</v>
      </c>
      <c r="G43">
        <v>20</v>
      </c>
      <c r="H43">
        <v>12</v>
      </c>
      <c r="I43" t="s">
        <v>42</v>
      </c>
      <c r="J43" t="s">
        <v>45</v>
      </c>
      <c r="K43" t="s">
        <v>46</v>
      </c>
      <c r="L43">
        <v>4.5</v>
      </c>
      <c r="M43" t="s">
        <v>47</v>
      </c>
      <c r="N43" s="28">
        <v>54</v>
      </c>
      <c r="O43" s="35">
        <f t="shared" si="0"/>
        <v>4.7445255474452552E-3</v>
      </c>
      <c r="P43" s="35">
        <f t="shared" si="1"/>
        <v>0.6</v>
      </c>
    </row>
    <row r="44" spans="1:44" x14ac:dyDescent="0.2">
      <c r="A44">
        <v>43</v>
      </c>
      <c r="B44" s="26">
        <v>44317</v>
      </c>
      <c r="C44" s="11">
        <v>268890590</v>
      </c>
      <c r="D44" s="11">
        <v>3378</v>
      </c>
      <c r="E44" s="11">
        <v>7</v>
      </c>
      <c r="F44" s="11">
        <v>4</v>
      </c>
      <c r="G44">
        <v>9</v>
      </c>
      <c r="H44">
        <v>12</v>
      </c>
      <c r="I44" t="s">
        <v>42</v>
      </c>
      <c r="J44" t="s">
        <v>45</v>
      </c>
      <c r="K44" t="s">
        <v>46</v>
      </c>
      <c r="L44">
        <v>4.5</v>
      </c>
      <c r="M44" t="s">
        <v>47</v>
      </c>
      <c r="N44" s="28">
        <v>54</v>
      </c>
      <c r="O44" s="35">
        <f t="shared" si="0"/>
        <v>2.0722320899940793E-3</v>
      </c>
      <c r="P44" s="35">
        <f t="shared" si="1"/>
        <v>1.3333333333333333</v>
      </c>
    </row>
    <row r="45" spans="1:44" x14ac:dyDescent="0.2">
      <c r="A45">
        <v>44</v>
      </c>
      <c r="B45" s="26">
        <v>44317</v>
      </c>
      <c r="C45" s="11">
        <v>269150161</v>
      </c>
      <c r="D45" s="11">
        <v>4270</v>
      </c>
      <c r="E45" s="11">
        <v>6</v>
      </c>
      <c r="F45" s="11">
        <v>0</v>
      </c>
      <c r="G45">
        <v>504</v>
      </c>
      <c r="H45">
        <v>283</v>
      </c>
      <c r="I45" t="s">
        <v>42</v>
      </c>
      <c r="J45" t="s">
        <v>45</v>
      </c>
      <c r="K45" t="s">
        <v>46</v>
      </c>
      <c r="L45">
        <v>4.5</v>
      </c>
      <c r="M45" t="s">
        <v>47</v>
      </c>
      <c r="N45" s="28">
        <v>1273.5</v>
      </c>
      <c r="O45" s="35">
        <f t="shared" si="0"/>
        <v>1.405152224824356E-3</v>
      </c>
      <c r="P45" s="35">
        <f t="shared" si="1"/>
        <v>0.56150793650793651</v>
      </c>
    </row>
    <row r="46" spans="1:44" x14ac:dyDescent="0.2">
      <c r="A46">
        <v>45</v>
      </c>
      <c r="B46" s="26">
        <v>44317</v>
      </c>
      <c r="C46" s="11">
        <v>268892378</v>
      </c>
      <c r="D46" s="11">
        <v>3030</v>
      </c>
      <c r="E46" s="11">
        <v>6</v>
      </c>
      <c r="F46" s="11">
        <v>2</v>
      </c>
      <c r="G46">
        <v>18</v>
      </c>
      <c r="H46">
        <v>19</v>
      </c>
      <c r="I46" t="s">
        <v>42</v>
      </c>
      <c r="J46" t="s">
        <v>45</v>
      </c>
      <c r="K46" t="s">
        <v>46</v>
      </c>
      <c r="L46">
        <v>4.5</v>
      </c>
      <c r="M46" t="s">
        <v>47</v>
      </c>
      <c r="N46" s="28">
        <v>85.5</v>
      </c>
      <c r="O46" s="35">
        <f t="shared" si="0"/>
        <v>1.9801980198019802E-3</v>
      </c>
      <c r="P46" s="35">
        <f t="shared" si="1"/>
        <v>1.0555555555555556</v>
      </c>
    </row>
    <row r="47" spans="1:44" x14ac:dyDescent="0.2">
      <c r="A47">
        <v>46</v>
      </c>
      <c r="B47" s="26">
        <v>44317</v>
      </c>
      <c r="C47" s="11">
        <v>269221575</v>
      </c>
      <c r="D47" s="11">
        <v>2728</v>
      </c>
      <c r="E47" s="11">
        <v>6</v>
      </c>
      <c r="F47" s="11">
        <v>0</v>
      </c>
      <c r="G47">
        <v>0</v>
      </c>
      <c r="H47">
        <v>0</v>
      </c>
      <c r="I47" t="s">
        <v>42</v>
      </c>
      <c r="J47" t="s">
        <v>45</v>
      </c>
      <c r="K47" t="s">
        <v>46</v>
      </c>
      <c r="L47">
        <v>4.5</v>
      </c>
      <c r="M47" t="s">
        <v>47</v>
      </c>
      <c r="N47" s="28">
        <v>0</v>
      </c>
      <c r="O47" s="35">
        <f t="shared" si="0"/>
        <v>2.1994134897360706E-3</v>
      </c>
      <c r="P47" s="35">
        <v>0</v>
      </c>
    </row>
    <row r="48" spans="1:44" x14ac:dyDescent="0.2">
      <c r="A48">
        <v>47</v>
      </c>
      <c r="B48" s="26">
        <v>44317</v>
      </c>
      <c r="C48" s="11">
        <v>269222010</v>
      </c>
      <c r="D48" s="11">
        <v>3334</v>
      </c>
      <c r="E48" s="11">
        <v>5</v>
      </c>
      <c r="F48" s="11">
        <v>1</v>
      </c>
      <c r="G48">
        <v>15</v>
      </c>
      <c r="H48">
        <v>19</v>
      </c>
      <c r="I48" t="s">
        <v>42</v>
      </c>
      <c r="J48" t="s">
        <v>45</v>
      </c>
      <c r="K48" t="s">
        <v>46</v>
      </c>
      <c r="L48">
        <v>4.5</v>
      </c>
      <c r="M48" t="s">
        <v>47</v>
      </c>
      <c r="N48" s="28">
        <v>85.5</v>
      </c>
      <c r="O48" s="33">
        <f t="shared" si="0"/>
        <v>1.4997000599880025E-3</v>
      </c>
      <c r="P48" s="35">
        <f t="shared" si="1"/>
        <v>1.2666666666666666</v>
      </c>
    </row>
    <row r="49" spans="1:16" x14ac:dyDescent="0.2">
      <c r="A49">
        <v>48</v>
      </c>
      <c r="B49" s="26">
        <v>44317</v>
      </c>
      <c r="C49" s="11">
        <v>268892381</v>
      </c>
      <c r="D49" s="11">
        <v>4571</v>
      </c>
      <c r="E49" s="11">
        <v>4</v>
      </c>
      <c r="F49" s="11">
        <v>0</v>
      </c>
      <c r="G49">
        <v>773</v>
      </c>
      <c r="H49">
        <v>762</v>
      </c>
      <c r="I49" t="s">
        <v>42</v>
      </c>
      <c r="J49" t="s">
        <v>45</v>
      </c>
      <c r="K49" t="s">
        <v>46</v>
      </c>
      <c r="L49">
        <v>4.5</v>
      </c>
      <c r="M49" t="s">
        <v>47</v>
      </c>
      <c r="N49" s="28">
        <v>3429</v>
      </c>
      <c r="O49" s="35">
        <f t="shared" si="0"/>
        <v>8.7508203894115077E-4</v>
      </c>
      <c r="P49" s="35">
        <f t="shared" si="1"/>
        <v>0.98576972833117726</v>
      </c>
    </row>
    <row r="50" spans="1:16" x14ac:dyDescent="0.2">
      <c r="A50">
        <v>49</v>
      </c>
      <c r="B50" s="26">
        <v>44317</v>
      </c>
      <c r="C50" s="11">
        <v>269222019</v>
      </c>
      <c r="D50" s="11">
        <v>4507</v>
      </c>
      <c r="E50" s="11">
        <v>4</v>
      </c>
      <c r="F50" s="11">
        <v>3</v>
      </c>
      <c r="G50">
        <v>14</v>
      </c>
      <c r="H50">
        <v>13</v>
      </c>
      <c r="I50" t="s">
        <v>42</v>
      </c>
      <c r="J50" t="s">
        <v>45</v>
      </c>
      <c r="K50" t="s">
        <v>46</v>
      </c>
      <c r="L50">
        <v>4.5</v>
      </c>
      <c r="M50" t="s">
        <v>47</v>
      </c>
      <c r="N50" s="28">
        <v>58.5</v>
      </c>
      <c r="O50" s="35">
        <f t="shared" si="0"/>
        <v>8.8750832039050369E-4</v>
      </c>
      <c r="P50" s="35">
        <f t="shared" si="1"/>
        <v>0.9285714285714286</v>
      </c>
    </row>
    <row r="51" spans="1:16" x14ac:dyDescent="0.2">
      <c r="A51">
        <v>50</v>
      </c>
      <c r="B51" s="26">
        <v>44317</v>
      </c>
      <c r="C51" s="11">
        <v>268890527</v>
      </c>
      <c r="D51" s="11">
        <v>3389</v>
      </c>
      <c r="E51" s="11">
        <v>4</v>
      </c>
      <c r="F51" s="11">
        <v>2</v>
      </c>
      <c r="G51">
        <v>14</v>
      </c>
      <c r="H51">
        <v>11</v>
      </c>
      <c r="I51" t="s">
        <v>42</v>
      </c>
      <c r="J51" t="s">
        <v>45</v>
      </c>
      <c r="K51" t="s">
        <v>46</v>
      </c>
      <c r="L51">
        <v>4.5</v>
      </c>
      <c r="M51" t="s">
        <v>47</v>
      </c>
      <c r="N51" s="28">
        <v>49.5</v>
      </c>
      <c r="O51" s="35">
        <f t="shared" si="0"/>
        <v>1.1802891708468574E-3</v>
      </c>
      <c r="P51" s="35">
        <f t="shared" si="1"/>
        <v>0.7857142857142857</v>
      </c>
    </row>
    <row r="52" spans="1:16" x14ac:dyDescent="0.2">
      <c r="A52">
        <v>51</v>
      </c>
      <c r="B52" s="26">
        <v>44317</v>
      </c>
      <c r="C52" s="11">
        <v>272779033</v>
      </c>
      <c r="D52" s="11">
        <v>3318</v>
      </c>
      <c r="E52" s="11">
        <v>4</v>
      </c>
      <c r="F52" s="11">
        <v>2</v>
      </c>
      <c r="G52">
        <v>3510</v>
      </c>
      <c r="H52">
        <v>2383</v>
      </c>
      <c r="I52" t="s">
        <v>42</v>
      </c>
      <c r="J52" t="s">
        <v>45</v>
      </c>
      <c r="K52" t="s">
        <v>46</v>
      </c>
      <c r="L52">
        <v>4.5</v>
      </c>
      <c r="M52" t="s">
        <v>47</v>
      </c>
      <c r="N52" s="28">
        <v>10723.5</v>
      </c>
      <c r="O52" s="35">
        <f t="shared" si="0"/>
        <v>1.2055455093429777E-3</v>
      </c>
      <c r="P52" s="35">
        <f t="shared" si="1"/>
        <v>0.67891737891737891</v>
      </c>
    </row>
    <row r="53" spans="1:16" x14ac:dyDescent="0.2">
      <c r="A53">
        <v>52</v>
      </c>
      <c r="B53" s="26">
        <v>44317</v>
      </c>
      <c r="C53" s="11">
        <v>269222739</v>
      </c>
      <c r="D53" s="11">
        <v>9307</v>
      </c>
      <c r="E53" s="11">
        <v>3</v>
      </c>
      <c r="F53" s="11">
        <v>2</v>
      </c>
      <c r="G53">
        <v>11</v>
      </c>
      <c r="H53">
        <v>1</v>
      </c>
      <c r="I53" t="s">
        <v>42</v>
      </c>
      <c r="J53" t="s">
        <v>45</v>
      </c>
      <c r="K53" t="s">
        <v>46</v>
      </c>
      <c r="L53">
        <v>4.5</v>
      </c>
      <c r="M53" t="s">
        <v>47</v>
      </c>
      <c r="N53" s="28">
        <v>4.5</v>
      </c>
      <c r="O53" s="35">
        <f t="shared" si="0"/>
        <v>3.2233802514236598E-4</v>
      </c>
      <c r="P53" s="35">
        <f t="shared" si="1"/>
        <v>9.0909090909090912E-2</v>
      </c>
    </row>
    <row r="54" spans="1:16" x14ac:dyDescent="0.2">
      <c r="A54">
        <v>53</v>
      </c>
      <c r="B54" s="26">
        <v>44317</v>
      </c>
      <c r="C54" s="11">
        <v>268890548</v>
      </c>
      <c r="D54" s="11">
        <v>6862</v>
      </c>
      <c r="E54" s="11">
        <v>3</v>
      </c>
      <c r="F54" s="11">
        <v>92</v>
      </c>
      <c r="G54">
        <v>10</v>
      </c>
      <c r="H54">
        <v>15</v>
      </c>
      <c r="I54" t="s">
        <v>42</v>
      </c>
      <c r="J54" t="s">
        <v>45</v>
      </c>
      <c r="K54" t="s">
        <v>46</v>
      </c>
      <c r="L54">
        <v>4.5</v>
      </c>
      <c r="M54" t="s">
        <v>47</v>
      </c>
      <c r="N54" s="28">
        <v>67.5</v>
      </c>
      <c r="O54" s="35">
        <f t="shared" si="0"/>
        <v>4.3719032352083941E-4</v>
      </c>
      <c r="P54" s="35">
        <f t="shared" si="1"/>
        <v>1.5</v>
      </c>
    </row>
    <row r="55" spans="1:16" x14ac:dyDescent="0.2">
      <c r="A55">
        <v>54</v>
      </c>
      <c r="B55" s="26">
        <v>44317</v>
      </c>
      <c r="C55" s="11">
        <v>269221584</v>
      </c>
      <c r="D55" s="11">
        <v>3378</v>
      </c>
      <c r="E55" s="11">
        <v>3</v>
      </c>
      <c r="F55" s="11">
        <v>2</v>
      </c>
      <c r="G55">
        <v>0</v>
      </c>
      <c r="H55">
        <v>0</v>
      </c>
      <c r="I55" t="s">
        <v>42</v>
      </c>
      <c r="J55" t="s">
        <v>45</v>
      </c>
      <c r="K55" t="s">
        <v>46</v>
      </c>
      <c r="L55">
        <v>4.5</v>
      </c>
      <c r="M55" t="s">
        <v>47</v>
      </c>
      <c r="N55" s="28">
        <v>0</v>
      </c>
      <c r="O55" s="35">
        <f t="shared" si="0"/>
        <v>8.8809946714031975E-4</v>
      </c>
      <c r="P55" s="35">
        <v>0</v>
      </c>
    </row>
    <row r="56" spans="1:16" x14ac:dyDescent="0.2">
      <c r="A56">
        <v>55</v>
      </c>
      <c r="B56" s="26">
        <v>44317</v>
      </c>
      <c r="C56" s="11">
        <v>268892345</v>
      </c>
      <c r="D56" s="11">
        <v>3231</v>
      </c>
      <c r="E56" s="11">
        <v>3</v>
      </c>
      <c r="F56" s="11">
        <v>1</v>
      </c>
      <c r="G56">
        <v>16</v>
      </c>
      <c r="H56">
        <v>7</v>
      </c>
      <c r="I56" t="s">
        <v>42</v>
      </c>
      <c r="J56" t="s">
        <v>45</v>
      </c>
      <c r="K56" t="s">
        <v>46</v>
      </c>
      <c r="L56">
        <v>4.5</v>
      </c>
      <c r="M56" t="s">
        <v>47</v>
      </c>
      <c r="N56" s="28">
        <v>31.5</v>
      </c>
      <c r="O56" s="35">
        <f t="shared" si="0"/>
        <v>9.2850510677808728E-4</v>
      </c>
      <c r="P56" s="35">
        <f t="shared" si="1"/>
        <v>0.4375</v>
      </c>
    </row>
    <row r="57" spans="1:16" x14ac:dyDescent="0.2">
      <c r="A57">
        <v>56</v>
      </c>
      <c r="B57" s="26">
        <v>44317</v>
      </c>
      <c r="C57" s="11">
        <v>268890566</v>
      </c>
      <c r="D57" s="11">
        <v>2747</v>
      </c>
      <c r="E57" s="11">
        <v>3</v>
      </c>
      <c r="F57" s="11">
        <v>0</v>
      </c>
      <c r="G57">
        <v>13</v>
      </c>
      <c r="H57">
        <v>13</v>
      </c>
      <c r="I57" t="s">
        <v>42</v>
      </c>
      <c r="J57" t="s">
        <v>45</v>
      </c>
      <c r="K57" t="s">
        <v>46</v>
      </c>
      <c r="L57">
        <v>4.5</v>
      </c>
      <c r="M57" t="s">
        <v>47</v>
      </c>
      <c r="N57" s="28">
        <v>58.5</v>
      </c>
      <c r="O57" s="35">
        <f t="shared" si="0"/>
        <v>1.0921004732435385E-3</v>
      </c>
      <c r="P57" s="35">
        <f t="shared" si="1"/>
        <v>1</v>
      </c>
    </row>
    <row r="58" spans="1:16" x14ac:dyDescent="0.2">
      <c r="A58">
        <v>57</v>
      </c>
      <c r="B58" s="26">
        <v>44317</v>
      </c>
      <c r="C58" s="11">
        <v>268892375</v>
      </c>
      <c r="D58" s="11">
        <v>4574</v>
      </c>
      <c r="E58" s="11">
        <v>2</v>
      </c>
      <c r="F58" s="11">
        <v>2</v>
      </c>
      <c r="G58">
        <v>10</v>
      </c>
      <c r="H58">
        <v>1</v>
      </c>
      <c r="I58" t="s">
        <v>42</v>
      </c>
      <c r="J58" t="s">
        <v>45</v>
      </c>
      <c r="K58" t="s">
        <v>46</v>
      </c>
      <c r="L58">
        <v>4.5</v>
      </c>
      <c r="M58" t="s">
        <v>47</v>
      </c>
      <c r="N58" s="28">
        <v>4.5</v>
      </c>
      <c r="O58" s="35">
        <f t="shared" si="0"/>
        <v>4.3725404459991256E-4</v>
      </c>
      <c r="P58" s="35">
        <f t="shared" si="1"/>
        <v>0.1</v>
      </c>
    </row>
    <row r="59" spans="1:16" x14ac:dyDescent="0.2">
      <c r="A59">
        <v>58</v>
      </c>
      <c r="B59" s="26">
        <v>44317</v>
      </c>
      <c r="C59" s="11">
        <v>269221587</v>
      </c>
      <c r="D59" s="11">
        <v>2986</v>
      </c>
      <c r="E59" s="11">
        <v>2</v>
      </c>
      <c r="F59" s="11">
        <v>2</v>
      </c>
      <c r="G59">
        <v>10</v>
      </c>
      <c r="H59">
        <v>7</v>
      </c>
      <c r="I59" t="s">
        <v>42</v>
      </c>
      <c r="J59" t="s">
        <v>45</v>
      </c>
      <c r="K59" t="s">
        <v>46</v>
      </c>
      <c r="L59">
        <v>4.5</v>
      </c>
      <c r="M59" t="s">
        <v>47</v>
      </c>
      <c r="N59" s="28">
        <v>31.5</v>
      </c>
      <c r="O59" s="35">
        <f t="shared" si="0"/>
        <v>6.6979236436704619E-4</v>
      </c>
      <c r="P59" s="35">
        <f t="shared" si="1"/>
        <v>0.7</v>
      </c>
    </row>
    <row r="60" spans="1:16" x14ac:dyDescent="0.2">
      <c r="A60">
        <v>59</v>
      </c>
      <c r="B60" s="26">
        <v>44317</v>
      </c>
      <c r="C60" s="11">
        <v>269150146</v>
      </c>
      <c r="D60" s="11">
        <v>3323</v>
      </c>
      <c r="E60" s="11">
        <v>1</v>
      </c>
      <c r="F60" s="11">
        <v>0</v>
      </c>
      <c r="G60">
        <v>504</v>
      </c>
      <c r="H60">
        <v>277</v>
      </c>
      <c r="I60" t="s">
        <v>42</v>
      </c>
      <c r="J60" t="s">
        <v>45</v>
      </c>
      <c r="K60" t="s">
        <v>46</v>
      </c>
      <c r="L60">
        <v>4.5</v>
      </c>
      <c r="M60" t="s">
        <v>47</v>
      </c>
      <c r="N60" s="28">
        <v>1246.5</v>
      </c>
      <c r="O60" s="35">
        <f t="shared" si="0"/>
        <v>3.0093289196509181E-4</v>
      </c>
      <c r="P60" s="35">
        <f t="shared" si="1"/>
        <v>0.54960317460317465</v>
      </c>
    </row>
    <row r="61" spans="1:16" x14ac:dyDescent="0.2">
      <c r="A61">
        <v>60</v>
      </c>
      <c r="B61" s="26">
        <v>44317</v>
      </c>
      <c r="C61" s="11">
        <v>269149783</v>
      </c>
      <c r="D61" s="11">
        <v>3443</v>
      </c>
      <c r="E61" s="11">
        <v>0</v>
      </c>
      <c r="F61" s="11">
        <v>0</v>
      </c>
      <c r="G61">
        <v>150</v>
      </c>
      <c r="H61">
        <v>101</v>
      </c>
      <c r="I61" t="s">
        <v>42</v>
      </c>
      <c r="J61" t="s">
        <v>45</v>
      </c>
      <c r="K61" t="s">
        <v>46</v>
      </c>
      <c r="L61">
        <v>4.5</v>
      </c>
      <c r="M61" t="s">
        <v>47</v>
      </c>
      <c r="N61" s="28">
        <v>454.5</v>
      </c>
      <c r="O61" s="35">
        <f t="shared" si="0"/>
        <v>0</v>
      </c>
      <c r="P61" s="35">
        <f t="shared" si="1"/>
        <v>0.67333333333333334</v>
      </c>
    </row>
    <row r="62" spans="1:16" x14ac:dyDescent="0.2">
      <c r="A62">
        <v>61</v>
      </c>
      <c r="B62" s="26">
        <v>44317</v>
      </c>
      <c r="C62" s="11">
        <v>269150170</v>
      </c>
      <c r="D62" s="11">
        <v>3397</v>
      </c>
      <c r="E62" s="11">
        <v>0</v>
      </c>
      <c r="F62" s="11">
        <v>0</v>
      </c>
      <c r="G62">
        <v>464</v>
      </c>
      <c r="H62">
        <v>234</v>
      </c>
      <c r="I62" t="s">
        <v>42</v>
      </c>
      <c r="J62" t="s">
        <v>45</v>
      </c>
      <c r="K62" t="s">
        <v>46</v>
      </c>
      <c r="L62">
        <v>4.5</v>
      </c>
      <c r="M62" t="s">
        <v>47</v>
      </c>
      <c r="N62" s="28">
        <v>1053</v>
      </c>
      <c r="O62" s="35">
        <f t="shared" si="0"/>
        <v>0</v>
      </c>
      <c r="P62" s="35">
        <f t="shared" si="1"/>
        <v>0.50431034482758619</v>
      </c>
    </row>
    <row r="63" spans="1:16" x14ac:dyDescent="0.2">
      <c r="A63">
        <v>62</v>
      </c>
      <c r="B63" s="26">
        <v>44317</v>
      </c>
      <c r="C63" s="11">
        <v>271175480</v>
      </c>
      <c r="D63" s="11">
        <v>97</v>
      </c>
      <c r="E63" s="11">
        <v>0</v>
      </c>
      <c r="F63" s="11">
        <v>0</v>
      </c>
      <c r="G63">
        <v>18</v>
      </c>
      <c r="H63">
        <v>20</v>
      </c>
      <c r="I63" t="s">
        <v>42</v>
      </c>
      <c r="J63" t="s">
        <v>45</v>
      </c>
      <c r="K63" t="s">
        <v>46</v>
      </c>
      <c r="L63">
        <v>4.5</v>
      </c>
      <c r="M63" t="s">
        <v>47</v>
      </c>
      <c r="N63" s="28">
        <v>90</v>
      </c>
      <c r="O63" s="35">
        <f t="shared" si="0"/>
        <v>0</v>
      </c>
      <c r="P63" s="35">
        <f t="shared" si="1"/>
        <v>1.1111111111111112</v>
      </c>
    </row>
    <row r="64" spans="1:16" x14ac:dyDescent="0.2">
      <c r="A64">
        <v>63</v>
      </c>
      <c r="B64" s="26">
        <v>44317</v>
      </c>
      <c r="C64" s="11">
        <v>271457536</v>
      </c>
      <c r="D64" s="11">
        <v>85</v>
      </c>
      <c r="E64" s="11">
        <v>0</v>
      </c>
      <c r="F64" s="11">
        <v>0</v>
      </c>
      <c r="G64">
        <v>3</v>
      </c>
      <c r="H64">
        <v>3</v>
      </c>
      <c r="I64" t="s">
        <v>42</v>
      </c>
      <c r="J64" t="s">
        <v>45</v>
      </c>
      <c r="K64" t="s">
        <v>46</v>
      </c>
      <c r="L64">
        <v>4.5</v>
      </c>
      <c r="M64" t="s">
        <v>47</v>
      </c>
      <c r="N64" s="28">
        <v>13.5</v>
      </c>
      <c r="O64" s="35">
        <f t="shared" si="0"/>
        <v>0</v>
      </c>
      <c r="P64" s="35">
        <f t="shared" si="1"/>
        <v>1</v>
      </c>
    </row>
    <row r="65" spans="1:16" x14ac:dyDescent="0.2">
      <c r="A65">
        <v>64</v>
      </c>
      <c r="B65" s="26">
        <v>44317</v>
      </c>
      <c r="C65" s="11">
        <v>269222775</v>
      </c>
      <c r="D65" s="11">
        <v>57</v>
      </c>
      <c r="E65" s="11">
        <v>0</v>
      </c>
      <c r="F65" s="11">
        <v>1</v>
      </c>
      <c r="G65">
        <v>2</v>
      </c>
      <c r="H65">
        <v>5</v>
      </c>
      <c r="I65" t="s">
        <v>42</v>
      </c>
      <c r="J65" t="s">
        <v>45</v>
      </c>
      <c r="K65" t="s">
        <v>46</v>
      </c>
      <c r="L65">
        <v>4.5</v>
      </c>
      <c r="M65" t="s">
        <v>47</v>
      </c>
      <c r="N65" s="28">
        <v>22.5</v>
      </c>
      <c r="O65" s="35">
        <f t="shared" si="0"/>
        <v>0</v>
      </c>
      <c r="P65" s="35">
        <f t="shared" si="1"/>
        <v>2.5</v>
      </c>
    </row>
    <row r="66" spans="1:16" x14ac:dyDescent="0.2">
      <c r="A66">
        <v>65</v>
      </c>
      <c r="B66" s="26">
        <v>44318</v>
      </c>
      <c r="C66" s="11">
        <v>269150161</v>
      </c>
      <c r="D66" s="11">
        <v>13572</v>
      </c>
      <c r="E66" s="11">
        <v>155</v>
      </c>
      <c r="F66" s="11">
        <v>18</v>
      </c>
      <c r="G66">
        <v>2</v>
      </c>
      <c r="H66">
        <v>14</v>
      </c>
      <c r="I66" t="s">
        <v>42</v>
      </c>
      <c r="J66" t="s">
        <v>45</v>
      </c>
      <c r="K66" t="s">
        <v>46</v>
      </c>
      <c r="L66">
        <v>4.5</v>
      </c>
      <c r="M66" t="s">
        <v>47</v>
      </c>
      <c r="N66" s="28">
        <v>63</v>
      </c>
      <c r="O66" s="35">
        <f t="shared" si="0"/>
        <v>1.1420571765399352E-2</v>
      </c>
      <c r="P66" s="35">
        <f t="shared" si="1"/>
        <v>7</v>
      </c>
    </row>
    <row r="67" spans="1:16" x14ac:dyDescent="0.2">
      <c r="A67">
        <v>66</v>
      </c>
      <c r="B67" s="26">
        <v>44318</v>
      </c>
      <c r="C67" s="11">
        <v>268890548</v>
      </c>
      <c r="D67" s="11">
        <v>11388</v>
      </c>
      <c r="E67" s="11">
        <v>128</v>
      </c>
      <c r="F67" s="11">
        <v>11</v>
      </c>
      <c r="G67">
        <v>2185</v>
      </c>
      <c r="H67">
        <v>1320</v>
      </c>
      <c r="I67" t="s">
        <v>42</v>
      </c>
      <c r="J67" t="s">
        <v>45</v>
      </c>
      <c r="K67" t="s">
        <v>46</v>
      </c>
      <c r="L67">
        <v>4.5</v>
      </c>
      <c r="M67" t="s">
        <v>47</v>
      </c>
      <c r="N67" s="28">
        <v>5940</v>
      </c>
      <c r="O67" s="35">
        <f t="shared" ref="O67:O130" si="2">E67/D67</f>
        <v>1.1239901650860555E-2</v>
      </c>
      <c r="P67" s="35">
        <f t="shared" ref="P67:P130" si="3">H67/G67</f>
        <v>0.60411899313501149</v>
      </c>
    </row>
    <row r="68" spans="1:16" x14ac:dyDescent="0.2">
      <c r="A68">
        <v>67</v>
      </c>
      <c r="B68" s="26">
        <v>44318</v>
      </c>
      <c r="C68" s="11">
        <v>268892078</v>
      </c>
      <c r="D68" s="11">
        <v>10529</v>
      </c>
      <c r="E68" s="11">
        <v>106</v>
      </c>
      <c r="F68" s="11">
        <v>13</v>
      </c>
      <c r="G68">
        <v>0</v>
      </c>
      <c r="H68">
        <v>0</v>
      </c>
      <c r="I68" t="s">
        <v>42</v>
      </c>
      <c r="J68" t="s">
        <v>45</v>
      </c>
      <c r="K68" t="s">
        <v>46</v>
      </c>
      <c r="L68">
        <v>4.5</v>
      </c>
      <c r="M68" t="s">
        <v>47</v>
      </c>
      <c r="N68" s="28">
        <v>0</v>
      </c>
      <c r="O68" s="35">
        <f t="shared" si="2"/>
        <v>1.0067432804634818E-2</v>
      </c>
      <c r="P68" s="35">
        <v>0</v>
      </c>
    </row>
    <row r="69" spans="1:16" x14ac:dyDescent="0.2">
      <c r="A69">
        <v>68</v>
      </c>
      <c r="B69" s="26">
        <v>44318</v>
      </c>
      <c r="C69" s="11">
        <v>268892348</v>
      </c>
      <c r="D69" s="11">
        <v>10492</v>
      </c>
      <c r="E69" s="11">
        <v>94</v>
      </c>
      <c r="F69" s="11">
        <v>8</v>
      </c>
      <c r="G69">
        <v>13</v>
      </c>
      <c r="H69">
        <v>12</v>
      </c>
      <c r="I69" t="s">
        <v>42</v>
      </c>
      <c r="J69" t="s">
        <v>45</v>
      </c>
      <c r="K69" t="s">
        <v>46</v>
      </c>
      <c r="L69">
        <v>4.5</v>
      </c>
      <c r="M69" t="s">
        <v>47</v>
      </c>
      <c r="N69" s="28">
        <v>54</v>
      </c>
      <c r="O69" s="35">
        <f t="shared" si="2"/>
        <v>8.9592070148684713E-3</v>
      </c>
      <c r="P69" s="35">
        <f t="shared" si="3"/>
        <v>0.92307692307692313</v>
      </c>
    </row>
    <row r="70" spans="1:16" x14ac:dyDescent="0.2">
      <c r="A70">
        <v>69</v>
      </c>
      <c r="B70" s="26">
        <v>44318</v>
      </c>
      <c r="C70" s="11">
        <v>268892375</v>
      </c>
      <c r="D70" s="11">
        <v>5324</v>
      </c>
      <c r="E70" s="11">
        <v>62</v>
      </c>
      <c r="F70" s="11">
        <v>7</v>
      </c>
      <c r="G70">
        <v>1803</v>
      </c>
      <c r="H70">
        <v>1395</v>
      </c>
      <c r="I70" t="s">
        <v>42</v>
      </c>
      <c r="J70" t="s">
        <v>45</v>
      </c>
      <c r="K70" t="s">
        <v>46</v>
      </c>
      <c r="L70">
        <v>4.5</v>
      </c>
      <c r="M70" t="s">
        <v>47</v>
      </c>
      <c r="N70" s="28">
        <v>6277.5</v>
      </c>
      <c r="O70" s="35">
        <f t="shared" si="2"/>
        <v>1.1645379413974455E-2</v>
      </c>
      <c r="P70" s="35">
        <f t="shared" si="3"/>
        <v>0.77371048252911812</v>
      </c>
    </row>
    <row r="71" spans="1:16" x14ac:dyDescent="0.2">
      <c r="A71">
        <v>70</v>
      </c>
      <c r="B71" s="26">
        <v>44318</v>
      </c>
      <c r="C71" s="11">
        <v>268890545</v>
      </c>
      <c r="D71" s="11">
        <v>7853</v>
      </c>
      <c r="E71" s="11">
        <v>26</v>
      </c>
      <c r="F71" s="11">
        <v>12</v>
      </c>
      <c r="G71">
        <v>35</v>
      </c>
      <c r="H71">
        <v>21</v>
      </c>
      <c r="I71" t="s">
        <v>42</v>
      </c>
      <c r="J71" t="s">
        <v>45</v>
      </c>
      <c r="K71" t="s">
        <v>46</v>
      </c>
      <c r="L71">
        <v>4.5</v>
      </c>
      <c r="M71" t="s">
        <v>47</v>
      </c>
      <c r="N71" s="28">
        <v>94.5</v>
      </c>
      <c r="O71" s="35">
        <f t="shared" si="2"/>
        <v>3.3108366229466445E-3</v>
      </c>
      <c r="P71" s="35">
        <f t="shared" si="3"/>
        <v>0.6</v>
      </c>
    </row>
    <row r="72" spans="1:16" x14ac:dyDescent="0.2">
      <c r="A72">
        <v>71</v>
      </c>
      <c r="B72" s="26">
        <v>44318</v>
      </c>
      <c r="C72" s="11">
        <v>269221419</v>
      </c>
      <c r="D72" s="11">
        <v>8186</v>
      </c>
      <c r="E72" s="11">
        <v>24</v>
      </c>
      <c r="F72" s="11">
        <v>17</v>
      </c>
      <c r="G72">
        <v>9</v>
      </c>
      <c r="H72">
        <v>11</v>
      </c>
      <c r="I72" t="s">
        <v>42</v>
      </c>
      <c r="J72" t="s">
        <v>45</v>
      </c>
      <c r="K72" t="s">
        <v>46</v>
      </c>
      <c r="L72">
        <v>4.5</v>
      </c>
      <c r="M72" t="s">
        <v>47</v>
      </c>
      <c r="N72" s="28">
        <v>49.5</v>
      </c>
      <c r="O72" s="35">
        <f t="shared" si="2"/>
        <v>2.9318348399706815E-3</v>
      </c>
      <c r="P72" s="35">
        <f t="shared" si="3"/>
        <v>1.2222222222222223</v>
      </c>
    </row>
    <row r="73" spans="1:16" x14ac:dyDescent="0.2">
      <c r="A73">
        <v>72</v>
      </c>
      <c r="B73" s="26">
        <v>44318</v>
      </c>
      <c r="C73" s="11">
        <v>268890566</v>
      </c>
      <c r="D73" s="11">
        <v>8000</v>
      </c>
      <c r="E73" s="11">
        <v>23</v>
      </c>
      <c r="F73" s="11">
        <v>18</v>
      </c>
      <c r="G73">
        <v>0</v>
      </c>
      <c r="H73">
        <v>0</v>
      </c>
      <c r="I73" t="s">
        <v>42</v>
      </c>
      <c r="J73" t="s">
        <v>45</v>
      </c>
      <c r="K73" t="s">
        <v>46</v>
      </c>
      <c r="L73">
        <v>4.5</v>
      </c>
      <c r="M73" t="s">
        <v>47</v>
      </c>
      <c r="N73" s="28">
        <v>0</v>
      </c>
      <c r="O73" s="35">
        <f t="shared" si="2"/>
        <v>2.875E-3</v>
      </c>
      <c r="P73" s="35">
        <v>0</v>
      </c>
    </row>
    <row r="74" spans="1:16" x14ac:dyDescent="0.2">
      <c r="A74">
        <v>73</v>
      </c>
      <c r="B74" s="26">
        <v>44318</v>
      </c>
      <c r="C74" s="11">
        <v>269222739</v>
      </c>
      <c r="D74" s="11">
        <v>7583</v>
      </c>
      <c r="E74" s="11">
        <v>12</v>
      </c>
      <c r="F74" s="11">
        <v>12</v>
      </c>
      <c r="G74">
        <v>12</v>
      </c>
      <c r="H74">
        <v>10</v>
      </c>
      <c r="I74" t="s">
        <v>42</v>
      </c>
      <c r="J74" t="s">
        <v>45</v>
      </c>
      <c r="K74" t="s">
        <v>46</v>
      </c>
      <c r="L74">
        <v>4.5</v>
      </c>
      <c r="M74" t="s">
        <v>47</v>
      </c>
      <c r="N74" s="28">
        <v>45</v>
      </c>
      <c r="O74" s="35">
        <f t="shared" si="2"/>
        <v>1.5824871422919688E-3</v>
      </c>
      <c r="P74" s="35">
        <f t="shared" si="3"/>
        <v>0.83333333333333337</v>
      </c>
    </row>
    <row r="75" spans="1:16" x14ac:dyDescent="0.2">
      <c r="A75">
        <v>74</v>
      </c>
      <c r="B75" s="26">
        <v>44318</v>
      </c>
      <c r="C75" s="11">
        <v>269222010</v>
      </c>
      <c r="D75" s="11">
        <v>2843</v>
      </c>
      <c r="E75" s="11">
        <v>8</v>
      </c>
      <c r="F75" s="11">
        <v>2</v>
      </c>
      <c r="G75">
        <v>18</v>
      </c>
      <c r="H75">
        <v>13</v>
      </c>
      <c r="I75" t="s">
        <v>42</v>
      </c>
      <c r="J75" t="s">
        <v>45</v>
      </c>
      <c r="K75" t="s">
        <v>46</v>
      </c>
      <c r="L75">
        <v>4.5</v>
      </c>
      <c r="M75" t="s">
        <v>47</v>
      </c>
      <c r="N75" s="28">
        <v>58.5</v>
      </c>
      <c r="O75" s="33">
        <f t="shared" si="2"/>
        <v>2.8139289482940555E-3</v>
      </c>
      <c r="P75" s="35">
        <f t="shared" si="3"/>
        <v>0.72222222222222221</v>
      </c>
    </row>
    <row r="76" spans="1:16" x14ac:dyDescent="0.2">
      <c r="A76">
        <v>75</v>
      </c>
      <c r="B76" s="26">
        <v>44318</v>
      </c>
      <c r="C76" s="11">
        <v>269149777</v>
      </c>
      <c r="D76" s="11">
        <v>8456</v>
      </c>
      <c r="E76" s="11">
        <v>7</v>
      </c>
      <c r="F76" s="11">
        <v>7</v>
      </c>
      <c r="G76">
        <v>1</v>
      </c>
      <c r="H76">
        <v>14</v>
      </c>
      <c r="I76" t="s">
        <v>42</v>
      </c>
      <c r="J76" t="s">
        <v>45</v>
      </c>
      <c r="K76" t="s">
        <v>46</v>
      </c>
      <c r="L76">
        <v>4.5</v>
      </c>
      <c r="M76" t="s">
        <v>47</v>
      </c>
      <c r="N76" s="28">
        <v>63</v>
      </c>
      <c r="O76" s="35">
        <f t="shared" si="2"/>
        <v>8.2781456953642384E-4</v>
      </c>
      <c r="P76" s="35">
        <f t="shared" si="3"/>
        <v>14</v>
      </c>
    </row>
    <row r="77" spans="1:16" x14ac:dyDescent="0.2">
      <c r="A77">
        <v>76</v>
      </c>
      <c r="B77" s="26">
        <v>44318</v>
      </c>
      <c r="C77" s="11">
        <v>269222019</v>
      </c>
      <c r="D77" s="11">
        <v>5090</v>
      </c>
      <c r="E77" s="11">
        <v>7</v>
      </c>
      <c r="F77" s="11">
        <v>39</v>
      </c>
      <c r="G77">
        <v>7</v>
      </c>
      <c r="H77">
        <v>6</v>
      </c>
      <c r="I77" t="s">
        <v>42</v>
      </c>
      <c r="J77" t="s">
        <v>45</v>
      </c>
      <c r="K77" t="s">
        <v>46</v>
      </c>
      <c r="L77">
        <v>4.5</v>
      </c>
      <c r="M77" t="s">
        <v>47</v>
      </c>
      <c r="N77" s="28">
        <v>27</v>
      </c>
      <c r="O77" s="35">
        <f t="shared" si="2"/>
        <v>1.37524557956778E-3</v>
      </c>
      <c r="P77" s="35">
        <f t="shared" si="3"/>
        <v>0.8571428571428571</v>
      </c>
    </row>
    <row r="78" spans="1:16" x14ac:dyDescent="0.2">
      <c r="A78">
        <v>77</v>
      </c>
      <c r="B78" s="26">
        <v>44318</v>
      </c>
      <c r="C78" s="11">
        <v>269221581</v>
      </c>
      <c r="D78" s="11">
        <v>3797</v>
      </c>
      <c r="E78" s="11">
        <v>7</v>
      </c>
      <c r="F78" s="11">
        <v>4</v>
      </c>
      <c r="G78">
        <v>5</v>
      </c>
      <c r="H78">
        <v>15</v>
      </c>
      <c r="I78" t="s">
        <v>42</v>
      </c>
      <c r="J78" t="s">
        <v>45</v>
      </c>
      <c r="K78" t="s">
        <v>46</v>
      </c>
      <c r="L78">
        <v>4.5</v>
      </c>
      <c r="M78" t="s">
        <v>47</v>
      </c>
      <c r="N78" s="28">
        <v>67.5</v>
      </c>
      <c r="O78" s="35">
        <f t="shared" si="2"/>
        <v>1.8435607058203845E-3</v>
      </c>
      <c r="P78" s="35">
        <f t="shared" si="3"/>
        <v>3</v>
      </c>
    </row>
    <row r="79" spans="1:16" x14ac:dyDescent="0.2">
      <c r="A79">
        <v>78</v>
      </c>
      <c r="B79" s="26">
        <v>44318</v>
      </c>
      <c r="C79" s="11">
        <v>268892345</v>
      </c>
      <c r="D79" s="11">
        <v>3417</v>
      </c>
      <c r="E79" s="11">
        <v>7</v>
      </c>
      <c r="F79" s="11">
        <v>3</v>
      </c>
      <c r="G79">
        <v>1753</v>
      </c>
      <c r="H79">
        <v>1358</v>
      </c>
      <c r="I79" t="s">
        <v>42</v>
      </c>
      <c r="J79" t="s">
        <v>45</v>
      </c>
      <c r="K79" t="s">
        <v>46</v>
      </c>
      <c r="L79">
        <v>4.5</v>
      </c>
      <c r="M79" t="s">
        <v>47</v>
      </c>
      <c r="N79" s="28">
        <v>6111</v>
      </c>
      <c r="O79" s="35">
        <f t="shared" si="2"/>
        <v>2.048580626280363E-3</v>
      </c>
      <c r="P79" s="35">
        <f t="shared" si="3"/>
        <v>0.77467199087278948</v>
      </c>
    </row>
    <row r="80" spans="1:16" x14ac:dyDescent="0.2">
      <c r="A80">
        <v>79</v>
      </c>
      <c r="B80" s="26">
        <v>44318</v>
      </c>
      <c r="C80" s="11">
        <v>272779033</v>
      </c>
      <c r="D80" s="11">
        <v>2141</v>
      </c>
      <c r="E80" s="11">
        <v>7</v>
      </c>
      <c r="F80" s="11">
        <v>0</v>
      </c>
      <c r="G80">
        <v>14</v>
      </c>
      <c r="H80">
        <v>10</v>
      </c>
      <c r="I80" t="s">
        <v>42</v>
      </c>
      <c r="J80" t="s">
        <v>45</v>
      </c>
      <c r="K80" t="s">
        <v>46</v>
      </c>
      <c r="L80">
        <v>4.5</v>
      </c>
      <c r="M80" t="s">
        <v>47</v>
      </c>
      <c r="N80" s="28">
        <v>45</v>
      </c>
      <c r="O80" s="35">
        <f t="shared" si="2"/>
        <v>3.269500233535731E-3</v>
      </c>
      <c r="P80" s="35">
        <f t="shared" si="3"/>
        <v>0.7142857142857143</v>
      </c>
    </row>
    <row r="81" spans="1:16" x14ac:dyDescent="0.2">
      <c r="A81">
        <v>80</v>
      </c>
      <c r="B81" s="26">
        <v>44318</v>
      </c>
      <c r="C81" s="11">
        <v>269221473</v>
      </c>
      <c r="D81" s="11">
        <v>7704</v>
      </c>
      <c r="E81" s="11">
        <v>6</v>
      </c>
      <c r="F81" s="11">
        <v>2</v>
      </c>
      <c r="G81">
        <v>7</v>
      </c>
      <c r="H81">
        <v>2</v>
      </c>
      <c r="I81" t="s">
        <v>42</v>
      </c>
      <c r="J81" t="s">
        <v>41</v>
      </c>
      <c r="K81" t="s">
        <v>46</v>
      </c>
      <c r="L81">
        <v>4.5</v>
      </c>
      <c r="M81" t="s">
        <v>47</v>
      </c>
      <c r="N81" s="28">
        <v>9</v>
      </c>
      <c r="O81" s="35">
        <f t="shared" si="2"/>
        <v>7.7881619937694702E-4</v>
      </c>
      <c r="P81" s="35">
        <f t="shared" si="3"/>
        <v>0.2857142857142857</v>
      </c>
    </row>
    <row r="82" spans="1:16" x14ac:dyDescent="0.2">
      <c r="A82">
        <v>81</v>
      </c>
      <c r="B82" s="26">
        <v>44318</v>
      </c>
      <c r="C82" s="11">
        <v>269150146</v>
      </c>
      <c r="D82" s="11">
        <v>3828</v>
      </c>
      <c r="E82" s="11">
        <v>6</v>
      </c>
      <c r="F82" s="11">
        <v>5</v>
      </c>
      <c r="G82">
        <v>7</v>
      </c>
      <c r="H82">
        <v>20</v>
      </c>
      <c r="I82" t="s">
        <v>42</v>
      </c>
      <c r="J82" t="s">
        <v>45</v>
      </c>
      <c r="K82" t="s">
        <v>46</v>
      </c>
      <c r="L82">
        <v>4.5</v>
      </c>
      <c r="M82" t="s">
        <v>47</v>
      </c>
      <c r="N82" s="28">
        <v>90</v>
      </c>
      <c r="O82" s="35">
        <f t="shared" si="2"/>
        <v>1.567398119122257E-3</v>
      </c>
      <c r="P82" s="35">
        <f t="shared" si="3"/>
        <v>2.8571428571428572</v>
      </c>
    </row>
    <row r="83" spans="1:16" x14ac:dyDescent="0.2">
      <c r="A83">
        <v>82</v>
      </c>
      <c r="B83" s="26">
        <v>44318</v>
      </c>
      <c r="C83" s="11">
        <v>269150170</v>
      </c>
      <c r="D83" s="11">
        <v>2542</v>
      </c>
      <c r="E83" s="11">
        <v>5</v>
      </c>
      <c r="F83" s="11">
        <v>0</v>
      </c>
      <c r="G83">
        <v>13</v>
      </c>
      <c r="H83">
        <v>19</v>
      </c>
      <c r="I83" t="s">
        <v>42</v>
      </c>
      <c r="J83" t="s">
        <v>45</v>
      </c>
      <c r="K83" t="s">
        <v>46</v>
      </c>
      <c r="L83">
        <v>4.5</v>
      </c>
      <c r="M83" t="s">
        <v>47</v>
      </c>
      <c r="N83" s="28">
        <v>85.5</v>
      </c>
      <c r="O83" s="35">
        <f t="shared" si="2"/>
        <v>1.966955153422502E-3</v>
      </c>
      <c r="P83" s="35">
        <f t="shared" si="3"/>
        <v>1.4615384615384615</v>
      </c>
    </row>
    <row r="84" spans="1:16" x14ac:dyDescent="0.2">
      <c r="A84">
        <v>83</v>
      </c>
      <c r="B84" s="26">
        <v>44318</v>
      </c>
      <c r="C84" s="11">
        <v>269221584</v>
      </c>
      <c r="D84" s="11">
        <v>3952</v>
      </c>
      <c r="E84" s="11">
        <v>4</v>
      </c>
      <c r="F84" s="11">
        <v>1</v>
      </c>
      <c r="G84">
        <v>15</v>
      </c>
      <c r="H84">
        <v>1</v>
      </c>
      <c r="I84" t="s">
        <v>42</v>
      </c>
      <c r="J84" t="s">
        <v>45</v>
      </c>
      <c r="K84" t="s">
        <v>46</v>
      </c>
      <c r="L84">
        <v>4.5</v>
      </c>
      <c r="M84" t="s">
        <v>47</v>
      </c>
      <c r="N84" s="28">
        <v>4.5</v>
      </c>
      <c r="O84" s="35">
        <f t="shared" si="2"/>
        <v>1.0121457489878543E-3</v>
      </c>
      <c r="P84" s="35">
        <f t="shared" si="3"/>
        <v>6.6666666666666666E-2</v>
      </c>
    </row>
    <row r="85" spans="1:16" x14ac:dyDescent="0.2">
      <c r="A85">
        <v>84</v>
      </c>
      <c r="B85" s="26">
        <v>44318</v>
      </c>
      <c r="C85" s="11">
        <v>268891961</v>
      </c>
      <c r="D85" s="11">
        <v>3783</v>
      </c>
      <c r="E85" s="11">
        <v>4</v>
      </c>
      <c r="F85" s="11">
        <v>4</v>
      </c>
      <c r="G85">
        <v>991</v>
      </c>
      <c r="H85">
        <v>858</v>
      </c>
      <c r="I85" t="s">
        <v>42</v>
      </c>
      <c r="J85" t="s">
        <v>45</v>
      </c>
      <c r="K85" t="s">
        <v>46</v>
      </c>
      <c r="L85">
        <v>4.5</v>
      </c>
      <c r="M85" t="s">
        <v>47</v>
      </c>
      <c r="N85" s="28">
        <v>3861</v>
      </c>
      <c r="O85" s="35">
        <f t="shared" si="2"/>
        <v>1.0573618821041501E-3</v>
      </c>
      <c r="P85" s="35">
        <f t="shared" si="3"/>
        <v>0.86579212916246218</v>
      </c>
    </row>
    <row r="86" spans="1:16" x14ac:dyDescent="0.2">
      <c r="A86">
        <v>85</v>
      </c>
      <c r="B86" s="26">
        <v>44318</v>
      </c>
      <c r="C86" s="11">
        <v>269221461</v>
      </c>
      <c r="D86" s="11">
        <v>8291</v>
      </c>
      <c r="E86" s="11">
        <v>3</v>
      </c>
      <c r="F86" s="11">
        <v>6</v>
      </c>
      <c r="G86">
        <v>12</v>
      </c>
      <c r="H86">
        <v>7</v>
      </c>
      <c r="I86" t="s">
        <v>42</v>
      </c>
      <c r="J86" t="s">
        <v>44</v>
      </c>
      <c r="K86" t="s">
        <v>46</v>
      </c>
      <c r="L86">
        <v>4.5</v>
      </c>
      <c r="M86" t="s">
        <v>47</v>
      </c>
      <c r="N86" s="28">
        <v>31.5</v>
      </c>
      <c r="O86" s="35">
        <f t="shared" si="2"/>
        <v>3.6183813773971776E-4</v>
      </c>
      <c r="P86" s="35">
        <f t="shared" si="3"/>
        <v>0.58333333333333337</v>
      </c>
    </row>
    <row r="87" spans="1:16" x14ac:dyDescent="0.2">
      <c r="A87">
        <v>86</v>
      </c>
      <c r="B87" s="26">
        <v>44318</v>
      </c>
      <c r="C87" s="11">
        <v>268890527</v>
      </c>
      <c r="D87" s="11">
        <v>3501</v>
      </c>
      <c r="E87" s="11">
        <v>3</v>
      </c>
      <c r="F87" s="11">
        <v>1</v>
      </c>
      <c r="G87">
        <v>0</v>
      </c>
      <c r="H87">
        <v>0</v>
      </c>
      <c r="I87" t="s">
        <v>42</v>
      </c>
      <c r="J87" t="s">
        <v>45</v>
      </c>
      <c r="K87" t="s">
        <v>46</v>
      </c>
      <c r="L87">
        <v>4.5</v>
      </c>
      <c r="M87" t="s">
        <v>47</v>
      </c>
      <c r="N87" s="28">
        <v>0</v>
      </c>
      <c r="O87" s="35">
        <f t="shared" si="2"/>
        <v>8.5689802913453304E-4</v>
      </c>
      <c r="P87" s="35">
        <v>0</v>
      </c>
    </row>
    <row r="88" spans="1:16" x14ac:dyDescent="0.2">
      <c r="A88">
        <v>87</v>
      </c>
      <c r="B88" s="26">
        <v>44318</v>
      </c>
      <c r="C88" s="11">
        <v>269221569</v>
      </c>
      <c r="D88" s="11">
        <v>2740</v>
      </c>
      <c r="E88" s="11">
        <v>3</v>
      </c>
      <c r="F88" s="11">
        <v>1</v>
      </c>
      <c r="G88">
        <v>1</v>
      </c>
      <c r="H88">
        <v>10</v>
      </c>
      <c r="I88" t="s">
        <v>42</v>
      </c>
      <c r="J88" t="s">
        <v>45</v>
      </c>
      <c r="K88" t="s">
        <v>46</v>
      </c>
      <c r="L88">
        <v>4.5</v>
      </c>
      <c r="M88" t="s">
        <v>47</v>
      </c>
      <c r="N88" s="28">
        <v>45</v>
      </c>
      <c r="O88" s="35">
        <f t="shared" si="2"/>
        <v>1.0948905109489052E-3</v>
      </c>
      <c r="P88" s="35">
        <f t="shared" si="3"/>
        <v>10</v>
      </c>
    </row>
    <row r="89" spans="1:16" x14ac:dyDescent="0.2">
      <c r="A89">
        <v>88</v>
      </c>
      <c r="B89" s="26">
        <v>44318</v>
      </c>
      <c r="C89" s="11">
        <v>269221587</v>
      </c>
      <c r="D89" s="11">
        <v>3433</v>
      </c>
      <c r="E89" s="11">
        <v>2</v>
      </c>
      <c r="F89" s="11">
        <v>3</v>
      </c>
      <c r="G89">
        <v>6</v>
      </c>
      <c r="H89">
        <v>5</v>
      </c>
      <c r="I89" t="s">
        <v>42</v>
      </c>
      <c r="J89" t="s">
        <v>45</v>
      </c>
      <c r="K89" t="s">
        <v>46</v>
      </c>
      <c r="L89">
        <v>4.5</v>
      </c>
      <c r="M89" t="s">
        <v>47</v>
      </c>
      <c r="N89" s="28">
        <v>22.5</v>
      </c>
      <c r="O89" s="35">
        <f t="shared" si="2"/>
        <v>5.8258083309059127E-4</v>
      </c>
      <c r="P89" s="35">
        <f t="shared" si="3"/>
        <v>0.83333333333333337</v>
      </c>
    </row>
    <row r="90" spans="1:16" x14ac:dyDescent="0.2">
      <c r="A90">
        <v>89</v>
      </c>
      <c r="B90" s="26">
        <v>44318</v>
      </c>
      <c r="C90" s="11">
        <v>268891964</v>
      </c>
      <c r="D90" s="11">
        <v>2790</v>
      </c>
      <c r="E90" s="11">
        <v>2</v>
      </c>
      <c r="F90" s="11">
        <v>1</v>
      </c>
      <c r="G90">
        <v>0</v>
      </c>
      <c r="H90">
        <v>0</v>
      </c>
      <c r="I90" t="s">
        <v>42</v>
      </c>
      <c r="J90" t="s">
        <v>45</v>
      </c>
      <c r="K90" t="s">
        <v>46</v>
      </c>
      <c r="L90">
        <v>4.5</v>
      </c>
      <c r="M90" t="s">
        <v>47</v>
      </c>
      <c r="N90" s="28">
        <v>0</v>
      </c>
      <c r="O90" s="35">
        <f t="shared" si="2"/>
        <v>7.1684587813620072E-4</v>
      </c>
      <c r="P90" s="35">
        <v>0</v>
      </c>
    </row>
    <row r="91" spans="1:16" x14ac:dyDescent="0.2">
      <c r="A91">
        <v>90</v>
      </c>
      <c r="B91" s="26">
        <v>44318</v>
      </c>
      <c r="C91" s="11">
        <v>269221575</v>
      </c>
      <c r="D91" s="11">
        <v>6464</v>
      </c>
      <c r="E91" s="11">
        <v>1</v>
      </c>
      <c r="F91" s="11">
        <v>86</v>
      </c>
      <c r="G91">
        <v>8</v>
      </c>
      <c r="H91">
        <v>3</v>
      </c>
      <c r="I91" t="s">
        <v>42</v>
      </c>
      <c r="J91" t="s">
        <v>45</v>
      </c>
      <c r="K91" t="s">
        <v>46</v>
      </c>
      <c r="L91">
        <v>4.5</v>
      </c>
      <c r="M91" t="s">
        <v>47</v>
      </c>
      <c r="N91" s="28">
        <v>13.5</v>
      </c>
      <c r="O91" s="35">
        <f t="shared" si="2"/>
        <v>1.547029702970297E-4</v>
      </c>
      <c r="P91" s="35">
        <f t="shared" si="3"/>
        <v>0.375</v>
      </c>
    </row>
    <row r="92" spans="1:16" x14ac:dyDescent="0.2">
      <c r="A92">
        <v>91</v>
      </c>
      <c r="B92" s="26">
        <v>44318</v>
      </c>
      <c r="C92" s="11">
        <v>269221920</v>
      </c>
      <c r="D92" s="11">
        <v>8044</v>
      </c>
      <c r="E92" s="11">
        <v>0</v>
      </c>
      <c r="F92" s="11">
        <v>1</v>
      </c>
      <c r="G92">
        <v>8</v>
      </c>
      <c r="H92">
        <v>8</v>
      </c>
      <c r="I92" t="s">
        <v>42</v>
      </c>
      <c r="J92" t="s">
        <v>45</v>
      </c>
      <c r="K92" t="s">
        <v>46</v>
      </c>
      <c r="L92">
        <v>4.5</v>
      </c>
      <c r="M92" t="s">
        <v>47</v>
      </c>
      <c r="N92" s="28">
        <v>36</v>
      </c>
      <c r="O92" s="35">
        <f t="shared" si="2"/>
        <v>0</v>
      </c>
      <c r="P92" s="35">
        <f t="shared" si="3"/>
        <v>1</v>
      </c>
    </row>
    <row r="93" spans="1:16" x14ac:dyDescent="0.2">
      <c r="A93">
        <v>92</v>
      </c>
      <c r="B93" s="26">
        <v>44318</v>
      </c>
      <c r="C93" s="11">
        <v>268892378</v>
      </c>
      <c r="D93" s="11">
        <v>2542</v>
      </c>
      <c r="E93" s="11">
        <v>0</v>
      </c>
      <c r="F93" s="11">
        <v>0</v>
      </c>
      <c r="G93">
        <v>0</v>
      </c>
      <c r="H93">
        <v>0</v>
      </c>
      <c r="I93" t="s">
        <v>42</v>
      </c>
      <c r="J93" t="s">
        <v>45</v>
      </c>
      <c r="K93" t="s">
        <v>46</v>
      </c>
      <c r="L93">
        <v>4.5</v>
      </c>
      <c r="M93" t="s">
        <v>47</v>
      </c>
      <c r="N93" s="28">
        <v>0</v>
      </c>
      <c r="O93" s="35">
        <f t="shared" si="2"/>
        <v>0</v>
      </c>
      <c r="P93" s="35">
        <v>0</v>
      </c>
    </row>
    <row r="94" spans="1:16" x14ac:dyDescent="0.2">
      <c r="A94">
        <v>93</v>
      </c>
      <c r="B94" s="26">
        <v>44318</v>
      </c>
      <c r="C94" s="11">
        <v>268892381</v>
      </c>
      <c r="D94" s="11">
        <v>2529</v>
      </c>
      <c r="E94" s="11">
        <v>0</v>
      </c>
      <c r="F94" s="11">
        <v>0</v>
      </c>
      <c r="G94">
        <v>12</v>
      </c>
      <c r="H94">
        <v>12</v>
      </c>
      <c r="I94" t="s">
        <v>42</v>
      </c>
      <c r="J94" t="s">
        <v>45</v>
      </c>
      <c r="K94" t="s">
        <v>46</v>
      </c>
      <c r="L94">
        <v>4.5</v>
      </c>
      <c r="M94" t="s">
        <v>47</v>
      </c>
      <c r="N94" s="28">
        <v>54</v>
      </c>
      <c r="O94" s="35">
        <f t="shared" si="2"/>
        <v>0</v>
      </c>
      <c r="P94" s="35">
        <f t="shared" si="3"/>
        <v>1</v>
      </c>
    </row>
    <row r="95" spans="1:16" x14ac:dyDescent="0.2">
      <c r="A95">
        <v>94</v>
      </c>
      <c r="B95" s="26">
        <v>44318</v>
      </c>
      <c r="C95" s="11">
        <v>271457536</v>
      </c>
      <c r="D95" s="11">
        <v>1862</v>
      </c>
      <c r="E95" s="11">
        <v>0</v>
      </c>
      <c r="F95" s="11">
        <v>0</v>
      </c>
      <c r="G95">
        <v>4</v>
      </c>
      <c r="H95">
        <v>8</v>
      </c>
      <c r="I95" t="s">
        <v>42</v>
      </c>
      <c r="J95" t="s">
        <v>45</v>
      </c>
      <c r="K95" t="s">
        <v>46</v>
      </c>
      <c r="L95">
        <v>4.5</v>
      </c>
      <c r="M95" t="s">
        <v>47</v>
      </c>
      <c r="N95" s="28">
        <v>36</v>
      </c>
      <c r="O95" s="35">
        <f t="shared" si="2"/>
        <v>0</v>
      </c>
      <c r="P95" s="35">
        <f t="shared" si="3"/>
        <v>2</v>
      </c>
    </row>
    <row r="96" spans="1:16" x14ac:dyDescent="0.2">
      <c r="A96">
        <v>95</v>
      </c>
      <c r="B96" s="26">
        <v>44318</v>
      </c>
      <c r="C96" s="11">
        <v>271175480</v>
      </c>
      <c r="D96" s="11">
        <v>16</v>
      </c>
      <c r="E96" s="11">
        <v>0</v>
      </c>
      <c r="F96" s="11">
        <v>0</v>
      </c>
      <c r="G96">
        <v>1</v>
      </c>
      <c r="H96">
        <v>16</v>
      </c>
      <c r="I96" t="s">
        <v>42</v>
      </c>
      <c r="J96" t="s">
        <v>45</v>
      </c>
      <c r="K96" t="s">
        <v>46</v>
      </c>
      <c r="L96">
        <v>4.5</v>
      </c>
      <c r="M96" t="s">
        <v>47</v>
      </c>
      <c r="N96" s="28">
        <v>72</v>
      </c>
      <c r="O96" s="35">
        <f t="shared" si="2"/>
        <v>0</v>
      </c>
      <c r="P96" s="35">
        <f t="shared" si="3"/>
        <v>16</v>
      </c>
    </row>
    <row r="97" spans="1:16" x14ac:dyDescent="0.2">
      <c r="A97">
        <v>96</v>
      </c>
      <c r="B97" s="26">
        <v>44319</v>
      </c>
      <c r="C97" s="11">
        <v>269149777</v>
      </c>
      <c r="D97" s="11">
        <v>11244</v>
      </c>
      <c r="E97" s="11">
        <v>121</v>
      </c>
      <c r="F97" s="11">
        <v>21</v>
      </c>
      <c r="G97">
        <v>18</v>
      </c>
      <c r="H97">
        <v>4</v>
      </c>
      <c r="I97" t="s">
        <v>42</v>
      </c>
      <c r="J97" t="s">
        <v>45</v>
      </c>
      <c r="K97" t="s">
        <v>46</v>
      </c>
      <c r="L97">
        <v>4.5</v>
      </c>
      <c r="M97" t="s">
        <v>47</v>
      </c>
      <c r="N97" s="28">
        <v>18</v>
      </c>
      <c r="O97" s="35">
        <f t="shared" si="2"/>
        <v>1.0761294912842405E-2</v>
      </c>
      <c r="P97" s="35">
        <f t="shared" si="3"/>
        <v>0.22222222222222221</v>
      </c>
    </row>
    <row r="98" spans="1:16" x14ac:dyDescent="0.2">
      <c r="A98">
        <v>97</v>
      </c>
      <c r="B98" s="26">
        <v>44319</v>
      </c>
      <c r="C98" s="11">
        <v>268891961</v>
      </c>
      <c r="D98" s="11">
        <v>28009</v>
      </c>
      <c r="E98" s="11">
        <v>112</v>
      </c>
      <c r="F98" s="11">
        <v>18</v>
      </c>
      <c r="G98">
        <v>20</v>
      </c>
      <c r="H98">
        <v>14</v>
      </c>
      <c r="I98" t="s">
        <v>42</v>
      </c>
      <c r="J98" t="s">
        <v>45</v>
      </c>
      <c r="K98" t="s">
        <v>46</v>
      </c>
      <c r="L98">
        <v>4.5</v>
      </c>
      <c r="M98" t="s">
        <v>47</v>
      </c>
      <c r="N98" s="28">
        <v>63</v>
      </c>
      <c r="O98" s="35">
        <f t="shared" si="2"/>
        <v>3.9987146988467994E-3</v>
      </c>
      <c r="P98" s="35">
        <f t="shared" si="3"/>
        <v>0.7</v>
      </c>
    </row>
    <row r="99" spans="1:16" x14ac:dyDescent="0.2">
      <c r="A99">
        <v>98</v>
      </c>
      <c r="B99" s="26">
        <v>44319</v>
      </c>
      <c r="C99" s="11">
        <v>268890548</v>
      </c>
      <c r="D99" s="11">
        <v>13450</v>
      </c>
      <c r="E99" s="11">
        <v>104</v>
      </c>
      <c r="F99" s="11">
        <v>11</v>
      </c>
      <c r="G99">
        <v>19</v>
      </c>
      <c r="H99">
        <v>10</v>
      </c>
      <c r="I99" t="s">
        <v>42</v>
      </c>
      <c r="J99" t="s">
        <v>45</v>
      </c>
      <c r="K99" t="s">
        <v>46</v>
      </c>
      <c r="L99">
        <v>4.5</v>
      </c>
      <c r="M99" t="s">
        <v>47</v>
      </c>
      <c r="N99" s="28">
        <v>45</v>
      </c>
      <c r="O99" s="35">
        <f t="shared" si="2"/>
        <v>7.7323420074349438E-3</v>
      </c>
      <c r="P99" s="35">
        <f t="shared" si="3"/>
        <v>0.52631578947368418</v>
      </c>
    </row>
    <row r="100" spans="1:16" x14ac:dyDescent="0.2">
      <c r="A100">
        <v>99</v>
      </c>
      <c r="B100" s="26">
        <v>44319</v>
      </c>
      <c r="C100" s="11">
        <v>268892348</v>
      </c>
      <c r="D100" s="11">
        <v>11980</v>
      </c>
      <c r="E100" s="11">
        <v>104</v>
      </c>
      <c r="F100" s="11">
        <v>13</v>
      </c>
      <c r="G100">
        <v>85</v>
      </c>
      <c r="H100">
        <v>56</v>
      </c>
      <c r="I100" t="s">
        <v>42</v>
      </c>
      <c r="J100" t="s">
        <v>45</v>
      </c>
      <c r="K100" t="s">
        <v>46</v>
      </c>
      <c r="L100">
        <v>4.5</v>
      </c>
      <c r="M100" t="s">
        <v>47</v>
      </c>
      <c r="N100" s="28">
        <v>252</v>
      </c>
      <c r="O100" s="35">
        <f t="shared" si="2"/>
        <v>8.6811352253756257E-3</v>
      </c>
      <c r="P100" s="35">
        <f t="shared" si="3"/>
        <v>0.6588235294117647</v>
      </c>
    </row>
    <row r="101" spans="1:16" x14ac:dyDescent="0.2">
      <c r="A101">
        <v>100</v>
      </c>
      <c r="B101" s="26">
        <v>44319</v>
      </c>
      <c r="C101" s="11">
        <v>268892381</v>
      </c>
      <c r="D101" s="11">
        <v>10786</v>
      </c>
      <c r="E101" s="11">
        <v>96</v>
      </c>
      <c r="F101" s="11">
        <v>14</v>
      </c>
      <c r="G101">
        <v>4</v>
      </c>
      <c r="H101">
        <v>4</v>
      </c>
      <c r="I101" t="s">
        <v>42</v>
      </c>
      <c r="J101" t="s">
        <v>45</v>
      </c>
      <c r="K101" t="s">
        <v>46</v>
      </c>
      <c r="L101">
        <v>4.5</v>
      </c>
      <c r="M101" t="s">
        <v>47</v>
      </c>
      <c r="N101" s="28">
        <v>18</v>
      </c>
      <c r="O101" s="35">
        <f t="shared" si="2"/>
        <v>8.9004264787687741E-3</v>
      </c>
      <c r="P101" s="35">
        <f t="shared" si="3"/>
        <v>1</v>
      </c>
    </row>
    <row r="102" spans="1:16" x14ac:dyDescent="0.2">
      <c r="A102">
        <v>101</v>
      </c>
      <c r="B102" s="26">
        <v>44319</v>
      </c>
      <c r="C102" s="11">
        <v>269150146</v>
      </c>
      <c r="D102" s="11">
        <v>8780</v>
      </c>
      <c r="E102" s="11">
        <v>93</v>
      </c>
      <c r="F102" s="11">
        <v>18</v>
      </c>
      <c r="G102">
        <v>2</v>
      </c>
      <c r="H102">
        <v>16</v>
      </c>
      <c r="I102" t="s">
        <v>42</v>
      </c>
      <c r="J102" t="s">
        <v>45</v>
      </c>
      <c r="K102" t="s">
        <v>46</v>
      </c>
      <c r="L102">
        <v>4.5</v>
      </c>
      <c r="M102" t="s">
        <v>47</v>
      </c>
      <c r="N102" s="28">
        <v>72</v>
      </c>
      <c r="O102" s="35">
        <f t="shared" si="2"/>
        <v>1.0592255125284738E-2</v>
      </c>
      <c r="P102" s="35">
        <f t="shared" si="3"/>
        <v>8</v>
      </c>
    </row>
    <row r="103" spans="1:16" x14ac:dyDescent="0.2">
      <c r="A103">
        <v>102</v>
      </c>
      <c r="B103" s="26">
        <v>44319</v>
      </c>
      <c r="C103" s="11">
        <v>269221920</v>
      </c>
      <c r="D103" s="11">
        <v>28079</v>
      </c>
      <c r="E103" s="11">
        <v>89</v>
      </c>
      <c r="F103" s="11">
        <v>9</v>
      </c>
      <c r="G103">
        <v>0</v>
      </c>
      <c r="H103">
        <v>0</v>
      </c>
      <c r="I103" t="s">
        <v>42</v>
      </c>
      <c r="J103" t="s">
        <v>45</v>
      </c>
      <c r="K103" t="s">
        <v>46</v>
      </c>
      <c r="L103">
        <v>4.5</v>
      </c>
      <c r="M103" t="s">
        <v>47</v>
      </c>
      <c r="N103" s="28">
        <v>0</v>
      </c>
      <c r="O103" s="35">
        <f t="shared" si="2"/>
        <v>3.1696285480252145E-3</v>
      </c>
      <c r="P103" s="35">
        <v>0</v>
      </c>
    </row>
    <row r="104" spans="1:16" x14ac:dyDescent="0.2">
      <c r="A104">
        <v>103</v>
      </c>
      <c r="B104" s="26">
        <v>44319</v>
      </c>
      <c r="C104" s="11">
        <v>271175480</v>
      </c>
      <c r="D104" s="11">
        <v>5471</v>
      </c>
      <c r="E104" s="11">
        <v>29</v>
      </c>
      <c r="F104" s="11">
        <v>6</v>
      </c>
      <c r="G104">
        <v>791</v>
      </c>
      <c r="H104">
        <v>779</v>
      </c>
      <c r="I104" t="s">
        <v>42</v>
      </c>
      <c r="J104" t="s">
        <v>45</v>
      </c>
      <c r="K104" t="s">
        <v>46</v>
      </c>
      <c r="L104">
        <v>4.5</v>
      </c>
      <c r="M104" t="s">
        <v>47</v>
      </c>
      <c r="N104" s="28">
        <v>3505.5</v>
      </c>
      <c r="O104" s="35">
        <f t="shared" si="2"/>
        <v>5.3006762931822335E-3</v>
      </c>
      <c r="P104" s="35">
        <f t="shared" si="3"/>
        <v>0.98482932996207329</v>
      </c>
    </row>
    <row r="105" spans="1:16" x14ac:dyDescent="0.2">
      <c r="A105">
        <v>104</v>
      </c>
      <c r="B105" s="26">
        <v>44319</v>
      </c>
      <c r="C105" s="11">
        <v>268892375</v>
      </c>
      <c r="D105" s="11">
        <v>8339</v>
      </c>
      <c r="E105" s="11">
        <v>21</v>
      </c>
      <c r="F105" s="11">
        <v>8</v>
      </c>
      <c r="G105">
        <v>99</v>
      </c>
      <c r="H105">
        <v>78</v>
      </c>
      <c r="I105" t="s">
        <v>42</v>
      </c>
      <c r="J105" t="s">
        <v>45</v>
      </c>
      <c r="K105" t="s">
        <v>46</v>
      </c>
      <c r="L105">
        <v>4.5</v>
      </c>
      <c r="M105" t="s">
        <v>47</v>
      </c>
      <c r="N105" s="28">
        <v>351</v>
      </c>
      <c r="O105" s="35">
        <f t="shared" si="2"/>
        <v>2.5182875644561699E-3</v>
      </c>
      <c r="P105" s="35">
        <f t="shared" si="3"/>
        <v>0.78787878787878785</v>
      </c>
    </row>
    <row r="106" spans="1:16" x14ac:dyDescent="0.2">
      <c r="A106">
        <v>105</v>
      </c>
      <c r="B106" s="26">
        <v>44319</v>
      </c>
      <c r="C106" s="11">
        <v>268890566</v>
      </c>
      <c r="D106" s="11">
        <v>8596</v>
      </c>
      <c r="E106" s="11">
        <v>19</v>
      </c>
      <c r="F106" s="11">
        <v>12</v>
      </c>
      <c r="G106">
        <v>3</v>
      </c>
      <c r="H106">
        <v>14</v>
      </c>
      <c r="I106" t="s">
        <v>42</v>
      </c>
      <c r="J106" t="s">
        <v>45</v>
      </c>
      <c r="K106" t="s">
        <v>46</v>
      </c>
      <c r="L106">
        <v>4.5</v>
      </c>
      <c r="M106" t="s">
        <v>47</v>
      </c>
      <c r="N106" s="28">
        <v>63</v>
      </c>
      <c r="O106" s="35">
        <f t="shared" si="2"/>
        <v>2.2103303862261517E-3</v>
      </c>
      <c r="P106" s="35">
        <f t="shared" si="3"/>
        <v>4.666666666666667</v>
      </c>
    </row>
    <row r="107" spans="1:16" x14ac:dyDescent="0.2">
      <c r="A107">
        <v>106</v>
      </c>
      <c r="B107" s="26">
        <v>44319</v>
      </c>
      <c r="C107" s="11">
        <v>269221569</v>
      </c>
      <c r="D107" s="11">
        <v>8259</v>
      </c>
      <c r="E107" s="11">
        <v>18</v>
      </c>
      <c r="F107" s="11">
        <v>13</v>
      </c>
      <c r="G107">
        <v>2</v>
      </c>
      <c r="H107">
        <v>20</v>
      </c>
      <c r="I107" t="s">
        <v>42</v>
      </c>
      <c r="J107" t="s">
        <v>45</v>
      </c>
      <c r="K107" t="s">
        <v>46</v>
      </c>
      <c r="L107">
        <v>4.5</v>
      </c>
      <c r="M107" t="s">
        <v>47</v>
      </c>
      <c r="N107" s="28">
        <v>90</v>
      </c>
      <c r="O107" s="35">
        <f t="shared" si="2"/>
        <v>2.179440610243371E-3</v>
      </c>
      <c r="P107" s="35">
        <f t="shared" si="3"/>
        <v>10</v>
      </c>
    </row>
    <row r="108" spans="1:16" x14ac:dyDescent="0.2">
      <c r="A108">
        <v>107</v>
      </c>
      <c r="B108" s="26">
        <v>44319</v>
      </c>
      <c r="C108" s="11">
        <v>268890545</v>
      </c>
      <c r="D108" s="11">
        <v>9053</v>
      </c>
      <c r="E108" s="11">
        <v>15</v>
      </c>
      <c r="F108" s="11">
        <v>8</v>
      </c>
      <c r="G108">
        <v>5</v>
      </c>
      <c r="H108">
        <v>15</v>
      </c>
      <c r="I108" t="s">
        <v>42</v>
      </c>
      <c r="J108" t="s">
        <v>45</v>
      </c>
      <c r="K108" t="s">
        <v>46</v>
      </c>
      <c r="L108">
        <v>4.5</v>
      </c>
      <c r="M108" t="s">
        <v>47</v>
      </c>
      <c r="N108" s="28">
        <v>67.5</v>
      </c>
      <c r="O108" s="35">
        <f t="shared" si="2"/>
        <v>1.6569093118303324E-3</v>
      </c>
      <c r="P108" s="35">
        <f t="shared" si="3"/>
        <v>3</v>
      </c>
    </row>
    <row r="109" spans="1:16" x14ac:dyDescent="0.2">
      <c r="A109">
        <v>108</v>
      </c>
      <c r="B109" s="26">
        <v>44319</v>
      </c>
      <c r="C109" s="11">
        <v>269150170</v>
      </c>
      <c r="D109" s="11">
        <v>6971</v>
      </c>
      <c r="E109" s="11">
        <v>11</v>
      </c>
      <c r="F109" s="11">
        <v>38</v>
      </c>
      <c r="G109">
        <v>4</v>
      </c>
      <c r="H109">
        <v>14</v>
      </c>
      <c r="I109" t="s">
        <v>42</v>
      </c>
      <c r="J109" t="s">
        <v>45</v>
      </c>
      <c r="K109" t="s">
        <v>46</v>
      </c>
      <c r="L109">
        <v>4.5</v>
      </c>
      <c r="M109" t="s">
        <v>47</v>
      </c>
      <c r="N109" s="28">
        <v>63</v>
      </c>
      <c r="O109" s="35">
        <f t="shared" si="2"/>
        <v>1.5779658585568786E-3</v>
      </c>
      <c r="P109" s="35">
        <f t="shared" si="3"/>
        <v>3.5</v>
      </c>
    </row>
    <row r="110" spans="1:16" x14ac:dyDescent="0.2">
      <c r="A110">
        <v>109</v>
      </c>
      <c r="B110" s="26">
        <v>44319</v>
      </c>
      <c r="C110" s="11">
        <v>269222739</v>
      </c>
      <c r="D110" s="11">
        <v>4612</v>
      </c>
      <c r="E110" s="11">
        <v>8</v>
      </c>
      <c r="F110" s="11">
        <v>6</v>
      </c>
      <c r="G110">
        <v>35</v>
      </c>
      <c r="H110">
        <v>19</v>
      </c>
      <c r="I110" t="s">
        <v>42</v>
      </c>
      <c r="J110" t="s">
        <v>45</v>
      </c>
      <c r="K110" t="s">
        <v>46</v>
      </c>
      <c r="L110">
        <v>4.5</v>
      </c>
      <c r="M110" t="s">
        <v>47</v>
      </c>
      <c r="N110" s="28">
        <v>85.5</v>
      </c>
      <c r="O110" s="35">
        <f t="shared" si="2"/>
        <v>1.7346053772766695E-3</v>
      </c>
      <c r="P110" s="35">
        <f t="shared" si="3"/>
        <v>0.54285714285714282</v>
      </c>
    </row>
    <row r="111" spans="1:16" x14ac:dyDescent="0.2">
      <c r="A111">
        <v>110</v>
      </c>
      <c r="B111" s="26">
        <v>44319</v>
      </c>
      <c r="C111" s="11">
        <v>268892345</v>
      </c>
      <c r="D111" s="11">
        <v>3483</v>
      </c>
      <c r="E111" s="11">
        <v>6</v>
      </c>
      <c r="F111" s="11">
        <v>4</v>
      </c>
      <c r="G111">
        <v>118</v>
      </c>
      <c r="H111">
        <v>102</v>
      </c>
      <c r="I111" t="s">
        <v>42</v>
      </c>
      <c r="J111" t="s">
        <v>45</v>
      </c>
      <c r="K111" t="s">
        <v>46</v>
      </c>
      <c r="L111">
        <v>4.5</v>
      </c>
      <c r="M111" t="s">
        <v>47</v>
      </c>
      <c r="N111" s="28">
        <v>459</v>
      </c>
      <c r="O111" s="35">
        <f t="shared" si="2"/>
        <v>1.7226528854435831E-3</v>
      </c>
      <c r="P111" s="35">
        <f t="shared" si="3"/>
        <v>0.86440677966101698</v>
      </c>
    </row>
    <row r="112" spans="1:16" x14ac:dyDescent="0.2">
      <c r="A112">
        <v>111</v>
      </c>
      <c r="B112" s="26">
        <v>44319</v>
      </c>
      <c r="C112" s="11">
        <v>272779033</v>
      </c>
      <c r="D112" s="11">
        <v>2974</v>
      </c>
      <c r="E112" s="11">
        <v>6</v>
      </c>
      <c r="F112" s="11">
        <v>1</v>
      </c>
      <c r="G112">
        <v>0</v>
      </c>
      <c r="H112">
        <v>0</v>
      </c>
      <c r="I112" t="s">
        <v>42</v>
      </c>
      <c r="J112" t="s">
        <v>45</v>
      </c>
      <c r="K112" t="s">
        <v>46</v>
      </c>
      <c r="L112">
        <v>4.5</v>
      </c>
      <c r="M112" t="s">
        <v>47</v>
      </c>
      <c r="N112" s="28">
        <v>0</v>
      </c>
      <c r="O112" s="35">
        <f t="shared" si="2"/>
        <v>2.0174848688634837E-3</v>
      </c>
      <c r="P112" s="35">
        <v>0</v>
      </c>
    </row>
    <row r="113" spans="1:16" x14ac:dyDescent="0.2">
      <c r="A113">
        <v>112</v>
      </c>
      <c r="B113" s="26">
        <v>44319</v>
      </c>
      <c r="C113" s="11">
        <v>269222019</v>
      </c>
      <c r="D113" s="11">
        <v>9033</v>
      </c>
      <c r="E113" s="11">
        <v>4</v>
      </c>
      <c r="F113" s="11">
        <v>1</v>
      </c>
      <c r="G113">
        <v>4036</v>
      </c>
      <c r="H113">
        <v>2577</v>
      </c>
      <c r="I113" t="s">
        <v>42</v>
      </c>
      <c r="J113" t="s">
        <v>45</v>
      </c>
      <c r="K113" t="s">
        <v>46</v>
      </c>
      <c r="L113">
        <v>4.5</v>
      </c>
      <c r="M113" t="s">
        <v>47</v>
      </c>
      <c r="N113" s="28">
        <v>11596.5</v>
      </c>
      <c r="O113" s="35">
        <f t="shared" si="2"/>
        <v>4.4282076829403301E-4</v>
      </c>
      <c r="P113" s="35">
        <f t="shared" si="3"/>
        <v>0.63850346878097131</v>
      </c>
    </row>
    <row r="114" spans="1:16" x14ac:dyDescent="0.2">
      <c r="A114">
        <v>113</v>
      </c>
      <c r="B114" s="26">
        <v>44319</v>
      </c>
      <c r="C114" s="11">
        <v>269150161</v>
      </c>
      <c r="D114" s="11">
        <v>8624</v>
      </c>
      <c r="E114" s="11">
        <v>4</v>
      </c>
      <c r="F114" s="11">
        <v>5</v>
      </c>
      <c r="G114">
        <v>3</v>
      </c>
      <c r="H114">
        <v>3</v>
      </c>
      <c r="I114" t="s">
        <v>42</v>
      </c>
      <c r="J114" t="s">
        <v>45</v>
      </c>
      <c r="K114" t="s">
        <v>46</v>
      </c>
      <c r="L114">
        <v>4.5</v>
      </c>
      <c r="M114" t="s">
        <v>47</v>
      </c>
      <c r="N114" s="28">
        <v>13.5</v>
      </c>
      <c r="O114" s="35">
        <f t="shared" si="2"/>
        <v>4.6382189239332097E-4</v>
      </c>
      <c r="P114" s="35">
        <f t="shared" si="3"/>
        <v>1</v>
      </c>
    </row>
    <row r="115" spans="1:16" x14ac:dyDescent="0.2">
      <c r="A115">
        <v>114</v>
      </c>
      <c r="B115" s="26">
        <v>44319</v>
      </c>
      <c r="C115" s="11">
        <v>269222010</v>
      </c>
      <c r="D115" s="11">
        <v>2544</v>
      </c>
      <c r="E115" s="11">
        <v>4</v>
      </c>
      <c r="F115" s="11">
        <v>0</v>
      </c>
      <c r="G115">
        <v>0</v>
      </c>
      <c r="H115">
        <v>0</v>
      </c>
      <c r="I115" t="s">
        <v>42</v>
      </c>
      <c r="J115" t="s">
        <v>45</v>
      </c>
      <c r="K115" t="s">
        <v>46</v>
      </c>
      <c r="L115">
        <v>4.5</v>
      </c>
      <c r="M115" t="s">
        <v>47</v>
      </c>
      <c r="N115" s="28">
        <v>0</v>
      </c>
      <c r="O115" s="33">
        <f t="shared" si="2"/>
        <v>1.5723270440251573E-3</v>
      </c>
      <c r="P115" s="35">
        <v>0</v>
      </c>
    </row>
    <row r="116" spans="1:16" x14ac:dyDescent="0.2">
      <c r="A116">
        <v>115</v>
      </c>
      <c r="B116" s="26">
        <v>44319</v>
      </c>
      <c r="C116" s="11">
        <v>268891964</v>
      </c>
      <c r="D116" s="11">
        <v>9148</v>
      </c>
      <c r="E116" s="11">
        <v>3</v>
      </c>
      <c r="F116" s="11">
        <v>2</v>
      </c>
      <c r="G116">
        <v>54</v>
      </c>
      <c r="H116">
        <v>38</v>
      </c>
      <c r="I116" t="s">
        <v>42</v>
      </c>
      <c r="J116" t="s">
        <v>45</v>
      </c>
      <c r="K116" t="s">
        <v>46</v>
      </c>
      <c r="L116">
        <v>4.5</v>
      </c>
      <c r="M116" t="s">
        <v>47</v>
      </c>
      <c r="N116" s="28">
        <v>171</v>
      </c>
      <c r="O116" s="35">
        <f t="shared" si="2"/>
        <v>3.2794053344993443E-4</v>
      </c>
      <c r="P116" s="35">
        <f t="shared" si="3"/>
        <v>0.70370370370370372</v>
      </c>
    </row>
    <row r="117" spans="1:16" x14ac:dyDescent="0.2">
      <c r="A117">
        <v>116</v>
      </c>
      <c r="B117" s="26">
        <v>44319</v>
      </c>
      <c r="C117" s="11">
        <v>269221419</v>
      </c>
      <c r="D117" s="11">
        <v>8551</v>
      </c>
      <c r="E117" s="11">
        <v>3</v>
      </c>
      <c r="F117" s="11">
        <v>3</v>
      </c>
      <c r="G117">
        <v>8</v>
      </c>
      <c r="H117">
        <v>11</v>
      </c>
      <c r="I117" t="s">
        <v>42</v>
      </c>
      <c r="J117" t="s">
        <v>45</v>
      </c>
      <c r="K117" t="s">
        <v>46</v>
      </c>
      <c r="L117">
        <v>4.5</v>
      </c>
      <c r="M117" t="s">
        <v>47</v>
      </c>
      <c r="N117" s="28">
        <v>49.5</v>
      </c>
      <c r="O117" s="35">
        <f t="shared" si="2"/>
        <v>3.5083615951350721E-4</v>
      </c>
      <c r="P117" s="35">
        <f t="shared" si="3"/>
        <v>1.375</v>
      </c>
    </row>
    <row r="118" spans="1:16" x14ac:dyDescent="0.2">
      <c r="A118">
        <v>117</v>
      </c>
      <c r="B118" s="26">
        <v>44319</v>
      </c>
      <c r="C118" s="11">
        <v>269221587</v>
      </c>
      <c r="D118" s="11">
        <v>3517</v>
      </c>
      <c r="E118" s="11">
        <v>3</v>
      </c>
      <c r="F118" s="11">
        <v>3</v>
      </c>
      <c r="G118">
        <v>14</v>
      </c>
      <c r="H118">
        <v>17</v>
      </c>
      <c r="I118" t="s">
        <v>42</v>
      </c>
      <c r="J118" t="s">
        <v>45</v>
      </c>
      <c r="K118" t="s">
        <v>46</v>
      </c>
      <c r="L118">
        <v>4.5</v>
      </c>
      <c r="M118" t="s">
        <v>47</v>
      </c>
      <c r="N118" s="28">
        <v>76.5</v>
      </c>
      <c r="O118" s="35">
        <f t="shared" si="2"/>
        <v>8.5299971566676143E-4</v>
      </c>
      <c r="P118" s="35">
        <f t="shared" si="3"/>
        <v>1.2142857142857142</v>
      </c>
    </row>
    <row r="119" spans="1:16" x14ac:dyDescent="0.2">
      <c r="A119">
        <v>118</v>
      </c>
      <c r="B119" s="26">
        <v>44319</v>
      </c>
      <c r="C119" s="11">
        <v>268890527</v>
      </c>
      <c r="D119" s="11">
        <v>3467</v>
      </c>
      <c r="E119" s="11">
        <v>3</v>
      </c>
      <c r="F119" s="11">
        <v>3</v>
      </c>
      <c r="G119">
        <v>12</v>
      </c>
      <c r="H119">
        <v>20</v>
      </c>
      <c r="I119" t="s">
        <v>42</v>
      </c>
      <c r="J119" t="s">
        <v>45</v>
      </c>
      <c r="K119" t="s">
        <v>46</v>
      </c>
      <c r="L119">
        <v>4.5</v>
      </c>
      <c r="M119" t="s">
        <v>47</v>
      </c>
      <c r="N119" s="28">
        <v>90</v>
      </c>
      <c r="O119" s="35">
        <f t="shared" si="2"/>
        <v>8.6530141332564179E-4</v>
      </c>
      <c r="P119" s="35">
        <f t="shared" si="3"/>
        <v>1.6666666666666667</v>
      </c>
    </row>
    <row r="120" spans="1:16" x14ac:dyDescent="0.2">
      <c r="A120">
        <v>119</v>
      </c>
      <c r="B120" s="26">
        <v>44319</v>
      </c>
      <c r="C120" s="11">
        <v>271457536</v>
      </c>
      <c r="D120" s="11">
        <v>3450</v>
      </c>
      <c r="E120" s="11">
        <v>3</v>
      </c>
      <c r="F120" s="11">
        <v>4</v>
      </c>
      <c r="G120">
        <v>37</v>
      </c>
      <c r="H120">
        <v>37</v>
      </c>
      <c r="I120" t="s">
        <v>42</v>
      </c>
      <c r="J120" t="s">
        <v>45</v>
      </c>
      <c r="K120" t="s">
        <v>46</v>
      </c>
      <c r="L120">
        <v>4.5</v>
      </c>
      <c r="M120" t="s">
        <v>47</v>
      </c>
      <c r="N120" s="28">
        <v>166.5</v>
      </c>
      <c r="O120" s="35">
        <f t="shared" si="2"/>
        <v>8.6956521739130438E-4</v>
      </c>
      <c r="P120" s="35">
        <f t="shared" si="3"/>
        <v>1</v>
      </c>
    </row>
    <row r="121" spans="1:16" x14ac:dyDescent="0.2">
      <c r="A121">
        <v>120</v>
      </c>
      <c r="B121" s="26">
        <v>44319</v>
      </c>
      <c r="C121" s="11">
        <v>268892078</v>
      </c>
      <c r="D121" s="11">
        <v>3371</v>
      </c>
      <c r="E121" s="11">
        <v>3</v>
      </c>
      <c r="F121" s="11">
        <v>3</v>
      </c>
      <c r="G121">
        <v>35</v>
      </c>
      <c r="H121">
        <v>26</v>
      </c>
      <c r="I121" t="s">
        <v>42</v>
      </c>
      <c r="J121" t="s">
        <v>45</v>
      </c>
      <c r="K121" t="s">
        <v>46</v>
      </c>
      <c r="L121">
        <v>4.5</v>
      </c>
      <c r="M121" t="s">
        <v>47</v>
      </c>
      <c r="N121" s="28">
        <v>117</v>
      </c>
      <c r="O121" s="35">
        <f t="shared" si="2"/>
        <v>8.8994363690299619E-4</v>
      </c>
      <c r="P121" s="35">
        <f t="shared" si="3"/>
        <v>0.74285714285714288</v>
      </c>
    </row>
    <row r="122" spans="1:16" x14ac:dyDescent="0.2">
      <c r="A122">
        <v>121</v>
      </c>
      <c r="B122" s="26">
        <v>44319</v>
      </c>
      <c r="C122" s="11">
        <v>269221575</v>
      </c>
      <c r="D122" s="11">
        <v>3370</v>
      </c>
      <c r="E122" s="11">
        <v>2</v>
      </c>
      <c r="F122" s="11">
        <v>2</v>
      </c>
      <c r="G122">
        <v>19</v>
      </c>
      <c r="H122">
        <v>18</v>
      </c>
      <c r="I122" t="s">
        <v>42</v>
      </c>
      <c r="J122" t="s">
        <v>45</v>
      </c>
      <c r="K122" t="s">
        <v>46</v>
      </c>
      <c r="L122">
        <v>4.5</v>
      </c>
      <c r="M122" t="s">
        <v>47</v>
      </c>
      <c r="N122" s="28">
        <v>81</v>
      </c>
      <c r="O122" s="35">
        <f t="shared" si="2"/>
        <v>5.9347181008902075E-4</v>
      </c>
      <c r="P122" s="35">
        <f t="shared" si="3"/>
        <v>0.94736842105263153</v>
      </c>
    </row>
    <row r="123" spans="1:16" x14ac:dyDescent="0.2">
      <c r="A123">
        <v>122</v>
      </c>
      <c r="B123" s="26">
        <v>44319</v>
      </c>
      <c r="C123" s="11">
        <v>269221581</v>
      </c>
      <c r="D123" s="11">
        <v>2531</v>
      </c>
      <c r="E123" s="11">
        <v>2</v>
      </c>
      <c r="F123" s="11">
        <v>0</v>
      </c>
      <c r="G123">
        <v>20</v>
      </c>
      <c r="H123">
        <v>19</v>
      </c>
      <c r="I123" t="s">
        <v>42</v>
      </c>
      <c r="J123" t="s">
        <v>45</v>
      </c>
      <c r="K123" t="s">
        <v>46</v>
      </c>
      <c r="L123">
        <v>4.5</v>
      </c>
      <c r="M123" t="s">
        <v>47</v>
      </c>
      <c r="N123" s="28">
        <v>85.5</v>
      </c>
      <c r="O123" s="35">
        <f t="shared" si="2"/>
        <v>7.9020150138285259E-4</v>
      </c>
      <c r="P123" s="35">
        <f t="shared" si="3"/>
        <v>0.95</v>
      </c>
    </row>
    <row r="124" spans="1:16" x14ac:dyDescent="0.2">
      <c r="A124">
        <v>123</v>
      </c>
      <c r="B124" s="26">
        <v>44319</v>
      </c>
      <c r="C124" s="11">
        <v>269221584</v>
      </c>
      <c r="D124" s="11">
        <v>2531</v>
      </c>
      <c r="E124" s="11">
        <v>1</v>
      </c>
      <c r="F124" s="11">
        <v>0</v>
      </c>
      <c r="G124">
        <v>2</v>
      </c>
      <c r="H124">
        <v>16</v>
      </c>
      <c r="I124" t="s">
        <v>42</v>
      </c>
      <c r="J124" t="s">
        <v>45</v>
      </c>
      <c r="K124" t="s">
        <v>46</v>
      </c>
      <c r="L124">
        <v>4.5</v>
      </c>
      <c r="M124" t="s">
        <v>47</v>
      </c>
      <c r="N124" s="28">
        <v>72</v>
      </c>
      <c r="O124" s="35">
        <f t="shared" si="2"/>
        <v>3.9510075069142629E-4</v>
      </c>
      <c r="P124" s="35">
        <f t="shared" si="3"/>
        <v>8</v>
      </c>
    </row>
    <row r="125" spans="1:16" x14ac:dyDescent="0.2">
      <c r="A125">
        <v>124</v>
      </c>
      <c r="B125" s="26">
        <v>44319</v>
      </c>
      <c r="C125" s="11">
        <v>268892378</v>
      </c>
      <c r="D125" s="11">
        <v>7682</v>
      </c>
      <c r="E125" s="11">
        <v>0</v>
      </c>
      <c r="F125" s="11">
        <v>49</v>
      </c>
      <c r="G125">
        <v>392</v>
      </c>
      <c r="H125">
        <v>226</v>
      </c>
      <c r="I125" t="s">
        <v>42</v>
      </c>
      <c r="J125" t="s">
        <v>45</v>
      </c>
      <c r="K125" t="s">
        <v>46</v>
      </c>
      <c r="L125">
        <v>4.5</v>
      </c>
      <c r="M125" t="s">
        <v>47</v>
      </c>
      <c r="N125" s="28">
        <v>1017</v>
      </c>
      <c r="O125" s="35">
        <f t="shared" si="2"/>
        <v>0</v>
      </c>
      <c r="P125" s="35">
        <f t="shared" si="3"/>
        <v>0.57653061224489799</v>
      </c>
    </row>
    <row r="126" spans="1:16" x14ac:dyDescent="0.2">
      <c r="A126">
        <v>125</v>
      </c>
      <c r="B126" s="26">
        <v>44319</v>
      </c>
      <c r="C126" s="11">
        <v>269221461</v>
      </c>
      <c r="D126" s="11">
        <v>105</v>
      </c>
      <c r="E126" s="11">
        <v>0</v>
      </c>
      <c r="F126" s="11">
        <v>1</v>
      </c>
      <c r="G126">
        <v>11</v>
      </c>
      <c r="H126">
        <v>6</v>
      </c>
      <c r="I126" t="s">
        <v>42</v>
      </c>
      <c r="J126" t="s">
        <v>44</v>
      </c>
      <c r="K126" t="s">
        <v>46</v>
      </c>
      <c r="L126">
        <v>4.5</v>
      </c>
      <c r="M126" t="s">
        <v>47</v>
      </c>
      <c r="N126" s="28">
        <v>27</v>
      </c>
      <c r="O126" s="35">
        <f t="shared" si="2"/>
        <v>0</v>
      </c>
      <c r="P126" s="35">
        <f t="shared" si="3"/>
        <v>0.54545454545454541</v>
      </c>
    </row>
    <row r="127" spans="1:16" x14ac:dyDescent="0.2">
      <c r="A127">
        <v>126</v>
      </c>
      <c r="B127" s="26">
        <v>44319</v>
      </c>
      <c r="C127" s="11">
        <v>269221473</v>
      </c>
      <c r="D127" s="11">
        <v>62</v>
      </c>
      <c r="E127" s="11">
        <v>0</v>
      </c>
      <c r="F127" s="11">
        <v>0</v>
      </c>
      <c r="G127">
        <v>2</v>
      </c>
      <c r="H127">
        <v>19</v>
      </c>
      <c r="I127" t="s">
        <v>42</v>
      </c>
      <c r="J127" t="s">
        <v>41</v>
      </c>
      <c r="K127" t="s">
        <v>46</v>
      </c>
      <c r="L127">
        <v>4.5</v>
      </c>
      <c r="M127" t="s">
        <v>47</v>
      </c>
      <c r="N127" s="28">
        <v>85.5</v>
      </c>
      <c r="O127" s="35">
        <f t="shared" si="2"/>
        <v>0</v>
      </c>
      <c r="P127" s="35">
        <f t="shared" si="3"/>
        <v>9.5</v>
      </c>
    </row>
    <row r="128" spans="1:16" x14ac:dyDescent="0.2">
      <c r="A128">
        <v>127</v>
      </c>
      <c r="B128" s="26">
        <v>44320</v>
      </c>
      <c r="C128" s="11">
        <v>268892348</v>
      </c>
      <c r="D128" s="11">
        <v>13101</v>
      </c>
      <c r="E128" s="11">
        <v>159</v>
      </c>
      <c r="F128" s="11">
        <v>17</v>
      </c>
      <c r="G128">
        <v>3</v>
      </c>
      <c r="H128">
        <v>11</v>
      </c>
      <c r="I128" t="s">
        <v>42</v>
      </c>
      <c r="J128" t="s">
        <v>45</v>
      </c>
      <c r="K128" t="s">
        <v>46</v>
      </c>
      <c r="L128">
        <v>4.5</v>
      </c>
      <c r="M128" t="s">
        <v>47</v>
      </c>
      <c r="N128" s="28">
        <v>49.5</v>
      </c>
      <c r="O128" s="35">
        <f t="shared" si="2"/>
        <v>1.2136478131440347E-2</v>
      </c>
      <c r="P128" s="35">
        <f t="shared" si="3"/>
        <v>3.6666666666666665</v>
      </c>
    </row>
    <row r="129" spans="1:16" x14ac:dyDescent="0.2">
      <c r="A129">
        <v>128</v>
      </c>
      <c r="B129" s="26">
        <v>44320</v>
      </c>
      <c r="C129" s="11">
        <v>269222739</v>
      </c>
      <c r="D129" s="11">
        <v>27842</v>
      </c>
      <c r="E129" s="11">
        <v>120</v>
      </c>
      <c r="F129" s="11">
        <v>14</v>
      </c>
      <c r="G129">
        <v>6</v>
      </c>
      <c r="H129">
        <v>10</v>
      </c>
      <c r="I129" t="s">
        <v>42</v>
      </c>
      <c r="J129" t="s">
        <v>45</v>
      </c>
      <c r="K129" t="s">
        <v>46</v>
      </c>
      <c r="L129">
        <v>4.5</v>
      </c>
      <c r="M129" t="s">
        <v>47</v>
      </c>
      <c r="N129" s="28">
        <v>45</v>
      </c>
      <c r="O129" s="35">
        <f t="shared" si="2"/>
        <v>4.3100351986207885E-3</v>
      </c>
      <c r="P129" s="35">
        <f t="shared" si="3"/>
        <v>1.6666666666666667</v>
      </c>
    </row>
    <row r="130" spans="1:16" x14ac:dyDescent="0.2">
      <c r="A130">
        <v>129</v>
      </c>
      <c r="B130" s="26">
        <v>44320</v>
      </c>
      <c r="C130" s="11">
        <v>268892381</v>
      </c>
      <c r="D130" s="11">
        <v>11662</v>
      </c>
      <c r="E130" s="11">
        <v>110</v>
      </c>
      <c r="F130" s="11">
        <v>18</v>
      </c>
      <c r="G130">
        <v>12</v>
      </c>
      <c r="H130">
        <v>12</v>
      </c>
      <c r="I130" t="s">
        <v>42</v>
      </c>
      <c r="J130" t="s">
        <v>45</v>
      </c>
      <c r="K130" t="s">
        <v>46</v>
      </c>
      <c r="L130">
        <v>4.5</v>
      </c>
      <c r="M130" t="s">
        <v>47</v>
      </c>
      <c r="N130" s="28">
        <v>54</v>
      </c>
      <c r="O130" s="35">
        <f t="shared" si="2"/>
        <v>9.4323443663179556E-3</v>
      </c>
      <c r="P130" s="35">
        <f t="shared" si="3"/>
        <v>1</v>
      </c>
    </row>
    <row r="131" spans="1:16" x14ac:dyDescent="0.2">
      <c r="A131">
        <v>130</v>
      </c>
      <c r="B131" s="26">
        <v>44320</v>
      </c>
      <c r="C131" s="11">
        <v>269222019</v>
      </c>
      <c r="D131" s="11">
        <v>10479</v>
      </c>
      <c r="E131" s="11">
        <v>101</v>
      </c>
      <c r="F131" s="11">
        <v>16</v>
      </c>
      <c r="G131">
        <v>7</v>
      </c>
      <c r="H131">
        <v>1</v>
      </c>
      <c r="I131" t="s">
        <v>42</v>
      </c>
      <c r="J131" t="s">
        <v>45</v>
      </c>
      <c r="K131" t="s">
        <v>46</v>
      </c>
      <c r="L131">
        <v>4.5</v>
      </c>
      <c r="M131" t="s">
        <v>47</v>
      </c>
      <c r="N131" s="28">
        <v>4.5</v>
      </c>
      <c r="O131" s="35">
        <f t="shared" ref="O131:O194" si="4">E131/D131</f>
        <v>9.6383242675827843E-3</v>
      </c>
      <c r="P131" s="35">
        <f t="shared" ref="P131:P194" si="5">H131/G131</f>
        <v>0.14285714285714285</v>
      </c>
    </row>
    <row r="132" spans="1:16" x14ac:dyDescent="0.2">
      <c r="A132">
        <v>131</v>
      </c>
      <c r="B132" s="26">
        <v>44320</v>
      </c>
      <c r="C132" s="11">
        <v>269150161</v>
      </c>
      <c r="D132" s="11">
        <v>27548</v>
      </c>
      <c r="E132" s="11">
        <v>97</v>
      </c>
      <c r="F132" s="11">
        <v>17</v>
      </c>
      <c r="G132">
        <v>10</v>
      </c>
      <c r="H132">
        <v>14</v>
      </c>
      <c r="I132" t="s">
        <v>42</v>
      </c>
      <c r="J132" t="s">
        <v>45</v>
      </c>
      <c r="K132" t="s">
        <v>46</v>
      </c>
      <c r="L132">
        <v>4.5</v>
      </c>
      <c r="M132" t="s">
        <v>47</v>
      </c>
      <c r="N132" s="28">
        <v>63</v>
      </c>
      <c r="O132" s="35">
        <f t="shared" si="4"/>
        <v>3.5211267605633804E-3</v>
      </c>
      <c r="P132" s="35">
        <f t="shared" si="5"/>
        <v>1.4</v>
      </c>
    </row>
    <row r="133" spans="1:16" x14ac:dyDescent="0.2">
      <c r="A133">
        <v>132</v>
      </c>
      <c r="B133" s="26">
        <v>44320</v>
      </c>
      <c r="C133" s="11">
        <v>269221581</v>
      </c>
      <c r="D133" s="11">
        <v>10379</v>
      </c>
      <c r="E133" s="11">
        <v>85</v>
      </c>
      <c r="F133" s="11">
        <v>10</v>
      </c>
      <c r="G133">
        <v>10</v>
      </c>
      <c r="H133">
        <v>2</v>
      </c>
      <c r="I133" t="s">
        <v>42</v>
      </c>
      <c r="J133" t="s">
        <v>45</v>
      </c>
      <c r="K133" t="s">
        <v>46</v>
      </c>
      <c r="L133">
        <v>4.5</v>
      </c>
      <c r="M133" t="s">
        <v>47</v>
      </c>
      <c r="N133" s="28">
        <v>9</v>
      </c>
      <c r="O133" s="35">
        <f t="shared" si="4"/>
        <v>8.189613642932846E-3</v>
      </c>
      <c r="P133" s="35">
        <f t="shared" si="5"/>
        <v>0.2</v>
      </c>
    </row>
    <row r="134" spans="1:16" x14ac:dyDescent="0.2">
      <c r="A134">
        <v>133</v>
      </c>
      <c r="B134" s="26">
        <v>44320</v>
      </c>
      <c r="C134" s="11">
        <v>268892345</v>
      </c>
      <c r="D134" s="11">
        <v>7792</v>
      </c>
      <c r="E134" s="11">
        <v>84</v>
      </c>
      <c r="F134" s="11">
        <v>15</v>
      </c>
      <c r="G134">
        <v>18</v>
      </c>
      <c r="H134">
        <v>6</v>
      </c>
      <c r="I134" t="s">
        <v>42</v>
      </c>
      <c r="J134" t="s">
        <v>45</v>
      </c>
      <c r="K134" t="s">
        <v>46</v>
      </c>
      <c r="L134">
        <v>4.5</v>
      </c>
      <c r="M134" t="s">
        <v>47</v>
      </c>
      <c r="N134" s="28">
        <v>27</v>
      </c>
      <c r="O134" s="35">
        <f t="shared" si="4"/>
        <v>1.0780287474332649E-2</v>
      </c>
      <c r="P134" s="35">
        <f t="shared" si="5"/>
        <v>0.33333333333333331</v>
      </c>
    </row>
    <row r="135" spans="1:16" x14ac:dyDescent="0.2">
      <c r="A135">
        <v>134</v>
      </c>
      <c r="B135" s="26">
        <v>44320</v>
      </c>
      <c r="C135" s="11">
        <v>268892375</v>
      </c>
      <c r="D135" s="11">
        <v>8617</v>
      </c>
      <c r="E135" s="11">
        <v>25</v>
      </c>
      <c r="F135" s="11">
        <v>9</v>
      </c>
      <c r="G135">
        <v>9</v>
      </c>
      <c r="H135">
        <v>16</v>
      </c>
      <c r="I135" t="s">
        <v>42</v>
      </c>
      <c r="J135" t="s">
        <v>45</v>
      </c>
      <c r="K135" t="s">
        <v>46</v>
      </c>
      <c r="L135">
        <v>4.5</v>
      </c>
      <c r="M135" t="s">
        <v>47</v>
      </c>
      <c r="N135" s="28">
        <v>72</v>
      </c>
      <c r="O135" s="35">
        <f t="shared" si="4"/>
        <v>2.9012417314610655E-3</v>
      </c>
      <c r="P135" s="35">
        <f t="shared" si="5"/>
        <v>1.7777777777777777</v>
      </c>
    </row>
    <row r="136" spans="1:16" x14ac:dyDescent="0.2">
      <c r="A136">
        <v>135</v>
      </c>
      <c r="B136" s="26">
        <v>44320</v>
      </c>
      <c r="C136" s="11">
        <v>269221587</v>
      </c>
      <c r="D136" s="11">
        <v>8017</v>
      </c>
      <c r="E136" s="11">
        <v>22</v>
      </c>
      <c r="F136" s="11">
        <v>45</v>
      </c>
      <c r="G136">
        <v>7</v>
      </c>
      <c r="H136">
        <v>19</v>
      </c>
      <c r="I136" t="s">
        <v>42</v>
      </c>
      <c r="J136" t="s">
        <v>45</v>
      </c>
      <c r="K136" t="s">
        <v>46</v>
      </c>
      <c r="L136">
        <v>4.5</v>
      </c>
      <c r="M136" t="s">
        <v>47</v>
      </c>
      <c r="N136" s="28">
        <v>85.5</v>
      </c>
      <c r="O136" s="35">
        <f t="shared" si="4"/>
        <v>2.7441686416365225E-3</v>
      </c>
      <c r="P136" s="35">
        <f t="shared" si="5"/>
        <v>2.7142857142857144</v>
      </c>
    </row>
    <row r="137" spans="1:16" x14ac:dyDescent="0.2">
      <c r="A137">
        <v>136</v>
      </c>
      <c r="B137" s="26">
        <v>44320</v>
      </c>
      <c r="C137" s="11">
        <v>269221584</v>
      </c>
      <c r="D137" s="11">
        <v>8316</v>
      </c>
      <c r="E137" s="11">
        <v>20</v>
      </c>
      <c r="F137" s="11">
        <v>13</v>
      </c>
      <c r="G137">
        <v>13</v>
      </c>
      <c r="H137">
        <v>3</v>
      </c>
      <c r="I137" t="s">
        <v>42</v>
      </c>
      <c r="J137" t="s">
        <v>45</v>
      </c>
      <c r="K137" t="s">
        <v>46</v>
      </c>
      <c r="L137">
        <v>4.5</v>
      </c>
      <c r="M137" t="s">
        <v>47</v>
      </c>
      <c r="N137" s="28">
        <v>13.5</v>
      </c>
      <c r="O137" s="35">
        <f t="shared" si="4"/>
        <v>2.4050024050024051E-3</v>
      </c>
      <c r="P137" s="35">
        <f t="shared" si="5"/>
        <v>0.23076923076923078</v>
      </c>
    </row>
    <row r="138" spans="1:16" x14ac:dyDescent="0.2">
      <c r="A138">
        <v>137</v>
      </c>
      <c r="B138" s="26">
        <v>44320</v>
      </c>
      <c r="C138" s="11">
        <v>268892378</v>
      </c>
      <c r="D138" s="11">
        <v>1278</v>
      </c>
      <c r="E138" s="11">
        <v>20</v>
      </c>
      <c r="F138" s="11">
        <v>6</v>
      </c>
      <c r="G138">
        <v>14</v>
      </c>
      <c r="H138">
        <v>12</v>
      </c>
      <c r="I138" t="s">
        <v>42</v>
      </c>
      <c r="J138" t="s">
        <v>45</v>
      </c>
      <c r="K138" t="s">
        <v>46</v>
      </c>
      <c r="L138">
        <v>4.5</v>
      </c>
      <c r="M138" t="s">
        <v>47</v>
      </c>
      <c r="N138" s="28">
        <v>54</v>
      </c>
      <c r="O138" s="35">
        <f t="shared" si="4"/>
        <v>1.5649452269170579E-2</v>
      </c>
      <c r="P138" s="35">
        <f t="shared" si="5"/>
        <v>0.8571428571428571</v>
      </c>
    </row>
    <row r="139" spans="1:16" x14ac:dyDescent="0.2">
      <c r="A139">
        <v>138</v>
      </c>
      <c r="B139" s="26">
        <v>44320</v>
      </c>
      <c r="C139" s="11">
        <v>268890566</v>
      </c>
      <c r="D139" s="11">
        <v>8911</v>
      </c>
      <c r="E139" s="11">
        <v>17</v>
      </c>
      <c r="F139" s="11">
        <v>9</v>
      </c>
      <c r="G139">
        <v>1750</v>
      </c>
      <c r="H139">
        <v>1412</v>
      </c>
      <c r="I139" t="s">
        <v>42</v>
      </c>
      <c r="J139" t="s">
        <v>45</v>
      </c>
      <c r="K139" t="s">
        <v>46</v>
      </c>
      <c r="L139">
        <v>4.5</v>
      </c>
      <c r="M139" t="s">
        <v>47</v>
      </c>
      <c r="N139" s="28">
        <v>6354</v>
      </c>
      <c r="O139" s="35">
        <f t="shared" si="4"/>
        <v>1.9077544607788127E-3</v>
      </c>
      <c r="P139" s="35">
        <f t="shared" si="5"/>
        <v>0.80685714285714283</v>
      </c>
    </row>
    <row r="140" spans="1:16" x14ac:dyDescent="0.2">
      <c r="A140">
        <v>139</v>
      </c>
      <c r="B140" s="26">
        <v>44320</v>
      </c>
      <c r="C140" s="11">
        <v>269221575</v>
      </c>
      <c r="D140" s="11">
        <v>8271</v>
      </c>
      <c r="E140" s="11">
        <v>11</v>
      </c>
      <c r="F140" s="11">
        <v>6</v>
      </c>
      <c r="G140">
        <v>3</v>
      </c>
      <c r="H140">
        <v>5</v>
      </c>
      <c r="I140" t="s">
        <v>42</v>
      </c>
      <c r="J140" t="s">
        <v>45</v>
      </c>
      <c r="K140" t="s">
        <v>46</v>
      </c>
      <c r="L140">
        <v>4.5</v>
      </c>
      <c r="M140" t="s">
        <v>47</v>
      </c>
      <c r="N140" s="28">
        <v>22.5</v>
      </c>
      <c r="O140" s="35">
        <f t="shared" si="4"/>
        <v>1.3299480111232016E-3</v>
      </c>
      <c r="P140" s="35">
        <f t="shared" si="5"/>
        <v>1.6666666666666667</v>
      </c>
    </row>
    <row r="141" spans="1:16" x14ac:dyDescent="0.2">
      <c r="A141">
        <v>140</v>
      </c>
      <c r="B141" s="26">
        <v>44320</v>
      </c>
      <c r="C141" s="11">
        <v>269149777</v>
      </c>
      <c r="D141" s="11">
        <v>5250</v>
      </c>
      <c r="E141" s="11">
        <v>7</v>
      </c>
      <c r="F141" s="11">
        <v>3</v>
      </c>
      <c r="G141">
        <v>17</v>
      </c>
      <c r="H141">
        <v>3</v>
      </c>
      <c r="I141" t="s">
        <v>42</v>
      </c>
      <c r="J141" t="s">
        <v>45</v>
      </c>
      <c r="K141" t="s">
        <v>46</v>
      </c>
      <c r="L141">
        <v>4.5</v>
      </c>
      <c r="M141" t="s">
        <v>47</v>
      </c>
      <c r="N141" s="28">
        <v>13.5</v>
      </c>
      <c r="O141" s="35">
        <f t="shared" si="4"/>
        <v>1.3333333333333333E-3</v>
      </c>
      <c r="P141" s="35">
        <f t="shared" si="5"/>
        <v>0.17647058823529413</v>
      </c>
    </row>
    <row r="142" spans="1:16" x14ac:dyDescent="0.2">
      <c r="A142">
        <v>141</v>
      </c>
      <c r="B142" s="26">
        <v>44320</v>
      </c>
      <c r="C142" s="11">
        <v>269221569</v>
      </c>
      <c r="D142" s="11">
        <v>3869</v>
      </c>
      <c r="E142" s="11">
        <v>6</v>
      </c>
      <c r="F142" s="11">
        <v>4</v>
      </c>
      <c r="G142">
        <v>6</v>
      </c>
      <c r="H142">
        <v>4</v>
      </c>
      <c r="I142" t="s">
        <v>42</v>
      </c>
      <c r="J142" t="s">
        <v>45</v>
      </c>
      <c r="K142" t="s">
        <v>46</v>
      </c>
      <c r="L142">
        <v>4.5</v>
      </c>
      <c r="M142" t="s">
        <v>47</v>
      </c>
      <c r="N142" s="28">
        <v>18</v>
      </c>
      <c r="O142" s="35">
        <f t="shared" si="4"/>
        <v>1.5507883173946756E-3</v>
      </c>
      <c r="P142" s="35">
        <f t="shared" si="5"/>
        <v>0.66666666666666663</v>
      </c>
    </row>
    <row r="143" spans="1:16" x14ac:dyDescent="0.2">
      <c r="A143">
        <v>142</v>
      </c>
      <c r="B143" s="26">
        <v>44320</v>
      </c>
      <c r="C143" s="11">
        <v>271175480</v>
      </c>
      <c r="D143" s="11">
        <v>2748</v>
      </c>
      <c r="E143" s="11">
        <v>6</v>
      </c>
      <c r="F143" s="11">
        <v>2</v>
      </c>
      <c r="G143">
        <v>764</v>
      </c>
      <c r="H143">
        <v>756</v>
      </c>
      <c r="I143" t="s">
        <v>42</v>
      </c>
      <c r="J143" t="s">
        <v>45</v>
      </c>
      <c r="K143" t="s">
        <v>46</v>
      </c>
      <c r="L143">
        <v>4.5</v>
      </c>
      <c r="M143" t="s">
        <v>47</v>
      </c>
      <c r="N143" s="28">
        <v>3402</v>
      </c>
      <c r="O143" s="35">
        <f t="shared" si="4"/>
        <v>2.1834061135371178E-3</v>
      </c>
      <c r="P143" s="35">
        <f t="shared" si="5"/>
        <v>0.98952879581151831</v>
      </c>
    </row>
    <row r="144" spans="1:16" x14ac:dyDescent="0.2">
      <c r="A144">
        <v>143</v>
      </c>
      <c r="B144" s="26">
        <v>44320</v>
      </c>
      <c r="C144" s="11">
        <v>269150146</v>
      </c>
      <c r="D144" s="11">
        <v>7148</v>
      </c>
      <c r="E144" s="11">
        <v>5</v>
      </c>
      <c r="F144" s="11">
        <v>5</v>
      </c>
      <c r="G144">
        <v>13</v>
      </c>
      <c r="H144">
        <v>19</v>
      </c>
      <c r="I144" t="s">
        <v>42</v>
      </c>
      <c r="J144" t="s">
        <v>45</v>
      </c>
      <c r="K144" t="s">
        <v>46</v>
      </c>
      <c r="L144">
        <v>4.5</v>
      </c>
      <c r="M144" t="s">
        <v>47</v>
      </c>
      <c r="N144" s="28">
        <v>85.5</v>
      </c>
      <c r="O144" s="35">
        <f t="shared" si="4"/>
        <v>6.9949636261891436E-4</v>
      </c>
      <c r="P144" s="35">
        <f t="shared" si="5"/>
        <v>1.4615384615384615</v>
      </c>
    </row>
    <row r="145" spans="1:16" x14ac:dyDescent="0.2">
      <c r="A145">
        <v>144</v>
      </c>
      <c r="B145" s="26">
        <v>44320</v>
      </c>
      <c r="C145" s="11">
        <v>268890545</v>
      </c>
      <c r="D145" s="11">
        <v>7132</v>
      </c>
      <c r="E145" s="11">
        <v>3</v>
      </c>
      <c r="F145" s="11">
        <v>2</v>
      </c>
      <c r="G145">
        <v>0</v>
      </c>
      <c r="H145">
        <v>0</v>
      </c>
      <c r="I145" t="s">
        <v>42</v>
      </c>
      <c r="J145" t="s">
        <v>45</v>
      </c>
      <c r="K145" t="s">
        <v>46</v>
      </c>
      <c r="L145">
        <v>4.5</v>
      </c>
      <c r="M145" t="s">
        <v>47</v>
      </c>
      <c r="N145" s="28">
        <v>0</v>
      </c>
      <c r="O145" s="35">
        <f t="shared" si="4"/>
        <v>4.2063937184520469E-4</v>
      </c>
      <c r="P145" s="35">
        <v>0</v>
      </c>
    </row>
    <row r="146" spans="1:16" x14ac:dyDescent="0.2">
      <c r="A146">
        <v>145</v>
      </c>
      <c r="B146" s="26">
        <v>44320</v>
      </c>
      <c r="C146" s="11">
        <v>268892078</v>
      </c>
      <c r="D146" s="11">
        <v>7550</v>
      </c>
      <c r="E146" s="11">
        <v>2</v>
      </c>
      <c r="F146" s="11">
        <v>4</v>
      </c>
      <c r="G146">
        <v>15</v>
      </c>
      <c r="H146">
        <v>6</v>
      </c>
      <c r="I146" t="s">
        <v>42</v>
      </c>
      <c r="J146" t="s">
        <v>45</v>
      </c>
      <c r="K146" t="s">
        <v>46</v>
      </c>
      <c r="L146">
        <v>4.5</v>
      </c>
      <c r="M146" t="s">
        <v>47</v>
      </c>
      <c r="N146" s="28">
        <v>27</v>
      </c>
      <c r="O146" s="35">
        <f t="shared" si="4"/>
        <v>2.6490066225165563E-4</v>
      </c>
      <c r="P146" s="35">
        <f t="shared" si="5"/>
        <v>0.4</v>
      </c>
    </row>
    <row r="147" spans="1:16" x14ac:dyDescent="0.2">
      <c r="A147">
        <v>146</v>
      </c>
      <c r="B147" s="26">
        <v>44320</v>
      </c>
      <c r="C147" s="11">
        <v>268890548</v>
      </c>
      <c r="D147" s="11">
        <v>7206</v>
      </c>
      <c r="E147" s="11">
        <v>2</v>
      </c>
      <c r="F147" s="11">
        <v>8</v>
      </c>
      <c r="G147">
        <v>9</v>
      </c>
      <c r="H147">
        <v>9</v>
      </c>
      <c r="I147" t="s">
        <v>42</v>
      </c>
      <c r="J147" t="s">
        <v>45</v>
      </c>
      <c r="K147" t="s">
        <v>46</v>
      </c>
      <c r="L147">
        <v>4.5</v>
      </c>
      <c r="M147" t="s">
        <v>47</v>
      </c>
      <c r="N147" s="28">
        <v>40.5</v>
      </c>
      <c r="O147" s="35">
        <f t="shared" si="4"/>
        <v>2.7754648903691371E-4</v>
      </c>
      <c r="P147" s="35">
        <f t="shared" si="5"/>
        <v>1</v>
      </c>
    </row>
    <row r="148" spans="1:16" x14ac:dyDescent="0.2">
      <c r="A148">
        <v>147</v>
      </c>
      <c r="B148" s="26">
        <v>44320</v>
      </c>
      <c r="C148" s="11">
        <v>269222010</v>
      </c>
      <c r="D148" s="11">
        <v>6497</v>
      </c>
      <c r="E148" s="11">
        <v>2</v>
      </c>
      <c r="F148" s="11">
        <v>93</v>
      </c>
      <c r="G148">
        <v>4</v>
      </c>
      <c r="H148">
        <v>19</v>
      </c>
      <c r="I148" t="s">
        <v>42</v>
      </c>
      <c r="J148" t="s">
        <v>45</v>
      </c>
      <c r="K148" t="s">
        <v>46</v>
      </c>
      <c r="L148">
        <v>4.5</v>
      </c>
      <c r="M148" t="s">
        <v>47</v>
      </c>
      <c r="N148" s="28">
        <v>85.5</v>
      </c>
      <c r="O148" s="33">
        <f t="shared" si="4"/>
        <v>3.0783438510081576E-4</v>
      </c>
      <c r="P148" s="35">
        <f t="shared" si="5"/>
        <v>4.75</v>
      </c>
    </row>
    <row r="149" spans="1:16" x14ac:dyDescent="0.2">
      <c r="A149">
        <v>148</v>
      </c>
      <c r="B149" s="26">
        <v>44320</v>
      </c>
      <c r="C149" s="11">
        <v>271457536</v>
      </c>
      <c r="D149" s="11">
        <v>3235</v>
      </c>
      <c r="E149" s="11">
        <v>2</v>
      </c>
      <c r="F149" s="11">
        <v>0</v>
      </c>
      <c r="G149">
        <v>19</v>
      </c>
      <c r="H149">
        <v>16</v>
      </c>
      <c r="I149" t="s">
        <v>42</v>
      </c>
      <c r="J149" t="s">
        <v>45</v>
      </c>
      <c r="K149" t="s">
        <v>46</v>
      </c>
      <c r="L149">
        <v>4.5</v>
      </c>
      <c r="M149" t="s">
        <v>47</v>
      </c>
      <c r="N149" s="28">
        <v>72</v>
      </c>
      <c r="O149" s="35">
        <f t="shared" si="4"/>
        <v>6.1823802163833079E-4</v>
      </c>
      <c r="P149" s="35">
        <f t="shared" si="5"/>
        <v>0.84210526315789469</v>
      </c>
    </row>
    <row r="150" spans="1:16" x14ac:dyDescent="0.2">
      <c r="A150">
        <v>149</v>
      </c>
      <c r="B150" s="26">
        <v>44320</v>
      </c>
      <c r="C150" s="11">
        <v>269150170</v>
      </c>
      <c r="D150" s="11">
        <v>3066</v>
      </c>
      <c r="E150" s="11">
        <v>2</v>
      </c>
      <c r="F150" s="11">
        <v>0</v>
      </c>
      <c r="G150">
        <v>19</v>
      </c>
      <c r="H150">
        <v>20</v>
      </c>
      <c r="I150" t="s">
        <v>42</v>
      </c>
      <c r="J150" t="s">
        <v>45</v>
      </c>
      <c r="K150" t="s">
        <v>46</v>
      </c>
      <c r="L150">
        <v>4.5</v>
      </c>
      <c r="M150" t="s">
        <v>47</v>
      </c>
      <c r="N150" s="28">
        <v>90</v>
      </c>
      <c r="O150" s="35">
        <f t="shared" si="4"/>
        <v>6.5231572080887146E-4</v>
      </c>
      <c r="P150" s="35">
        <f t="shared" si="5"/>
        <v>1.0526315789473684</v>
      </c>
    </row>
    <row r="151" spans="1:16" x14ac:dyDescent="0.2">
      <c r="A151">
        <v>150</v>
      </c>
      <c r="B151" s="26">
        <v>44320</v>
      </c>
      <c r="C151" s="11">
        <v>272779033</v>
      </c>
      <c r="D151" s="11">
        <v>2800</v>
      </c>
      <c r="E151" s="11">
        <v>2</v>
      </c>
      <c r="F151" s="11">
        <v>0</v>
      </c>
      <c r="G151">
        <v>17</v>
      </c>
      <c r="H151">
        <v>12</v>
      </c>
      <c r="I151" t="s">
        <v>42</v>
      </c>
      <c r="J151" t="s">
        <v>45</v>
      </c>
      <c r="K151" t="s">
        <v>46</v>
      </c>
      <c r="L151">
        <v>4.5</v>
      </c>
      <c r="M151" t="s">
        <v>47</v>
      </c>
      <c r="N151" s="28">
        <v>54</v>
      </c>
      <c r="O151" s="35">
        <f t="shared" si="4"/>
        <v>7.1428571428571429E-4</v>
      </c>
      <c r="P151" s="35">
        <f t="shared" si="5"/>
        <v>0.70588235294117652</v>
      </c>
    </row>
    <row r="152" spans="1:16" x14ac:dyDescent="0.2">
      <c r="A152">
        <v>151</v>
      </c>
      <c r="B152" s="26">
        <v>44320</v>
      </c>
      <c r="C152" s="11">
        <v>269221461</v>
      </c>
      <c r="D152" s="11">
        <v>6424</v>
      </c>
      <c r="E152" s="11">
        <v>1</v>
      </c>
      <c r="F152" s="11">
        <v>0</v>
      </c>
      <c r="G152">
        <v>4</v>
      </c>
      <c r="H152">
        <v>9</v>
      </c>
      <c r="I152" t="s">
        <v>42</v>
      </c>
      <c r="J152" t="s">
        <v>44</v>
      </c>
      <c r="K152" t="s">
        <v>46</v>
      </c>
      <c r="L152">
        <v>4.5</v>
      </c>
      <c r="M152" t="s">
        <v>47</v>
      </c>
      <c r="N152" s="28">
        <v>40.5</v>
      </c>
      <c r="O152" s="35">
        <f t="shared" si="4"/>
        <v>1.5566625155666251E-4</v>
      </c>
      <c r="P152" s="35">
        <f t="shared" si="5"/>
        <v>2.25</v>
      </c>
    </row>
    <row r="153" spans="1:16" x14ac:dyDescent="0.2">
      <c r="A153">
        <v>152</v>
      </c>
      <c r="B153" s="26">
        <v>44320</v>
      </c>
      <c r="C153" s="11">
        <v>269221419</v>
      </c>
      <c r="D153" s="11">
        <v>43</v>
      </c>
      <c r="E153" s="11">
        <v>1</v>
      </c>
      <c r="F153" s="11">
        <v>0</v>
      </c>
      <c r="G153">
        <v>17</v>
      </c>
      <c r="H153">
        <v>2</v>
      </c>
      <c r="I153" t="s">
        <v>42</v>
      </c>
      <c r="J153" t="s">
        <v>45</v>
      </c>
      <c r="K153" t="s">
        <v>46</v>
      </c>
      <c r="L153">
        <v>4.5</v>
      </c>
      <c r="M153" t="s">
        <v>47</v>
      </c>
      <c r="N153" s="28">
        <v>9</v>
      </c>
      <c r="O153" s="35">
        <f t="shared" si="4"/>
        <v>2.3255813953488372E-2</v>
      </c>
      <c r="P153" s="35">
        <f t="shared" si="5"/>
        <v>0.11764705882352941</v>
      </c>
    </row>
    <row r="154" spans="1:16" x14ac:dyDescent="0.2">
      <c r="A154">
        <v>153</v>
      </c>
      <c r="B154" s="26">
        <v>44320</v>
      </c>
      <c r="C154" s="11">
        <v>268890527</v>
      </c>
      <c r="D154" s="11">
        <v>2804</v>
      </c>
      <c r="E154" s="11">
        <v>0</v>
      </c>
      <c r="F154" s="11">
        <v>0</v>
      </c>
      <c r="G154">
        <v>4608</v>
      </c>
      <c r="H154">
        <v>2977</v>
      </c>
      <c r="I154" t="s">
        <v>42</v>
      </c>
      <c r="J154" t="s">
        <v>45</v>
      </c>
      <c r="K154" t="s">
        <v>46</v>
      </c>
      <c r="L154">
        <v>4.5</v>
      </c>
      <c r="M154" t="s">
        <v>47</v>
      </c>
      <c r="N154" s="28">
        <v>13396.5</v>
      </c>
      <c r="O154" s="35">
        <f t="shared" si="4"/>
        <v>0</v>
      </c>
      <c r="P154" s="35">
        <f t="shared" si="5"/>
        <v>0.64605034722222221</v>
      </c>
    </row>
    <row r="155" spans="1:16" x14ac:dyDescent="0.2">
      <c r="A155">
        <v>154</v>
      </c>
      <c r="B155" s="26">
        <v>44320</v>
      </c>
      <c r="C155" s="11">
        <v>269221920</v>
      </c>
      <c r="D155" s="11">
        <v>401</v>
      </c>
      <c r="E155" s="11">
        <v>0</v>
      </c>
      <c r="F155" s="11">
        <v>0</v>
      </c>
      <c r="G155">
        <v>13</v>
      </c>
      <c r="H155">
        <v>18</v>
      </c>
      <c r="I155" t="s">
        <v>42</v>
      </c>
      <c r="J155" t="s">
        <v>45</v>
      </c>
      <c r="K155" t="s">
        <v>46</v>
      </c>
      <c r="L155">
        <v>4.5</v>
      </c>
      <c r="M155" t="s">
        <v>47</v>
      </c>
      <c r="N155" s="28">
        <v>81</v>
      </c>
      <c r="O155" s="35">
        <f t="shared" si="4"/>
        <v>0</v>
      </c>
      <c r="P155" s="35">
        <f t="shared" si="5"/>
        <v>1.3846153846153846</v>
      </c>
    </row>
    <row r="156" spans="1:16" x14ac:dyDescent="0.2">
      <c r="A156">
        <v>155</v>
      </c>
      <c r="B156" s="26">
        <v>44320</v>
      </c>
      <c r="C156" s="11">
        <v>269221473</v>
      </c>
      <c r="D156" s="11">
        <v>145</v>
      </c>
      <c r="E156" s="11">
        <v>0</v>
      </c>
      <c r="F156" s="11">
        <v>0</v>
      </c>
      <c r="G156">
        <v>6</v>
      </c>
      <c r="H156">
        <v>19</v>
      </c>
      <c r="I156" t="s">
        <v>42</v>
      </c>
      <c r="J156" t="s">
        <v>41</v>
      </c>
      <c r="K156" t="s">
        <v>46</v>
      </c>
      <c r="L156">
        <v>4.5</v>
      </c>
      <c r="M156" t="s">
        <v>47</v>
      </c>
      <c r="N156" s="28">
        <v>85.5</v>
      </c>
      <c r="O156" s="35">
        <f t="shared" si="4"/>
        <v>0</v>
      </c>
      <c r="P156" s="35">
        <f t="shared" si="5"/>
        <v>3.1666666666666665</v>
      </c>
    </row>
    <row r="157" spans="1:16" x14ac:dyDescent="0.2">
      <c r="A157">
        <v>156</v>
      </c>
      <c r="B157" s="26">
        <v>44320</v>
      </c>
      <c r="C157" s="11">
        <v>268891964</v>
      </c>
      <c r="D157" s="11">
        <v>93</v>
      </c>
      <c r="E157" s="11">
        <v>0</v>
      </c>
      <c r="F157" s="11">
        <v>2</v>
      </c>
      <c r="G157">
        <v>44</v>
      </c>
      <c r="H157">
        <v>36</v>
      </c>
      <c r="I157" t="s">
        <v>42</v>
      </c>
      <c r="J157" t="s">
        <v>45</v>
      </c>
      <c r="K157" t="s">
        <v>46</v>
      </c>
      <c r="L157">
        <v>4.5</v>
      </c>
      <c r="M157" t="s">
        <v>47</v>
      </c>
      <c r="N157" s="28">
        <v>162</v>
      </c>
      <c r="O157" s="35">
        <f t="shared" si="4"/>
        <v>0</v>
      </c>
      <c r="P157" s="35">
        <f t="shared" si="5"/>
        <v>0.81818181818181823</v>
      </c>
    </row>
    <row r="158" spans="1:16" x14ac:dyDescent="0.2">
      <c r="A158">
        <v>157</v>
      </c>
      <c r="B158" s="26">
        <v>44320</v>
      </c>
      <c r="C158" s="11">
        <v>268891961</v>
      </c>
      <c r="D158" s="11">
        <v>30</v>
      </c>
      <c r="E158" s="11">
        <v>0</v>
      </c>
      <c r="F158" s="11">
        <v>0</v>
      </c>
      <c r="G158">
        <v>35</v>
      </c>
      <c r="H158">
        <v>24</v>
      </c>
      <c r="I158" t="s">
        <v>42</v>
      </c>
      <c r="J158" t="s">
        <v>45</v>
      </c>
      <c r="K158" t="s">
        <v>46</v>
      </c>
      <c r="L158">
        <v>4.5</v>
      </c>
      <c r="M158" t="s">
        <v>47</v>
      </c>
      <c r="N158" s="28">
        <v>108</v>
      </c>
      <c r="O158" s="35">
        <f t="shared" si="4"/>
        <v>0</v>
      </c>
      <c r="P158" s="35">
        <f t="shared" si="5"/>
        <v>0.68571428571428572</v>
      </c>
    </row>
    <row r="159" spans="1:16" x14ac:dyDescent="0.2">
      <c r="A159">
        <v>158</v>
      </c>
      <c r="B159" s="26">
        <v>44321</v>
      </c>
      <c r="C159" s="11">
        <v>268892381</v>
      </c>
      <c r="D159" s="11">
        <v>15002</v>
      </c>
      <c r="E159" s="11">
        <v>154</v>
      </c>
      <c r="F159" s="11">
        <v>17</v>
      </c>
      <c r="G159">
        <v>6</v>
      </c>
      <c r="H159">
        <v>6</v>
      </c>
      <c r="I159" t="s">
        <v>42</v>
      </c>
      <c r="J159" t="s">
        <v>45</v>
      </c>
      <c r="K159" t="s">
        <v>46</v>
      </c>
      <c r="L159">
        <v>4.5</v>
      </c>
      <c r="M159" t="s">
        <v>47</v>
      </c>
      <c r="N159" s="28">
        <v>27</v>
      </c>
      <c r="O159" s="35">
        <f t="shared" si="4"/>
        <v>1.0265297960271964E-2</v>
      </c>
      <c r="P159" s="35">
        <f t="shared" si="5"/>
        <v>1</v>
      </c>
    </row>
    <row r="160" spans="1:16" x14ac:dyDescent="0.2">
      <c r="A160">
        <v>159</v>
      </c>
      <c r="B160" s="26">
        <v>44321</v>
      </c>
      <c r="C160" s="11">
        <v>269221584</v>
      </c>
      <c r="D160" s="11">
        <v>12485</v>
      </c>
      <c r="E160" s="11">
        <v>120</v>
      </c>
      <c r="F160" s="11">
        <v>17</v>
      </c>
      <c r="G160">
        <v>18</v>
      </c>
      <c r="H160">
        <v>17</v>
      </c>
      <c r="I160" t="s">
        <v>42</v>
      </c>
      <c r="J160" t="s">
        <v>45</v>
      </c>
      <c r="K160" t="s">
        <v>46</v>
      </c>
      <c r="L160">
        <v>4.5</v>
      </c>
      <c r="M160" t="s">
        <v>47</v>
      </c>
      <c r="N160" s="28">
        <v>76.5</v>
      </c>
      <c r="O160" s="35">
        <f t="shared" si="4"/>
        <v>9.6115338406087304E-3</v>
      </c>
      <c r="P160" s="35">
        <f t="shared" si="5"/>
        <v>0.94444444444444442</v>
      </c>
    </row>
    <row r="161" spans="1:16" x14ac:dyDescent="0.2">
      <c r="A161">
        <v>160</v>
      </c>
      <c r="B161" s="26">
        <v>44321</v>
      </c>
      <c r="C161" s="11">
        <v>269221569</v>
      </c>
      <c r="D161" s="11">
        <v>28341</v>
      </c>
      <c r="E161" s="11">
        <v>116</v>
      </c>
      <c r="F161" s="11">
        <v>22</v>
      </c>
      <c r="G161">
        <v>395</v>
      </c>
      <c r="H161">
        <v>389</v>
      </c>
      <c r="I161" t="s">
        <v>42</v>
      </c>
      <c r="J161" t="s">
        <v>45</v>
      </c>
      <c r="K161" t="s">
        <v>46</v>
      </c>
      <c r="L161">
        <v>4.5</v>
      </c>
      <c r="M161" t="s">
        <v>47</v>
      </c>
      <c r="N161" s="28">
        <v>1750.5</v>
      </c>
      <c r="O161" s="35">
        <f t="shared" si="4"/>
        <v>4.0930101266716066E-3</v>
      </c>
      <c r="P161" s="35">
        <f t="shared" si="5"/>
        <v>0.98481012658227851</v>
      </c>
    </row>
    <row r="162" spans="1:16" x14ac:dyDescent="0.2">
      <c r="A162">
        <v>161</v>
      </c>
      <c r="B162" s="26">
        <v>44321</v>
      </c>
      <c r="C162" s="11">
        <v>268892345</v>
      </c>
      <c r="D162" s="11">
        <v>10947</v>
      </c>
      <c r="E162" s="11">
        <v>93</v>
      </c>
      <c r="F162" s="11">
        <v>16</v>
      </c>
      <c r="G162">
        <v>300</v>
      </c>
      <c r="H162">
        <v>297</v>
      </c>
      <c r="I162" t="s">
        <v>42</v>
      </c>
      <c r="J162" t="s">
        <v>45</v>
      </c>
      <c r="K162" t="s">
        <v>46</v>
      </c>
      <c r="L162">
        <v>4.5</v>
      </c>
      <c r="M162" t="s">
        <v>47</v>
      </c>
      <c r="N162" s="28">
        <v>1336.5</v>
      </c>
      <c r="O162" s="35">
        <f t="shared" si="4"/>
        <v>8.4954782132090987E-3</v>
      </c>
      <c r="P162" s="35">
        <f t="shared" si="5"/>
        <v>0.99</v>
      </c>
    </row>
    <row r="163" spans="1:16" x14ac:dyDescent="0.2">
      <c r="A163">
        <v>162</v>
      </c>
      <c r="B163" s="26">
        <v>44321</v>
      </c>
      <c r="C163" s="11">
        <v>269150170</v>
      </c>
      <c r="D163" s="11">
        <v>11481</v>
      </c>
      <c r="E163" s="11">
        <v>90</v>
      </c>
      <c r="F163" s="11">
        <v>9</v>
      </c>
      <c r="G163">
        <v>3</v>
      </c>
      <c r="H163">
        <v>3</v>
      </c>
      <c r="I163" t="s">
        <v>42</v>
      </c>
      <c r="J163" t="s">
        <v>45</v>
      </c>
      <c r="K163" t="s">
        <v>46</v>
      </c>
      <c r="L163">
        <v>4.5</v>
      </c>
      <c r="M163" t="s">
        <v>47</v>
      </c>
      <c r="N163" s="28">
        <v>13.5</v>
      </c>
      <c r="O163" s="35">
        <f t="shared" si="4"/>
        <v>7.8390384112882149E-3</v>
      </c>
      <c r="P163" s="35">
        <f t="shared" si="5"/>
        <v>1</v>
      </c>
    </row>
    <row r="164" spans="1:16" x14ac:dyDescent="0.2">
      <c r="A164">
        <v>163</v>
      </c>
      <c r="B164" s="26">
        <v>44321</v>
      </c>
      <c r="C164" s="11">
        <v>268890548</v>
      </c>
      <c r="D164" s="11">
        <v>27849</v>
      </c>
      <c r="E164" s="11">
        <v>82</v>
      </c>
      <c r="F164" s="11">
        <v>17</v>
      </c>
      <c r="G164">
        <v>2</v>
      </c>
      <c r="H164">
        <v>6</v>
      </c>
      <c r="I164" t="s">
        <v>42</v>
      </c>
      <c r="J164" t="s">
        <v>45</v>
      </c>
      <c r="K164" t="s">
        <v>46</v>
      </c>
      <c r="L164">
        <v>4.5</v>
      </c>
      <c r="M164" t="s">
        <v>47</v>
      </c>
      <c r="N164" s="28">
        <v>27</v>
      </c>
      <c r="O164" s="35">
        <f t="shared" si="4"/>
        <v>2.9444504290997882E-3</v>
      </c>
      <c r="P164" s="35">
        <f t="shared" si="5"/>
        <v>3</v>
      </c>
    </row>
    <row r="165" spans="1:16" x14ac:dyDescent="0.2">
      <c r="A165">
        <v>164</v>
      </c>
      <c r="B165" s="26">
        <v>44321</v>
      </c>
      <c r="C165" s="11">
        <v>269221581</v>
      </c>
      <c r="D165" s="11">
        <v>4681</v>
      </c>
      <c r="E165" s="11">
        <v>37</v>
      </c>
      <c r="F165" s="11">
        <v>11</v>
      </c>
      <c r="G165">
        <v>38</v>
      </c>
      <c r="H165">
        <v>38</v>
      </c>
      <c r="I165" t="s">
        <v>42</v>
      </c>
      <c r="J165" t="s">
        <v>45</v>
      </c>
      <c r="K165" t="s">
        <v>46</v>
      </c>
      <c r="L165">
        <v>4.5</v>
      </c>
      <c r="M165" t="s">
        <v>47</v>
      </c>
      <c r="N165" s="28">
        <v>171</v>
      </c>
      <c r="O165" s="35">
        <f t="shared" si="4"/>
        <v>7.9042939542832737E-3</v>
      </c>
      <c r="P165" s="35">
        <f t="shared" si="5"/>
        <v>1</v>
      </c>
    </row>
    <row r="166" spans="1:16" x14ac:dyDescent="0.2">
      <c r="A166">
        <v>165</v>
      </c>
      <c r="B166" s="26">
        <v>44321</v>
      </c>
      <c r="C166" s="11">
        <v>269221587</v>
      </c>
      <c r="D166" s="11">
        <v>9765</v>
      </c>
      <c r="E166" s="11">
        <v>28</v>
      </c>
      <c r="F166" s="11">
        <v>14</v>
      </c>
      <c r="G166">
        <v>1867</v>
      </c>
      <c r="H166">
        <v>1321</v>
      </c>
      <c r="I166" t="s">
        <v>42</v>
      </c>
      <c r="J166" t="s">
        <v>45</v>
      </c>
      <c r="K166" t="s">
        <v>46</v>
      </c>
      <c r="L166">
        <v>4.5</v>
      </c>
      <c r="M166" t="s">
        <v>47</v>
      </c>
      <c r="N166" s="28">
        <v>5944.5</v>
      </c>
      <c r="O166" s="35">
        <f t="shared" si="4"/>
        <v>2.8673835125448029E-3</v>
      </c>
      <c r="P166" s="35">
        <f t="shared" si="5"/>
        <v>0.70755222281735408</v>
      </c>
    </row>
    <row r="167" spans="1:16" x14ac:dyDescent="0.2">
      <c r="A167">
        <v>166</v>
      </c>
      <c r="B167" s="26">
        <v>44321</v>
      </c>
      <c r="C167" s="11">
        <v>272779033</v>
      </c>
      <c r="D167" s="11">
        <v>9618</v>
      </c>
      <c r="E167" s="11">
        <v>25</v>
      </c>
      <c r="F167" s="11">
        <v>70</v>
      </c>
      <c r="G167">
        <v>4230</v>
      </c>
      <c r="H167">
        <v>3054</v>
      </c>
      <c r="I167" t="s">
        <v>42</v>
      </c>
      <c r="J167" t="s">
        <v>45</v>
      </c>
      <c r="K167" t="s">
        <v>46</v>
      </c>
      <c r="L167">
        <v>4.5</v>
      </c>
      <c r="M167" t="s">
        <v>47</v>
      </c>
      <c r="N167" s="28">
        <v>13743</v>
      </c>
      <c r="O167" s="35">
        <f t="shared" si="4"/>
        <v>2.5992929923060928E-3</v>
      </c>
      <c r="P167" s="35">
        <f t="shared" si="5"/>
        <v>0.72198581560283692</v>
      </c>
    </row>
    <row r="168" spans="1:16" x14ac:dyDescent="0.2">
      <c r="A168">
        <v>167</v>
      </c>
      <c r="B168" s="26">
        <v>44321</v>
      </c>
      <c r="C168" s="11">
        <v>269150146</v>
      </c>
      <c r="D168" s="11">
        <v>10095</v>
      </c>
      <c r="E168" s="11">
        <v>22</v>
      </c>
      <c r="F168" s="11">
        <v>20</v>
      </c>
      <c r="G168">
        <v>1</v>
      </c>
      <c r="H168">
        <v>1</v>
      </c>
      <c r="I168" t="s">
        <v>42</v>
      </c>
      <c r="J168" t="s">
        <v>45</v>
      </c>
      <c r="K168" t="s">
        <v>46</v>
      </c>
      <c r="L168">
        <v>4.5</v>
      </c>
      <c r="M168" t="s">
        <v>47</v>
      </c>
      <c r="N168" s="28">
        <v>4.5</v>
      </c>
      <c r="O168" s="35">
        <f t="shared" si="4"/>
        <v>2.1792966815255077E-3</v>
      </c>
      <c r="P168" s="35">
        <f t="shared" si="5"/>
        <v>1</v>
      </c>
    </row>
    <row r="169" spans="1:16" x14ac:dyDescent="0.2">
      <c r="A169">
        <v>168</v>
      </c>
      <c r="B169" s="26">
        <v>44321</v>
      </c>
      <c r="C169" s="11">
        <v>268892375</v>
      </c>
      <c r="D169" s="11">
        <v>10232</v>
      </c>
      <c r="E169" s="11">
        <v>21</v>
      </c>
      <c r="F169" s="11">
        <v>9</v>
      </c>
      <c r="G169">
        <v>2</v>
      </c>
      <c r="H169">
        <v>7</v>
      </c>
      <c r="I169" t="s">
        <v>42</v>
      </c>
      <c r="J169" t="s">
        <v>45</v>
      </c>
      <c r="K169" t="s">
        <v>46</v>
      </c>
      <c r="L169">
        <v>4.5</v>
      </c>
      <c r="M169" t="s">
        <v>47</v>
      </c>
      <c r="N169" s="28">
        <v>31.5</v>
      </c>
      <c r="O169" s="35">
        <f t="shared" si="4"/>
        <v>2.0523846755277561E-3</v>
      </c>
      <c r="P169" s="35">
        <f t="shared" si="5"/>
        <v>3.5</v>
      </c>
    </row>
    <row r="170" spans="1:16" x14ac:dyDescent="0.2">
      <c r="A170">
        <v>169</v>
      </c>
      <c r="B170" s="26">
        <v>44321</v>
      </c>
      <c r="C170" s="11">
        <v>268892378</v>
      </c>
      <c r="D170" s="11">
        <v>9874</v>
      </c>
      <c r="E170" s="11">
        <v>16</v>
      </c>
      <c r="F170" s="11">
        <v>12</v>
      </c>
      <c r="G170">
        <v>13</v>
      </c>
      <c r="H170">
        <v>7</v>
      </c>
      <c r="I170" t="s">
        <v>42</v>
      </c>
      <c r="J170" t="s">
        <v>45</v>
      </c>
      <c r="K170" t="s">
        <v>46</v>
      </c>
      <c r="L170">
        <v>4.5</v>
      </c>
      <c r="M170" t="s">
        <v>47</v>
      </c>
      <c r="N170" s="28">
        <v>31.5</v>
      </c>
      <c r="O170" s="35">
        <f t="shared" si="4"/>
        <v>1.6204172574437918E-3</v>
      </c>
      <c r="P170" s="35">
        <f t="shared" si="5"/>
        <v>0.53846153846153844</v>
      </c>
    </row>
    <row r="171" spans="1:16" x14ac:dyDescent="0.2">
      <c r="A171">
        <v>170</v>
      </c>
      <c r="B171" s="26">
        <v>44321</v>
      </c>
      <c r="C171" s="11">
        <v>268891964</v>
      </c>
      <c r="D171" s="11">
        <v>6431</v>
      </c>
      <c r="E171" s="11">
        <v>9</v>
      </c>
      <c r="F171" s="11">
        <v>2</v>
      </c>
      <c r="G171">
        <v>508</v>
      </c>
      <c r="H171">
        <v>282</v>
      </c>
      <c r="I171" t="s">
        <v>42</v>
      </c>
      <c r="J171" t="s">
        <v>45</v>
      </c>
      <c r="K171" t="s">
        <v>46</v>
      </c>
      <c r="L171">
        <v>4.5</v>
      </c>
      <c r="M171" t="s">
        <v>47</v>
      </c>
      <c r="N171" s="28">
        <v>1269</v>
      </c>
      <c r="O171" s="35">
        <f t="shared" si="4"/>
        <v>1.3994713108381278E-3</v>
      </c>
      <c r="P171" s="35">
        <f t="shared" si="5"/>
        <v>0.55511811023622049</v>
      </c>
    </row>
    <row r="172" spans="1:16" x14ac:dyDescent="0.2">
      <c r="A172">
        <v>171</v>
      </c>
      <c r="B172" s="26">
        <v>44321</v>
      </c>
      <c r="C172" s="11">
        <v>269221575</v>
      </c>
      <c r="D172" s="11">
        <v>3958</v>
      </c>
      <c r="E172" s="11">
        <v>9</v>
      </c>
      <c r="F172" s="11">
        <v>4</v>
      </c>
      <c r="G172">
        <v>28</v>
      </c>
      <c r="H172">
        <v>28</v>
      </c>
      <c r="I172" t="s">
        <v>42</v>
      </c>
      <c r="J172" t="s">
        <v>45</v>
      </c>
      <c r="K172" t="s">
        <v>46</v>
      </c>
      <c r="L172">
        <v>4.5</v>
      </c>
      <c r="M172" t="s">
        <v>47</v>
      </c>
      <c r="N172" s="28">
        <v>126</v>
      </c>
      <c r="O172" s="35">
        <f t="shared" si="4"/>
        <v>2.2738756947953513E-3</v>
      </c>
      <c r="P172" s="35">
        <f t="shared" si="5"/>
        <v>1</v>
      </c>
    </row>
    <row r="173" spans="1:16" x14ac:dyDescent="0.2">
      <c r="A173">
        <v>172</v>
      </c>
      <c r="B173" s="26">
        <v>44321</v>
      </c>
      <c r="C173" s="11">
        <v>269221920</v>
      </c>
      <c r="D173" s="11">
        <v>17299</v>
      </c>
      <c r="E173" s="11">
        <v>8</v>
      </c>
      <c r="F173" s="11">
        <v>4</v>
      </c>
      <c r="G173">
        <v>0</v>
      </c>
      <c r="H173">
        <v>0</v>
      </c>
      <c r="I173" t="s">
        <v>42</v>
      </c>
      <c r="J173" t="s">
        <v>45</v>
      </c>
      <c r="K173" t="s">
        <v>46</v>
      </c>
      <c r="L173">
        <v>4.5</v>
      </c>
      <c r="M173" t="s">
        <v>47</v>
      </c>
      <c r="N173" s="28">
        <v>0</v>
      </c>
      <c r="O173" s="35">
        <f t="shared" si="4"/>
        <v>4.6245447713740679E-4</v>
      </c>
      <c r="P173" s="35">
        <v>0</v>
      </c>
    </row>
    <row r="174" spans="1:16" x14ac:dyDescent="0.2">
      <c r="A174">
        <v>173</v>
      </c>
      <c r="B174" s="26">
        <v>44321</v>
      </c>
      <c r="C174" s="11">
        <v>268892348</v>
      </c>
      <c r="D174" s="11">
        <v>9284</v>
      </c>
      <c r="E174" s="11">
        <v>8</v>
      </c>
      <c r="F174" s="11">
        <v>4</v>
      </c>
      <c r="G174">
        <v>6</v>
      </c>
      <c r="H174">
        <v>12</v>
      </c>
      <c r="I174" t="s">
        <v>42</v>
      </c>
      <c r="J174" t="s">
        <v>45</v>
      </c>
      <c r="K174" t="s">
        <v>46</v>
      </c>
      <c r="L174">
        <v>4.5</v>
      </c>
      <c r="M174" t="s">
        <v>47</v>
      </c>
      <c r="N174" s="28">
        <v>54</v>
      </c>
      <c r="O174" s="35">
        <f t="shared" si="4"/>
        <v>8.6169754416199913E-4</v>
      </c>
      <c r="P174" s="35">
        <f t="shared" si="5"/>
        <v>2</v>
      </c>
    </row>
    <row r="175" spans="1:16" x14ac:dyDescent="0.2">
      <c r="A175">
        <v>174</v>
      </c>
      <c r="B175" s="26">
        <v>44321</v>
      </c>
      <c r="C175" s="11">
        <v>268890566</v>
      </c>
      <c r="D175" s="11">
        <v>9009</v>
      </c>
      <c r="E175" s="11">
        <v>5</v>
      </c>
      <c r="F175" s="11">
        <v>6</v>
      </c>
      <c r="G175">
        <v>204</v>
      </c>
      <c r="H175">
        <v>111</v>
      </c>
      <c r="I175" t="s">
        <v>42</v>
      </c>
      <c r="J175" t="s">
        <v>45</v>
      </c>
      <c r="K175" t="s">
        <v>46</v>
      </c>
      <c r="L175">
        <v>4.5</v>
      </c>
      <c r="M175" t="s">
        <v>47</v>
      </c>
      <c r="N175" s="28">
        <v>499.5</v>
      </c>
      <c r="O175" s="35">
        <f t="shared" si="4"/>
        <v>5.55000555000555E-4</v>
      </c>
      <c r="P175" s="35">
        <f t="shared" si="5"/>
        <v>0.54411764705882348</v>
      </c>
    </row>
    <row r="176" spans="1:16" x14ac:dyDescent="0.2">
      <c r="A176">
        <v>175</v>
      </c>
      <c r="B176" s="26">
        <v>44321</v>
      </c>
      <c r="C176" s="11">
        <v>269222010</v>
      </c>
      <c r="D176" s="11">
        <v>8791</v>
      </c>
      <c r="E176" s="11">
        <v>5</v>
      </c>
      <c r="F176" s="11">
        <v>4</v>
      </c>
      <c r="G176">
        <v>0</v>
      </c>
      <c r="H176">
        <v>0</v>
      </c>
      <c r="I176" t="s">
        <v>42</v>
      </c>
      <c r="J176" t="s">
        <v>45</v>
      </c>
      <c r="K176" t="s">
        <v>46</v>
      </c>
      <c r="L176">
        <v>4.5</v>
      </c>
      <c r="M176" t="s">
        <v>47</v>
      </c>
      <c r="N176" s="28">
        <v>0</v>
      </c>
      <c r="O176" s="33">
        <f t="shared" si="4"/>
        <v>5.6876350813331821E-4</v>
      </c>
      <c r="P176" s="35">
        <v>0</v>
      </c>
    </row>
    <row r="177" spans="1:16" x14ac:dyDescent="0.2">
      <c r="A177">
        <v>176</v>
      </c>
      <c r="B177" s="26">
        <v>44321</v>
      </c>
      <c r="C177" s="11">
        <v>269221461</v>
      </c>
      <c r="D177" s="11">
        <v>1047</v>
      </c>
      <c r="E177" s="11">
        <v>5</v>
      </c>
      <c r="F177" s="11">
        <v>4</v>
      </c>
      <c r="G177">
        <v>2</v>
      </c>
      <c r="H177">
        <v>1</v>
      </c>
      <c r="I177" t="s">
        <v>42</v>
      </c>
      <c r="J177" t="s">
        <v>44</v>
      </c>
      <c r="K177" t="s">
        <v>46</v>
      </c>
      <c r="L177">
        <v>4.5</v>
      </c>
      <c r="M177" t="s">
        <v>47</v>
      </c>
      <c r="N177" s="28">
        <v>4.5</v>
      </c>
      <c r="O177" s="35">
        <f t="shared" si="4"/>
        <v>4.7755491881566383E-3</v>
      </c>
      <c r="P177" s="35">
        <f t="shared" si="5"/>
        <v>0.5</v>
      </c>
    </row>
    <row r="178" spans="1:16" x14ac:dyDescent="0.2">
      <c r="A178">
        <v>177</v>
      </c>
      <c r="B178" s="26">
        <v>44321</v>
      </c>
      <c r="C178" s="11">
        <v>271175480</v>
      </c>
      <c r="D178" s="11">
        <v>3311</v>
      </c>
      <c r="E178" s="11">
        <v>4</v>
      </c>
      <c r="F178" s="11">
        <v>0</v>
      </c>
      <c r="G178">
        <v>13</v>
      </c>
      <c r="H178">
        <v>14</v>
      </c>
      <c r="I178" t="s">
        <v>42</v>
      </c>
      <c r="J178" t="s">
        <v>45</v>
      </c>
      <c r="K178" t="s">
        <v>46</v>
      </c>
      <c r="L178">
        <v>4.5</v>
      </c>
      <c r="M178" t="s">
        <v>47</v>
      </c>
      <c r="N178" s="28">
        <v>63</v>
      </c>
      <c r="O178" s="35">
        <f t="shared" si="4"/>
        <v>1.2080942313500453E-3</v>
      </c>
      <c r="P178" s="35">
        <f t="shared" si="5"/>
        <v>1.0769230769230769</v>
      </c>
    </row>
    <row r="179" spans="1:16" x14ac:dyDescent="0.2">
      <c r="A179">
        <v>178</v>
      </c>
      <c r="B179" s="26">
        <v>44321</v>
      </c>
      <c r="C179" s="11">
        <v>269149777</v>
      </c>
      <c r="D179" s="11">
        <v>9840</v>
      </c>
      <c r="E179" s="11">
        <v>3</v>
      </c>
      <c r="F179" s="11">
        <v>9</v>
      </c>
      <c r="G179">
        <v>1</v>
      </c>
      <c r="H179">
        <v>1</v>
      </c>
      <c r="I179" t="s">
        <v>42</v>
      </c>
      <c r="J179" t="s">
        <v>45</v>
      </c>
      <c r="K179" t="s">
        <v>46</v>
      </c>
      <c r="L179">
        <v>4.5</v>
      </c>
      <c r="M179" t="s">
        <v>47</v>
      </c>
      <c r="N179" s="28">
        <v>4.5</v>
      </c>
      <c r="O179" s="35">
        <f t="shared" si="4"/>
        <v>3.048780487804878E-4</v>
      </c>
      <c r="P179" s="35">
        <f t="shared" si="5"/>
        <v>1</v>
      </c>
    </row>
    <row r="180" spans="1:16" x14ac:dyDescent="0.2">
      <c r="A180">
        <v>179</v>
      </c>
      <c r="B180" s="26">
        <v>44321</v>
      </c>
      <c r="C180" s="11">
        <v>269221473</v>
      </c>
      <c r="D180" s="11">
        <v>511</v>
      </c>
      <c r="E180" s="11">
        <v>3</v>
      </c>
      <c r="F180" s="11">
        <v>2</v>
      </c>
      <c r="G180">
        <v>0</v>
      </c>
      <c r="H180">
        <v>0</v>
      </c>
      <c r="I180" t="s">
        <v>42</v>
      </c>
      <c r="J180" t="s">
        <v>41</v>
      </c>
      <c r="K180" t="s">
        <v>46</v>
      </c>
      <c r="L180">
        <v>4.5</v>
      </c>
      <c r="M180" t="s">
        <v>47</v>
      </c>
      <c r="N180" s="28">
        <v>0</v>
      </c>
      <c r="O180" s="35">
        <f t="shared" si="4"/>
        <v>5.8708414872798431E-3</v>
      </c>
      <c r="P180" s="35">
        <v>0</v>
      </c>
    </row>
    <row r="181" spans="1:16" x14ac:dyDescent="0.2">
      <c r="A181">
        <v>180</v>
      </c>
      <c r="B181" s="26">
        <v>44321</v>
      </c>
      <c r="C181" s="11">
        <v>269150161</v>
      </c>
      <c r="D181" s="11">
        <v>345</v>
      </c>
      <c r="E181" s="11">
        <v>3</v>
      </c>
      <c r="F181" s="11">
        <v>13</v>
      </c>
      <c r="G181">
        <v>1</v>
      </c>
      <c r="H181">
        <v>1</v>
      </c>
      <c r="I181" t="s">
        <v>42</v>
      </c>
      <c r="J181" t="s">
        <v>45</v>
      </c>
      <c r="K181" t="s">
        <v>46</v>
      </c>
      <c r="L181">
        <v>4.5</v>
      </c>
      <c r="M181" t="s">
        <v>47</v>
      </c>
      <c r="N181" s="28">
        <v>4.5</v>
      </c>
      <c r="O181" s="35">
        <f t="shared" si="4"/>
        <v>8.6956521739130436E-3</v>
      </c>
      <c r="P181" s="35">
        <f t="shared" si="5"/>
        <v>1</v>
      </c>
    </row>
    <row r="182" spans="1:16" x14ac:dyDescent="0.2">
      <c r="A182">
        <v>181</v>
      </c>
      <c r="B182" s="26">
        <v>44321</v>
      </c>
      <c r="C182" s="11">
        <v>268890527</v>
      </c>
      <c r="D182" s="11">
        <v>8461</v>
      </c>
      <c r="E182" s="11">
        <v>2</v>
      </c>
      <c r="F182" s="11">
        <v>105</v>
      </c>
      <c r="G182">
        <v>9</v>
      </c>
      <c r="H182">
        <v>7</v>
      </c>
      <c r="I182" t="s">
        <v>42</v>
      </c>
      <c r="J182" t="s">
        <v>45</v>
      </c>
      <c r="K182" t="s">
        <v>46</v>
      </c>
      <c r="L182">
        <v>4.5</v>
      </c>
      <c r="M182" t="s">
        <v>47</v>
      </c>
      <c r="N182" s="28">
        <v>31.5</v>
      </c>
      <c r="O182" s="35">
        <f t="shared" si="4"/>
        <v>2.3637867864318638E-4</v>
      </c>
      <c r="P182" s="35">
        <f t="shared" si="5"/>
        <v>0.77777777777777779</v>
      </c>
    </row>
    <row r="183" spans="1:16" x14ac:dyDescent="0.2">
      <c r="A183">
        <v>182</v>
      </c>
      <c r="B183" s="26">
        <v>44321</v>
      </c>
      <c r="C183" s="11">
        <v>268892078</v>
      </c>
      <c r="D183" s="11">
        <v>79</v>
      </c>
      <c r="E183" s="11">
        <v>2</v>
      </c>
      <c r="F183" s="11">
        <v>1</v>
      </c>
      <c r="G183">
        <v>634</v>
      </c>
      <c r="H183">
        <v>329</v>
      </c>
      <c r="I183" t="s">
        <v>42</v>
      </c>
      <c r="J183" t="s">
        <v>45</v>
      </c>
      <c r="K183" t="s">
        <v>46</v>
      </c>
      <c r="L183">
        <v>4.5</v>
      </c>
      <c r="M183" t="s">
        <v>47</v>
      </c>
      <c r="N183" s="28">
        <v>1480.5</v>
      </c>
      <c r="O183" s="35">
        <f t="shared" si="4"/>
        <v>2.5316455696202531E-2</v>
      </c>
      <c r="P183" s="35">
        <f t="shared" si="5"/>
        <v>0.51892744479495267</v>
      </c>
    </row>
    <row r="184" spans="1:16" x14ac:dyDescent="0.2">
      <c r="A184">
        <v>183</v>
      </c>
      <c r="B184" s="26">
        <v>44321</v>
      </c>
      <c r="C184" s="11">
        <v>271457536</v>
      </c>
      <c r="D184" s="11">
        <v>3234</v>
      </c>
      <c r="E184" s="11">
        <v>1</v>
      </c>
      <c r="F184" s="11">
        <v>1</v>
      </c>
      <c r="G184">
        <v>0</v>
      </c>
      <c r="H184">
        <v>0</v>
      </c>
      <c r="I184" t="s">
        <v>42</v>
      </c>
      <c r="J184" t="s">
        <v>45</v>
      </c>
      <c r="K184" t="s">
        <v>46</v>
      </c>
      <c r="L184">
        <v>4.5</v>
      </c>
      <c r="M184" t="s">
        <v>47</v>
      </c>
      <c r="N184" s="28">
        <v>0</v>
      </c>
      <c r="O184" s="35">
        <f t="shared" si="4"/>
        <v>3.0921459492888067E-4</v>
      </c>
      <c r="P184" s="35">
        <v>0</v>
      </c>
    </row>
    <row r="185" spans="1:16" x14ac:dyDescent="0.2">
      <c r="A185">
        <v>184</v>
      </c>
      <c r="B185" s="26">
        <v>44321</v>
      </c>
      <c r="C185" s="11">
        <v>269222019</v>
      </c>
      <c r="D185" s="11">
        <v>2921</v>
      </c>
      <c r="E185" s="11">
        <v>1</v>
      </c>
      <c r="F185" s="11">
        <v>1</v>
      </c>
      <c r="G185">
        <v>7369</v>
      </c>
      <c r="H185">
        <v>5033</v>
      </c>
      <c r="I185" t="s">
        <v>42</v>
      </c>
      <c r="J185" t="s">
        <v>45</v>
      </c>
      <c r="K185" t="s">
        <v>46</v>
      </c>
      <c r="L185">
        <v>4.5</v>
      </c>
      <c r="M185" t="s">
        <v>47</v>
      </c>
      <c r="N185" s="28">
        <v>22648.5</v>
      </c>
      <c r="O185" s="35">
        <f t="shared" si="4"/>
        <v>3.4234851078397807E-4</v>
      </c>
      <c r="P185" s="35">
        <f t="shared" si="5"/>
        <v>0.68299633600217124</v>
      </c>
    </row>
    <row r="186" spans="1:16" x14ac:dyDescent="0.2">
      <c r="A186">
        <v>185</v>
      </c>
      <c r="B186" s="26">
        <v>44321</v>
      </c>
      <c r="C186" s="11">
        <v>268890545</v>
      </c>
      <c r="D186" s="11">
        <v>43</v>
      </c>
      <c r="E186" s="11">
        <v>1</v>
      </c>
      <c r="F186" s="11">
        <v>0</v>
      </c>
      <c r="G186">
        <v>11</v>
      </c>
      <c r="H186">
        <v>1</v>
      </c>
      <c r="I186" t="s">
        <v>42</v>
      </c>
      <c r="J186" t="s">
        <v>45</v>
      </c>
      <c r="K186" t="s">
        <v>46</v>
      </c>
      <c r="L186">
        <v>4.5</v>
      </c>
      <c r="M186" t="s">
        <v>47</v>
      </c>
      <c r="N186" s="28">
        <v>4.5</v>
      </c>
      <c r="O186" s="35">
        <f t="shared" si="4"/>
        <v>2.3255813953488372E-2</v>
      </c>
      <c r="P186" s="35">
        <f t="shared" si="5"/>
        <v>9.0909090909090912E-2</v>
      </c>
    </row>
    <row r="187" spans="1:16" x14ac:dyDescent="0.2">
      <c r="A187">
        <v>186</v>
      </c>
      <c r="B187" s="26">
        <v>44321</v>
      </c>
      <c r="C187" s="11">
        <v>268890590</v>
      </c>
      <c r="D187" s="11">
        <v>4</v>
      </c>
      <c r="E187" s="11">
        <v>1</v>
      </c>
      <c r="F187" s="11">
        <v>1</v>
      </c>
      <c r="G187">
        <v>193</v>
      </c>
      <c r="H187">
        <v>140</v>
      </c>
      <c r="I187" t="s">
        <v>42</v>
      </c>
      <c r="J187" t="s">
        <v>45</v>
      </c>
      <c r="K187" t="s">
        <v>46</v>
      </c>
      <c r="L187">
        <v>4.5</v>
      </c>
      <c r="M187" t="s">
        <v>47</v>
      </c>
      <c r="N187" s="28">
        <v>630</v>
      </c>
      <c r="O187" s="35">
        <f t="shared" si="4"/>
        <v>0.25</v>
      </c>
      <c r="P187" s="35">
        <f t="shared" si="5"/>
        <v>0.72538860103626945</v>
      </c>
    </row>
    <row r="188" spans="1:16" x14ac:dyDescent="0.2">
      <c r="A188">
        <v>187</v>
      </c>
      <c r="B188" s="26">
        <v>44321</v>
      </c>
      <c r="C188" s="11">
        <v>269149783</v>
      </c>
      <c r="D188" s="11">
        <v>2966</v>
      </c>
      <c r="E188" s="11">
        <v>0</v>
      </c>
      <c r="F188" s="11">
        <v>0</v>
      </c>
      <c r="G188">
        <v>34</v>
      </c>
      <c r="H188">
        <v>22</v>
      </c>
      <c r="I188" t="s">
        <v>42</v>
      </c>
      <c r="J188" t="s">
        <v>45</v>
      </c>
      <c r="K188" t="s">
        <v>46</v>
      </c>
      <c r="L188">
        <v>4.5</v>
      </c>
      <c r="M188" t="s">
        <v>47</v>
      </c>
      <c r="N188" s="28">
        <v>99</v>
      </c>
      <c r="O188" s="35">
        <f t="shared" si="4"/>
        <v>0</v>
      </c>
      <c r="P188" s="35">
        <f t="shared" si="5"/>
        <v>0.6470588235294118</v>
      </c>
    </row>
    <row r="189" spans="1:16" x14ac:dyDescent="0.2">
      <c r="A189">
        <v>188</v>
      </c>
      <c r="B189" s="26">
        <v>44321</v>
      </c>
      <c r="C189" s="11">
        <v>269221419</v>
      </c>
      <c r="D189" s="11">
        <v>140</v>
      </c>
      <c r="E189" s="11">
        <v>0</v>
      </c>
      <c r="F189" s="11">
        <v>0</v>
      </c>
      <c r="G189">
        <v>0</v>
      </c>
      <c r="H189">
        <v>0</v>
      </c>
      <c r="I189" t="s">
        <v>42</v>
      </c>
      <c r="J189" t="s">
        <v>45</v>
      </c>
      <c r="K189" t="s">
        <v>46</v>
      </c>
      <c r="L189">
        <v>4.5</v>
      </c>
      <c r="M189" t="s">
        <v>47</v>
      </c>
      <c r="N189" s="28">
        <v>0</v>
      </c>
      <c r="O189" s="35">
        <f t="shared" si="4"/>
        <v>0</v>
      </c>
      <c r="P189" s="35">
        <v>0</v>
      </c>
    </row>
    <row r="190" spans="1:16" x14ac:dyDescent="0.2">
      <c r="A190">
        <v>189</v>
      </c>
      <c r="B190" s="26">
        <v>44321</v>
      </c>
      <c r="C190" s="11">
        <v>268891961</v>
      </c>
      <c r="D190" s="11">
        <v>46</v>
      </c>
      <c r="E190" s="11">
        <v>0</v>
      </c>
      <c r="F190" s="11">
        <v>0</v>
      </c>
      <c r="G190">
        <v>120</v>
      </c>
      <c r="H190">
        <v>104</v>
      </c>
      <c r="I190" t="s">
        <v>42</v>
      </c>
      <c r="J190" t="s">
        <v>45</v>
      </c>
      <c r="K190" t="s">
        <v>46</v>
      </c>
      <c r="L190">
        <v>4.5</v>
      </c>
      <c r="M190" t="s">
        <v>47</v>
      </c>
      <c r="N190" s="28">
        <v>468</v>
      </c>
      <c r="O190" s="35">
        <f t="shared" si="4"/>
        <v>0</v>
      </c>
      <c r="P190" s="35">
        <f t="shared" si="5"/>
        <v>0.8666666666666667</v>
      </c>
    </row>
    <row r="191" spans="1:16" x14ac:dyDescent="0.2">
      <c r="A191">
        <v>190</v>
      </c>
      <c r="B191" s="26">
        <v>44321</v>
      </c>
      <c r="C191" s="11">
        <v>269222739</v>
      </c>
      <c r="D191" s="11">
        <v>34</v>
      </c>
      <c r="E191" s="11">
        <v>0</v>
      </c>
      <c r="F191" s="11">
        <v>0</v>
      </c>
      <c r="G191">
        <v>0</v>
      </c>
      <c r="H191">
        <v>0</v>
      </c>
      <c r="I191" t="s">
        <v>42</v>
      </c>
      <c r="J191" t="s">
        <v>45</v>
      </c>
      <c r="K191" t="s">
        <v>46</v>
      </c>
      <c r="L191">
        <v>4.5</v>
      </c>
      <c r="M191" t="s">
        <v>47</v>
      </c>
      <c r="N191" s="28">
        <v>0</v>
      </c>
      <c r="O191" s="35">
        <f t="shared" si="4"/>
        <v>0</v>
      </c>
      <c r="P191" s="35">
        <v>0</v>
      </c>
    </row>
    <row r="192" spans="1:16" x14ac:dyDescent="0.2">
      <c r="A192">
        <v>191</v>
      </c>
      <c r="B192" s="26">
        <v>44322</v>
      </c>
      <c r="C192" s="11">
        <v>269221581</v>
      </c>
      <c r="D192" s="11">
        <v>14649</v>
      </c>
      <c r="E192" s="11">
        <v>186</v>
      </c>
      <c r="F192" s="11">
        <v>18</v>
      </c>
      <c r="G192">
        <v>4</v>
      </c>
      <c r="H192">
        <v>6</v>
      </c>
      <c r="I192" t="s">
        <v>42</v>
      </c>
      <c r="J192" t="s">
        <v>45</v>
      </c>
      <c r="K192" t="s">
        <v>46</v>
      </c>
      <c r="L192">
        <v>4.5</v>
      </c>
      <c r="M192" t="s">
        <v>47</v>
      </c>
      <c r="N192" s="28">
        <v>27</v>
      </c>
      <c r="O192" s="35">
        <f t="shared" si="4"/>
        <v>1.2697112430882654E-2</v>
      </c>
      <c r="P192" s="35">
        <f t="shared" si="5"/>
        <v>1.5</v>
      </c>
    </row>
    <row r="193" spans="1:16" x14ac:dyDescent="0.2">
      <c r="A193">
        <v>192</v>
      </c>
      <c r="B193" s="26">
        <v>44322</v>
      </c>
      <c r="C193" s="11">
        <v>269221587</v>
      </c>
      <c r="D193" s="11">
        <v>12125</v>
      </c>
      <c r="E193" s="11">
        <v>131</v>
      </c>
      <c r="F193" s="11">
        <v>10</v>
      </c>
      <c r="G193">
        <v>4</v>
      </c>
      <c r="H193">
        <v>9</v>
      </c>
      <c r="I193" t="s">
        <v>42</v>
      </c>
      <c r="J193" t="s">
        <v>45</v>
      </c>
      <c r="K193" t="s">
        <v>46</v>
      </c>
      <c r="L193">
        <v>4.5</v>
      </c>
      <c r="M193" t="s">
        <v>47</v>
      </c>
      <c r="N193" s="28">
        <v>40.5</v>
      </c>
      <c r="O193" s="35">
        <f t="shared" si="4"/>
        <v>1.0804123711340206E-2</v>
      </c>
      <c r="P193" s="35">
        <f t="shared" si="5"/>
        <v>2.25</v>
      </c>
    </row>
    <row r="194" spans="1:16" x14ac:dyDescent="0.2">
      <c r="A194">
        <v>193</v>
      </c>
      <c r="B194" s="26">
        <v>44322</v>
      </c>
      <c r="C194" s="11">
        <v>269222019</v>
      </c>
      <c r="D194" s="11">
        <v>27703</v>
      </c>
      <c r="E194" s="11">
        <v>111</v>
      </c>
      <c r="F194" s="11">
        <v>11</v>
      </c>
      <c r="G194">
        <v>10</v>
      </c>
      <c r="H194">
        <v>8</v>
      </c>
      <c r="I194" t="s">
        <v>42</v>
      </c>
      <c r="J194" t="s">
        <v>45</v>
      </c>
      <c r="K194" t="s">
        <v>46</v>
      </c>
      <c r="L194">
        <v>4.5</v>
      </c>
      <c r="M194" t="s">
        <v>47</v>
      </c>
      <c r="N194" s="28">
        <v>36</v>
      </c>
      <c r="O194" s="35">
        <f t="shared" si="4"/>
        <v>4.0067862686351662E-3</v>
      </c>
      <c r="P194" s="35">
        <f t="shared" si="5"/>
        <v>0.8</v>
      </c>
    </row>
    <row r="195" spans="1:16" x14ac:dyDescent="0.2">
      <c r="A195">
        <v>194</v>
      </c>
      <c r="B195" s="26">
        <v>44322</v>
      </c>
      <c r="C195" s="11">
        <v>268890590</v>
      </c>
      <c r="D195" s="11">
        <v>11233</v>
      </c>
      <c r="E195" s="11">
        <v>110</v>
      </c>
      <c r="F195" s="11">
        <v>18</v>
      </c>
      <c r="G195">
        <v>17</v>
      </c>
      <c r="H195">
        <v>18</v>
      </c>
      <c r="I195" t="s">
        <v>42</v>
      </c>
      <c r="J195" t="s">
        <v>45</v>
      </c>
      <c r="K195" t="s">
        <v>46</v>
      </c>
      <c r="L195">
        <v>4.5</v>
      </c>
      <c r="M195" t="s">
        <v>47</v>
      </c>
      <c r="N195" s="28">
        <v>81</v>
      </c>
      <c r="O195" s="35">
        <f t="shared" ref="O195:O258" si="6">E195/D195</f>
        <v>9.7925754473426503E-3</v>
      </c>
      <c r="P195" s="35">
        <f t="shared" ref="P195:P258" si="7">H195/G195</f>
        <v>1.0588235294117647</v>
      </c>
    </row>
    <row r="196" spans="1:16" x14ac:dyDescent="0.2">
      <c r="A196">
        <v>195</v>
      </c>
      <c r="B196" s="26">
        <v>44322</v>
      </c>
      <c r="C196" s="11">
        <v>269221575</v>
      </c>
      <c r="D196" s="11">
        <v>28997</v>
      </c>
      <c r="E196" s="11">
        <v>84</v>
      </c>
      <c r="F196" s="11">
        <v>21</v>
      </c>
      <c r="G196">
        <v>10</v>
      </c>
      <c r="H196">
        <v>16</v>
      </c>
      <c r="I196" t="s">
        <v>42</v>
      </c>
      <c r="J196" t="s">
        <v>45</v>
      </c>
      <c r="K196" t="s">
        <v>46</v>
      </c>
      <c r="L196">
        <v>4.5</v>
      </c>
      <c r="M196" t="s">
        <v>47</v>
      </c>
      <c r="N196" s="28">
        <v>72</v>
      </c>
      <c r="O196" s="35">
        <f t="shared" si="6"/>
        <v>2.8968513984205264E-3</v>
      </c>
      <c r="P196" s="35">
        <f t="shared" si="7"/>
        <v>1.6</v>
      </c>
    </row>
    <row r="197" spans="1:16" x14ac:dyDescent="0.2">
      <c r="A197">
        <v>196</v>
      </c>
      <c r="B197" s="26">
        <v>44322</v>
      </c>
      <c r="C197" s="11">
        <v>269221584</v>
      </c>
      <c r="D197" s="11">
        <v>10034</v>
      </c>
      <c r="E197" s="11">
        <v>22</v>
      </c>
      <c r="F197" s="11">
        <v>12</v>
      </c>
      <c r="G197">
        <v>132</v>
      </c>
      <c r="H197">
        <v>118</v>
      </c>
      <c r="I197" t="s">
        <v>42</v>
      </c>
      <c r="J197" t="s">
        <v>45</v>
      </c>
      <c r="K197" t="s">
        <v>46</v>
      </c>
      <c r="L197">
        <v>4.5</v>
      </c>
      <c r="M197" t="s">
        <v>47</v>
      </c>
      <c r="N197" s="28">
        <v>531</v>
      </c>
      <c r="O197" s="35">
        <f t="shared" si="6"/>
        <v>2.1925453458241976E-3</v>
      </c>
      <c r="P197" s="35">
        <f t="shared" si="7"/>
        <v>0.89393939393939392</v>
      </c>
    </row>
    <row r="198" spans="1:16" x14ac:dyDescent="0.2">
      <c r="A198">
        <v>197</v>
      </c>
      <c r="B198" s="26">
        <v>44322</v>
      </c>
      <c r="C198" s="11">
        <v>268892345</v>
      </c>
      <c r="D198" s="11">
        <v>2178</v>
      </c>
      <c r="E198" s="11">
        <v>20</v>
      </c>
      <c r="F198" s="11">
        <v>5</v>
      </c>
      <c r="G198">
        <v>8</v>
      </c>
      <c r="H198">
        <v>18</v>
      </c>
      <c r="I198" t="s">
        <v>42</v>
      </c>
      <c r="J198" t="s">
        <v>45</v>
      </c>
      <c r="K198" t="s">
        <v>46</v>
      </c>
      <c r="L198">
        <v>4.5</v>
      </c>
      <c r="M198" t="s">
        <v>47</v>
      </c>
      <c r="N198" s="28">
        <v>81</v>
      </c>
      <c r="O198" s="35">
        <f t="shared" si="6"/>
        <v>9.1827364554637279E-3</v>
      </c>
      <c r="P198" s="35">
        <f t="shared" si="7"/>
        <v>2.25</v>
      </c>
    </row>
    <row r="199" spans="1:16" x14ac:dyDescent="0.2">
      <c r="A199">
        <v>198</v>
      </c>
      <c r="B199" s="26">
        <v>44322</v>
      </c>
      <c r="C199" s="11">
        <v>269222010</v>
      </c>
      <c r="D199" s="11">
        <v>9740</v>
      </c>
      <c r="E199" s="11">
        <v>19</v>
      </c>
      <c r="F199" s="11">
        <v>8</v>
      </c>
      <c r="G199">
        <v>13</v>
      </c>
      <c r="H199">
        <v>12</v>
      </c>
      <c r="I199" t="s">
        <v>42</v>
      </c>
      <c r="J199" t="s">
        <v>45</v>
      </c>
      <c r="K199" t="s">
        <v>46</v>
      </c>
      <c r="L199">
        <v>4.5</v>
      </c>
      <c r="M199" t="s">
        <v>47</v>
      </c>
      <c r="N199" s="28">
        <v>54</v>
      </c>
      <c r="O199" s="33">
        <f t="shared" si="6"/>
        <v>1.9507186858316221E-3</v>
      </c>
      <c r="P199" s="35">
        <f t="shared" si="7"/>
        <v>0.92307692307692313</v>
      </c>
    </row>
    <row r="200" spans="1:16" x14ac:dyDescent="0.2">
      <c r="A200">
        <v>199</v>
      </c>
      <c r="B200" s="26">
        <v>44322</v>
      </c>
      <c r="C200" s="11">
        <v>269149783</v>
      </c>
      <c r="D200" s="11">
        <v>9345</v>
      </c>
      <c r="E200" s="11">
        <v>19</v>
      </c>
      <c r="F200" s="11">
        <v>10</v>
      </c>
      <c r="G200">
        <v>107</v>
      </c>
      <c r="H200">
        <v>81</v>
      </c>
      <c r="I200" t="s">
        <v>42</v>
      </c>
      <c r="J200" t="s">
        <v>45</v>
      </c>
      <c r="K200" t="s">
        <v>46</v>
      </c>
      <c r="L200">
        <v>4.5</v>
      </c>
      <c r="M200" t="s">
        <v>47</v>
      </c>
      <c r="N200" s="28">
        <v>364.5</v>
      </c>
      <c r="O200" s="35">
        <f t="shared" si="6"/>
        <v>2.0331728196896735E-3</v>
      </c>
      <c r="P200" s="35">
        <f t="shared" si="7"/>
        <v>0.7570093457943925</v>
      </c>
    </row>
    <row r="201" spans="1:16" x14ac:dyDescent="0.2">
      <c r="A201">
        <v>200</v>
      </c>
      <c r="B201" s="26">
        <v>44322</v>
      </c>
      <c r="C201" s="11">
        <v>269222739</v>
      </c>
      <c r="D201" s="11">
        <v>16884</v>
      </c>
      <c r="E201" s="11">
        <v>17</v>
      </c>
      <c r="F201" s="11">
        <v>18</v>
      </c>
      <c r="G201">
        <v>18</v>
      </c>
      <c r="H201">
        <v>1</v>
      </c>
      <c r="I201" t="s">
        <v>42</v>
      </c>
      <c r="J201" t="s">
        <v>45</v>
      </c>
      <c r="K201" t="s">
        <v>46</v>
      </c>
      <c r="L201">
        <v>4.5</v>
      </c>
      <c r="M201" t="s">
        <v>47</v>
      </c>
      <c r="N201" s="28">
        <v>4.5</v>
      </c>
      <c r="O201" s="35">
        <f t="shared" si="6"/>
        <v>1.0068704098554844E-3</v>
      </c>
      <c r="P201" s="35">
        <f t="shared" si="7"/>
        <v>5.5555555555555552E-2</v>
      </c>
    </row>
    <row r="202" spans="1:16" x14ac:dyDescent="0.2">
      <c r="A202">
        <v>201</v>
      </c>
      <c r="B202" s="26">
        <v>44322</v>
      </c>
      <c r="C202" s="11">
        <v>268890545</v>
      </c>
      <c r="D202" s="11">
        <v>6847</v>
      </c>
      <c r="E202" s="11">
        <v>13</v>
      </c>
      <c r="F202" s="11">
        <v>7</v>
      </c>
      <c r="G202">
        <v>9</v>
      </c>
      <c r="H202">
        <v>16</v>
      </c>
      <c r="I202" t="s">
        <v>42</v>
      </c>
      <c r="J202" t="s">
        <v>45</v>
      </c>
      <c r="K202" t="s">
        <v>46</v>
      </c>
      <c r="L202">
        <v>4.5</v>
      </c>
      <c r="M202" t="s">
        <v>47</v>
      </c>
      <c r="N202" s="28">
        <v>72</v>
      </c>
      <c r="O202" s="35">
        <f t="shared" si="6"/>
        <v>1.898641740908427E-3</v>
      </c>
      <c r="P202" s="35">
        <f t="shared" si="7"/>
        <v>1.7777777777777777</v>
      </c>
    </row>
    <row r="203" spans="1:16" x14ac:dyDescent="0.2">
      <c r="A203">
        <v>202</v>
      </c>
      <c r="B203" s="26">
        <v>44322</v>
      </c>
      <c r="C203" s="11">
        <v>268892381</v>
      </c>
      <c r="D203" s="11">
        <v>8778</v>
      </c>
      <c r="E203" s="11">
        <v>8</v>
      </c>
      <c r="F203" s="11">
        <v>7</v>
      </c>
      <c r="G203">
        <v>133</v>
      </c>
      <c r="H203">
        <v>118</v>
      </c>
      <c r="I203" t="s">
        <v>42</v>
      </c>
      <c r="J203" t="s">
        <v>45</v>
      </c>
      <c r="K203" t="s">
        <v>46</v>
      </c>
      <c r="L203">
        <v>4.5</v>
      </c>
      <c r="M203" t="s">
        <v>47</v>
      </c>
      <c r="N203" s="28">
        <v>531</v>
      </c>
      <c r="O203" s="35">
        <f t="shared" si="6"/>
        <v>9.1136933242196396E-4</v>
      </c>
      <c r="P203" s="35">
        <f t="shared" si="7"/>
        <v>0.88721804511278191</v>
      </c>
    </row>
    <row r="204" spans="1:16" x14ac:dyDescent="0.2">
      <c r="A204">
        <v>203</v>
      </c>
      <c r="B204" s="26">
        <v>44322</v>
      </c>
      <c r="C204" s="11">
        <v>269150170</v>
      </c>
      <c r="D204" s="11">
        <v>1447</v>
      </c>
      <c r="E204" s="11">
        <v>5</v>
      </c>
      <c r="F204" s="11">
        <v>5</v>
      </c>
      <c r="G204">
        <v>1</v>
      </c>
      <c r="H204">
        <v>5</v>
      </c>
      <c r="I204" t="s">
        <v>42</v>
      </c>
      <c r="J204" t="s">
        <v>45</v>
      </c>
      <c r="K204" t="s">
        <v>46</v>
      </c>
      <c r="L204">
        <v>4.5</v>
      </c>
      <c r="M204" t="s">
        <v>47</v>
      </c>
      <c r="N204" s="28">
        <v>22.5</v>
      </c>
      <c r="O204" s="35">
        <f t="shared" si="6"/>
        <v>3.4554250172771253E-3</v>
      </c>
      <c r="P204" s="35">
        <f t="shared" si="7"/>
        <v>5</v>
      </c>
    </row>
    <row r="205" spans="1:16" x14ac:dyDescent="0.2">
      <c r="A205">
        <v>204</v>
      </c>
      <c r="B205" s="26">
        <v>44322</v>
      </c>
      <c r="C205" s="11">
        <v>269222775</v>
      </c>
      <c r="D205" s="11">
        <v>361</v>
      </c>
      <c r="E205" s="11">
        <v>4</v>
      </c>
      <c r="F205" s="11">
        <v>0</v>
      </c>
      <c r="G205">
        <v>17</v>
      </c>
      <c r="H205">
        <v>5</v>
      </c>
      <c r="I205" t="s">
        <v>42</v>
      </c>
      <c r="J205" t="s">
        <v>45</v>
      </c>
      <c r="K205" t="s">
        <v>46</v>
      </c>
      <c r="L205">
        <v>4.5</v>
      </c>
      <c r="M205" t="s">
        <v>47</v>
      </c>
      <c r="N205" s="28">
        <v>22.5</v>
      </c>
      <c r="O205" s="35">
        <f t="shared" si="6"/>
        <v>1.1080332409972299E-2</v>
      </c>
      <c r="P205" s="35">
        <f t="shared" si="7"/>
        <v>0.29411764705882354</v>
      </c>
    </row>
    <row r="206" spans="1:16" x14ac:dyDescent="0.2">
      <c r="A206">
        <v>205</v>
      </c>
      <c r="B206" s="26">
        <v>44322</v>
      </c>
      <c r="C206" s="11">
        <v>268892375</v>
      </c>
      <c r="D206" s="11">
        <v>9349</v>
      </c>
      <c r="E206" s="11">
        <v>3</v>
      </c>
      <c r="F206" s="11">
        <v>3</v>
      </c>
      <c r="G206">
        <v>8</v>
      </c>
      <c r="H206">
        <v>5</v>
      </c>
      <c r="I206" t="s">
        <v>42</v>
      </c>
      <c r="J206" t="s">
        <v>45</v>
      </c>
      <c r="K206" t="s">
        <v>46</v>
      </c>
      <c r="L206">
        <v>4.5</v>
      </c>
      <c r="M206" t="s">
        <v>47</v>
      </c>
      <c r="N206" s="28">
        <v>22.5</v>
      </c>
      <c r="O206" s="35">
        <f t="shared" si="6"/>
        <v>3.2088993475237992E-4</v>
      </c>
      <c r="P206" s="35">
        <f t="shared" si="7"/>
        <v>0.625</v>
      </c>
    </row>
    <row r="207" spans="1:16" x14ac:dyDescent="0.2">
      <c r="A207">
        <v>206</v>
      </c>
      <c r="B207" s="26">
        <v>44322</v>
      </c>
      <c r="C207" s="11">
        <v>269150146</v>
      </c>
      <c r="D207" s="11">
        <v>3012</v>
      </c>
      <c r="E207" s="11">
        <v>2</v>
      </c>
      <c r="F207" s="11">
        <v>1</v>
      </c>
      <c r="G207">
        <v>5</v>
      </c>
      <c r="H207">
        <v>14</v>
      </c>
      <c r="I207" t="s">
        <v>42</v>
      </c>
      <c r="J207" t="s">
        <v>45</v>
      </c>
      <c r="K207" t="s">
        <v>46</v>
      </c>
      <c r="L207">
        <v>4.5</v>
      </c>
      <c r="M207" t="s">
        <v>47</v>
      </c>
      <c r="N207" s="28">
        <v>63</v>
      </c>
      <c r="O207" s="35">
        <f t="shared" si="6"/>
        <v>6.6401062416998667E-4</v>
      </c>
      <c r="P207" s="35">
        <f t="shared" si="7"/>
        <v>2.8</v>
      </c>
    </row>
    <row r="208" spans="1:16" x14ac:dyDescent="0.2">
      <c r="A208">
        <v>207</v>
      </c>
      <c r="B208" s="26">
        <v>44322</v>
      </c>
      <c r="C208" s="11">
        <v>268891961</v>
      </c>
      <c r="D208" s="11">
        <v>2885</v>
      </c>
      <c r="E208" s="11">
        <v>2</v>
      </c>
      <c r="F208" s="11">
        <v>2</v>
      </c>
      <c r="G208">
        <v>5</v>
      </c>
      <c r="H208">
        <v>6</v>
      </c>
      <c r="I208" t="s">
        <v>42</v>
      </c>
      <c r="J208" t="s">
        <v>45</v>
      </c>
      <c r="K208" t="s">
        <v>46</v>
      </c>
      <c r="L208">
        <v>4.5</v>
      </c>
      <c r="M208" t="s">
        <v>47</v>
      </c>
      <c r="N208" s="28">
        <v>27</v>
      </c>
      <c r="O208" s="35">
        <f t="shared" si="6"/>
        <v>6.932409012131716E-4</v>
      </c>
      <c r="P208" s="35">
        <f t="shared" si="7"/>
        <v>1.2</v>
      </c>
    </row>
    <row r="209" spans="1:16" x14ac:dyDescent="0.2">
      <c r="A209">
        <v>208</v>
      </c>
      <c r="B209" s="26">
        <v>44322</v>
      </c>
      <c r="C209" s="11">
        <v>269221920</v>
      </c>
      <c r="D209" s="11">
        <v>0</v>
      </c>
      <c r="E209" s="11">
        <v>2</v>
      </c>
      <c r="F209" s="11">
        <v>0</v>
      </c>
      <c r="G209">
        <v>10</v>
      </c>
      <c r="H209">
        <v>15</v>
      </c>
      <c r="I209" t="s">
        <v>42</v>
      </c>
      <c r="J209" t="s">
        <v>45</v>
      </c>
      <c r="K209" t="s">
        <v>46</v>
      </c>
      <c r="L209">
        <v>4.5</v>
      </c>
      <c r="M209" t="s">
        <v>47</v>
      </c>
      <c r="N209" s="28">
        <v>67.5</v>
      </c>
      <c r="O209" s="35">
        <v>0</v>
      </c>
      <c r="P209" s="35">
        <f t="shared" si="7"/>
        <v>1.5</v>
      </c>
    </row>
    <row r="210" spans="1:16" x14ac:dyDescent="0.2">
      <c r="A210">
        <v>209</v>
      </c>
      <c r="B210" s="26">
        <v>44322</v>
      </c>
      <c r="C210" s="11">
        <v>268892378</v>
      </c>
      <c r="D210" s="11">
        <v>9151</v>
      </c>
      <c r="E210" s="11">
        <v>1</v>
      </c>
      <c r="F210" s="11">
        <v>4</v>
      </c>
      <c r="G210">
        <v>15</v>
      </c>
      <c r="H210">
        <v>8</v>
      </c>
      <c r="I210" t="s">
        <v>42</v>
      </c>
      <c r="J210" t="s">
        <v>45</v>
      </c>
      <c r="K210" t="s">
        <v>46</v>
      </c>
      <c r="L210">
        <v>4.5</v>
      </c>
      <c r="M210" t="s">
        <v>47</v>
      </c>
      <c r="N210" s="28">
        <v>36</v>
      </c>
      <c r="O210" s="35">
        <f t="shared" si="6"/>
        <v>1.0927767457108513E-4</v>
      </c>
      <c r="P210" s="35">
        <f t="shared" si="7"/>
        <v>0.53333333333333333</v>
      </c>
    </row>
    <row r="211" spans="1:16" x14ac:dyDescent="0.2">
      <c r="A211">
        <v>210</v>
      </c>
      <c r="B211" s="26">
        <v>44322</v>
      </c>
      <c r="C211" s="11">
        <v>268890527</v>
      </c>
      <c r="D211" s="11">
        <v>3048</v>
      </c>
      <c r="E211" s="11">
        <v>1</v>
      </c>
      <c r="F211" s="11">
        <v>0</v>
      </c>
      <c r="G211">
        <v>12</v>
      </c>
      <c r="H211">
        <v>4</v>
      </c>
      <c r="I211" t="s">
        <v>42</v>
      </c>
      <c r="J211" t="s">
        <v>45</v>
      </c>
      <c r="K211" t="s">
        <v>46</v>
      </c>
      <c r="L211">
        <v>4.5</v>
      </c>
      <c r="M211" t="s">
        <v>47</v>
      </c>
      <c r="N211" s="28">
        <v>18</v>
      </c>
      <c r="O211" s="35">
        <f t="shared" si="6"/>
        <v>3.2808398950131233E-4</v>
      </c>
      <c r="P211" s="35">
        <f t="shared" si="7"/>
        <v>0.33333333333333331</v>
      </c>
    </row>
    <row r="212" spans="1:16" x14ac:dyDescent="0.2">
      <c r="A212">
        <v>211</v>
      </c>
      <c r="B212" s="26">
        <v>44322</v>
      </c>
      <c r="C212" s="11">
        <v>271175480</v>
      </c>
      <c r="D212" s="11">
        <v>2830</v>
      </c>
      <c r="E212" s="11">
        <v>1</v>
      </c>
      <c r="F212" s="11">
        <v>0</v>
      </c>
      <c r="G212">
        <v>9</v>
      </c>
      <c r="H212">
        <v>6</v>
      </c>
      <c r="I212" t="s">
        <v>42</v>
      </c>
      <c r="J212" t="s">
        <v>45</v>
      </c>
      <c r="K212" t="s">
        <v>46</v>
      </c>
      <c r="L212">
        <v>4.5</v>
      </c>
      <c r="M212" t="s">
        <v>47</v>
      </c>
      <c r="N212" s="28">
        <v>27</v>
      </c>
      <c r="O212" s="35">
        <f t="shared" si="6"/>
        <v>3.5335689045936394E-4</v>
      </c>
      <c r="P212" s="35">
        <f t="shared" si="7"/>
        <v>0.66666666666666663</v>
      </c>
    </row>
    <row r="213" spans="1:16" x14ac:dyDescent="0.2">
      <c r="A213">
        <v>212</v>
      </c>
      <c r="B213" s="26">
        <v>44322</v>
      </c>
      <c r="C213" s="11">
        <v>271457536</v>
      </c>
      <c r="D213" s="11">
        <v>1919</v>
      </c>
      <c r="E213" s="11">
        <v>1</v>
      </c>
      <c r="F213" s="11">
        <v>2</v>
      </c>
      <c r="G213">
        <v>19</v>
      </c>
      <c r="H213">
        <v>13</v>
      </c>
      <c r="I213" t="s">
        <v>42</v>
      </c>
      <c r="J213" t="s">
        <v>45</v>
      </c>
      <c r="K213" t="s">
        <v>46</v>
      </c>
      <c r="L213">
        <v>4.5</v>
      </c>
      <c r="M213" t="s">
        <v>47</v>
      </c>
      <c r="N213" s="28">
        <v>58.5</v>
      </c>
      <c r="O213" s="35">
        <f t="shared" si="6"/>
        <v>5.2110474205315264E-4</v>
      </c>
      <c r="P213" s="35">
        <f t="shared" si="7"/>
        <v>0.68421052631578949</v>
      </c>
    </row>
    <row r="214" spans="1:16" x14ac:dyDescent="0.2">
      <c r="A214">
        <v>213</v>
      </c>
      <c r="B214" s="26">
        <v>44322</v>
      </c>
      <c r="C214" s="11">
        <v>269150161</v>
      </c>
      <c r="D214" s="11">
        <v>519</v>
      </c>
      <c r="E214" s="11">
        <v>1</v>
      </c>
      <c r="F214" s="11">
        <v>2</v>
      </c>
      <c r="G214">
        <v>16</v>
      </c>
      <c r="H214">
        <v>19</v>
      </c>
      <c r="I214" t="s">
        <v>42</v>
      </c>
      <c r="J214" t="s">
        <v>45</v>
      </c>
      <c r="K214" t="s">
        <v>46</v>
      </c>
      <c r="L214">
        <v>4.5</v>
      </c>
      <c r="M214" t="s">
        <v>47</v>
      </c>
      <c r="N214" s="28">
        <v>85.5</v>
      </c>
      <c r="O214" s="35">
        <f t="shared" si="6"/>
        <v>1.9267822736030828E-3</v>
      </c>
      <c r="P214" s="35">
        <f t="shared" si="7"/>
        <v>1.1875</v>
      </c>
    </row>
    <row r="215" spans="1:16" x14ac:dyDescent="0.2">
      <c r="A215">
        <v>214</v>
      </c>
      <c r="B215" s="26">
        <v>44322</v>
      </c>
      <c r="C215" s="11">
        <v>268892348</v>
      </c>
      <c r="D215" s="11">
        <v>48</v>
      </c>
      <c r="E215" s="11">
        <v>1</v>
      </c>
      <c r="F215" s="11">
        <v>0</v>
      </c>
      <c r="G215">
        <v>2</v>
      </c>
      <c r="H215">
        <v>7</v>
      </c>
      <c r="I215" t="s">
        <v>42</v>
      </c>
      <c r="J215" t="s">
        <v>45</v>
      </c>
      <c r="K215" t="s">
        <v>46</v>
      </c>
      <c r="L215">
        <v>4.5</v>
      </c>
      <c r="M215" t="s">
        <v>47</v>
      </c>
      <c r="N215" s="28">
        <v>31.5</v>
      </c>
      <c r="O215" s="35">
        <f t="shared" si="6"/>
        <v>2.0833333333333332E-2</v>
      </c>
      <c r="P215" s="35">
        <f t="shared" si="7"/>
        <v>3.5</v>
      </c>
    </row>
    <row r="216" spans="1:16" x14ac:dyDescent="0.2">
      <c r="A216">
        <v>215</v>
      </c>
      <c r="B216" s="26">
        <v>44322</v>
      </c>
      <c r="C216" s="11">
        <v>272779033</v>
      </c>
      <c r="D216" s="11">
        <v>5</v>
      </c>
      <c r="E216" s="11">
        <v>1</v>
      </c>
      <c r="F216" s="11">
        <v>1</v>
      </c>
      <c r="G216">
        <v>19</v>
      </c>
      <c r="H216">
        <v>11</v>
      </c>
      <c r="I216" t="s">
        <v>42</v>
      </c>
      <c r="J216" t="s">
        <v>45</v>
      </c>
      <c r="K216" t="s">
        <v>46</v>
      </c>
      <c r="L216">
        <v>4.5</v>
      </c>
      <c r="M216" t="s">
        <v>47</v>
      </c>
      <c r="N216" s="28">
        <v>49.5</v>
      </c>
      <c r="O216" s="35">
        <f t="shared" si="6"/>
        <v>0.2</v>
      </c>
      <c r="P216" s="35">
        <f t="shared" si="7"/>
        <v>0.57894736842105265</v>
      </c>
    </row>
    <row r="217" spans="1:16" x14ac:dyDescent="0.2">
      <c r="A217">
        <v>216</v>
      </c>
      <c r="B217" s="26">
        <v>44322</v>
      </c>
      <c r="C217" s="11">
        <v>269221473</v>
      </c>
      <c r="D217" s="11">
        <v>4</v>
      </c>
      <c r="E217" s="11">
        <v>1</v>
      </c>
      <c r="F217" s="11">
        <v>1</v>
      </c>
      <c r="G217">
        <v>17</v>
      </c>
      <c r="H217">
        <v>11</v>
      </c>
      <c r="I217" t="s">
        <v>42</v>
      </c>
      <c r="J217" t="s">
        <v>41</v>
      </c>
      <c r="K217" t="s">
        <v>46</v>
      </c>
      <c r="L217">
        <v>4.5</v>
      </c>
      <c r="M217" t="s">
        <v>47</v>
      </c>
      <c r="N217" s="28">
        <v>49.5</v>
      </c>
      <c r="O217" s="35">
        <f t="shared" si="6"/>
        <v>0.25</v>
      </c>
      <c r="P217" s="35">
        <f t="shared" si="7"/>
        <v>0.6470588235294118</v>
      </c>
    </row>
    <row r="218" spans="1:16" x14ac:dyDescent="0.2">
      <c r="A218">
        <v>217</v>
      </c>
      <c r="B218" s="26">
        <v>44322</v>
      </c>
      <c r="C218" s="11">
        <v>269221419</v>
      </c>
      <c r="D218" s="11">
        <v>835</v>
      </c>
      <c r="E218" s="11">
        <v>0</v>
      </c>
      <c r="F218" s="11">
        <v>0</v>
      </c>
      <c r="G218">
        <v>16</v>
      </c>
      <c r="H218">
        <v>2</v>
      </c>
      <c r="I218" t="s">
        <v>42</v>
      </c>
      <c r="J218" t="s">
        <v>45</v>
      </c>
      <c r="K218" t="s">
        <v>46</v>
      </c>
      <c r="L218">
        <v>4.5</v>
      </c>
      <c r="M218" t="s">
        <v>47</v>
      </c>
      <c r="N218" s="28">
        <v>9</v>
      </c>
      <c r="O218" s="35">
        <f t="shared" si="6"/>
        <v>0</v>
      </c>
      <c r="P218" s="35">
        <f t="shared" si="7"/>
        <v>0.125</v>
      </c>
    </row>
    <row r="219" spans="1:16" x14ac:dyDescent="0.2">
      <c r="A219">
        <v>218</v>
      </c>
      <c r="B219" s="26">
        <v>44322</v>
      </c>
      <c r="C219" s="11">
        <v>269221569</v>
      </c>
      <c r="D219" s="11">
        <v>354</v>
      </c>
      <c r="E219" s="11">
        <v>0</v>
      </c>
      <c r="F219" s="11">
        <v>0</v>
      </c>
      <c r="G219">
        <v>15</v>
      </c>
      <c r="H219">
        <v>1</v>
      </c>
      <c r="I219" t="s">
        <v>42</v>
      </c>
      <c r="J219" t="s">
        <v>45</v>
      </c>
      <c r="K219" t="s">
        <v>46</v>
      </c>
      <c r="L219">
        <v>4.5</v>
      </c>
      <c r="M219" t="s">
        <v>47</v>
      </c>
      <c r="N219" s="28">
        <v>4.5</v>
      </c>
      <c r="O219" s="35">
        <f t="shared" si="6"/>
        <v>0</v>
      </c>
      <c r="P219" s="35">
        <f t="shared" si="7"/>
        <v>6.6666666666666666E-2</v>
      </c>
    </row>
    <row r="220" spans="1:16" x14ac:dyDescent="0.2">
      <c r="A220">
        <v>219</v>
      </c>
      <c r="B220" s="26">
        <v>44322</v>
      </c>
      <c r="C220" s="11">
        <v>268891964</v>
      </c>
      <c r="D220" s="11">
        <v>217</v>
      </c>
      <c r="E220" s="11">
        <v>0</v>
      </c>
      <c r="F220" s="11">
        <v>0</v>
      </c>
      <c r="G220">
        <v>17</v>
      </c>
      <c r="H220">
        <v>14</v>
      </c>
      <c r="I220" t="s">
        <v>42</v>
      </c>
      <c r="J220" t="s">
        <v>45</v>
      </c>
      <c r="K220" t="s">
        <v>46</v>
      </c>
      <c r="L220">
        <v>4.5</v>
      </c>
      <c r="M220" t="s">
        <v>47</v>
      </c>
      <c r="N220" s="28">
        <v>63</v>
      </c>
      <c r="O220" s="35">
        <f t="shared" si="6"/>
        <v>0</v>
      </c>
      <c r="P220" s="35">
        <f t="shared" si="7"/>
        <v>0.82352941176470584</v>
      </c>
    </row>
    <row r="221" spans="1:16" x14ac:dyDescent="0.2">
      <c r="A221">
        <v>220</v>
      </c>
      <c r="B221" s="26">
        <v>44322</v>
      </c>
      <c r="C221" s="11">
        <v>268890548</v>
      </c>
      <c r="D221" s="11">
        <v>97</v>
      </c>
      <c r="E221" s="11">
        <v>0</v>
      </c>
      <c r="F221" s="11">
        <v>0</v>
      </c>
      <c r="G221">
        <v>12</v>
      </c>
      <c r="H221">
        <v>6</v>
      </c>
      <c r="I221" t="s">
        <v>42</v>
      </c>
      <c r="J221" t="s">
        <v>45</v>
      </c>
      <c r="K221" t="s">
        <v>46</v>
      </c>
      <c r="L221">
        <v>4.5</v>
      </c>
      <c r="M221" t="s">
        <v>47</v>
      </c>
      <c r="N221" s="28">
        <v>27</v>
      </c>
      <c r="O221" s="35">
        <f t="shared" si="6"/>
        <v>0</v>
      </c>
      <c r="P221" s="35">
        <f t="shared" si="7"/>
        <v>0.5</v>
      </c>
    </row>
    <row r="222" spans="1:16" x14ac:dyDescent="0.2">
      <c r="A222">
        <v>221</v>
      </c>
      <c r="B222" s="26">
        <v>44322</v>
      </c>
      <c r="C222" s="11">
        <v>268890566</v>
      </c>
      <c r="D222" s="11">
        <v>80</v>
      </c>
      <c r="E222" s="11">
        <v>0</v>
      </c>
      <c r="F222" s="11">
        <v>1</v>
      </c>
      <c r="G222">
        <v>3</v>
      </c>
      <c r="H222">
        <v>1</v>
      </c>
      <c r="I222" t="s">
        <v>42</v>
      </c>
      <c r="J222" t="s">
        <v>45</v>
      </c>
      <c r="K222" t="s">
        <v>46</v>
      </c>
      <c r="L222">
        <v>4.5</v>
      </c>
      <c r="M222" t="s">
        <v>47</v>
      </c>
      <c r="N222" s="28">
        <v>4.5</v>
      </c>
      <c r="O222" s="35">
        <f t="shared" si="6"/>
        <v>0</v>
      </c>
      <c r="P222" s="35">
        <f t="shared" si="7"/>
        <v>0.33333333333333331</v>
      </c>
    </row>
    <row r="223" spans="1:16" x14ac:dyDescent="0.2">
      <c r="A223">
        <v>222</v>
      </c>
      <c r="B223" s="26">
        <v>44322</v>
      </c>
      <c r="C223" s="11">
        <v>269221461</v>
      </c>
      <c r="D223" s="11">
        <v>43</v>
      </c>
      <c r="E223" s="11">
        <v>0</v>
      </c>
      <c r="F223" s="11">
        <v>0</v>
      </c>
      <c r="G223">
        <v>17</v>
      </c>
      <c r="H223">
        <v>6</v>
      </c>
      <c r="I223" t="s">
        <v>42</v>
      </c>
      <c r="J223" t="s">
        <v>44</v>
      </c>
      <c r="K223" t="s">
        <v>46</v>
      </c>
      <c r="L223">
        <v>4.5</v>
      </c>
      <c r="M223" t="s">
        <v>47</v>
      </c>
      <c r="N223" s="28">
        <v>27</v>
      </c>
      <c r="O223" s="35">
        <f t="shared" si="6"/>
        <v>0</v>
      </c>
      <c r="P223" s="35">
        <f t="shared" si="7"/>
        <v>0.35294117647058826</v>
      </c>
    </row>
    <row r="224" spans="1:16" x14ac:dyDescent="0.2">
      <c r="A224">
        <v>223</v>
      </c>
      <c r="B224" s="26">
        <v>44322</v>
      </c>
      <c r="C224" s="11">
        <v>269149777</v>
      </c>
      <c r="D224" s="11">
        <v>30</v>
      </c>
      <c r="E224" s="11">
        <v>0</v>
      </c>
      <c r="F224" s="11">
        <v>0</v>
      </c>
      <c r="G224">
        <v>13</v>
      </c>
      <c r="H224">
        <v>2</v>
      </c>
      <c r="I224" t="s">
        <v>42</v>
      </c>
      <c r="J224" t="s">
        <v>45</v>
      </c>
      <c r="K224" t="s">
        <v>46</v>
      </c>
      <c r="L224">
        <v>4.5</v>
      </c>
      <c r="M224" t="s">
        <v>47</v>
      </c>
      <c r="N224" s="28">
        <v>9</v>
      </c>
      <c r="O224" s="35">
        <f t="shared" si="6"/>
        <v>0</v>
      </c>
      <c r="P224" s="35">
        <f t="shared" si="7"/>
        <v>0.15384615384615385</v>
      </c>
    </row>
    <row r="225" spans="1:16" x14ac:dyDescent="0.2">
      <c r="A225">
        <v>224</v>
      </c>
      <c r="B225" s="26">
        <v>44322</v>
      </c>
      <c r="C225" s="11">
        <v>268892078</v>
      </c>
      <c r="D225" s="11">
        <v>28</v>
      </c>
      <c r="E225" s="11">
        <v>0</v>
      </c>
      <c r="F225" s="11">
        <v>0</v>
      </c>
      <c r="G225">
        <v>8</v>
      </c>
      <c r="H225">
        <v>7</v>
      </c>
      <c r="I225" t="s">
        <v>42</v>
      </c>
      <c r="J225" t="s">
        <v>45</v>
      </c>
      <c r="K225" t="s">
        <v>46</v>
      </c>
      <c r="L225">
        <v>4.5</v>
      </c>
      <c r="M225" t="s">
        <v>47</v>
      </c>
      <c r="N225" s="28">
        <v>31.5</v>
      </c>
      <c r="O225" s="35">
        <f t="shared" si="6"/>
        <v>0</v>
      </c>
      <c r="P225" s="35">
        <f t="shared" si="7"/>
        <v>0.875</v>
      </c>
    </row>
    <row r="226" spans="1:16" x14ac:dyDescent="0.2">
      <c r="A226">
        <v>225</v>
      </c>
      <c r="B226" s="26">
        <v>44323</v>
      </c>
      <c r="C226" s="11">
        <v>269221587</v>
      </c>
      <c r="D226" s="11">
        <v>16468</v>
      </c>
      <c r="E226" s="11">
        <v>228</v>
      </c>
      <c r="F226" s="11">
        <v>15</v>
      </c>
      <c r="G226">
        <v>2558</v>
      </c>
      <c r="H226">
        <v>1620</v>
      </c>
      <c r="I226" t="s">
        <v>42</v>
      </c>
      <c r="J226" t="s">
        <v>45</v>
      </c>
      <c r="K226" t="s">
        <v>46</v>
      </c>
      <c r="L226">
        <v>4.5</v>
      </c>
      <c r="M226" t="s">
        <v>47</v>
      </c>
      <c r="N226" s="28">
        <v>7290</v>
      </c>
      <c r="O226" s="35">
        <f t="shared" si="6"/>
        <v>1.3845032790867136E-2</v>
      </c>
      <c r="P226" s="35">
        <f t="shared" si="7"/>
        <v>0.63330727130570763</v>
      </c>
    </row>
    <row r="227" spans="1:16" x14ac:dyDescent="0.2">
      <c r="A227">
        <v>226</v>
      </c>
      <c r="B227" s="26">
        <v>44323</v>
      </c>
      <c r="C227" s="11">
        <v>268890527</v>
      </c>
      <c r="D227" s="11">
        <v>12257</v>
      </c>
      <c r="E227" s="11">
        <v>112</v>
      </c>
      <c r="F227" s="11">
        <v>12</v>
      </c>
      <c r="G227">
        <v>130</v>
      </c>
      <c r="H227">
        <v>117</v>
      </c>
      <c r="I227" t="s">
        <v>42</v>
      </c>
      <c r="J227" t="s">
        <v>45</v>
      </c>
      <c r="K227" t="s">
        <v>46</v>
      </c>
      <c r="L227">
        <v>4.5</v>
      </c>
      <c r="M227" t="s">
        <v>47</v>
      </c>
      <c r="N227" s="28">
        <v>526.5</v>
      </c>
      <c r="O227" s="35">
        <f t="shared" si="6"/>
        <v>9.1376356367789836E-3</v>
      </c>
      <c r="P227" s="35">
        <f t="shared" si="7"/>
        <v>0.9</v>
      </c>
    </row>
    <row r="228" spans="1:16" x14ac:dyDescent="0.2">
      <c r="A228">
        <v>227</v>
      </c>
      <c r="B228" s="26">
        <v>44323</v>
      </c>
      <c r="C228" s="11">
        <v>269150170</v>
      </c>
      <c r="D228" s="11">
        <v>20508</v>
      </c>
      <c r="E228" s="11">
        <v>83</v>
      </c>
      <c r="F228" s="11">
        <v>17</v>
      </c>
      <c r="G228">
        <v>35</v>
      </c>
      <c r="H228">
        <v>18</v>
      </c>
      <c r="I228" t="s">
        <v>42</v>
      </c>
      <c r="J228" t="s">
        <v>45</v>
      </c>
      <c r="K228" t="s">
        <v>46</v>
      </c>
      <c r="L228">
        <v>4.5</v>
      </c>
      <c r="M228" t="s">
        <v>47</v>
      </c>
      <c r="N228" s="28">
        <v>81</v>
      </c>
      <c r="O228" s="35">
        <f t="shared" si="6"/>
        <v>4.04720109225668E-3</v>
      </c>
      <c r="P228" s="35">
        <f t="shared" si="7"/>
        <v>0.51428571428571423</v>
      </c>
    </row>
    <row r="229" spans="1:16" x14ac:dyDescent="0.2">
      <c r="A229">
        <v>228</v>
      </c>
      <c r="B229" s="26">
        <v>44323</v>
      </c>
      <c r="C229" s="11">
        <v>268892378</v>
      </c>
      <c r="D229" s="11">
        <v>21206</v>
      </c>
      <c r="E229" s="11">
        <v>61</v>
      </c>
      <c r="F229" s="11">
        <v>18</v>
      </c>
      <c r="G229">
        <v>4</v>
      </c>
      <c r="H229">
        <v>10</v>
      </c>
      <c r="I229" t="s">
        <v>42</v>
      </c>
      <c r="J229" t="s">
        <v>45</v>
      </c>
      <c r="K229" t="s">
        <v>46</v>
      </c>
      <c r="L229">
        <v>4.5</v>
      </c>
      <c r="M229" t="s">
        <v>47</v>
      </c>
      <c r="N229" s="28">
        <v>45</v>
      </c>
      <c r="O229" s="35">
        <f t="shared" si="6"/>
        <v>2.8765443742337074E-3</v>
      </c>
      <c r="P229" s="35">
        <f t="shared" si="7"/>
        <v>2.5</v>
      </c>
    </row>
    <row r="230" spans="1:16" x14ac:dyDescent="0.2">
      <c r="A230">
        <v>229</v>
      </c>
      <c r="B230" s="26">
        <v>44323</v>
      </c>
      <c r="C230" s="11">
        <v>268892345</v>
      </c>
      <c r="D230" s="11">
        <v>10208</v>
      </c>
      <c r="E230" s="11">
        <v>21</v>
      </c>
      <c r="F230" s="11">
        <v>11</v>
      </c>
      <c r="G230">
        <v>16</v>
      </c>
      <c r="H230">
        <v>5</v>
      </c>
      <c r="I230" t="s">
        <v>42</v>
      </c>
      <c r="J230" t="s">
        <v>45</v>
      </c>
      <c r="K230" t="s">
        <v>46</v>
      </c>
      <c r="L230">
        <v>4.5</v>
      </c>
      <c r="M230" t="s">
        <v>47</v>
      </c>
      <c r="N230" s="28">
        <v>22.5</v>
      </c>
      <c r="O230" s="35">
        <f t="shared" si="6"/>
        <v>2.0572100313479623E-3</v>
      </c>
      <c r="P230" s="35">
        <f t="shared" si="7"/>
        <v>0.3125</v>
      </c>
    </row>
    <row r="231" spans="1:16" x14ac:dyDescent="0.2">
      <c r="A231">
        <v>230</v>
      </c>
      <c r="B231" s="26">
        <v>44323</v>
      </c>
      <c r="C231" s="11">
        <v>269222010</v>
      </c>
      <c r="D231" s="11">
        <v>10643</v>
      </c>
      <c r="E231" s="11">
        <v>17</v>
      </c>
      <c r="F231" s="11">
        <v>12</v>
      </c>
      <c r="G231">
        <v>0</v>
      </c>
      <c r="H231">
        <v>0</v>
      </c>
      <c r="I231" t="s">
        <v>42</v>
      </c>
      <c r="J231" t="s">
        <v>45</v>
      </c>
      <c r="K231" t="s">
        <v>46</v>
      </c>
      <c r="L231">
        <v>4.5</v>
      </c>
      <c r="M231" t="s">
        <v>47</v>
      </c>
      <c r="N231" s="28">
        <v>0</v>
      </c>
      <c r="O231" s="33">
        <f t="shared" si="6"/>
        <v>1.5972939960537443E-3</v>
      </c>
      <c r="P231" s="35">
        <v>0</v>
      </c>
    </row>
    <row r="232" spans="1:16" x14ac:dyDescent="0.2">
      <c r="A232">
        <v>231</v>
      </c>
      <c r="B232" s="26">
        <v>44323</v>
      </c>
      <c r="C232" s="11">
        <v>272779033</v>
      </c>
      <c r="D232" s="11">
        <v>10371</v>
      </c>
      <c r="E232" s="11">
        <v>14</v>
      </c>
      <c r="F232" s="11">
        <v>7</v>
      </c>
      <c r="G232">
        <v>1</v>
      </c>
      <c r="H232">
        <v>6</v>
      </c>
      <c r="I232" t="s">
        <v>42</v>
      </c>
      <c r="J232" t="s">
        <v>45</v>
      </c>
      <c r="K232" t="s">
        <v>46</v>
      </c>
      <c r="L232">
        <v>4.5</v>
      </c>
      <c r="M232" t="s">
        <v>47</v>
      </c>
      <c r="N232" s="28">
        <v>27</v>
      </c>
      <c r="O232" s="35">
        <f t="shared" si="6"/>
        <v>1.3499180406903867E-3</v>
      </c>
      <c r="P232" s="35">
        <f t="shared" si="7"/>
        <v>6</v>
      </c>
    </row>
    <row r="233" spans="1:16" x14ac:dyDescent="0.2">
      <c r="A233">
        <v>232</v>
      </c>
      <c r="B233" s="26">
        <v>44323</v>
      </c>
      <c r="C233" s="11">
        <v>269221569</v>
      </c>
      <c r="D233" s="11">
        <v>14108</v>
      </c>
      <c r="E233" s="11">
        <v>12</v>
      </c>
      <c r="F233" s="11">
        <v>8</v>
      </c>
      <c r="G233">
        <v>203</v>
      </c>
      <c r="H233">
        <v>202</v>
      </c>
      <c r="I233" t="s">
        <v>42</v>
      </c>
      <c r="J233" t="s">
        <v>45</v>
      </c>
      <c r="K233" t="s">
        <v>46</v>
      </c>
      <c r="L233">
        <v>4.5</v>
      </c>
      <c r="M233" t="s">
        <v>47</v>
      </c>
      <c r="N233" s="28">
        <v>909</v>
      </c>
      <c r="O233" s="35">
        <f t="shared" si="6"/>
        <v>8.5058123050751346E-4</v>
      </c>
      <c r="P233" s="35">
        <f t="shared" si="7"/>
        <v>0.99507389162561577</v>
      </c>
    </row>
    <row r="234" spans="1:16" x14ac:dyDescent="0.2">
      <c r="A234">
        <v>233</v>
      </c>
      <c r="B234" s="26">
        <v>44323</v>
      </c>
      <c r="C234" s="11">
        <v>269221584</v>
      </c>
      <c r="D234" s="11">
        <v>9122</v>
      </c>
      <c r="E234" s="11">
        <v>5</v>
      </c>
      <c r="F234" s="11">
        <v>5</v>
      </c>
      <c r="G234">
        <v>20</v>
      </c>
      <c r="H234">
        <v>17</v>
      </c>
      <c r="I234" t="s">
        <v>42</v>
      </c>
      <c r="J234" t="s">
        <v>45</v>
      </c>
      <c r="K234" t="s">
        <v>46</v>
      </c>
      <c r="L234">
        <v>4.5</v>
      </c>
      <c r="M234" t="s">
        <v>47</v>
      </c>
      <c r="N234" s="28">
        <v>76.5</v>
      </c>
      <c r="O234" s="35">
        <f t="shared" si="6"/>
        <v>5.4812541109405832E-4</v>
      </c>
      <c r="P234" s="35">
        <f t="shared" si="7"/>
        <v>0.85</v>
      </c>
    </row>
    <row r="235" spans="1:16" x14ac:dyDescent="0.2">
      <c r="A235">
        <v>234</v>
      </c>
      <c r="B235" s="26">
        <v>44323</v>
      </c>
      <c r="C235" s="11">
        <v>268890590</v>
      </c>
      <c r="D235" s="11">
        <v>3107</v>
      </c>
      <c r="E235" s="11">
        <v>5</v>
      </c>
      <c r="F235" s="11">
        <v>1</v>
      </c>
      <c r="G235">
        <v>349</v>
      </c>
      <c r="H235">
        <v>341</v>
      </c>
      <c r="I235" t="s">
        <v>42</v>
      </c>
      <c r="J235" t="s">
        <v>45</v>
      </c>
      <c r="K235" t="s">
        <v>46</v>
      </c>
      <c r="L235">
        <v>4.5</v>
      </c>
      <c r="M235" t="s">
        <v>47</v>
      </c>
      <c r="N235" s="28">
        <v>1534.5</v>
      </c>
      <c r="O235" s="35">
        <f t="shared" si="6"/>
        <v>1.6092693916961698E-3</v>
      </c>
      <c r="P235" s="35">
        <f t="shared" si="7"/>
        <v>0.97707736389684818</v>
      </c>
    </row>
    <row r="236" spans="1:16" x14ac:dyDescent="0.2">
      <c r="A236">
        <v>235</v>
      </c>
      <c r="B236" s="26">
        <v>44323</v>
      </c>
      <c r="C236" s="11">
        <v>271457536</v>
      </c>
      <c r="D236" s="11">
        <v>2531</v>
      </c>
      <c r="E236" s="11">
        <v>4</v>
      </c>
      <c r="F236" s="11">
        <v>0</v>
      </c>
      <c r="G236">
        <v>0</v>
      </c>
      <c r="H236">
        <v>0</v>
      </c>
      <c r="I236" t="s">
        <v>42</v>
      </c>
      <c r="J236" t="s">
        <v>45</v>
      </c>
      <c r="K236" t="s">
        <v>46</v>
      </c>
      <c r="L236">
        <v>4.5</v>
      </c>
      <c r="M236" t="s">
        <v>47</v>
      </c>
      <c r="N236" s="28">
        <v>0</v>
      </c>
      <c r="O236" s="35">
        <f t="shared" si="6"/>
        <v>1.5804030027657052E-3</v>
      </c>
      <c r="P236" s="35">
        <v>0</v>
      </c>
    </row>
    <row r="237" spans="1:16" x14ac:dyDescent="0.2">
      <c r="A237">
        <v>236</v>
      </c>
      <c r="B237" s="26">
        <v>44323</v>
      </c>
      <c r="C237" s="11">
        <v>269221581</v>
      </c>
      <c r="D237" s="11">
        <v>9563</v>
      </c>
      <c r="E237" s="11">
        <v>3</v>
      </c>
      <c r="F237" s="11">
        <v>6</v>
      </c>
      <c r="G237">
        <v>0</v>
      </c>
      <c r="H237">
        <v>0</v>
      </c>
      <c r="I237" t="s">
        <v>42</v>
      </c>
      <c r="J237" t="s">
        <v>45</v>
      </c>
      <c r="K237" t="s">
        <v>46</v>
      </c>
      <c r="L237">
        <v>4.5</v>
      </c>
      <c r="M237" t="s">
        <v>47</v>
      </c>
      <c r="N237" s="28">
        <v>0</v>
      </c>
      <c r="O237" s="35">
        <f t="shared" si="6"/>
        <v>3.1370908710655652E-4</v>
      </c>
      <c r="P237" s="35">
        <v>0</v>
      </c>
    </row>
    <row r="238" spans="1:16" x14ac:dyDescent="0.2">
      <c r="A238">
        <v>237</v>
      </c>
      <c r="B238" s="26">
        <v>44323</v>
      </c>
      <c r="C238" s="11">
        <v>268890566</v>
      </c>
      <c r="D238" s="11">
        <v>3070</v>
      </c>
      <c r="E238" s="11">
        <v>3</v>
      </c>
      <c r="F238" s="11">
        <v>3</v>
      </c>
      <c r="G238">
        <v>500</v>
      </c>
      <c r="H238">
        <v>266</v>
      </c>
      <c r="I238" t="s">
        <v>42</v>
      </c>
      <c r="J238" t="s">
        <v>45</v>
      </c>
      <c r="K238" t="s">
        <v>46</v>
      </c>
      <c r="L238">
        <v>4.5</v>
      </c>
      <c r="M238" t="s">
        <v>47</v>
      </c>
      <c r="N238" s="28">
        <v>1197</v>
      </c>
      <c r="O238" s="35">
        <f t="shared" si="6"/>
        <v>9.7719869706840395E-4</v>
      </c>
      <c r="P238" s="35">
        <f t="shared" si="7"/>
        <v>0.53200000000000003</v>
      </c>
    </row>
    <row r="239" spans="1:16" x14ac:dyDescent="0.2">
      <c r="A239">
        <v>238</v>
      </c>
      <c r="B239" s="26">
        <v>44323</v>
      </c>
      <c r="C239" s="11">
        <v>269150146</v>
      </c>
      <c r="D239" s="11">
        <v>9581</v>
      </c>
      <c r="E239" s="11">
        <v>2</v>
      </c>
      <c r="F239" s="11">
        <v>7</v>
      </c>
      <c r="G239">
        <v>0</v>
      </c>
      <c r="H239">
        <v>0</v>
      </c>
      <c r="I239" t="s">
        <v>42</v>
      </c>
      <c r="J239" t="s">
        <v>45</v>
      </c>
      <c r="K239" t="s">
        <v>46</v>
      </c>
      <c r="L239">
        <v>4.5</v>
      </c>
      <c r="M239" t="s">
        <v>47</v>
      </c>
      <c r="N239" s="28">
        <v>0</v>
      </c>
      <c r="O239" s="35">
        <f t="shared" si="6"/>
        <v>2.0874647740319382E-4</v>
      </c>
      <c r="P239" s="35">
        <v>0</v>
      </c>
    </row>
    <row r="240" spans="1:16" x14ac:dyDescent="0.2">
      <c r="A240">
        <v>239</v>
      </c>
      <c r="B240" s="26">
        <v>44323</v>
      </c>
      <c r="C240" s="11">
        <v>268890548</v>
      </c>
      <c r="D240" s="11">
        <v>471</v>
      </c>
      <c r="E240" s="11">
        <v>2</v>
      </c>
      <c r="F240" s="11">
        <v>0</v>
      </c>
      <c r="G240">
        <v>119</v>
      </c>
      <c r="H240">
        <v>105</v>
      </c>
      <c r="I240" t="s">
        <v>42</v>
      </c>
      <c r="J240" t="s">
        <v>45</v>
      </c>
      <c r="K240" t="s">
        <v>46</v>
      </c>
      <c r="L240">
        <v>4.5</v>
      </c>
      <c r="M240" t="s">
        <v>47</v>
      </c>
      <c r="N240" s="28">
        <v>472.5</v>
      </c>
      <c r="O240" s="35">
        <f t="shared" si="6"/>
        <v>4.246284501061571E-3</v>
      </c>
      <c r="P240" s="35">
        <f t="shared" si="7"/>
        <v>0.88235294117647056</v>
      </c>
    </row>
    <row r="241" spans="1:16" x14ac:dyDescent="0.2">
      <c r="A241">
        <v>240</v>
      </c>
      <c r="B241" s="26">
        <v>44323</v>
      </c>
      <c r="C241" s="11">
        <v>271175480</v>
      </c>
      <c r="D241" s="11">
        <v>2483</v>
      </c>
      <c r="E241" s="11">
        <v>1</v>
      </c>
      <c r="F241" s="11">
        <v>0</v>
      </c>
      <c r="G241">
        <v>184</v>
      </c>
      <c r="H241">
        <v>151</v>
      </c>
      <c r="I241" t="s">
        <v>42</v>
      </c>
      <c r="J241" t="s">
        <v>45</v>
      </c>
      <c r="K241" t="s">
        <v>46</v>
      </c>
      <c r="L241">
        <v>4.5</v>
      </c>
      <c r="M241" t="s">
        <v>47</v>
      </c>
      <c r="N241" s="28">
        <v>679.5</v>
      </c>
      <c r="O241" s="35">
        <f t="shared" si="6"/>
        <v>4.0273862263391061E-4</v>
      </c>
      <c r="P241" s="35">
        <f t="shared" si="7"/>
        <v>0.82065217391304346</v>
      </c>
    </row>
    <row r="242" spans="1:16" x14ac:dyDescent="0.2">
      <c r="A242">
        <v>241</v>
      </c>
      <c r="B242" s="26">
        <v>44323</v>
      </c>
      <c r="C242" s="11">
        <v>269221920</v>
      </c>
      <c r="D242" s="11">
        <v>537</v>
      </c>
      <c r="E242" s="11">
        <v>1</v>
      </c>
      <c r="F242" s="11">
        <v>0</v>
      </c>
      <c r="G242">
        <v>3443</v>
      </c>
      <c r="H242">
        <v>2780</v>
      </c>
      <c r="I242" t="s">
        <v>42</v>
      </c>
      <c r="J242" t="s">
        <v>45</v>
      </c>
      <c r="K242" t="s">
        <v>46</v>
      </c>
      <c r="L242">
        <v>4.5</v>
      </c>
      <c r="M242" t="s">
        <v>47</v>
      </c>
      <c r="N242" s="28">
        <v>12510</v>
      </c>
      <c r="O242" s="35">
        <f t="shared" si="6"/>
        <v>1.8621973929236499E-3</v>
      </c>
      <c r="P242" s="35">
        <f t="shared" si="7"/>
        <v>0.807435376125472</v>
      </c>
    </row>
    <row r="243" spans="1:16" x14ac:dyDescent="0.2">
      <c r="A243">
        <v>242</v>
      </c>
      <c r="B243" s="26">
        <v>44323</v>
      </c>
      <c r="C243" s="11">
        <v>268892078</v>
      </c>
      <c r="D243" s="11">
        <v>226</v>
      </c>
      <c r="E243" s="11">
        <v>1</v>
      </c>
      <c r="F243" s="11">
        <v>0</v>
      </c>
      <c r="G243">
        <v>2</v>
      </c>
      <c r="H243">
        <v>1</v>
      </c>
      <c r="I243" t="s">
        <v>42</v>
      </c>
      <c r="J243" t="s">
        <v>45</v>
      </c>
      <c r="K243" t="s">
        <v>46</v>
      </c>
      <c r="L243">
        <v>4.5</v>
      </c>
      <c r="M243" t="s">
        <v>47</v>
      </c>
      <c r="N243" s="28">
        <v>4.5</v>
      </c>
      <c r="O243" s="35">
        <f t="shared" si="6"/>
        <v>4.4247787610619468E-3</v>
      </c>
      <c r="P243" s="35">
        <f t="shared" si="7"/>
        <v>0.5</v>
      </c>
    </row>
    <row r="244" spans="1:16" x14ac:dyDescent="0.2">
      <c r="A244">
        <v>243</v>
      </c>
      <c r="B244" s="26">
        <v>44323</v>
      </c>
      <c r="C244" s="11">
        <v>268891964</v>
      </c>
      <c r="D244" s="11">
        <v>4</v>
      </c>
      <c r="E244" s="11">
        <v>1</v>
      </c>
      <c r="F244" s="11">
        <v>0</v>
      </c>
      <c r="G244">
        <v>0</v>
      </c>
      <c r="H244">
        <v>0</v>
      </c>
      <c r="I244" t="s">
        <v>42</v>
      </c>
      <c r="J244" t="s">
        <v>45</v>
      </c>
      <c r="K244" t="s">
        <v>46</v>
      </c>
      <c r="L244">
        <v>4.5</v>
      </c>
      <c r="M244" t="s">
        <v>47</v>
      </c>
      <c r="N244" s="28">
        <v>0</v>
      </c>
      <c r="O244" s="35">
        <f t="shared" si="6"/>
        <v>0.25</v>
      </c>
      <c r="P244" s="35">
        <v>0</v>
      </c>
    </row>
    <row r="245" spans="1:16" x14ac:dyDescent="0.2">
      <c r="A245">
        <v>244</v>
      </c>
      <c r="B245" s="26">
        <v>44323</v>
      </c>
      <c r="C245" s="11">
        <v>269222739</v>
      </c>
      <c r="D245" s="11">
        <v>2474</v>
      </c>
      <c r="E245" s="11">
        <v>0</v>
      </c>
      <c r="F245" s="11">
        <v>4</v>
      </c>
      <c r="G245">
        <v>0</v>
      </c>
      <c r="H245">
        <v>0</v>
      </c>
      <c r="I245" t="s">
        <v>42</v>
      </c>
      <c r="J245" t="s">
        <v>45</v>
      </c>
      <c r="K245" t="s">
        <v>46</v>
      </c>
      <c r="L245">
        <v>4.5</v>
      </c>
      <c r="M245" t="s">
        <v>47</v>
      </c>
      <c r="N245" s="28">
        <v>0</v>
      </c>
      <c r="O245" s="35">
        <f t="shared" si="6"/>
        <v>0</v>
      </c>
      <c r="P245" s="35">
        <v>0</v>
      </c>
    </row>
    <row r="246" spans="1:16" x14ac:dyDescent="0.2">
      <c r="A246">
        <v>245</v>
      </c>
      <c r="B246" s="26">
        <v>44323</v>
      </c>
      <c r="C246" s="11">
        <v>269149783</v>
      </c>
      <c r="D246" s="11">
        <v>1589</v>
      </c>
      <c r="E246" s="11">
        <v>0</v>
      </c>
      <c r="F246" s="11">
        <v>3</v>
      </c>
      <c r="G246">
        <v>18</v>
      </c>
      <c r="H246">
        <v>7</v>
      </c>
      <c r="I246" t="s">
        <v>42</v>
      </c>
      <c r="J246" t="s">
        <v>45</v>
      </c>
      <c r="K246" t="s">
        <v>46</v>
      </c>
      <c r="L246">
        <v>4.5</v>
      </c>
      <c r="M246" t="s">
        <v>47</v>
      </c>
      <c r="N246" s="28">
        <v>31.5</v>
      </c>
      <c r="O246" s="35">
        <f t="shared" si="6"/>
        <v>0</v>
      </c>
      <c r="P246" s="35">
        <f t="shared" si="7"/>
        <v>0.3888888888888889</v>
      </c>
    </row>
    <row r="247" spans="1:16" x14ac:dyDescent="0.2">
      <c r="A247">
        <v>246</v>
      </c>
      <c r="B247" s="26">
        <v>44323</v>
      </c>
      <c r="C247" s="11">
        <v>268890545</v>
      </c>
      <c r="D247" s="11">
        <v>804</v>
      </c>
      <c r="E247" s="11">
        <v>0</v>
      </c>
      <c r="F247" s="11">
        <v>3</v>
      </c>
      <c r="G247">
        <v>93</v>
      </c>
      <c r="H247">
        <v>75</v>
      </c>
      <c r="I247" t="s">
        <v>42</v>
      </c>
      <c r="J247" t="s">
        <v>45</v>
      </c>
      <c r="K247" t="s">
        <v>46</v>
      </c>
      <c r="L247">
        <v>4.5</v>
      </c>
      <c r="M247" t="s">
        <v>47</v>
      </c>
      <c r="N247" s="28">
        <v>337.5</v>
      </c>
      <c r="O247" s="35">
        <f t="shared" si="6"/>
        <v>0</v>
      </c>
      <c r="P247" s="35">
        <f t="shared" si="7"/>
        <v>0.80645161290322576</v>
      </c>
    </row>
    <row r="248" spans="1:16" x14ac:dyDescent="0.2">
      <c r="A248">
        <v>247</v>
      </c>
      <c r="B248" s="26">
        <v>44323</v>
      </c>
      <c r="C248" s="11">
        <v>269221473</v>
      </c>
      <c r="D248" s="11">
        <v>518</v>
      </c>
      <c r="E248" s="11">
        <v>0</v>
      </c>
      <c r="F248" s="11">
        <v>9</v>
      </c>
      <c r="G248">
        <v>84</v>
      </c>
      <c r="H248">
        <v>83</v>
      </c>
      <c r="I248" t="s">
        <v>42</v>
      </c>
      <c r="J248" t="s">
        <v>41</v>
      </c>
      <c r="K248" t="s">
        <v>46</v>
      </c>
      <c r="L248">
        <v>4.5</v>
      </c>
      <c r="M248" t="s">
        <v>47</v>
      </c>
      <c r="N248" s="28">
        <v>373.5</v>
      </c>
      <c r="O248" s="35">
        <f t="shared" si="6"/>
        <v>0</v>
      </c>
      <c r="P248" s="35">
        <f t="shared" si="7"/>
        <v>0.98809523809523814</v>
      </c>
    </row>
    <row r="249" spans="1:16" x14ac:dyDescent="0.2">
      <c r="A249">
        <v>248</v>
      </c>
      <c r="B249" s="26">
        <v>44323</v>
      </c>
      <c r="C249" s="11">
        <v>269221575</v>
      </c>
      <c r="D249" s="11">
        <v>289</v>
      </c>
      <c r="E249" s="11">
        <v>0</v>
      </c>
      <c r="F249" s="11">
        <v>4</v>
      </c>
      <c r="G249">
        <v>3439</v>
      </c>
      <c r="H249">
        <v>2745</v>
      </c>
      <c r="I249" t="s">
        <v>42</v>
      </c>
      <c r="J249" t="s">
        <v>45</v>
      </c>
      <c r="K249" t="s">
        <v>46</v>
      </c>
      <c r="L249">
        <v>4.5</v>
      </c>
      <c r="M249" t="s">
        <v>47</v>
      </c>
      <c r="N249" s="28">
        <v>12352.5</v>
      </c>
      <c r="O249" s="35">
        <f t="shared" si="6"/>
        <v>0</v>
      </c>
      <c r="P249" s="35">
        <f t="shared" si="7"/>
        <v>0.79819715033439953</v>
      </c>
    </row>
    <row r="250" spans="1:16" x14ac:dyDescent="0.2">
      <c r="A250">
        <v>249</v>
      </c>
      <c r="B250" s="26">
        <v>44323</v>
      </c>
      <c r="C250" s="11">
        <v>269221461</v>
      </c>
      <c r="D250" s="11">
        <v>79</v>
      </c>
      <c r="E250" s="11">
        <v>0</v>
      </c>
      <c r="F250" s="11">
        <v>0</v>
      </c>
      <c r="G250">
        <v>6</v>
      </c>
      <c r="H250">
        <v>6</v>
      </c>
      <c r="I250" t="s">
        <v>42</v>
      </c>
      <c r="J250" t="s">
        <v>44</v>
      </c>
      <c r="K250" t="s">
        <v>46</v>
      </c>
      <c r="L250">
        <v>4.5</v>
      </c>
      <c r="M250" t="s">
        <v>47</v>
      </c>
      <c r="N250" s="28">
        <v>27</v>
      </c>
      <c r="O250" s="35">
        <f t="shared" si="6"/>
        <v>0</v>
      </c>
      <c r="P250" s="35">
        <f t="shared" si="7"/>
        <v>1</v>
      </c>
    </row>
    <row r="251" spans="1:16" x14ac:dyDescent="0.2">
      <c r="A251">
        <v>250</v>
      </c>
      <c r="B251" s="26">
        <v>44323</v>
      </c>
      <c r="C251" s="11">
        <v>268892375</v>
      </c>
      <c r="D251" s="11">
        <v>77</v>
      </c>
      <c r="E251" s="11">
        <v>0</v>
      </c>
      <c r="F251" s="11">
        <v>2</v>
      </c>
      <c r="G251">
        <v>2</v>
      </c>
      <c r="H251">
        <v>9</v>
      </c>
      <c r="I251" t="s">
        <v>42</v>
      </c>
      <c r="J251" t="s">
        <v>45</v>
      </c>
      <c r="K251" t="s">
        <v>46</v>
      </c>
      <c r="L251">
        <v>4.5</v>
      </c>
      <c r="M251" t="s">
        <v>47</v>
      </c>
      <c r="N251" s="28">
        <v>40.5</v>
      </c>
      <c r="O251" s="35">
        <f t="shared" si="6"/>
        <v>0</v>
      </c>
      <c r="P251" s="35">
        <f t="shared" si="7"/>
        <v>4.5</v>
      </c>
    </row>
    <row r="252" spans="1:16" x14ac:dyDescent="0.2">
      <c r="A252">
        <v>251</v>
      </c>
      <c r="B252" s="26">
        <v>44323</v>
      </c>
      <c r="C252" s="11">
        <v>268892348</v>
      </c>
      <c r="D252" s="11">
        <v>76</v>
      </c>
      <c r="E252" s="11">
        <v>0</v>
      </c>
      <c r="F252" s="11">
        <v>0</v>
      </c>
      <c r="G252">
        <v>12</v>
      </c>
      <c r="H252">
        <v>1</v>
      </c>
      <c r="I252" t="s">
        <v>42</v>
      </c>
      <c r="J252" t="s">
        <v>45</v>
      </c>
      <c r="K252" t="s">
        <v>46</v>
      </c>
      <c r="L252">
        <v>4.5</v>
      </c>
      <c r="M252" t="s">
        <v>47</v>
      </c>
      <c r="N252" s="28">
        <v>4.5</v>
      </c>
      <c r="O252" s="35">
        <f t="shared" si="6"/>
        <v>0</v>
      </c>
      <c r="P252" s="35">
        <f t="shared" si="7"/>
        <v>8.3333333333333329E-2</v>
      </c>
    </row>
    <row r="253" spans="1:16" x14ac:dyDescent="0.2">
      <c r="A253">
        <v>252</v>
      </c>
      <c r="B253" s="26">
        <v>44323</v>
      </c>
      <c r="C253" s="11">
        <v>269149777</v>
      </c>
      <c r="D253" s="11">
        <v>73</v>
      </c>
      <c r="E253" s="11">
        <v>0</v>
      </c>
      <c r="F253" s="11">
        <v>0</v>
      </c>
      <c r="G253">
        <v>820</v>
      </c>
      <c r="H253">
        <v>677</v>
      </c>
      <c r="I253" t="s">
        <v>42</v>
      </c>
      <c r="J253" t="s">
        <v>45</v>
      </c>
      <c r="K253" t="s">
        <v>46</v>
      </c>
      <c r="L253">
        <v>4.5</v>
      </c>
      <c r="M253" t="s">
        <v>47</v>
      </c>
      <c r="N253" s="28">
        <v>3046.5</v>
      </c>
      <c r="O253" s="35">
        <f t="shared" si="6"/>
        <v>0</v>
      </c>
      <c r="P253" s="35">
        <f t="shared" si="7"/>
        <v>0.82560975609756093</v>
      </c>
    </row>
    <row r="254" spans="1:16" x14ac:dyDescent="0.2">
      <c r="A254">
        <v>253</v>
      </c>
      <c r="B254" s="26">
        <v>44323</v>
      </c>
      <c r="C254" s="11">
        <v>268891961</v>
      </c>
      <c r="D254" s="11">
        <v>52</v>
      </c>
      <c r="E254" s="11">
        <v>0</v>
      </c>
      <c r="F254" s="11">
        <v>0</v>
      </c>
      <c r="G254">
        <v>0</v>
      </c>
      <c r="H254">
        <v>0</v>
      </c>
      <c r="I254" t="s">
        <v>42</v>
      </c>
      <c r="J254" t="s">
        <v>45</v>
      </c>
      <c r="K254" t="s">
        <v>46</v>
      </c>
      <c r="L254">
        <v>4.5</v>
      </c>
      <c r="M254" t="s">
        <v>47</v>
      </c>
      <c r="N254" s="28">
        <v>0</v>
      </c>
      <c r="O254" s="35">
        <f t="shared" si="6"/>
        <v>0</v>
      </c>
      <c r="P254" s="35">
        <v>0</v>
      </c>
    </row>
    <row r="255" spans="1:16" x14ac:dyDescent="0.2">
      <c r="A255">
        <v>254</v>
      </c>
      <c r="B255" s="26">
        <v>44323</v>
      </c>
      <c r="C255" s="11">
        <v>268892381</v>
      </c>
      <c r="D255" s="11">
        <v>31</v>
      </c>
      <c r="E255" s="11">
        <v>0</v>
      </c>
      <c r="F255" s="11">
        <v>0</v>
      </c>
      <c r="G255">
        <v>12</v>
      </c>
      <c r="H255">
        <v>10</v>
      </c>
      <c r="I255" t="s">
        <v>42</v>
      </c>
      <c r="J255" t="s">
        <v>45</v>
      </c>
      <c r="K255" t="s">
        <v>46</v>
      </c>
      <c r="L255">
        <v>4.5</v>
      </c>
      <c r="M255" t="s">
        <v>47</v>
      </c>
      <c r="N255" s="28">
        <v>45</v>
      </c>
      <c r="O255" s="35">
        <f t="shared" si="6"/>
        <v>0</v>
      </c>
      <c r="P255" s="35">
        <f t="shared" si="7"/>
        <v>0.83333333333333337</v>
      </c>
    </row>
    <row r="256" spans="1:16" x14ac:dyDescent="0.2">
      <c r="A256">
        <v>255</v>
      </c>
      <c r="B256" s="26">
        <v>44323</v>
      </c>
      <c r="C256" s="11">
        <v>269222019</v>
      </c>
      <c r="D256" s="11">
        <v>27</v>
      </c>
      <c r="E256" s="11">
        <v>0</v>
      </c>
      <c r="F256" s="11">
        <v>0</v>
      </c>
      <c r="G256">
        <v>1561</v>
      </c>
      <c r="H256">
        <v>1273</v>
      </c>
      <c r="I256" t="s">
        <v>42</v>
      </c>
      <c r="J256" t="s">
        <v>45</v>
      </c>
      <c r="K256" t="s">
        <v>46</v>
      </c>
      <c r="L256">
        <v>4.5</v>
      </c>
      <c r="M256" t="s">
        <v>47</v>
      </c>
      <c r="N256" s="28">
        <v>5728.5</v>
      </c>
      <c r="O256" s="35">
        <f t="shared" si="6"/>
        <v>0</v>
      </c>
      <c r="P256" s="35">
        <f t="shared" si="7"/>
        <v>0.81550288276745675</v>
      </c>
    </row>
    <row r="257" spans="1:16" x14ac:dyDescent="0.2">
      <c r="A257">
        <v>256</v>
      </c>
      <c r="B257" s="26">
        <v>44323</v>
      </c>
      <c r="C257" s="11">
        <v>269221419</v>
      </c>
      <c r="D257" s="11">
        <v>26</v>
      </c>
      <c r="E257" s="11">
        <v>0</v>
      </c>
      <c r="F257" s="11">
        <v>0</v>
      </c>
      <c r="G257">
        <v>0</v>
      </c>
      <c r="H257">
        <v>0</v>
      </c>
      <c r="I257" t="s">
        <v>42</v>
      </c>
      <c r="J257" t="s">
        <v>45</v>
      </c>
      <c r="K257" t="s">
        <v>46</v>
      </c>
      <c r="L257">
        <v>4.5</v>
      </c>
      <c r="M257" t="s">
        <v>47</v>
      </c>
      <c r="N257" s="28">
        <v>0</v>
      </c>
      <c r="O257" s="35">
        <f t="shared" si="6"/>
        <v>0</v>
      </c>
      <c r="P257" s="35">
        <v>0</v>
      </c>
    </row>
    <row r="258" spans="1:16" x14ac:dyDescent="0.2">
      <c r="A258">
        <v>257</v>
      </c>
      <c r="B258" s="26">
        <v>44323</v>
      </c>
      <c r="C258" s="11">
        <v>269150161</v>
      </c>
      <c r="D258" s="11">
        <v>2</v>
      </c>
      <c r="E258" s="11">
        <v>0</v>
      </c>
      <c r="F258" s="11">
        <v>0</v>
      </c>
      <c r="G258">
        <v>246</v>
      </c>
      <c r="H258">
        <v>175</v>
      </c>
      <c r="I258" t="s">
        <v>42</v>
      </c>
      <c r="J258" t="s">
        <v>45</v>
      </c>
      <c r="K258" t="s">
        <v>46</v>
      </c>
      <c r="L258">
        <v>4.5</v>
      </c>
      <c r="M258" t="s">
        <v>47</v>
      </c>
      <c r="N258" s="28">
        <v>787.5</v>
      </c>
      <c r="O258" s="35">
        <f t="shared" si="6"/>
        <v>0</v>
      </c>
      <c r="P258" s="35">
        <f t="shared" si="7"/>
        <v>0.71138211382113825</v>
      </c>
    </row>
    <row r="259" spans="1:16" x14ac:dyDescent="0.2">
      <c r="A259">
        <v>258</v>
      </c>
      <c r="B259" s="36">
        <v>44324</v>
      </c>
      <c r="C259" s="11">
        <v>269222010</v>
      </c>
      <c r="D259" s="11">
        <v>6259</v>
      </c>
      <c r="E259" s="11">
        <f>ROUND(D259*O259,0)</f>
        <v>10</v>
      </c>
      <c r="F259" s="11">
        <f>ROUND(D259*0.089%,0)</f>
        <v>6</v>
      </c>
      <c r="G259">
        <v>408</v>
      </c>
      <c r="H259">
        <v>234</v>
      </c>
      <c r="I259" t="s">
        <v>42</v>
      </c>
      <c r="J259" t="s">
        <v>45</v>
      </c>
      <c r="K259" t="s">
        <v>46</v>
      </c>
      <c r="L259">
        <v>4.5</v>
      </c>
      <c r="M259" t="s">
        <v>47</v>
      </c>
      <c r="N259" s="28">
        <v>1053</v>
      </c>
      <c r="O259" s="33">
        <v>1.574049564899293E-3</v>
      </c>
      <c r="P259" s="35">
        <f t="shared" ref="P259:P322" si="8">H259/G259</f>
        <v>0.57352941176470584</v>
      </c>
    </row>
    <row r="260" spans="1:16" x14ac:dyDescent="0.2">
      <c r="A260">
        <v>259</v>
      </c>
      <c r="B260" s="26">
        <v>44324</v>
      </c>
      <c r="C260" s="11">
        <v>268890590</v>
      </c>
      <c r="D260" s="11">
        <v>162093</v>
      </c>
      <c r="E260" s="11">
        <v>360</v>
      </c>
      <c r="F260" s="11">
        <v>32</v>
      </c>
      <c r="G260">
        <v>6</v>
      </c>
      <c r="H260">
        <v>11</v>
      </c>
      <c r="I260" t="s">
        <v>42</v>
      </c>
      <c r="J260" t="s">
        <v>45</v>
      </c>
      <c r="K260" t="s">
        <v>46</v>
      </c>
      <c r="L260">
        <v>4.5</v>
      </c>
      <c r="M260" t="s">
        <v>47</v>
      </c>
      <c r="N260" s="28">
        <v>49.5</v>
      </c>
      <c r="O260" s="35">
        <f t="shared" ref="O260:O322" si="9">E260/D260</f>
        <v>2.2209472339952989E-3</v>
      </c>
      <c r="P260" s="35">
        <f t="shared" si="8"/>
        <v>1.8333333333333333</v>
      </c>
    </row>
    <row r="261" spans="1:16" x14ac:dyDescent="0.2">
      <c r="A261">
        <v>260</v>
      </c>
      <c r="B261" s="26">
        <v>44324</v>
      </c>
      <c r="C261" s="11">
        <v>271175480</v>
      </c>
      <c r="D261" s="11">
        <v>11859</v>
      </c>
      <c r="E261" s="11">
        <v>102</v>
      </c>
      <c r="F261" s="11">
        <v>8</v>
      </c>
      <c r="G261">
        <v>129</v>
      </c>
      <c r="H261">
        <v>106</v>
      </c>
      <c r="I261" t="s">
        <v>42</v>
      </c>
      <c r="J261" t="s">
        <v>45</v>
      </c>
      <c r="K261" t="s">
        <v>46</v>
      </c>
      <c r="L261">
        <v>4.5</v>
      </c>
      <c r="M261" t="s">
        <v>47</v>
      </c>
      <c r="N261" s="28">
        <v>477</v>
      </c>
      <c r="O261" s="35">
        <f t="shared" si="9"/>
        <v>8.601062484189223E-3</v>
      </c>
      <c r="P261" s="35">
        <f t="shared" si="8"/>
        <v>0.82170542635658916</v>
      </c>
    </row>
    <row r="262" spans="1:16" x14ac:dyDescent="0.2">
      <c r="A262">
        <v>261</v>
      </c>
      <c r="B262" s="26">
        <v>44324</v>
      </c>
      <c r="C262" s="11">
        <v>271457536</v>
      </c>
      <c r="D262" s="11">
        <v>10086</v>
      </c>
      <c r="E262" s="11">
        <v>21</v>
      </c>
      <c r="F262" s="11">
        <v>10</v>
      </c>
      <c r="G262">
        <v>9</v>
      </c>
      <c r="H262">
        <v>18</v>
      </c>
      <c r="I262" t="s">
        <v>42</v>
      </c>
      <c r="J262" t="s">
        <v>45</v>
      </c>
      <c r="K262" t="s">
        <v>46</v>
      </c>
      <c r="L262">
        <v>4.5</v>
      </c>
      <c r="M262" t="s">
        <v>47</v>
      </c>
      <c r="N262" s="28">
        <v>81</v>
      </c>
      <c r="O262" s="35">
        <f t="shared" si="9"/>
        <v>2.0820939916716239E-3</v>
      </c>
      <c r="P262" s="35">
        <f t="shared" si="8"/>
        <v>2</v>
      </c>
    </row>
    <row r="263" spans="1:16" x14ac:dyDescent="0.2">
      <c r="A263">
        <v>262</v>
      </c>
      <c r="B263" s="26">
        <v>44324</v>
      </c>
      <c r="C263" s="11">
        <v>268892375</v>
      </c>
      <c r="D263" s="11">
        <v>14522</v>
      </c>
      <c r="E263" s="11">
        <v>12</v>
      </c>
      <c r="F263" s="11">
        <v>4</v>
      </c>
      <c r="G263">
        <v>11</v>
      </c>
      <c r="H263">
        <v>10</v>
      </c>
      <c r="I263" t="s">
        <v>42</v>
      </c>
      <c r="J263" t="s">
        <v>45</v>
      </c>
      <c r="K263" t="s">
        <v>46</v>
      </c>
      <c r="L263">
        <v>4.5</v>
      </c>
      <c r="M263" t="s">
        <v>47</v>
      </c>
      <c r="N263" s="28">
        <v>45</v>
      </c>
      <c r="O263" s="35">
        <f t="shared" si="9"/>
        <v>8.2633246109351324E-4</v>
      </c>
      <c r="P263" s="35">
        <f t="shared" si="8"/>
        <v>0.90909090909090906</v>
      </c>
    </row>
    <row r="264" spans="1:16" x14ac:dyDescent="0.2">
      <c r="A264">
        <v>263</v>
      </c>
      <c r="B264" s="26">
        <v>44324</v>
      </c>
      <c r="C264" s="11">
        <v>268892345</v>
      </c>
      <c r="D264" s="11">
        <v>7605</v>
      </c>
      <c r="E264" s="11">
        <v>5</v>
      </c>
      <c r="F264" s="11">
        <v>2</v>
      </c>
      <c r="G264">
        <v>2</v>
      </c>
      <c r="H264">
        <v>17</v>
      </c>
      <c r="I264" t="s">
        <v>42</v>
      </c>
      <c r="J264" t="s">
        <v>45</v>
      </c>
      <c r="K264" t="s">
        <v>46</v>
      </c>
      <c r="L264">
        <v>4.5</v>
      </c>
      <c r="M264" t="s">
        <v>47</v>
      </c>
      <c r="N264" s="28">
        <v>76.5</v>
      </c>
      <c r="O264" s="35">
        <f t="shared" si="9"/>
        <v>6.5746219592373442E-4</v>
      </c>
      <c r="P264" s="35">
        <f t="shared" si="8"/>
        <v>8.5</v>
      </c>
    </row>
    <row r="265" spans="1:16" x14ac:dyDescent="0.2">
      <c r="A265">
        <v>264</v>
      </c>
      <c r="B265" s="26">
        <v>44324</v>
      </c>
      <c r="C265" s="11">
        <v>269222775</v>
      </c>
      <c r="D265" s="11">
        <v>2734</v>
      </c>
      <c r="E265" s="11">
        <v>5</v>
      </c>
      <c r="F265" s="11">
        <v>1</v>
      </c>
      <c r="G265">
        <v>9</v>
      </c>
      <c r="H265">
        <v>14</v>
      </c>
      <c r="I265" t="s">
        <v>42</v>
      </c>
      <c r="J265" t="s">
        <v>45</v>
      </c>
      <c r="K265" t="s">
        <v>46</v>
      </c>
      <c r="L265">
        <v>4.5</v>
      </c>
      <c r="M265" t="s">
        <v>47</v>
      </c>
      <c r="N265" s="28">
        <v>63</v>
      </c>
      <c r="O265" s="35">
        <f t="shared" si="9"/>
        <v>1.8288222384784199E-3</v>
      </c>
      <c r="P265" s="35">
        <f t="shared" si="8"/>
        <v>1.5555555555555556</v>
      </c>
    </row>
    <row r="266" spans="1:16" x14ac:dyDescent="0.2">
      <c r="A266">
        <v>265</v>
      </c>
      <c r="B266" s="26">
        <v>44324</v>
      </c>
      <c r="C266" s="11">
        <v>268891964</v>
      </c>
      <c r="D266" s="11">
        <v>2113</v>
      </c>
      <c r="E266" s="11">
        <v>4</v>
      </c>
      <c r="F266" s="11">
        <v>7</v>
      </c>
      <c r="G266">
        <v>8</v>
      </c>
      <c r="H266">
        <v>20</v>
      </c>
      <c r="I266" t="s">
        <v>42</v>
      </c>
      <c r="J266" t="s">
        <v>45</v>
      </c>
      <c r="K266" t="s">
        <v>46</v>
      </c>
      <c r="L266">
        <v>4.5</v>
      </c>
      <c r="M266" t="s">
        <v>47</v>
      </c>
      <c r="N266" s="28">
        <v>90</v>
      </c>
      <c r="O266" s="35">
        <f t="shared" si="9"/>
        <v>1.893043066729768E-3</v>
      </c>
      <c r="P266" s="35">
        <f t="shared" si="8"/>
        <v>2.5</v>
      </c>
    </row>
    <row r="267" spans="1:16" x14ac:dyDescent="0.2">
      <c r="A267">
        <v>266</v>
      </c>
      <c r="B267" s="26">
        <v>44324</v>
      </c>
      <c r="C267" s="11">
        <v>268890527</v>
      </c>
      <c r="D267" s="11">
        <v>8237</v>
      </c>
      <c r="E267" s="11">
        <v>2</v>
      </c>
      <c r="F267" s="11">
        <v>4</v>
      </c>
      <c r="G267">
        <v>4</v>
      </c>
      <c r="H267">
        <v>19</v>
      </c>
      <c r="I267" t="s">
        <v>42</v>
      </c>
      <c r="J267" t="s">
        <v>45</v>
      </c>
      <c r="K267" t="s">
        <v>46</v>
      </c>
      <c r="L267">
        <v>4.5</v>
      </c>
      <c r="M267" t="s">
        <v>47</v>
      </c>
      <c r="N267" s="28">
        <v>85.5</v>
      </c>
      <c r="O267" s="35">
        <f t="shared" si="9"/>
        <v>2.4280684715308971E-4</v>
      </c>
      <c r="P267" s="35">
        <f t="shared" si="8"/>
        <v>4.75</v>
      </c>
    </row>
    <row r="268" spans="1:16" x14ac:dyDescent="0.2">
      <c r="A268">
        <v>267</v>
      </c>
      <c r="B268" s="26">
        <v>44324</v>
      </c>
      <c r="C268" s="11">
        <v>272779033</v>
      </c>
      <c r="D268" s="11">
        <v>5270</v>
      </c>
      <c r="E268" s="11">
        <v>2</v>
      </c>
      <c r="F268" s="11">
        <v>2</v>
      </c>
      <c r="G268">
        <v>3</v>
      </c>
      <c r="H268">
        <v>13</v>
      </c>
      <c r="I268" t="s">
        <v>42</v>
      </c>
      <c r="J268" t="s">
        <v>45</v>
      </c>
      <c r="K268" t="s">
        <v>46</v>
      </c>
      <c r="L268">
        <v>4.5</v>
      </c>
      <c r="M268" t="s">
        <v>47</v>
      </c>
      <c r="N268" s="28">
        <v>58.5</v>
      </c>
      <c r="O268" s="35">
        <f t="shared" si="9"/>
        <v>3.7950664136622391E-4</v>
      </c>
      <c r="P268" s="35">
        <f t="shared" si="8"/>
        <v>4.333333333333333</v>
      </c>
    </row>
    <row r="269" spans="1:16" x14ac:dyDescent="0.2">
      <c r="A269">
        <v>268</v>
      </c>
      <c r="B269" s="26">
        <v>44324</v>
      </c>
      <c r="C269" s="11">
        <v>268892378</v>
      </c>
      <c r="D269" s="11">
        <v>1837</v>
      </c>
      <c r="E269" s="11">
        <v>2</v>
      </c>
      <c r="F269" s="11">
        <v>0</v>
      </c>
      <c r="G269">
        <v>18</v>
      </c>
      <c r="H269">
        <v>18</v>
      </c>
      <c r="I269" t="s">
        <v>42</v>
      </c>
      <c r="J269" t="s">
        <v>45</v>
      </c>
      <c r="K269" t="s">
        <v>46</v>
      </c>
      <c r="L269">
        <v>4.5</v>
      </c>
      <c r="M269" t="s">
        <v>47</v>
      </c>
      <c r="N269" s="28">
        <v>81</v>
      </c>
      <c r="O269" s="35">
        <f t="shared" si="9"/>
        <v>1.0887316276537834E-3</v>
      </c>
      <c r="P269" s="35">
        <f t="shared" si="8"/>
        <v>1</v>
      </c>
    </row>
    <row r="270" spans="1:16" x14ac:dyDescent="0.2">
      <c r="A270">
        <v>269</v>
      </c>
      <c r="B270" s="26">
        <v>44324</v>
      </c>
      <c r="C270" s="11">
        <v>268891961</v>
      </c>
      <c r="D270" s="11">
        <v>0</v>
      </c>
      <c r="E270" s="11">
        <v>2</v>
      </c>
      <c r="F270" s="11">
        <v>1</v>
      </c>
      <c r="G270">
        <v>12</v>
      </c>
      <c r="H270">
        <v>9</v>
      </c>
      <c r="I270" t="s">
        <v>42</v>
      </c>
      <c r="J270" t="s">
        <v>45</v>
      </c>
      <c r="K270" t="s">
        <v>46</v>
      </c>
      <c r="L270">
        <v>4.5</v>
      </c>
      <c r="M270" t="s">
        <v>47</v>
      </c>
      <c r="N270" s="28">
        <v>40.5</v>
      </c>
      <c r="O270" s="35">
        <v>0</v>
      </c>
      <c r="P270" s="35">
        <f t="shared" si="8"/>
        <v>0.75</v>
      </c>
    </row>
    <row r="271" spans="1:16" x14ac:dyDescent="0.2">
      <c r="A271">
        <v>270</v>
      </c>
      <c r="B271" s="26">
        <v>44324</v>
      </c>
      <c r="C271" s="11">
        <v>269221587</v>
      </c>
      <c r="D271" s="11">
        <v>8308</v>
      </c>
      <c r="E271" s="11">
        <v>1</v>
      </c>
      <c r="F271" s="11">
        <v>2</v>
      </c>
      <c r="G271">
        <v>19</v>
      </c>
      <c r="H271">
        <v>17</v>
      </c>
      <c r="I271" t="s">
        <v>42</v>
      </c>
      <c r="J271" t="s">
        <v>45</v>
      </c>
      <c r="K271" t="s">
        <v>46</v>
      </c>
      <c r="L271">
        <v>4.5</v>
      </c>
      <c r="M271" t="s">
        <v>47</v>
      </c>
      <c r="N271" s="28">
        <v>76.5</v>
      </c>
      <c r="O271" s="35">
        <f t="shared" si="9"/>
        <v>1.2036591237361579E-4</v>
      </c>
      <c r="P271" s="35">
        <f t="shared" si="8"/>
        <v>0.89473684210526316</v>
      </c>
    </row>
    <row r="272" spans="1:16" x14ac:dyDescent="0.2">
      <c r="A272">
        <v>271</v>
      </c>
      <c r="B272" s="26">
        <v>44324</v>
      </c>
      <c r="C272" s="11">
        <v>269222019</v>
      </c>
      <c r="D272" s="11">
        <v>470</v>
      </c>
      <c r="E272" s="11">
        <v>1</v>
      </c>
      <c r="F272" s="11">
        <v>1</v>
      </c>
      <c r="G272">
        <v>428</v>
      </c>
      <c r="H272">
        <v>241</v>
      </c>
      <c r="I272" t="s">
        <v>42</v>
      </c>
      <c r="J272" t="s">
        <v>45</v>
      </c>
      <c r="K272" t="s">
        <v>46</v>
      </c>
      <c r="L272">
        <v>4.5</v>
      </c>
      <c r="M272" t="s">
        <v>47</v>
      </c>
      <c r="N272" s="28">
        <v>1084.5</v>
      </c>
      <c r="O272" s="35">
        <f t="shared" si="9"/>
        <v>2.1276595744680851E-3</v>
      </c>
      <c r="P272" s="35">
        <f t="shared" si="8"/>
        <v>0.56308411214953269</v>
      </c>
    </row>
    <row r="273" spans="1:16" x14ac:dyDescent="0.2">
      <c r="A273">
        <v>272</v>
      </c>
      <c r="B273" s="26">
        <v>44324</v>
      </c>
      <c r="C273" s="11">
        <v>268892348</v>
      </c>
      <c r="D273" s="11">
        <v>198</v>
      </c>
      <c r="E273" s="11">
        <v>1</v>
      </c>
      <c r="F273" s="11">
        <v>1</v>
      </c>
      <c r="G273">
        <v>14</v>
      </c>
      <c r="H273">
        <v>7</v>
      </c>
      <c r="I273" t="s">
        <v>42</v>
      </c>
      <c r="J273" t="s">
        <v>45</v>
      </c>
      <c r="K273" t="s">
        <v>46</v>
      </c>
      <c r="L273">
        <v>4.5</v>
      </c>
      <c r="M273" t="s">
        <v>47</v>
      </c>
      <c r="N273" s="28">
        <v>31.5</v>
      </c>
      <c r="O273" s="35">
        <f t="shared" si="9"/>
        <v>5.0505050505050509E-3</v>
      </c>
      <c r="P273" s="35">
        <f t="shared" si="8"/>
        <v>0.5</v>
      </c>
    </row>
    <row r="274" spans="1:16" x14ac:dyDescent="0.2">
      <c r="A274">
        <v>273</v>
      </c>
      <c r="B274" s="26">
        <v>44324</v>
      </c>
      <c r="C274" s="11">
        <v>268892381</v>
      </c>
      <c r="D274" s="11">
        <v>60</v>
      </c>
      <c r="E274" s="11">
        <v>1</v>
      </c>
      <c r="F274" s="11">
        <v>0</v>
      </c>
      <c r="G274">
        <v>13</v>
      </c>
      <c r="H274">
        <v>4</v>
      </c>
      <c r="I274" t="s">
        <v>42</v>
      </c>
      <c r="J274" t="s">
        <v>45</v>
      </c>
      <c r="K274" t="s">
        <v>46</v>
      </c>
      <c r="L274">
        <v>4.5</v>
      </c>
      <c r="M274" t="s">
        <v>47</v>
      </c>
      <c r="N274" s="28">
        <v>18</v>
      </c>
      <c r="O274" s="35">
        <f t="shared" si="9"/>
        <v>1.6666666666666666E-2</v>
      </c>
      <c r="P274" s="35">
        <f t="shared" si="8"/>
        <v>0.30769230769230771</v>
      </c>
    </row>
    <row r="275" spans="1:16" x14ac:dyDescent="0.2">
      <c r="A275">
        <v>274</v>
      </c>
      <c r="B275" s="26">
        <v>44324</v>
      </c>
      <c r="C275" s="11">
        <v>268890545</v>
      </c>
      <c r="D275" s="11">
        <v>22</v>
      </c>
      <c r="E275" s="11">
        <v>1</v>
      </c>
      <c r="F275" s="11">
        <v>2</v>
      </c>
      <c r="G275">
        <v>20</v>
      </c>
      <c r="H275">
        <v>6</v>
      </c>
      <c r="I275" t="s">
        <v>42</v>
      </c>
      <c r="J275" t="s">
        <v>45</v>
      </c>
      <c r="K275" t="s">
        <v>46</v>
      </c>
      <c r="L275">
        <v>4.5</v>
      </c>
      <c r="M275" t="s">
        <v>47</v>
      </c>
      <c r="N275" s="28">
        <v>27</v>
      </c>
      <c r="O275" s="35">
        <f t="shared" si="9"/>
        <v>4.5454545454545456E-2</v>
      </c>
      <c r="P275" s="35">
        <f t="shared" si="8"/>
        <v>0.3</v>
      </c>
    </row>
    <row r="276" spans="1:16" x14ac:dyDescent="0.2">
      <c r="A276">
        <v>275</v>
      </c>
      <c r="B276" s="26">
        <v>44324</v>
      </c>
      <c r="C276" s="11">
        <v>269149777</v>
      </c>
      <c r="D276" s="11">
        <v>0</v>
      </c>
      <c r="E276" s="11">
        <v>1</v>
      </c>
      <c r="F276" s="11">
        <v>0</v>
      </c>
      <c r="G276">
        <v>14</v>
      </c>
      <c r="H276">
        <v>15</v>
      </c>
      <c r="I276" t="s">
        <v>42</v>
      </c>
      <c r="J276" t="s">
        <v>45</v>
      </c>
      <c r="K276" t="s">
        <v>46</v>
      </c>
      <c r="L276">
        <v>4.5</v>
      </c>
      <c r="M276" t="s">
        <v>47</v>
      </c>
      <c r="N276" s="28">
        <v>67.5</v>
      </c>
      <c r="O276" s="35">
        <v>0</v>
      </c>
      <c r="P276" s="35">
        <f t="shared" si="8"/>
        <v>1.0714285714285714</v>
      </c>
    </row>
    <row r="277" spans="1:16" x14ac:dyDescent="0.2">
      <c r="A277">
        <v>276</v>
      </c>
      <c r="B277" s="26">
        <v>44324</v>
      </c>
      <c r="C277" s="11">
        <v>269221920</v>
      </c>
      <c r="D277" s="11">
        <v>3681</v>
      </c>
      <c r="E277" s="11">
        <v>0</v>
      </c>
      <c r="F277" s="11">
        <v>0</v>
      </c>
      <c r="G277">
        <v>110</v>
      </c>
      <c r="H277">
        <v>87</v>
      </c>
      <c r="I277" t="s">
        <v>42</v>
      </c>
      <c r="J277" t="s">
        <v>45</v>
      </c>
      <c r="K277" t="s">
        <v>46</v>
      </c>
      <c r="L277">
        <v>4.5</v>
      </c>
      <c r="M277" t="s">
        <v>47</v>
      </c>
      <c r="N277" s="28">
        <v>391.5</v>
      </c>
      <c r="O277" s="35">
        <f t="shared" si="9"/>
        <v>0</v>
      </c>
      <c r="P277" s="35">
        <f t="shared" si="8"/>
        <v>0.79090909090909089</v>
      </c>
    </row>
    <row r="278" spans="1:16" x14ac:dyDescent="0.2">
      <c r="A278">
        <v>277</v>
      </c>
      <c r="B278" s="26">
        <v>44324</v>
      </c>
      <c r="C278" s="11">
        <v>268890566</v>
      </c>
      <c r="D278" s="11">
        <v>2770</v>
      </c>
      <c r="E278" s="11">
        <v>0</v>
      </c>
      <c r="F278" s="11">
        <v>0</v>
      </c>
      <c r="G278">
        <v>7</v>
      </c>
      <c r="H278">
        <v>10</v>
      </c>
      <c r="I278" t="s">
        <v>42</v>
      </c>
      <c r="J278" t="s">
        <v>45</v>
      </c>
      <c r="K278" t="s">
        <v>46</v>
      </c>
      <c r="L278">
        <v>4.5</v>
      </c>
      <c r="M278" t="s">
        <v>47</v>
      </c>
      <c r="N278" s="28">
        <v>45</v>
      </c>
      <c r="O278" s="35">
        <f t="shared" si="9"/>
        <v>0</v>
      </c>
      <c r="P278" s="35">
        <f t="shared" si="8"/>
        <v>1.4285714285714286</v>
      </c>
    </row>
    <row r="279" spans="1:16" x14ac:dyDescent="0.2">
      <c r="A279">
        <v>278</v>
      </c>
      <c r="B279" s="26">
        <v>44324</v>
      </c>
      <c r="C279" s="11">
        <v>269221575</v>
      </c>
      <c r="D279" s="11">
        <v>934</v>
      </c>
      <c r="E279" s="11">
        <v>0</v>
      </c>
      <c r="F279" s="11">
        <v>4</v>
      </c>
      <c r="G279">
        <v>16</v>
      </c>
      <c r="H279">
        <v>14</v>
      </c>
      <c r="I279" t="s">
        <v>42</v>
      </c>
      <c r="J279" t="s">
        <v>45</v>
      </c>
      <c r="K279" t="s">
        <v>46</v>
      </c>
      <c r="L279">
        <v>4.5</v>
      </c>
      <c r="M279" t="s">
        <v>47</v>
      </c>
      <c r="N279" s="28">
        <v>63</v>
      </c>
      <c r="O279" s="35">
        <f t="shared" si="9"/>
        <v>0</v>
      </c>
      <c r="P279" s="35">
        <f t="shared" si="8"/>
        <v>0.875</v>
      </c>
    </row>
    <row r="280" spans="1:16" x14ac:dyDescent="0.2">
      <c r="A280">
        <v>279</v>
      </c>
      <c r="B280" s="26">
        <v>44324</v>
      </c>
      <c r="C280" s="11">
        <v>269222739</v>
      </c>
      <c r="D280" s="11">
        <v>582</v>
      </c>
      <c r="E280" s="11">
        <v>0</v>
      </c>
      <c r="F280" s="11">
        <v>0</v>
      </c>
      <c r="G280">
        <v>394</v>
      </c>
      <c r="H280">
        <v>219</v>
      </c>
      <c r="I280" t="s">
        <v>42</v>
      </c>
      <c r="J280" t="s">
        <v>45</v>
      </c>
      <c r="K280" t="s">
        <v>46</v>
      </c>
      <c r="L280">
        <v>4.5</v>
      </c>
      <c r="M280" t="s">
        <v>47</v>
      </c>
      <c r="N280" s="28">
        <v>985.5</v>
      </c>
      <c r="O280" s="35">
        <f t="shared" si="9"/>
        <v>0</v>
      </c>
      <c r="P280" s="35">
        <f t="shared" si="8"/>
        <v>0.5558375634517766</v>
      </c>
    </row>
    <row r="281" spans="1:16" x14ac:dyDescent="0.2">
      <c r="A281">
        <v>280</v>
      </c>
      <c r="B281" s="26">
        <v>44324</v>
      </c>
      <c r="C281" s="11">
        <v>269150161</v>
      </c>
      <c r="D281" s="11">
        <v>486</v>
      </c>
      <c r="E281" s="11">
        <v>0</v>
      </c>
      <c r="F281" s="11">
        <v>8</v>
      </c>
      <c r="G281">
        <v>5</v>
      </c>
      <c r="H281">
        <v>2</v>
      </c>
      <c r="I281" t="s">
        <v>42</v>
      </c>
      <c r="J281" t="s">
        <v>45</v>
      </c>
      <c r="K281" t="s">
        <v>46</v>
      </c>
      <c r="L281">
        <v>4.5</v>
      </c>
      <c r="M281" t="s">
        <v>47</v>
      </c>
      <c r="N281" s="28">
        <v>9</v>
      </c>
      <c r="O281" s="35">
        <f t="shared" si="9"/>
        <v>0</v>
      </c>
      <c r="P281" s="35">
        <f t="shared" si="8"/>
        <v>0.4</v>
      </c>
    </row>
    <row r="282" spans="1:16" x14ac:dyDescent="0.2">
      <c r="A282">
        <v>281</v>
      </c>
      <c r="B282" s="26">
        <v>44324</v>
      </c>
      <c r="C282" s="11">
        <v>269150146</v>
      </c>
      <c r="D282" s="11">
        <v>473</v>
      </c>
      <c r="E282" s="11">
        <v>0</v>
      </c>
      <c r="F282" s="11">
        <v>2</v>
      </c>
      <c r="G282">
        <v>7</v>
      </c>
      <c r="H282">
        <v>3</v>
      </c>
      <c r="I282" t="s">
        <v>42</v>
      </c>
      <c r="J282" t="s">
        <v>45</v>
      </c>
      <c r="K282" t="s">
        <v>46</v>
      </c>
      <c r="L282">
        <v>4.5</v>
      </c>
      <c r="M282" t="s">
        <v>47</v>
      </c>
      <c r="N282" s="28">
        <v>13.5</v>
      </c>
      <c r="O282" s="35">
        <f t="shared" si="9"/>
        <v>0</v>
      </c>
      <c r="P282" s="35">
        <f t="shared" si="8"/>
        <v>0.42857142857142855</v>
      </c>
    </row>
    <row r="283" spans="1:16" x14ac:dyDescent="0.2">
      <c r="A283">
        <v>282</v>
      </c>
      <c r="B283" s="26">
        <v>44324</v>
      </c>
      <c r="C283" s="11">
        <v>269221461</v>
      </c>
      <c r="D283" s="11">
        <v>411</v>
      </c>
      <c r="E283" s="11">
        <v>0</v>
      </c>
      <c r="F283" s="11">
        <v>0</v>
      </c>
      <c r="G283">
        <v>13</v>
      </c>
      <c r="H283">
        <v>20</v>
      </c>
      <c r="I283" t="s">
        <v>42</v>
      </c>
      <c r="J283" t="s">
        <v>44</v>
      </c>
      <c r="K283" t="s">
        <v>46</v>
      </c>
      <c r="L283">
        <v>4.5</v>
      </c>
      <c r="M283" t="s">
        <v>47</v>
      </c>
      <c r="N283" s="28">
        <v>90</v>
      </c>
      <c r="O283" s="35">
        <f t="shared" si="9"/>
        <v>0</v>
      </c>
      <c r="P283" s="35">
        <f t="shared" si="8"/>
        <v>1.5384615384615385</v>
      </c>
    </row>
    <row r="284" spans="1:16" x14ac:dyDescent="0.2">
      <c r="A284">
        <v>283</v>
      </c>
      <c r="B284" s="26">
        <v>44324</v>
      </c>
      <c r="C284" s="11">
        <v>268892078</v>
      </c>
      <c r="D284" s="11">
        <v>356</v>
      </c>
      <c r="E284" s="11">
        <v>0</v>
      </c>
      <c r="F284" s="11">
        <v>0</v>
      </c>
      <c r="G284">
        <v>9</v>
      </c>
      <c r="H284">
        <v>8</v>
      </c>
      <c r="I284" t="s">
        <v>42</v>
      </c>
      <c r="J284" t="s">
        <v>45</v>
      </c>
      <c r="K284" t="s">
        <v>46</v>
      </c>
      <c r="L284">
        <v>4.5</v>
      </c>
      <c r="M284" t="s">
        <v>47</v>
      </c>
      <c r="N284" s="28">
        <v>36</v>
      </c>
      <c r="O284" s="35">
        <f t="shared" si="9"/>
        <v>0</v>
      </c>
      <c r="P284" s="35">
        <f t="shared" si="8"/>
        <v>0.88888888888888884</v>
      </c>
    </row>
    <row r="285" spans="1:16" x14ac:dyDescent="0.2">
      <c r="A285">
        <v>284</v>
      </c>
      <c r="B285" s="26">
        <v>44324</v>
      </c>
      <c r="C285" s="11">
        <v>269221473</v>
      </c>
      <c r="D285" s="11">
        <v>193</v>
      </c>
      <c r="E285" s="11">
        <v>0</v>
      </c>
      <c r="F285" s="11">
        <v>0</v>
      </c>
      <c r="G285">
        <v>8</v>
      </c>
      <c r="H285">
        <v>6</v>
      </c>
      <c r="I285" t="s">
        <v>42</v>
      </c>
      <c r="J285" t="s">
        <v>41</v>
      </c>
      <c r="K285" t="s">
        <v>46</v>
      </c>
      <c r="L285">
        <v>4.5</v>
      </c>
      <c r="M285" t="s">
        <v>47</v>
      </c>
      <c r="N285" s="28">
        <v>27</v>
      </c>
      <c r="O285" s="35">
        <f t="shared" si="9"/>
        <v>0</v>
      </c>
      <c r="P285" s="35">
        <f t="shared" si="8"/>
        <v>0.75</v>
      </c>
    </row>
    <row r="286" spans="1:16" x14ac:dyDescent="0.2">
      <c r="A286">
        <v>285</v>
      </c>
      <c r="B286" s="26">
        <v>44324</v>
      </c>
      <c r="C286" s="11">
        <v>268890548</v>
      </c>
      <c r="D286" s="11">
        <v>133</v>
      </c>
      <c r="E286" s="11">
        <v>0</v>
      </c>
      <c r="F286" s="11">
        <v>0</v>
      </c>
      <c r="G286">
        <v>17</v>
      </c>
      <c r="H286">
        <v>18</v>
      </c>
      <c r="I286" t="s">
        <v>42</v>
      </c>
      <c r="J286" t="s">
        <v>45</v>
      </c>
      <c r="K286" t="s">
        <v>46</v>
      </c>
      <c r="L286">
        <v>4.5</v>
      </c>
      <c r="M286" t="s">
        <v>47</v>
      </c>
      <c r="N286" s="28">
        <v>81</v>
      </c>
      <c r="O286" s="35">
        <f t="shared" si="9"/>
        <v>0</v>
      </c>
      <c r="P286" s="35">
        <f t="shared" si="8"/>
        <v>1.0588235294117647</v>
      </c>
    </row>
    <row r="287" spans="1:16" x14ac:dyDescent="0.2">
      <c r="A287">
        <v>286</v>
      </c>
      <c r="B287" s="26">
        <v>44324</v>
      </c>
      <c r="C287" s="11">
        <v>269221581</v>
      </c>
      <c r="D287" s="11">
        <v>101</v>
      </c>
      <c r="E287" s="11">
        <v>0</v>
      </c>
      <c r="F287" s="11">
        <v>1</v>
      </c>
      <c r="G287">
        <v>16</v>
      </c>
      <c r="H287">
        <v>2</v>
      </c>
      <c r="I287" t="s">
        <v>42</v>
      </c>
      <c r="J287" t="s">
        <v>45</v>
      </c>
      <c r="K287" t="s">
        <v>46</v>
      </c>
      <c r="L287">
        <v>4.5</v>
      </c>
      <c r="M287" t="s">
        <v>47</v>
      </c>
      <c r="N287" s="28">
        <v>9</v>
      </c>
      <c r="O287" s="35">
        <f t="shared" si="9"/>
        <v>0</v>
      </c>
      <c r="P287" s="35">
        <f t="shared" si="8"/>
        <v>0.125</v>
      </c>
    </row>
    <row r="288" spans="1:16" x14ac:dyDescent="0.2">
      <c r="A288">
        <v>287</v>
      </c>
      <c r="B288" s="26">
        <v>44324</v>
      </c>
      <c r="C288" s="11">
        <v>269221419</v>
      </c>
      <c r="D288" s="11">
        <v>76</v>
      </c>
      <c r="E288" s="11">
        <v>0</v>
      </c>
      <c r="F288" s="11">
        <v>0</v>
      </c>
      <c r="G288">
        <v>20</v>
      </c>
      <c r="H288">
        <v>19</v>
      </c>
      <c r="I288" t="s">
        <v>42</v>
      </c>
      <c r="J288" t="s">
        <v>45</v>
      </c>
      <c r="K288" t="s">
        <v>46</v>
      </c>
      <c r="L288">
        <v>4.5</v>
      </c>
      <c r="M288" t="s">
        <v>47</v>
      </c>
      <c r="N288" s="28">
        <v>85.5</v>
      </c>
      <c r="O288" s="35">
        <f t="shared" si="9"/>
        <v>0</v>
      </c>
      <c r="P288" s="35">
        <f t="shared" si="8"/>
        <v>0.95</v>
      </c>
    </row>
    <row r="289" spans="1:16" x14ac:dyDescent="0.2">
      <c r="A289">
        <v>288</v>
      </c>
      <c r="B289" s="26">
        <v>44324</v>
      </c>
      <c r="C289" s="11">
        <v>269149783</v>
      </c>
      <c r="D289" s="11">
        <v>65</v>
      </c>
      <c r="E289" s="11">
        <v>0</v>
      </c>
      <c r="F289" s="11">
        <v>0</v>
      </c>
      <c r="G289">
        <v>18</v>
      </c>
      <c r="H289">
        <v>17</v>
      </c>
      <c r="I289" t="s">
        <v>42</v>
      </c>
      <c r="J289" t="s">
        <v>45</v>
      </c>
      <c r="K289" t="s">
        <v>46</v>
      </c>
      <c r="L289">
        <v>4.5</v>
      </c>
      <c r="M289" t="s">
        <v>47</v>
      </c>
      <c r="N289" s="28">
        <v>76.5</v>
      </c>
      <c r="O289" s="35">
        <f t="shared" si="9"/>
        <v>0</v>
      </c>
      <c r="P289" s="35">
        <f t="shared" si="8"/>
        <v>0.94444444444444442</v>
      </c>
    </row>
    <row r="290" spans="1:16" x14ac:dyDescent="0.2">
      <c r="A290">
        <v>289</v>
      </c>
      <c r="B290" s="26">
        <v>44324</v>
      </c>
      <c r="C290" s="11">
        <v>269150170</v>
      </c>
      <c r="D290" s="11">
        <v>44</v>
      </c>
      <c r="E290" s="11">
        <v>0</v>
      </c>
      <c r="F290" s="11">
        <v>0</v>
      </c>
      <c r="G290">
        <v>19</v>
      </c>
      <c r="H290">
        <v>9</v>
      </c>
      <c r="I290" t="s">
        <v>42</v>
      </c>
      <c r="J290" t="s">
        <v>45</v>
      </c>
      <c r="K290" t="s">
        <v>46</v>
      </c>
      <c r="L290">
        <v>4.5</v>
      </c>
      <c r="M290" t="s">
        <v>47</v>
      </c>
      <c r="N290" s="28">
        <v>40.5</v>
      </c>
      <c r="O290" s="35">
        <f t="shared" si="9"/>
        <v>0</v>
      </c>
      <c r="P290" s="35">
        <f t="shared" si="8"/>
        <v>0.47368421052631576</v>
      </c>
    </row>
    <row r="291" spans="1:16" x14ac:dyDescent="0.2">
      <c r="A291">
        <v>290</v>
      </c>
      <c r="B291" s="26">
        <v>44324</v>
      </c>
      <c r="C291" s="11">
        <v>269221584</v>
      </c>
      <c r="D291" s="11">
        <v>34</v>
      </c>
      <c r="E291" s="11">
        <v>0</v>
      </c>
      <c r="F291" s="11">
        <v>0</v>
      </c>
      <c r="G291">
        <v>17</v>
      </c>
      <c r="H291">
        <v>20</v>
      </c>
      <c r="I291" t="s">
        <v>42</v>
      </c>
      <c r="J291" t="s">
        <v>45</v>
      </c>
      <c r="K291" t="s">
        <v>46</v>
      </c>
      <c r="L291">
        <v>4.5</v>
      </c>
      <c r="M291" t="s">
        <v>47</v>
      </c>
      <c r="N291" s="28">
        <v>90</v>
      </c>
      <c r="O291" s="35">
        <f t="shared" si="9"/>
        <v>0</v>
      </c>
      <c r="P291" s="35">
        <f t="shared" si="8"/>
        <v>1.1764705882352942</v>
      </c>
    </row>
    <row r="292" spans="1:16" x14ac:dyDescent="0.2">
      <c r="A292">
        <v>291</v>
      </c>
      <c r="B292" s="26">
        <v>44324</v>
      </c>
      <c r="C292" s="11">
        <v>269221569</v>
      </c>
      <c r="D292" s="11">
        <v>14</v>
      </c>
      <c r="E292" s="11">
        <v>0</v>
      </c>
      <c r="F292" s="11">
        <v>0</v>
      </c>
      <c r="G292">
        <v>20</v>
      </c>
      <c r="H292">
        <v>14</v>
      </c>
      <c r="I292" t="s">
        <v>42</v>
      </c>
      <c r="J292" t="s">
        <v>45</v>
      </c>
      <c r="K292" t="s">
        <v>46</v>
      </c>
      <c r="L292">
        <v>4.5</v>
      </c>
      <c r="M292" t="s">
        <v>47</v>
      </c>
      <c r="N292" s="28">
        <v>63</v>
      </c>
      <c r="O292" s="35">
        <f t="shared" si="9"/>
        <v>0</v>
      </c>
      <c r="P292" s="35">
        <f t="shared" si="8"/>
        <v>0.7</v>
      </c>
    </row>
    <row r="293" spans="1:16" x14ac:dyDescent="0.2">
      <c r="A293">
        <v>292</v>
      </c>
      <c r="B293" s="26">
        <v>44325</v>
      </c>
      <c r="C293" s="11">
        <v>272779033</v>
      </c>
      <c r="D293" s="11">
        <v>120273</v>
      </c>
      <c r="E293" s="11">
        <v>301</v>
      </c>
      <c r="F293" s="11">
        <v>75</v>
      </c>
      <c r="G293">
        <v>5</v>
      </c>
      <c r="H293">
        <v>20</v>
      </c>
      <c r="I293" t="s">
        <v>42</v>
      </c>
      <c r="J293" t="s">
        <v>45</v>
      </c>
      <c r="K293" t="s">
        <v>46</v>
      </c>
      <c r="L293">
        <v>4.5</v>
      </c>
      <c r="M293" t="s">
        <v>47</v>
      </c>
      <c r="N293" s="28">
        <v>90</v>
      </c>
      <c r="O293" s="35">
        <f t="shared" si="9"/>
        <v>2.5026398277252582E-3</v>
      </c>
      <c r="P293" s="35">
        <f t="shared" si="8"/>
        <v>4</v>
      </c>
    </row>
    <row r="294" spans="1:16" x14ac:dyDescent="0.2">
      <c r="A294">
        <v>293</v>
      </c>
      <c r="B294" s="26">
        <v>44325</v>
      </c>
      <c r="C294" s="11">
        <v>268890527</v>
      </c>
      <c r="D294" s="11">
        <v>73119</v>
      </c>
      <c r="E294" s="11">
        <v>150</v>
      </c>
      <c r="F294" s="11">
        <v>55</v>
      </c>
      <c r="G294">
        <v>7</v>
      </c>
      <c r="H294">
        <v>19</v>
      </c>
      <c r="I294" t="s">
        <v>42</v>
      </c>
      <c r="J294" t="s">
        <v>45</v>
      </c>
      <c r="K294" t="s">
        <v>46</v>
      </c>
      <c r="L294">
        <v>4.5</v>
      </c>
      <c r="M294" t="s">
        <v>47</v>
      </c>
      <c r="N294" s="28">
        <v>85.5</v>
      </c>
      <c r="O294" s="35">
        <f t="shared" si="9"/>
        <v>2.0514503754154186E-3</v>
      </c>
      <c r="P294" s="35">
        <f t="shared" si="8"/>
        <v>2.7142857142857144</v>
      </c>
    </row>
    <row r="295" spans="1:16" x14ac:dyDescent="0.2">
      <c r="A295">
        <v>294</v>
      </c>
      <c r="B295" s="26">
        <v>44325</v>
      </c>
      <c r="C295" s="11">
        <v>271457536</v>
      </c>
      <c r="D295" s="11">
        <v>10804</v>
      </c>
      <c r="E295" s="11">
        <v>114</v>
      </c>
      <c r="F295" s="11">
        <v>18</v>
      </c>
      <c r="G295">
        <v>12</v>
      </c>
      <c r="H295">
        <v>16</v>
      </c>
      <c r="I295" t="s">
        <v>42</v>
      </c>
      <c r="J295" t="s">
        <v>45</v>
      </c>
      <c r="K295" t="s">
        <v>46</v>
      </c>
      <c r="L295">
        <v>4.5</v>
      </c>
      <c r="M295" t="s">
        <v>47</v>
      </c>
      <c r="N295" s="28">
        <v>72</v>
      </c>
      <c r="O295" s="35">
        <f t="shared" si="9"/>
        <v>1.0551647537948908E-2</v>
      </c>
      <c r="P295" s="35">
        <f t="shared" si="8"/>
        <v>1.3333333333333333</v>
      </c>
    </row>
    <row r="296" spans="1:16" x14ac:dyDescent="0.2">
      <c r="A296">
        <v>295</v>
      </c>
      <c r="B296" s="26">
        <v>44325</v>
      </c>
      <c r="C296" s="11">
        <v>269150146</v>
      </c>
      <c r="D296" s="11">
        <v>12495</v>
      </c>
      <c r="E296" s="11">
        <v>19</v>
      </c>
      <c r="F296" s="11">
        <v>12</v>
      </c>
      <c r="G296">
        <v>287</v>
      </c>
      <c r="H296">
        <v>242</v>
      </c>
      <c r="I296" t="s">
        <v>42</v>
      </c>
      <c r="J296" t="s">
        <v>45</v>
      </c>
      <c r="K296" t="s">
        <v>46</v>
      </c>
      <c r="L296">
        <v>4.5</v>
      </c>
      <c r="M296" t="s">
        <v>47</v>
      </c>
      <c r="N296" s="28">
        <v>1089</v>
      </c>
      <c r="O296" s="35">
        <f t="shared" si="9"/>
        <v>1.5206082432973188E-3</v>
      </c>
      <c r="P296" s="35">
        <f t="shared" si="8"/>
        <v>0.84320557491289194</v>
      </c>
    </row>
    <row r="297" spans="1:16" x14ac:dyDescent="0.2">
      <c r="A297">
        <v>296</v>
      </c>
      <c r="B297" s="26">
        <v>44325</v>
      </c>
      <c r="C297" s="11">
        <v>268891961</v>
      </c>
      <c r="D297" s="11">
        <v>1618</v>
      </c>
      <c r="E297" s="11">
        <v>8</v>
      </c>
      <c r="F297" s="11">
        <v>0</v>
      </c>
      <c r="G297">
        <v>265</v>
      </c>
      <c r="H297">
        <v>228</v>
      </c>
      <c r="I297" t="s">
        <v>42</v>
      </c>
      <c r="J297" t="s">
        <v>45</v>
      </c>
      <c r="K297" t="s">
        <v>46</v>
      </c>
      <c r="L297">
        <v>4.5</v>
      </c>
      <c r="M297" t="s">
        <v>47</v>
      </c>
      <c r="N297" s="28">
        <v>1026</v>
      </c>
      <c r="O297" s="35">
        <f t="shared" si="9"/>
        <v>4.944375772558714E-3</v>
      </c>
      <c r="P297" s="35">
        <f t="shared" si="8"/>
        <v>0.86037735849056607</v>
      </c>
    </row>
    <row r="298" spans="1:16" x14ac:dyDescent="0.2">
      <c r="A298">
        <v>297</v>
      </c>
      <c r="B298" s="26">
        <v>44325</v>
      </c>
      <c r="C298" s="11">
        <v>268892375</v>
      </c>
      <c r="D298" s="11">
        <v>3227</v>
      </c>
      <c r="E298" s="11">
        <v>7</v>
      </c>
      <c r="F298" s="11">
        <v>1</v>
      </c>
      <c r="G298">
        <v>384</v>
      </c>
      <c r="H298">
        <v>304</v>
      </c>
      <c r="I298" t="s">
        <v>42</v>
      </c>
      <c r="J298" t="s">
        <v>45</v>
      </c>
      <c r="K298" t="s">
        <v>46</v>
      </c>
      <c r="L298">
        <v>4.5</v>
      </c>
      <c r="M298" t="s">
        <v>47</v>
      </c>
      <c r="N298" s="28">
        <v>1368</v>
      </c>
      <c r="O298" s="35">
        <f t="shared" si="9"/>
        <v>2.1691973969631237E-3</v>
      </c>
      <c r="P298" s="35">
        <f t="shared" si="8"/>
        <v>0.79166666666666663</v>
      </c>
    </row>
    <row r="299" spans="1:16" x14ac:dyDescent="0.2">
      <c r="A299">
        <v>298</v>
      </c>
      <c r="B299" s="26">
        <v>44325</v>
      </c>
      <c r="C299" s="11">
        <v>268891964</v>
      </c>
      <c r="D299" s="11">
        <v>0</v>
      </c>
      <c r="E299" s="11">
        <v>7</v>
      </c>
      <c r="F299" s="11">
        <v>2</v>
      </c>
      <c r="G299">
        <v>0</v>
      </c>
      <c r="H299">
        <v>0</v>
      </c>
      <c r="I299" t="s">
        <v>42</v>
      </c>
      <c r="J299" t="s">
        <v>45</v>
      </c>
      <c r="K299" t="s">
        <v>46</v>
      </c>
      <c r="L299">
        <v>4.5</v>
      </c>
      <c r="M299" t="s">
        <v>47</v>
      </c>
      <c r="N299" s="28">
        <v>0</v>
      </c>
      <c r="O299" s="35">
        <v>0</v>
      </c>
      <c r="P299" s="35">
        <v>0</v>
      </c>
    </row>
    <row r="300" spans="1:16" x14ac:dyDescent="0.2">
      <c r="A300">
        <v>299</v>
      </c>
      <c r="B300" s="26">
        <v>44325</v>
      </c>
      <c r="C300" s="11">
        <v>271175480</v>
      </c>
      <c r="D300" s="11">
        <v>4625</v>
      </c>
      <c r="E300" s="11">
        <v>5</v>
      </c>
      <c r="F300" s="11">
        <v>4</v>
      </c>
      <c r="G300">
        <v>15</v>
      </c>
      <c r="H300">
        <v>14</v>
      </c>
      <c r="I300" t="s">
        <v>42</v>
      </c>
      <c r="J300" t="s">
        <v>45</v>
      </c>
      <c r="K300" t="s">
        <v>46</v>
      </c>
      <c r="L300">
        <v>4.5</v>
      </c>
      <c r="M300" t="s">
        <v>47</v>
      </c>
      <c r="N300" s="28">
        <v>63</v>
      </c>
      <c r="O300" s="35">
        <f t="shared" si="9"/>
        <v>1.0810810810810811E-3</v>
      </c>
      <c r="P300" s="35">
        <f t="shared" si="8"/>
        <v>0.93333333333333335</v>
      </c>
    </row>
    <row r="301" spans="1:16" x14ac:dyDescent="0.2">
      <c r="A301">
        <v>300</v>
      </c>
      <c r="B301" s="26">
        <v>44325</v>
      </c>
      <c r="C301" s="11">
        <v>269221581</v>
      </c>
      <c r="D301" s="11">
        <v>2597</v>
      </c>
      <c r="E301" s="11">
        <v>4</v>
      </c>
      <c r="F301" s="11">
        <v>2</v>
      </c>
      <c r="G301">
        <v>15</v>
      </c>
      <c r="H301">
        <v>20</v>
      </c>
      <c r="I301" t="s">
        <v>42</v>
      </c>
      <c r="J301" t="s">
        <v>45</v>
      </c>
      <c r="K301" t="s">
        <v>46</v>
      </c>
      <c r="L301">
        <v>4.5</v>
      </c>
      <c r="M301" t="s">
        <v>47</v>
      </c>
      <c r="N301" s="28">
        <v>90</v>
      </c>
      <c r="O301" s="35">
        <f t="shared" si="9"/>
        <v>1.5402387370042356E-3</v>
      </c>
      <c r="P301" s="35">
        <f t="shared" si="8"/>
        <v>1.3333333333333333</v>
      </c>
    </row>
    <row r="302" spans="1:16" x14ac:dyDescent="0.2">
      <c r="A302">
        <v>301</v>
      </c>
      <c r="B302" s="26">
        <v>44325</v>
      </c>
      <c r="C302" s="11">
        <v>269221419</v>
      </c>
      <c r="D302" s="11">
        <v>3496</v>
      </c>
      <c r="E302" s="11">
        <v>3</v>
      </c>
      <c r="F302" s="11">
        <v>11</v>
      </c>
      <c r="G302">
        <v>14</v>
      </c>
      <c r="H302">
        <v>15</v>
      </c>
      <c r="I302" t="s">
        <v>42</v>
      </c>
      <c r="J302" t="s">
        <v>45</v>
      </c>
      <c r="K302" t="s">
        <v>46</v>
      </c>
      <c r="L302">
        <v>4.5</v>
      </c>
      <c r="M302" t="s">
        <v>47</v>
      </c>
      <c r="N302" s="28">
        <v>67.5</v>
      </c>
      <c r="O302" s="35">
        <f t="shared" si="9"/>
        <v>8.5812356979405029E-4</v>
      </c>
      <c r="P302" s="35">
        <f t="shared" si="8"/>
        <v>1.0714285714285714</v>
      </c>
    </row>
    <row r="303" spans="1:16" x14ac:dyDescent="0.2">
      <c r="A303">
        <v>302</v>
      </c>
      <c r="B303" s="26">
        <v>44325</v>
      </c>
      <c r="C303" s="11">
        <v>268890566</v>
      </c>
      <c r="D303" s="11">
        <v>440</v>
      </c>
      <c r="E303" s="11">
        <v>3</v>
      </c>
      <c r="F303" s="11">
        <v>0</v>
      </c>
      <c r="G303">
        <v>6</v>
      </c>
      <c r="H303">
        <v>8</v>
      </c>
      <c r="I303" t="s">
        <v>42</v>
      </c>
      <c r="J303" t="s">
        <v>45</v>
      </c>
      <c r="K303" t="s">
        <v>46</v>
      </c>
      <c r="L303">
        <v>4.5</v>
      </c>
      <c r="M303" t="s">
        <v>47</v>
      </c>
      <c r="N303" s="28">
        <v>36</v>
      </c>
      <c r="O303" s="35">
        <f t="shared" si="9"/>
        <v>6.8181818181818179E-3</v>
      </c>
      <c r="P303" s="35">
        <f t="shared" si="8"/>
        <v>1.3333333333333333</v>
      </c>
    </row>
    <row r="304" spans="1:16" x14ac:dyDescent="0.2">
      <c r="A304">
        <v>303</v>
      </c>
      <c r="B304" s="26">
        <v>44325</v>
      </c>
      <c r="C304" s="11">
        <v>268892381</v>
      </c>
      <c r="D304" s="11">
        <v>261</v>
      </c>
      <c r="E304" s="11">
        <v>3</v>
      </c>
      <c r="F304" s="11">
        <v>1</v>
      </c>
      <c r="G304">
        <v>6</v>
      </c>
      <c r="H304">
        <v>16</v>
      </c>
      <c r="I304" t="s">
        <v>42</v>
      </c>
      <c r="J304" t="s">
        <v>45</v>
      </c>
      <c r="K304" t="s">
        <v>46</v>
      </c>
      <c r="L304">
        <v>4.5</v>
      </c>
      <c r="M304" t="s">
        <v>47</v>
      </c>
      <c r="N304" s="28">
        <v>72</v>
      </c>
      <c r="O304" s="35">
        <f t="shared" si="9"/>
        <v>1.1494252873563218E-2</v>
      </c>
      <c r="P304" s="35">
        <f t="shared" si="8"/>
        <v>2.6666666666666665</v>
      </c>
    </row>
    <row r="305" spans="1:16" x14ac:dyDescent="0.2">
      <c r="A305">
        <v>304</v>
      </c>
      <c r="B305" s="26">
        <v>44325</v>
      </c>
      <c r="C305" s="11">
        <v>268890545</v>
      </c>
      <c r="D305" s="11">
        <v>1962</v>
      </c>
      <c r="E305" s="11">
        <v>2</v>
      </c>
      <c r="F305" s="11">
        <v>2</v>
      </c>
      <c r="G305">
        <v>5</v>
      </c>
      <c r="H305">
        <v>7</v>
      </c>
      <c r="I305" t="s">
        <v>42</v>
      </c>
      <c r="J305" t="s">
        <v>45</v>
      </c>
      <c r="K305" t="s">
        <v>46</v>
      </c>
      <c r="L305">
        <v>4.5</v>
      </c>
      <c r="M305" t="s">
        <v>47</v>
      </c>
      <c r="N305" s="28">
        <v>31.5</v>
      </c>
      <c r="O305" s="35">
        <f t="shared" si="9"/>
        <v>1.0193679918450561E-3</v>
      </c>
      <c r="P305" s="35">
        <f t="shared" si="8"/>
        <v>1.4</v>
      </c>
    </row>
    <row r="306" spans="1:16" x14ac:dyDescent="0.2">
      <c r="A306">
        <v>305</v>
      </c>
      <c r="B306" s="26">
        <v>44325</v>
      </c>
      <c r="C306" s="11">
        <v>269149777</v>
      </c>
      <c r="D306" s="11">
        <v>689</v>
      </c>
      <c r="E306" s="11">
        <v>2</v>
      </c>
      <c r="F306" s="11">
        <v>2</v>
      </c>
      <c r="G306">
        <v>1745</v>
      </c>
      <c r="H306">
        <v>1472</v>
      </c>
      <c r="I306" t="s">
        <v>42</v>
      </c>
      <c r="J306" t="s">
        <v>45</v>
      </c>
      <c r="K306" t="s">
        <v>46</v>
      </c>
      <c r="L306">
        <v>4.5</v>
      </c>
      <c r="M306" t="s">
        <v>47</v>
      </c>
      <c r="N306" s="28">
        <v>6624</v>
      </c>
      <c r="O306" s="35">
        <f t="shared" si="9"/>
        <v>2.9027576197387518E-3</v>
      </c>
      <c r="P306" s="35">
        <f t="shared" si="8"/>
        <v>0.84355300859598858</v>
      </c>
    </row>
    <row r="307" spans="1:16" x14ac:dyDescent="0.2">
      <c r="A307">
        <v>306</v>
      </c>
      <c r="B307" s="26">
        <v>44325</v>
      </c>
      <c r="C307" s="11">
        <v>269150170</v>
      </c>
      <c r="D307" s="11">
        <v>574</v>
      </c>
      <c r="E307" s="11">
        <v>2</v>
      </c>
      <c r="F307" s="11">
        <v>0</v>
      </c>
      <c r="G307">
        <v>18</v>
      </c>
      <c r="H307">
        <v>18</v>
      </c>
      <c r="I307" t="s">
        <v>42</v>
      </c>
      <c r="J307" t="s">
        <v>45</v>
      </c>
      <c r="K307" t="s">
        <v>46</v>
      </c>
      <c r="L307">
        <v>4.5</v>
      </c>
      <c r="M307" t="s">
        <v>47</v>
      </c>
      <c r="N307" s="28">
        <v>81</v>
      </c>
      <c r="O307" s="35">
        <f t="shared" si="9"/>
        <v>3.4843205574912892E-3</v>
      </c>
      <c r="P307" s="35">
        <f t="shared" si="8"/>
        <v>1</v>
      </c>
    </row>
    <row r="308" spans="1:16" x14ac:dyDescent="0.2">
      <c r="A308">
        <v>307</v>
      </c>
      <c r="B308" s="26">
        <v>44325</v>
      </c>
      <c r="C308" s="11">
        <v>268892378</v>
      </c>
      <c r="D308" s="11">
        <v>1027</v>
      </c>
      <c r="E308" s="11">
        <v>1</v>
      </c>
      <c r="F308" s="11">
        <v>1</v>
      </c>
      <c r="G308">
        <v>36</v>
      </c>
      <c r="H308">
        <v>30</v>
      </c>
      <c r="I308" t="s">
        <v>42</v>
      </c>
      <c r="J308" t="s">
        <v>45</v>
      </c>
      <c r="K308" t="s">
        <v>46</v>
      </c>
      <c r="L308">
        <v>4.5</v>
      </c>
      <c r="M308" t="s">
        <v>47</v>
      </c>
      <c r="N308" s="28">
        <v>135</v>
      </c>
      <c r="O308" s="35">
        <f t="shared" si="9"/>
        <v>9.7370983446932818E-4</v>
      </c>
      <c r="P308" s="35">
        <f t="shared" si="8"/>
        <v>0.83333333333333337</v>
      </c>
    </row>
    <row r="309" spans="1:16" x14ac:dyDescent="0.2">
      <c r="A309">
        <v>308</v>
      </c>
      <c r="B309" s="26">
        <v>44325</v>
      </c>
      <c r="C309" s="11">
        <v>269221569</v>
      </c>
      <c r="D309" s="11">
        <v>470</v>
      </c>
      <c r="E309" s="11">
        <v>1</v>
      </c>
      <c r="F309" s="11">
        <v>3</v>
      </c>
      <c r="G309">
        <v>4</v>
      </c>
      <c r="H309">
        <v>1</v>
      </c>
      <c r="I309" t="s">
        <v>42</v>
      </c>
      <c r="J309" t="s">
        <v>45</v>
      </c>
      <c r="K309" t="s">
        <v>46</v>
      </c>
      <c r="L309">
        <v>4.5</v>
      </c>
      <c r="M309" t="s">
        <v>47</v>
      </c>
      <c r="N309" s="28">
        <v>4.5</v>
      </c>
      <c r="O309" s="35">
        <f t="shared" si="9"/>
        <v>2.1276595744680851E-3</v>
      </c>
      <c r="P309" s="35">
        <f t="shared" si="8"/>
        <v>0.25</v>
      </c>
    </row>
    <row r="310" spans="1:16" x14ac:dyDescent="0.2">
      <c r="A310">
        <v>309</v>
      </c>
      <c r="B310" s="26">
        <v>44325</v>
      </c>
      <c r="C310" s="11">
        <v>268892078</v>
      </c>
      <c r="D310" s="11">
        <v>607</v>
      </c>
      <c r="E310" s="11">
        <v>0</v>
      </c>
      <c r="F310" s="11">
        <v>0</v>
      </c>
      <c r="G310">
        <v>0</v>
      </c>
      <c r="H310">
        <v>0</v>
      </c>
      <c r="I310" t="s">
        <v>42</v>
      </c>
      <c r="J310" t="s">
        <v>45</v>
      </c>
      <c r="K310" t="s">
        <v>46</v>
      </c>
      <c r="L310">
        <v>4.5</v>
      </c>
      <c r="M310" t="s">
        <v>47</v>
      </c>
      <c r="N310" s="28">
        <v>0</v>
      </c>
      <c r="O310" s="35">
        <f t="shared" si="9"/>
        <v>0</v>
      </c>
      <c r="P310" s="35">
        <v>0</v>
      </c>
    </row>
    <row r="311" spans="1:16" x14ac:dyDescent="0.2">
      <c r="A311">
        <v>310</v>
      </c>
      <c r="B311" s="26">
        <v>44325</v>
      </c>
      <c r="C311" s="11">
        <v>268890590</v>
      </c>
      <c r="D311" s="11">
        <v>528</v>
      </c>
      <c r="E311" s="11">
        <v>0</v>
      </c>
      <c r="F311" s="11">
        <v>3</v>
      </c>
      <c r="G311">
        <v>1</v>
      </c>
      <c r="H311">
        <v>1</v>
      </c>
      <c r="I311" t="s">
        <v>42</v>
      </c>
      <c r="J311" t="s">
        <v>45</v>
      </c>
      <c r="K311" t="s">
        <v>46</v>
      </c>
      <c r="L311">
        <v>4.5</v>
      </c>
      <c r="M311" t="s">
        <v>47</v>
      </c>
      <c r="N311" s="28">
        <v>4.5</v>
      </c>
      <c r="O311" s="35">
        <f t="shared" si="9"/>
        <v>0</v>
      </c>
      <c r="P311" s="35">
        <f t="shared" si="8"/>
        <v>1</v>
      </c>
    </row>
    <row r="312" spans="1:16" x14ac:dyDescent="0.2">
      <c r="A312">
        <v>311</v>
      </c>
      <c r="B312" s="26">
        <v>44325</v>
      </c>
      <c r="C312" s="11">
        <v>269221575</v>
      </c>
      <c r="D312" s="11">
        <v>160</v>
      </c>
      <c r="E312" s="11">
        <v>0</v>
      </c>
      <c r="F312" s="11">
        <v>0</v>
      </c>
      <c r="G312">
        <v>10</v>
      </c>
      <c r="H312">
        <v>1</v>
      </c>
      <c r="I312" t="s">
        <v>42</v>
      </c>
      <c r="J312" t="s">
        <v>45</v>
      </c>
      <c r="K312" t="s">
        <v>46</v>
      </c>
      <c r="L312">
        <v>4.5</v>
      </c>
      <c r="M312" t="s">
        <v>47</v>
      </c>
      <c r="N312" s="28">
        <v>4.5</v>
      </c>
      <c r="O312" s="35">
        <f t="shared" si="9"/>
        <v>0</v>
      </c>
      <c r="P312" s="35">
        <f t="shared" si="8"/>
        <v>0.1</v>
      </c>
    </row>
    <row r="313" spans="1:16" x14ac:dyDescent="0.2">
      <c r="A313">
        <v>312</v>
      </c>
      <c r="B313" s="26">
        <v>44325</v>
      </c>
      <c r="C313" s="11">
        <v>268892345</v>
      </c>
      <c r="D313" s="11">
        <v>89</v>
      </c>
      <c r="E313" s="11">
        <v>0</v>
      </c>
      <c r="F313" s="11">
        <v>0</v>
      </c>
      <c r="G313">
        <v>703</v>
      </c>
      <c r="H313">
        <v>566</v>
      </c>
      <c r="I313" t="s">
        <v>42</v>
      </c>
      <c r="J313" t="s">
        <v>45</v>
      </c>
      <c r="K313" t="s">
        <v>46</v>
      </c>
      <c r="L313">
        <v>4.5</v>
      </c>
      <c r="M313" t="s">
        <v>47</v>
      </c>
      <c r="N313" s="28">
        <v>2547</v>
      </c>
      <c r="O313" s="35">
        <f t="shared" si="9"/>
        <v>0</v>
      </c>
      <c r="P313" s="35">
        <f t="shared" si="8"/>
        <v>0.8051209103840683</v>
      </c>
    </row>
    <row r="314" spans="1:16" x14ac:dyDescent="0.2">
      <c r="A314">
        <v>313</v>
      </c>
      <c r="B314" s="26">
        <v>44325</v>
      </c>
      <c r="C314" s="11">
        <v>268890548</v>
      </c>
      <c r="D314" s="11">
        <v>77</v>
      </c>
      <c r="E314" s="11">
        <v>0</v>
      </c>
      <c r="F314" s="11">
        <v>0</v>
      </c>
      <c r="G314">
        <v>9</v>
      </c>
      <c r="H314">
        <v>4</v>
      </c>
      <c r="I314" t="s">
        <v>42</v>
      </c>
      <c r="J314" t="s">
        <v>45</v>
      </c>
      <c r="K314" t="s">
        <v>46</v>
      </c>
      <c r="L314">
        <v>4.5</v>
      </c>
      <c r="M314" t="s">
        <v>47</v>
      </c>
      <c r="N314" s="28">
        <v>18</v>
      </c>
      <c r="O314" s="35">
        <f t="shared" si="9"/>
        <v>0</v>
      </c>
      <c r="P314" s="35">
        <f t="shared" si="8"/>
        <v>0.44444444444444442</v>
      </c>
    </row>
    <row r="315" spans="1:16" x14ac:dyDescent="0.2">
      <c r="A315">
        <v>314</v>
      </c>
      <c r="B315" s="26">
        <v>44325</v>
      </c>
      <c r="C315" s="11">
        <v>269221587</v>
      </c>
      <c r="D315" s="11">
        <v>70</v>
      </c>
      <c r="E315" s="11">
        <v>0</v>
      </c>
      <c r="F315" s="11">
        <v>0</v>
      </c>
      <c r="G315">
        <v>16</v>
      </c>
      <c r="H315">
        <v>14</v>
      </c>
      <c r="I315" t="s">
        <v>42</v>
      </c>
      <c r="J315" t="s">
        <v>45</v>
      </c>
      <c r="K315" t="s">
        <v>46</v>
      </c>
      <c r="L315">
        <v>4.5</v>
      </c>
      <c r="M315" t="s">
        <v>47</v>
      </c>
      <c r="N315" s="28">
        <v>63</v>
      </c>
      <c r="O315" s="35">
        <f t="shared" si="9"/>
        <v>0</v>
      </c>
      <c r="P315" s="35">
        <f t="shared" si="8"/>
        <v>0.875</v>
      </c>
    </row>
    <row r="316" spans="1:16" x14ac:dyDescent="0.2">
      <c r="A316">
        <v>315</v>
      </c>
      <c r="B316" s="26">
        <v>44325</v>
      </c>
      <c r="C316" s="11">
        <v>269149783</v>
      </c>
      <c r="D316" s="11">
        <v>51</v>
      </c>
      <c r="E316" s="11">
        <v>0</v>
      </c>
      <c r="F316" s="11">
        <v>0</v>
      </c>
      <c r="G316">
        <v>15</v>
      </c>
      <c r="H316">
        <v>3</v>
      </c>
      <c r="I316" t="s">
        <v>42</v>
      </c>
      <c r="J316" t="s">
        <v>45</v>
      </c>
      <c r="K316" t="s">
        <v>46</v>
      </c>
      <c r="L316">
        <v>4.5</v>
      </c>
      <c r="M316" t="s">
        <v>47</v>
      </c>
      <c r="N316" s="28">
        <v>13.5</v>
      </c>
      <c r="O316" s="35">
        <f t="shared" si="9"/>
        <v>0</v>
      </c>
      <c r="P316" s="35">
        <f t="shared" si="8"/>
        <v>0.2</v>
      </c>
    </row>
    <row r="317" spans="1:16" x14ac:dyDescent="0.2">
      <c r="A317">
        <v>316</v>
      </c>
      <c r="B317" s="26">
        <v>44325</v>
      </c>
      <c r="C317" s="11">
        <v>269221584</v>
      </c>
      <c r="D317" s="11">
        <v>36</v>
      </c>
      <c r="E317" s="11">
        <v>0</v>
      </c>
      <c r="F317" s="11">
        <v>0</v>
      </c>
      <c r="G317">
        <v>14</v>
      </c>
      <c r="H317">
        <v>4</v>
      </c>
      <c r="I317" t="s">
        <v>42</v>
      </c>
      <c r="J317" t="s">
        <v>45</v>
      </c>
      <c r="K317" t="s">
        <v>46</v>
      </c>
      <c r="L317">
        <v>4.5</v>
      </c>
      <c r="M317" t="s">
        <v>47</v>
      </c>
      <c r="N317" s="28">
        <v>18</v>
      </c>
      <c r="O317" s="35">
        <f t="shared" si="9"/>
        <v>0</v>
      </c>
      <c r="P317" s="35">
        <f t="shared" si="8"/>
        <v>0.2857142857142857</v>
      </c>
    </row>
    <row r="318" spans="1:16" x14ac:dyDescent="0.2">
      <c r="A318">
        <v>317</v>
      </c>
      <c r="B318" s="26">
        <v>44325</v>
      </c>
      <c r="C318" s="11">
        <v>269222010</v>
      </c>
      <c r="D318" s="11">
        <v>35</v>
      </c>
      <c r="E318" s="11">
        <v>0</v>
      </c>
      <c r="F318" s="11">
        <v>0</v>
      </c>
      <c r="G318">
        <v>11</v>
      </c>
      <c r="H318">
        <v>3</v>
      </c>
      <c r="I318" t="s">
        <v>42</v>
      </c>
      <c r="J318" t="s">
        <v>45</v>
      </c>
      <c r="K318" t="s">
        <v>46</v>
      </c>
      <c r="L318">
        <v>4.5</v>
      </c>
      <c r="M318" t="s">
        <v>47</v>
      </c>
      <c r="N318" s="28">
        <v>13.5</v>
      </c>
      <c r="O318" s="33">
        <f t="shared" si="9"/>
        <v>0</v>
      </c>
      <c r="P318" s="35">
        <f t="shared" si="8"/>
        <v>0.27272727272727271</v>
      </c>
    </row>
    <row r="319" spans="1:16" x14ac:dyDescent="0.2">
      <c r="A319">
        <v>318</v>
      </c>
      <c r="B319" s="26">
        <v>44325</v>
      </c>
      <c r="C319" s="11">
        <v>268892348</v>
      </c>
      <c r="D319" s="11">
        <v>20</v>
      </c>
      <c r="E319" s="11">
        <v>0</v>
      </c>
      <c r="F319" s="11">
        <v>0</v>
      </c>
      <c r="G319">
        <v>0</v>
      </c>
      <c r="H319">
        <v>0</v>
      </c>
      <c r="I319" t="s">
        <v>42</v>
      </c>
      <c r="J319" t="s">
        <v>45</v>
      </c>
      <c r="K319" t="s">
        <v>46</v>
      </c>
      <c r="L319">
        <v>4.5</v>
      </c>
      <c r="M319" t="s">
        <v>47</v>
      </c>
      <c r="N319" s="28">
        <v>0</v>
      </c>
      <c r="O319" s="35">
        <f t="shared" si="9"/>
        <v>0</v>
      </c>
      <c r="P319" s="35">
        <v>0</v>
      </c>
    </row>
    <row r="320" spans="1:16" x14ac:dyDescent="0.2">
      <c r="A320">
        <v>319</v>
      </c>
      <c r="B320" s="26">
        <v>44325</v>
      </c>
      <c r="C320" s="11">
        <v>269221920</v>
      </c>
      <c r="D320" s="11">
        <v>3</v>
      </c>
      <c r="E320" s="11">
        <v>0</v>
      </c>
      <c r="F320" s="11">
        <v>0</v>
      </c>
      <c r="G320">
        <v>9</v>
      </c>
      <c r="H320">
        <v>6</v>
      </c>
      <c r="I320" t="s">
        <v>42</v>
      </c>
      <c r="J320" t="s">
        <v>45</v>
      </c>
      <c r="K320" t="s">
        <v>46</v>
      </c>
      <c r="L320">
        <v>4.5</v>
      </c>
      <c r="M320" t="s">
        <v>47</v>
      </c>
      <c r="N320" s="28">
        <v>27</v>
      </c>
      <c r="O320" s="35">
        <f t="shared" si="9"/>
        <v>0</v>
      </c>
      <c r="P320" s="35">
        <f t="shared" si="8"/>
        <v>0.66666666666666663</v>
      </c>
    </row>
    <row r="321" spans="1:16" x14ac:dyDescent="0.2">
      <c r="A321">
        <v>320</v>
      </c>
      <c r="B321" s="26">
        <v>44325</v>
      </c>
      <c r="C321" s="11">
        <v>269150161</v>
      </c>
      <c r="D321" s="11">
        <v>2</v>
      </c>
      <c r="E321" s="11">
        <v>0</v>
      </c>
      <c r="F321" s="11">
        <v>0</v>
      </c>
      <c r="G321">
        <v>1903</v>
      </c>
      <c r="H321">
        <v>1563</v>
      </c>
      <c r="I321" t="s">
        <v>42</v>
      </c>
      <c r="J321" t="s">
        <v>45</v>
      </c>
      <c r="K321" t="s">
        <v>46</v>
      </c>
      <c r="L321">
        <v>4.5</v>
      </c>
      <c r="M321" t="s">
        <v>47</v>
      </c>
      <c r="N321" s="28">
        <v>7033.5</v>
      </c>
      <c r="O321" s="35">
        <f t="shared" si="9"/>
        <v>0</v>
      </c>
      <c r="P321" s="35">
        <f t="shared" si="8"/>
        <v>0.82133473462953233</v>
      </c>
    </row>
    <row r="322" spans="1:16" x14ac:dyDescent="0.2">
      <c r="A322">
        <v>321</v>
      </c>
      <c r="B322" s="26">
        <v>44325</v>
      </c>
      <c r="C322" s="11">
        <v>269221461</v>
      </c>
      <c r="D322" s="11">
        <v>1</v>
      </c>
      <c r="E322" s="11">
        <v>0</v>
      </c>
      <c r="F322" s="11">
        <v>0</v>
      </c>
      <c r="G322">
        <v>2</v>
      </c>
      <c r="H322">
        <v>11</v>
      </c>
      <c r="I322" t="s">
        <v>42</v>
      </c>
      <c r="J322" t="s">
        <v>44</v>
      </c>
      <c r="K322" t="s">
        <v>46</v>
      </c>
      <c r="L322">
        <v>4.5</v>
      </c>
      <c r="M322" t="s">
        <v>47</v>
      </c>
      <c r="N322" s="28">
        <v>49.5</v>
      </c>
      <c r="O322" s="35">
        <f t="shared" si="9"/>
        <v>0</v>
      </c>
      <c r="P322" s="35">
        <f t="shared" si="8"/>
        <v>5.5</v>
      </c>
    </row>
    <row r="323" spans="1:16" x14ac:dyDescent="0.2">
      <c r="A323">
        <v>322</v>
      </c>
      <c r="B323" s="26">
        <v>44325</v>
      </c>
      <c r="C323" s="11">
        <v>269221473</v>
      </c>
      <c r="D323" s="11">
        <v>1</v>
      </c>
      <c r="E323" s="11">
        <v>0</v>
      </c>
      <c r="F323" s="11">
        <v>0</v>
      </c>
      <c r="G323">
        <v>9</v>
      </c>
      <c r="H323">
        <v>1</v>
      </c>
      <c r="I323" t="s">
        <v>42</v>
      </c>
      <c r="J323" t="s">
        <v>41</v>
      </c>
      <c r="K323" t="s">
        <v>46</v>
      </c>
      <c r="L323">
        <v>4.5</v>
      </c>
      <c r="M323" t="s">
        <v>47</v>
      </c>
      <c r="N323" s="28">
        <v>4.5</v>
      </c>
      <c r="O323" s="35">
        <f t="shared" ref="O323:O386" si="10">E323/D323</f>
        <v>0</v>
      </c>
      <c r="P323" s="35">
        <f t="shared" ref="P323:P386" si="11">H323/G323</f>
        <v>0.1111111111111111</v>
      </c>
    </row>
    <row r="324" spans="1:16" x14ac:dyDescent="0.2">
      <c r="A324">
        <v>323</v>
      </c>
      <c r="B324" s="26">
        <v>44325</v>
      </c>
      <c r="C324" s="11">
        <v>269222019</v>
      </c>
      <c r="D324" s="11">
        <v>1</v>
      </c>
      <c r="E324" s="11">
        <v>0</v>
      </c>
      <c r="F324" s="11">
        <v>0</v>
      </c>
      <c r="G324">
        <v>15</v>
      </c>
      <c r="H324">
        <v>10</v>
      </c>
      <c r="I324" t="s">
        <v>42</v>
      </c>
      <c r="J324" t="s">
        <v>45</v>
      </c>
      <c r="K324" t="s">
        <v>46</v>
      </c>
      <c r="L324">
        <v>4.5</v>
      </c>
      <c r="M324" t="s">
        <v>47</v>
      </c>
      <c r="N324" s="28">
        <v>45</v>
      </c>
      <c r="O324" s="35">
        <f t="shared" si="10"/>
        <v>0</v>
      </c>
      <c r="P324" s="35">
        <f t="shared" si="11"/>
        <v>0.66666666666666663</v>
      </c>
    </row>
    <row r="325" spans="1:16" x14ac:dyDescent="0.2">
      <c r="A325">
        <v>324</v>
      </c>
      <c r="B325" s="26">
        <v>44325</v>
      </c>
      <c r="C325" s="11">
        <v>269222739</v>
      </c>
      <c r="D325" s="11">
        <v>0</v>
      </c>
      <c r="E325" s="11">
        <v>0</v>
      </c>
      <c r="F325" s="11">
        <v>2</v>
      </c>
      <c r="G325">
        <v>10</v>
      </c>
      <c r="H325">
        <v>3</v>
      </c>
      <c r="I325" t="s">
        <v>42</v>
      </c>
      <c r="J325" t="s">
        <v>45</v>
      </c>
      <c r="K325" t="s">
        <v>46</v>
      </c>
      <c r="L325">
        <v>4.5</v>
      </c>
      <c r="M325" t="s">
        <v>47</v>
      </c>
      <c r="N325" s="28">
        <v>13.5</v>
      </c>
      <c r="O325" s="35">
        <v>0</v>
      </c>
      <c r="P325" s="35">
        <f t="shared" si="11"/>
        <v>0.3</v>
      </c>
    </row>
    <row r="326" spans="1:16" x14ac:dyDescent="0.2">
      <c r="A326">
        <v>325</v>
      </c>
      <c r="B326" s="26">
        <v>44326</v>
      </c>
      <c r="C326" s="11">
        <v>271457536</v>
      </c>
      <c r="D326" s="11">
        <v>11865</v>
      </c>
      <c r="E326" s="11">
        <v>157</v>
      </c>
      <c r="F326" s="11">
        <v>9</v>
      </c>
      <c r="G326">
        <v>458</v>
      </c>
      <c r="H326">
        <v>211</v>
      </c>
      <c r="I326" t="s">
        <v>42</v>
      </c>
      <c r="J326" t="s">
        <v>45</v>
      </c>
      <c r="K326" t="s">
        <v>46</v>
      </c>
      <c r="L326">
        <v>4.5</v>
      </c>
      <c r="M326" t="s">
        <v>47</v>
      </c>
      <c r="N326" s="28">
        <v>949.5</v>
      </c>
      <c r="O326" s="35">
        <f t="shared" si="10"/>
        <v>1.3232195533080488E-2</v>
      </c>
      <c r="P326" s="35">
        <f t="shared" si="11"/>
        <v>0.4606986899563319</v>
      </c>
    </row>
    <row r="327" spans="1:16" x14ac:dyDescent="0.2">
      <c r="A327">
        <v>326</v>
      </c>
      <c r="B327" s="26">
        <v>44326</v>
      </c>
      <c r="C327" s="11">
        <v>269149783</v>
      </c>
      <c r="D327" s="11">
        <v>11747</v>
      </c>
      <c r="E327" s="11">
        <v>10</v>
      </c>
      <c r="F327" s="11">
        <v>11</v>
      </c>
      <c r="G327">
        <v>0</v>
      </c>
      <c r="H327">
        <v>0</v>
      </c>
      <c r="I327" t="s">
        <v>42</v>
      </c>
      <c r="J327" t="s">
        <v>45</v>
      </c>
      <c r="K327" t="s">
        <v>46</v>
      </c>
      <c r="L327">
        <v>4.5</v>
      </c>
      <c r="M327" t="s">
        <v>47</v>
      </c>
      <c r="N327" s="28">
        <v>0</v>
      </c>
      <c r="O327" s="35">
        <f t="shared" si="10"/>
        <v>8.5128117817315056E-4</v>
      </c>
      <c r="P327" s="35">
        <v>0</v>
      </c>
    </row>
    <row r="328" spans="1:16" x14ac:dyDescent="0.2">
      <c r="A328">
        <v>327</v>
      </c>
      <c r="B328" s="26">
        <v>44326</v>
      </c>
      <c r="C328" s="11">
        <v>271175480</v>
      </c>
      <c r="D328" s="11">
        <v>8107</v>
      </c>
      <c r="E328" s="11">
        <v>10</v>
      </c>
      <c r="F328" s="11">
        <v>8</v>
      </c>
      <c r="G328">
        <v>16</v>
      </c>
      <c r="H328">
        <v>9</v>
      </c>
      <c r="I328" t="s">
        <v>42</v>
      </c>
      <c r="J328" t="s">
        <v>45</v>
      </c>
      <c r="K328" t="s">
        <v>46</v>
      </c>
      <c r="L328">
        <v>4.5</v>
      </c>
      <c r="M328" t="s">
        <v>47</v>
      </c>
      <c r="N328" s="28">
        <v>40.5</v>
      </c>
      <c r="O328" s="35">
        <f t="shared" si="10"/>
        <v>1.2335019119279634E-3</v>
      </c>
      <c r="P328" s="35">
        <f t="shared" si="11"/>
        <v>0.5625</v>
      </c>
    </row>
    <row r="329" spans="1:16" x14ac:dyDescent="0.2">
      <c r="A329">
        <v>328</v>
      </c>
      <c r="B329" s="26">
        <v>44326</v>
      </c>
      <c r="C329" s="11">
        <v>268892078</v>
      </c>
      <c r="D329" s="11">
        <v>1726</v>
      </c>
      <c r="E329" s="11">
        <v>6</v>
      </c>
      <c r="F329" s="11">
        <v>1</v>
      </c>
      <c r="G329">
        <v>10</v>
      </c>
      <c r="H329">
        <v>9</v>
      </c>
      <c r="I329" t="s">
        <v>42</v>
      </c>
      <c r="J329" t="s">
        <v>45</v>
      </c>
      <c r="K329" t="s">
        <v>46</v>
      </c>
      <c r="L329">
        <v>4.5</v>
      </c>
      <c r="M329" t="s">
        <v>47</v>
      </c>
      <c r="N329" s="28">
        <v>40.5</v>
      </c>
      <c r="O329" s="35">
        <f t="shared" si="10"/>
        <v>3.4762456546929316E-3</v>
      </c>
      <c r="P329" s="35">
        <f t="shared" si="11"/>
        <v>0.9</v>
      </c>
    </row>
    <row r="330" spans="1:16" x14ac:dyDescent="0.2">
      <c r="A330">
        <v>329</v>
      </c>
      <c r="B330" s="26">
        <v>44326</v>
      </c>
      <c r="C330" s="11">
        <v>269222010</v>
      </c>
      <c r="D330" s="11">
        <v>4353</v>
      </c>
      <c r="E330" s="11">
        <v>4</v>
      </c>
      <c r="F330" s="11">
        <v>0</v>
      </c>
      <c r="G330">
        <v>0</v>
      </c>
      <c r="H330">
        <v>0</v>
      </c>
      <c r="I330" t="s">
        <v>42</v>
      </c>
      <c r="J330" t="s">
        <v>45</v>
      </c>
      <c r="K330" t="s">
        <v>46</v>
      </c>
      <c r="L330">
        <v>4.5</v>
      </c>
      <c r="M330" t="s">
        <v>47</v>
      </c>
      <c r="N330" s="28">
        <v>0</v>
      </c>
      <c r="O330" s="33">
        <f t="shared" si="10"/>
        <v>9.1890650126349646E-4</v>
      </c>
      <c r="P330" s="35">
        <v>0</v>
      </c>
    </row>
    <row r="331" spans="1:16" x14ac:dyDescent="0.2">
      <c r="A331">
        <v>330</v>
      </c>
      <c r="B331" s="26">
        <v>44326</v>
      </c>
      <c r="C331" s="11">
        <v>268890566</v>
      </c>
      <c r="D331" s="11">
        <v>1748</v>
      </c>
      <c r="E331" s="11">
        <v>3</v>
      </c>
      <c r="F331" s="11">
        <v>4</v>
      </c>
      <c r="G331">
        <v>3</v>
      </c>
      <c r="H331">
        <v>5</v>
      </c>
      <c r="I331" t="s">
        <v>42</v>
      </c>
      <c r="J331" t="s">
        <v>45</v>
      </c>
      <c r="K331" t="s">
        <v>46</v>
      </c>
      <c r="L331">
        <v>4.5</v>
      </c>
      <c r="M331" t="s">
        <v>47</v>
      </c>
      <c r="N331" s="28">
        <v>22.5</v>
      </c>
      <c r="O331" s="35">
        <f t="shared" si="10"/>
        <v>1.7162471395881006E-3</v>
      </c>
      <c r="P331" s="35">
        <f t="shared" si="11"/>
        <v>1.6666666666666667</v>
      </c>
    </row>
    <row r="332" spans="1:16" x14ac:dyDescent="0.2">
      <c r="A332">
        <v>331</v>
      </c>
      <c r="B332" s="26">
        <v>44326</v>
      </c>
      <c r="C332" s="11">
        <v>268890545</v>
      </c>
      <c r="D332" s="11">
        <v>0</v>
      </c>
      <c r="E332" s="11">
        <v>3</v>
      </c>
      <c r="F332" s="11">
        <v>0</v>
      </c>
      <c r="G332">
        <v>9</v>
      </c>
      <c r="H332">
        <v>9</v>
      </c>
      <c r="I332" t="s">
        <v>42</v>
      </c>
      <c r="J332" t="s">
        <v>45</v>
      </c>
      <c r="K332" t="s">
        <v>46</v>
      </c>
      <c r="L332">
        <v>4.5</v>
      </c>
      <c r="M332" t="s">
        <v>47</v>
      </c>
      <c r="N332" s="28">
        <v>40.5</v>
      </c>
      <c r="O332" s="35">
        <v>0</v>
      </c>
      <c r="P332" s="35">
        <f t="shared" si="11"/>
        <v>1</v>
      </c>
    </row>
    <row r="333" spans="1:16" x14ac:dyDescent="0.2">
      <c r="A333">
        <v>332</v>
      </c>
      <c r="B333" s="26">
        <v>44326</v>
      </c>
      <c r="C333" s="11">
        <v>269149777</v>
      </c>
      <c r="D333" s="11">
        <v>0</v>
      </c>
      <c r="E333" s="11">
        <v>3</v>
      </c>
      <c r="F333" s="11">
        <v>1</v>
      </c>
      <c r="G333">
        <v>430</v>
      </c>
      <c r="H333">
        <v>253</v>
      </c>
      <c r="I333" t="s">
        <v>42</v>
      </c>
      <c r="J333" t="s">
        <v>45</v>
      </c>
      <c r="K333" t="s">
        <v>46</v>
      </c>
      <c r="L333">
        <v>4.5</v>
      </c>
      <c r="M333" t="s">
        <v>47</v>
      </c>
      <c r="N333" s="28">
        <v>1138.5</v>
      </c>
      <c r="O333" s="35">
        <v>0</v>
      </c>
      <c r="P333" s="35">
        <f t="shared" si="11"/>
        <v>0.58837209302325577</v>
      </c>
    </row>
    <row r="334" spans="1:16" x14ac:dyDescent="0.2">
      <c r="A334">
        <v>333</v>
      </c>
      <c r="B334" s="26">
        <v>44326</v>
      </c>
      <c r="C334" s="11">
        <v>269150170</v>
      </c>
      <c r="D334" s="11">
        <v>3210</v>
      </c>
      <c r="E334" s="11">
        <v>2</v>
      </c>
      <c r="F334" s="11">
        <v>0</v>
      </c>
      <c r="G334">
        <v>153</v>
      </c>
      <c r="H334">
        <v>132</v>
      </c>
      <c r="I334" t="s">
        <v>42</v>
      </c>
      <c r="J334" t="s">
        <v>45</v>
      </c>
      <c r="K334" t="s">
        <v>46</v>
      </c>
      <c r="L334">
        <v>4.5</v>
      </c>
      <c r="M334" t="s">
        <v>47</v>
      </c>
      <c r="N334" s="28">
        <v>594</v>
      </c>
      <c r="O334" s="35">
        <f t="shared" si="10"/>
        <v>6.2305295950155766E-4</v>
      </c>
      <c r="P334" s="35">
        <f t="shared" si="11"/>
        <v>0.86274509803921573</v>
      </c>
    </row>
    <row r="335" spans="1:16" x14ac:dyDescent="0.2">
      <c r="A335">
        <v>334</v>
      </c>
      <c r="B335" s="26">
        <v>44326</v>
      </c>
      <c r="C335" s="11">
        <v>268891964</v>
      </c>
      <c r="D335" s="11">
        <v>3</v>
      </c>
      <c r="E335" s="11">
        <v>2</v>
      </c>
      <c r="F335" s="11">
        <v>0</v>
      </c>
      <c r="G335">
        <v>6</v>
      </c>
      <c r="H335">
        <v>18</v>
      </c>
      <c r="I335" t="s">
        <v>42</v>
      </c>
      <c r="J335" t="s">
        <v>45</v>
      </c>
      <c r="K335" t="s">
        <v>46</v>
      </c>
      <c r="L335">
        <v>4.5</v>
      </c>
      <c r="M335" t="s">
        <v>47</v>
      </c>
      <c r="N335" s="28">
        <v>81</v>
      </c>
      <c r="O335" s="35">
        <f t="shared" si="10"/>
        <v>0.66666666666666663</v>
      </c>
      <c r="P335" s="35">
        <f t="shared" si="11"/>
        <v>3</v>
      </c>
    </row>
    <row r="336" spans="1:16" x14ac:dyDescent="0.2">
      <c r="A336">
        <v>335</v>
      </c>
      <c r="B336" s="26">
        <v>44326</v>
      </c>
      <c r="C336" s="11">
        <v>268890548</v>
      </c>
      <c r="D336" s="11">
        <v>2503</v>
      </c>
      <c r="E336" s="11">
        <v>1</v>
      </c>
      <c r="F336" s="11">
        <v>2</v>
      </c>
      <c r="G336">
        <v>12</v>
      </c>
      <c r="H336">
        <v>17</v>
      </c>
      <c r="I336" t="s">
        <v>42</v>
      </c>
      <c r="J336" t="s">
        <v>45</v>
      </c>
      <c r="K336" t="s">
        <v>46</v>
      </c>
      <c r="L336">
        <v>4.5</v>
      </c>
      <c r="M336" t="s">
        <v>47</v>
      </c>
      <c r="N336" s="28">
        <v>76.5</v>
      </c>
      <c r="O336" s="35">
        <f t="shared" si="10"/>
        <v>3.9952057530962844E-4</v>
      </c>
      <c r="P336" s="35">
        <f t="shared" si="11"/>
        <v>1.4166666666666667</v>
      </c>
    </row>
    <row r="337" spans="1:16" x14ac:dyDescent="0.2">
      <c r="A337">
        <v>336</v>
      </c>
      <c r="B337" s="26">
        <v>44326</v>
      </c>
      <c r="C337" s="11">
        <v>269222019</v>
      </c>
      <c r="D337" s="11">
        <v>644</v>
      </c>
      <c r="E337" s="11">
        <v>1</v>
      </c>
      <c r="F337" s="11">
        <v>1</v>
      </c>
      <c r="G337">
        <v>0</v>
      </c>
      <c r="H337">
        <v>0</v>
      </c>
      <c r="I337" t="s">
        <v>42</v>
      </c>
      <c r="J337" t="s">
        <v>45</v>
      </c>
      <c r="K337" t="s">
        <v>46</v>
      </c>
      <c r="L337">
        <v>4.5</v>
      </c>
      <c r="M337" t="s">
        <v>47</v>
      </c>
      <c r="N337" s="28">
        <v>0</v>
      </c>
      <c r="O337" s="35">
        <f t="shared" si="10"/>
        <v>1.5527950310559005E-3</v>
      </c>
      <c r="P337" s="35">
        <v>0</v>
      </c>
    </row>
    <row r="338" spans="1:16" x14ac:dyDescent="0.2">
      <c r="A338">
        <v>337</v>
      </c>
      <c r="B338" s="26">
        <v>44326</v>
      </c>
      <c r="C338" s="11">
        <v>269221584</v>
      </c>
      <c r="D338" s="11">
        <v>836</v>
      </c>
      <c r="E338" s="11">
        <v>0</v>
      </c>
      <c r="F338" s="11">
        <v>3</v>
      </c>
      <c r="G338">
        <v>12</v>
      </c>
      <c r="H338">
        <v>12</v>
      </c>
      <c r="I338" t="s">
        <v>42</v>
      </c>
      <c r="J338" t="s">
        <v>45</v>
      </c>
      <c r="K338" t="s">
        <v>46</v>
      </c>
      <c r="L338">
        <v>4.5</v>
      </c>
      <c r="M338" t="s">
        <v>47</v>
      </c>
      <c r="N338" s="28">
        <v>54</v>
      </c>
      <c r="O338" s="35">
        <f t="shared" si="10"/>
        <v>0</v>
      </c>
      <c r="P338" s="35">
        <f t="shared" si="11"/>
        <v>1</v>
      </c>
    </row>
    <row r="339" spans="1:16" x14ac:dyDescent="0.2">
      <c r="A339">
        <v>338</v>
      </c>
      <c r="B339" s="26">
        <v>44326</v>
      </c>
      <c r="C339" s="11">
        <v>269221569</v>
      </c>
      <c r="D339" s="11">
        <v>809</v>
      </c>
      <c r="E339" s="11">
        <v>0</v>
      </c>
      <c r="F339" s="11">
        <v>0</v>
      </c>
      <c r="G339">
        <v>14</v>
      </c>
      <c r="H339">
        <v>12</v>
      </c>
      <c r="I339" t="s">
        <v>42</v>
      </c>
      <c r="J339" t="s">
        <v>45</v>
      </c>
      <c r="K339" t="s">
        <v>46</v>
      </c>
      <c r="L339">
        <v>4.5</v>
      </c>
      <c r="M339" t="s">
        <v>47</v>
      </c>
      <c r="N339" s="28">
        <v>54</v>
      </c>
      <c r="O339" s="35">
        <f t="shared" si="10"/>
        <v>0</v>
      </c>
      <c r="P339" s="35">
        <f t="shared" si="11"/>
        <v>0.8571428571428571</v>
      </c>
    </row>
    <row r="340" spans="1:16" x14ac:dyDescent="0.2">
      <c r="A340">
        <v>339</v>
      </c>
      <c r="B340" s="26">
        <v>44326</v>
      </c>
      <c r="C340" s="11">
        <v>269221581</v>
      </c>
      <c r="D340" s="11">
        <v>623</v>
      </c>
      <c r="E340" s="11">
        <v>0</v>
      </c>
      <c r="F340" s="11">
        <v>0</v>
      </c>
      <c r="G340">
        <v>4</v>
      </c>
      <c r="H340">
        <v>9</v>
      </c>
      <c r="I340" t="s">
        <v>42</v>
      </c>
      <c r="J340" t="s">
        <v>45</v>
      </c>
      <c r="K340" t="s">
        <v>46</v>
      </c>
      <c r="L340">
        <v>4.5</v>
      </c>
      <c r="M340" t="s">
        <v>47</v>
      </c>
      <c r="N340" s="28">
        <v>40.5</v>
      </c>
      <c r="O340" s="35">
        <f t="shared" si="10"/>
        <v>0</v>
      </c>
      <c r="P340" s="35">
        <f t="shared" si="11"/>
        <v>2.25</v>
      </c>
    </row>
    <row r="341" spans="1:16" x14ac:dyDescent="0.2">
      <c r="A341">
        <v>340</v>
      </c>
      <c r="B341" s="26">
        <v>44326</v>
      </c>
      <c r="C341" s="11">
        <v>269221575</v>
      </c>
      <c r="D341" s="11">
        <v>339</v>
      </c>
      <c r="E341" s="11">
        <v>0</v>
      </c>
      <c r="F341" s="11">
        <v>4</v>
      </c>
      <c r="G341">
        <v>8</v>
      </c>
      <c r="H341">
        <v>11</v>
      </c>
      <c r="I341" t="s">
        <v>42</v>
      </c>
      <c r="J341" t="s">
        <v>45</v>
      </c>
      <c r="K341" t="s">
        <v>46</v>
      </c>
      <c r="L341">
        <v>4.5</v>
      </c>
      <c r="M341" t="s">
        <v>47</v>
      </c>
      <c r="N341" s="28">
        <v>49.5</v>
      </c>
      <c r="O341" s="35">
        <f t="shared" si="10"/>
        <v>0</v>
      </c>
      <c r="P341" s="35">
        <f t="shared" si="11"/>
        <v>1.375</v>
      </c>
    </row>
    <row r="342" spans="1:16" x14ac:dyDescent="0.2">
      <c r="A342">
        <v>341</v>
      </c>
      <c r="B342" s="26">
        <v>44326</v>
      </c>
      <c r="C342" s="11">
        <v>268892345</v>
      </c>
      <c r="D342" s="11">
        <v>338</v>
      </c>
      <c r="E342" s="11">
        <v>0</v>
      </c>
      <c r="F342" s="11">
        <v>1</v>
      </c>
      <c r="G342">
        <v>16</v>
      </c>
      <c r="H342">
        <v>14</v>
      </c>
      <c r="I342" t="s">
        <v>42</v>
      </c>
      <c r="J342" t="s">
        <v>45</v>
      </c>
      <c r="K342" t="s">
        <v>46</v>
      </c>
      <c r="L342">
        <v>4.5</v>
      </c>
      <c r="M342" t="s">
        <v>47</v>
      </c>
      <c r="N342" s="28">
        <v>63</v>
      </c>
      <c r="O342" s="35">
        <f t="shared" si="10"/>
        <v>0</v>
      </c>
      <c r="P342" s="35">
        <f t="shared" si="11"/>
        <v>0.875</v>
      </c>
    </row>
    <row r="343" spans="1:16" x14ac:dyDescent="0.2">
      <c r="A343">
        <v>342</v>
      </c>
      <c r="B343" s="26">
        <v>44326</v>
      </c>
      <c r="C343" s="11">
        <v>269150146</v>
      </c>
      <c r="D343" s="11">
        <v>257</v>
      </c>
      <c r="E343" s="11">
        <v>0</v>
      </c>
      <c r="F343" s="11">
        <v>0</v>
      </c>
      <c r="G343">
        <v>134</v>
      </c>
      <c r="H343">
        <v>118</v>
      </c>
      <c r="I343" t="s">
        <v>42</v>
      </c>
      <c r="J343" t="s">
        <v>45</v>
      </c>
      <c r="K343" t="s">
        <v>46</v>
      </c>
      <c r="L343">
        <v>4.5</v>
      </c>
      <c r="M343" t="s">
        <v>47</v>
      </c>
      <c r="N343" s="28">
        <v>531</v>
      </c>
      <c r="O343" s="35">
        <f t="shared" si="10"/>
        <v>0</v>
      </c>
      <c r="P343" s="35">
        <f t="shared" si="11"/>
        <v>0.88059701492537312</v>
      </c>
    </row>
    <row r="344" spans="1:16" x14ac:dyDescent="0.2">
      <c r="A344">
        <v>343</v>
      </c>
      <c r="B344" s="26">
        <v>44326</v>
      </c>
      <c r="C344" s="11">
        <v>268892375</v>
      </c>
      <c r="D344" s="11">
        <v>145</v>
      </c>
      <c r="E344" s="11">
        <v>0</v>
      </c>
      <c r="F344" s="11">
        <v>0</v>
      </c>
      <c r="G344">
        <v>17</v>
      </c>
      <c r="H344">
        <v>10</v>
      </c>
      <c r="I344" t="s">
        <v>42</v>
      </c>
      <c r="J344" t="s">
        <v>45</v>
      </c>
      <c r="K344" t="s">
        <v>46</v>
      </c>
      <c r="L344">
        <v>4.5</v>
      </c>
      <c r="M344" t="s">
        <v>47</v>
      </c>
      <c r="N344" s="28">
        <v>45</v>
      </c>
      <c r="O344" s="35">
        <f t="shared" si="10"/>
        <v>0</v>
      </c>
      <c r="P344" s="35">
        <f t="shared" si="11"/>
        <v>0.58823529411764708</v>
      </c>
    </row>
    <row r="345" spans="1:16" x14ac:dyDescent="0.2">
      <c r="A345">
        <v>344</v>
      </c>
      <c r="B345" s="26">
        <v>44326</v>
      </c>
      <c r="C345" s="11">
        <v>272779033</v>
      </c>
      <c r="D345" s="11">
        <v>77</v>
      </c>
      <c r="E345" s="11">
        <v>0</v>
      </c>
      <c r="F345" s="11">
        <v>1</v>
      </c>
      <c r="G345">
        <v>5</v>
      </c>
      <c r="H345">
        <v>13</v>
      </c>
      <c r="I345" t="s">
        <v>42</v>
      </c>
      <c r="J345" t="s">
        <v>45</v>
      </c>
      <c r="K345" t="s">
        <v>46</v>
      </c>
      <c r="L345">
        <v>4.5</v>
      </c>
      <c r="M345" t="s">
        <v>47</v>
      </c>
      <c r="N345" s="28">
        <v>58.5</v>
      </c>
      <c r="O345" s="35">
        <f t="shared" si="10"/>
        <v>0</v>
      </c>
      <c r="P345" s="35">
        <f t="shared" si="11"/>
        <v>2.6</v>
      </c>
    </row>
    <row r="346" spans="1:16" x14ac:dyDescent="0.2">
      <c r="A346">
        <v>345</v>
      </c>
      <c r="B346" s="26">
        <v>44326</v>
      </c>
      <c r="C346" s="11">
        <v>268892348</v>
      </c>
      <c r="D346" s="11">
        <v>76</v>
      </c>
      <c r="E346" s="11">
        <v>0</v>
      </c>
      <c r="F346" s="11">
        <v>0</v>
      </c>
      <c r="G346">
        <v>10</v>
      </c>
      <c r="H346">
        <v>12</v>
      </c>
      <c r="I346" t="s">
        <v>42</v>
      </c>
      <c r="J346" t="s">
        <v>45</v>
      </c>
      <c r="K346" t="s">
        <v>46</v>
      </c>
      <c r="L346">
        <v>4.5</v>
      </c>
      <c r="M346" t="s">
        <v>47</v>
      </c>
      <c r="N346" s="28">
        <v>54</v>
      </c>
      <c r="O346" s="35">
        <f t="shared" si="10"/>
        <v>0</v>
      </c>
      <c r="P346" s="35">
        <f t="shared" si="11"/>
        <v>1.2</v>
      </c>
    </row>
    <row r="347" spans="1:16" x14ac:dyDescent="0.2">
      <c r="A347">
        <v>346</v>
      </c>
      <c r="B347" s="26">
        <v>44326</v>
      </c>
      <c r="C347" s="11">
        <v>268892378</v>
      </c>
      <c r="D347" s="11">
        <v>60</v>
      </c>
      <c r="E347" s="11">
        <v>0</v>
      </c>
      <c r="F347" s="11">
        <v>0</v>
      </c>
      <c r="G347">
        <v>16</v>
      </c>
      <c r="H347">
        <v>13</v>
      </c>
      <c r="I347" t="s">
        <v>42</v>
      </c>
      <c r="J347" t="s">
        <v>45</v>
      </c>
      <c r="K347" t="s">
        <v>46</v>
      </c>
      <c r="L347">
        <v>4.5</v>
      </c>
      <c r="M347" t="s">
        <v>47</v>
      </c>
      <c r="N347" s="28">
        <v>58.5</v>
      </c>
      <c r="O347" s="35">
        <f t="shared" si="10"/>
        <v>0</v>
      </c>
      <c r="P347" s="35">
        <f t="shared" si="11"/>
        <v>0.8125</v>
      </c>
    </row>
    <row r="348" spans="1:16" x14ac:dyDescent="0.2">
      <c r="A348">
        <v>347</v>
      </c>
      <c r="B348" s="26">
        <v>44326</v>
      </c>
      <c r="C348" s="11">
        <v>269221587</v>
      </c>
      <c r="D348" s="11">
        <v>48</v>
      </c>
      <c r="E348" s="11">
        <v>0</v>
      </c>
      <c r="F348" s="11">
        <v>0</v>
      </c>
      <c r="G348">
        <v>17</v>
      </c>
      <c r="H348">
        <v>16</v>
      </c>
      <c r="I348" t="s">
        <v>42</v>
      </c>
      <c r="J348" t="s">
        <v>45</v>
      </c>
      <c r="K348" t="s">
        <v>46</v>
      </c>
      <c r="L348">
        <v>4.5</v>
      </c>
      <c r="M348" t="s">
        <v>47</v>
      </c>
      <c r="N348" s="28">
        <v>72</v>
      </c>
      <c r="O348" s="35">
        <f t="shared" si="10"/>
        <v>0</v>
      </c>
      <c r="P348" s="35">
        <f t="shared" si="11"/>
        <v>0.94117647058823528</v>
      </c>
    </row>
    <row r="349" spans="1:16" x14ac:dyDescent="0.2">
      <c r="A349">
        <v>348</v>
      </c>
      <c r="B349" s="26">
        <v>44326</v>
      </c>
      <c r="C349" s="11">
        <v>268890527</v>
      </c>
      <c r="D349" s="11">
        <v>23</v>
      </c>
      <c r="E349" s="11">
        <v>0</v>
      </c>
      <c r="F349" s="11">
        <v>0</v>
      </c>
      <c r="G349">
        <v>8</v>
      </c>
      <c r="H349">
        <v>14</v>
      </c>
      <c r="I349" t="s">
        <v>42</v>
      </c>
      <c r="J349" t="s">
        <v>45</v>
      </c>
      <c r="K349" t="s">
        <v>46</v>
      </c>
      <c r="L349">
        <v>4.5</v>
      </c>
      <c r="M349" t="s">
        <v>47</v>
      </c>
      <c r="N349" s="28">
        <v>63</v>
      </c>
      <c r="O349" s="35">
        <f t="shared" si="10"/>
        <v>0</v>
      </c>
      <c r="P349" s="35">
        <f t="shared" si="11"/>
        <v>1.75</v>
      </c>
    </row>
    <row r="350" spans="1:16" x14ac:dyDescent="0.2">
      <c r="A350">
        <v>349</v>
      </c>
      <c r="B350" s="26">
        <v>44326</v>
      </c>
      <c r="C350" s="11">
        <v>268890590</v>
      </c>
      <c r="D350" s="11">
        <v>13</v>
      </c>
      <c r="E350" s="11">
        <v>0</v>
      </c>
      <c r="F350" s="11">
        <v>0</v>
      </c>
      <c r="G350">
        <v>13</v>
      </c>
      <c r="H350">
        <v>10</v>
      </c>
      <c r="I350" t="s">
        <v>42</v>
      </c>
      <c r="J350" t="s">
        <v>45</v>
      </c>
      <c r="K350" t="s">
        <v>46</v>
      </c>
      <c r="L350">
        <v>4.5</v>
      </c>
      <c r="M350" t="s">
        <v>47</v>
      </c>
      <c r="N350" s="28">
        <v>45</v>
      </c>
      <c r="O350" s="35">
        <f t="shared" si="10"/>
        <v>0</v>
      </c>
      <c r="P350" s="35">
        <f t="shared" si="11"/>
        <v>0.76923076923076927</v>
      </c>
    </row>
    <row r="351" spans="1:16" x14ac:dyDescent="0.2">
      <c r="A351">
        <v>350</v>
      </c>
      <c r="B351" s="26">
        <v>44326</v>
      </c>
      <c r="C351" s="11">
        <v>268892381</v>
      </c>
      <c r="D351" s="11">
        <v>12</v>
      </c>
      <c r="E351" s="11">
        <v>0</v>
      </c>
      <c r="F351" s="11">
        <v>0</v>
      </c>
      <c r="G351">
        <v>39</v>
      </c>
      <c r="H351">
        <v>25</v>
      </c>
      <c r="I351" t="s">
        <v>42</v>
      </c>
      <c r="J351" t="s">
        <v>45</v>
      </c>
      <c r="K351" t="s">
        <v>46</v>
      </c>
      <c r="L351">
        <v>4.5</v>
      </c>
      <c r="M351" t="s">
        <v>47</v>
      </c>
      <c r="N351" s="28">
        <v>112.5</v>
      </c>
      <c r="O351" s="35">
        <f t="shared" si="10"/>
        <v>0</v>
      </c>
      <c r="P351" s="35">
        <f t="shared" si="11"/>
        <v>0.64102564102564108</v>
      </c>
    </row>
    <row r="352" spans="1:16" x14ac:dyDescent="0.2">
      <c r="A352">
        <v>351</v>
      </c>
      <c r="B352" s="26">
        <v>44326</v>
      </c>
      <c r="C352" s="11">
        <v>269221461</v>
      </c>
      <c r="D352" s="11">
        <v>6</v>
      </c>
      <c r="E352" s="11">
        <v>0</v>
      </c>
      <c r="F352" s="11">
        <v>0</v>
      </c>
      <c r="G352">
        <v>12</v>
      </c>
      <c r="H352">
        <v>3</v>
      </c>
      <c r="I352" t="s">
        <v>42</v>
      </c>
      <c r="J352" t="s">
        <v>44</v>
      </c>
      <c r="K352" t="s">
        <v>46</v>
      </c>
      <c r="L352">
        <v>4.5</v>
      </c>
      <c r="M352" t="s">
        <v>47</v>
      </c>
      <c r="N352" s="28">
        <v>13.5</v>
      </c>
      <c r="O352" s="35">
        <f t="shared" si="10"/>
        <v>0</v>
      </c>
      <c r="P352" s="35">
        <f t="shared" si="11"/>
        <v>0.25</v>
      </c>
    </row>
    <row r="353" spans="1:16" x14ac:dyDescent="0.2">
      <c r="A353">
        <v>352</v>
      </c>
      <c r="B353" s="26">
        <v>44326</v>
      </c>
      <c r="C353" s="11">
        <v>268891961</v>
      </c>
      <c r="D353" s="11">
        <v>5</v>
      </c>
      <c r="E353" s="11">
        <v>0</v>
      </c>
      <c r="F353" s="11">
        <v>0</v>
      </c>
      <c r="G353">
        <v>6</v>
      </c>
      <c r="H353">
        <v>7</v>
      </c>
      <c r="I353" t="s">
        <v>42</v>
      </c>
      <c r="J353" t="s">
        <v>45</v>
      </c>
      <c r="K353" t="s">
        <v>46</v>
      </c>
      <c r="L353">
        <v>4.5</v>
      </c>
      <c r="M353" t="s">
        <v>47</v>
      </c>
      <c r="N353" s="28">
        <v>31.5</v>
      </c>
      <c r="O353" s="35">
        <f t="shared" si="10"/>
        <v>0</v>
      </c>
      <c r="P353" s="35">
        <f t="shared" si="11"/>
        <v>1.1666666666666667</v>
      </c>
    </row>
    <row r="354" spans="1:16" x14ac:dyDescent="0.2">
      <c r="A354">
        <v>353</v>
      </c>
      <c r="B354" s="26">
        <v>44326</v>
      </c>
      <c r="C354" s="11">
        <v>269221473</v>
      </c>
      <c r="D354" s="11">
        <v>2</v>
      </c>
      <c r="E354" s="11">
        <v>0</v>
      </c>
      <c r="F354" s="11">
        <v>0</v>
      </c>
      <c r="G354">
        <v>2</v>
      </c>
      <c r="H354">
        <v>8</v>
      </c>
      <c r="I354" t="s">
        <v>42</v>
      </c>
      <c r="J354" t="s">
        <v>41</v>
      </c>
      <c r="K354" t="s">
        <v>46</v>
      </c>
      <c r="L354">
        <v>4.5</v>
      </c>
      <c r="M354" t="s">
        <v>47</v>
      </c>
      <c r="N354" s="28">
        <v>36</v>
      </c>
      <c r="O354" s="35">
        <f t="shared" si="10"/>
        <v>0</v>
      </c>
      <c r="P354" s="35">
        <f t="shared" si="11"/>
        <v>4</v>
      </c>
    </row>
    <row r="355" spans="1:16" x14ac:dyDescent="0.2">
      <c r="A355">
        <v>354</v>
      </c>
      <c r="B355" s="26">
        <v>44326</v>
      </c>
      <c r="C355" s="11">
        <v>269222739</v>
      </c>
      <c r="D355" s="11">
        <v>2</v>
      </c>
      <c r="E355" s="11">
        <v>0</v>
      </c>
      <c r="F355" s="11">
        <v>0</v>
      </c>
      <c r="G355">
        <v>19</v>
      </c>
      <c r="H355">
        <v>18</v>
      </c>
      <c r="I355" t="s">
        <v>42</v>
      </c>
      <c r="J355" t="s">
        <v>45</v>
      </c>
      <c r="K355" t="s">
        <v>46</v>
      </c>
      <c r="L355">
        <v>4.5</v>
      </c>
      <c r="M355" t="s">
        <v>47</v>
      </c>
      <c r="N355" s="28">
        <v>81</v>
      </c>
      <c r="O355" s="35">
        <f t="shared" si="10"/>
        <v>0</v>
      </c>
      <c r="P355" s="35">
        <f t="shared" si="11"/>
        <v>0.94736842105263153</v>
      </c>
    </row>
    <row r="356" spans="1:16" x14ac:dyDescent="0.2">
      <c r="A356">
        <v>355</v>
      </c>
      <c r="B356" s="26">
        <v>44326</v>
      </c>
      <c r="C356" s="11">
        <v>269221920</v>
      </c>
      <c r="D356" s="11">
        <v>1</v>
      </c>
      <c r="E356" s="11">
        <v>0</v>
      </c>
      <c r="F356" s="11">
        <v>0</v>
      </c>
      <c r="G356">
        <v>1</v>
      </c>
      <c r="H356">
        <v>2</v>
      </c>
      <c r="I356" t="s">
        <v>42</v>
      </c>
      <c r="J356" t="s">
        <v>45</v>
      </c>
      <c r="K356" t="s">
        <v>46</v>
      </c>
      <c r="L356">
        <v>4.5</v>
      </c>
      <c r="M356" t="s">
        <v>47</v>
      </c>
      <c r="N356" s="28">
        <v>9</v>
      </c>
      <c r="O356" s="35">
        <f t="shared" si="10"/>
        <v>0</v>
      </c>
      <c r="P356" s="35">
        <f t="shared" si="11"/>
        <v>2</v>
      </c>
    </row>
    <row r="357" spans="1:16" x14ac:dyDescent="0.2">
      <c r="A357">
        <v>356</v>
      </c>
      <c r="B357" s="26">
        <v>44326</v>
      </c>
      <c r="C357" s="11">
        <v>269221419</v>
      </c>
      <c r="D357" s="11">
        <v>1</v>
      </c>
      <c r="E357" s="11">
        <v>0</v>
      </c>
      <c r="F357" s="11">
        <v>0</v>
      </c>
      <c r="G357">
        <v>241</v>
      </c>
      <c r="H357">
        <v>237</v>
      </c>
      <c r="I357" t="s">
        <v>42</v>
      </c>
      <c r="J357" t="s">
        <v>45</v>
      </c>
      <c r="K357" t="s">
        <v>46</v>
      </c>
      <c r="L357">
        <v>4.5</v>
      </c>
      <c r="M357" t="s">
        <v>47</v>
      </c>
      <c r="N357" s="28">
        <v>1066.5</v>
      </c>
      <c r="O357" s="35">
        <f t="shared" si="10"/>
        <v>0</v>
      </c>
      <c r="P357" s="35">
        <f t="shared" si="11"/>
        <v>0.98340248962655596</v>
      </c>
    </row>
    <row r="358" spans="1:16" x14ac:dyDescent="0.2">
      <c r="A358">
        <v>357</v>
      </c>
      <c r="B358" s="26">
        <v>44326</v>
      </c>
      <c r="C358" s="11">
        <v>269150161</v>
      </c>
      <c r="D358" s="11">
        <v>1</v>
      </c>
      <c r="E358" s="11">
        <v>0</v>
      </c>
      <c r="F358" s="11">
        <v>0</v>
      </c>
      <c r="G358">
        <v>439</v>
      </c>
      <c r="H358">
        <v>246</v>
      </c>
      <c r="I358" t="s">
        <v>42</v>
      </c>
      <c r="J358" t="s">
        <v>45</v>
      </c>
      <c r="K358" t="s">
        <v>46</v>
      </c>
      <c r="L358">
        <v>4.5</v>
      </c>
      <c r="M358" t="s">
        <v>47</v>
      </c>
      <c r="N358" s="28">
        <v>1107</v>
      </c>
      <c r="O358" s="35">
        <f t="shared" si="10"/>
        <v>0</v>
      </c>
      <c r="P358" s="35">
        <f t="shared" si="11"/>
        <v>0.56036446469248291</v>
      </c>
    </row>
    <row r="359" spans="1:16" x14ac:dyDescent="0.2">
      <c r="A359">
        <v>358</v>
      </c>
      <c r="B359" s="26">
        <v>44327</v>
      </c>
      <c r="C359" s="11">
        <v>269221569</v>
      </c>
      <c r="D359" s="11">
        <v>3157</v>
      </c>
      <c r="E359" s="11">
        <v>15</v>
      </c>
      <c r="F359" s="11">
        <v>2</v>
      </c>
      <c r="G359">
        <v>17</v>
      </c>
      <c r="H359">
        <v>20</v>
      </c>
      <c r="I359" t="s">
        <v>42</v>
      </c>
      <c r="J359" t="s">
        <v>45</v>
      </c>
      <c r="K359" t="s">
        <v>46</v>
      </c>
      <c r="L359">
        <v>4.5</v>
      </c>
      <c r="M359" t="s">
        <v>47</v>
      </c>
      <c r="N359" s="28">
        <v>90</v>
      </c>
      <c r="O359" s="35">
        <f t="shared" si="10"/>
        <v>4.7513462147608489E-3</v>
      </c>
      <c r="P359" s="35">
        <f t="shared" si="11"/>
        <v>1.1764705882352942</v>
      </c>
    </row>
    <row r="360" spans="1:16" x14ac:dyDescent="0.2">
      <c r="A360">
        <v>359</v>
      </c>
      <c r="B360" s="26">
        <v>44327</v>
      </c>
      <c r="C360" s="11">
        <v>268890527</v>
      </c>
      <c r="D360" s="11">
        <v>14131</v>
      </c>
      <c r="E360" s="11">
        <v>13</v>
      </c>
      <c r="F360" s="11">
        <v>6</v>
      </c>
      <c r="G360">
        <v>0</v>
      </c>
      <c r="H360">
        <v>0</v>
      </c>
      <c r="I360" t="s">
        <v>42</v>
      </c>
      <c r="J360" t="s">
        <v>45</v>
      </c>
      <c r="K360" t="s">
        <v>46</v>
      </c>
      <c r="L360">
        <v>4.5</v>
      </c>
      <c r="M360" t="s">
        <v>47</v>
      </c>
      <c r="N360" s="28">
        <v>0</v>
      </c>
      <c r="O360" s="35">
        <f t="shared" si="10"/>
        <v>9.1996320147194111E-4</v>
      </c>
      <c r="P360" s="35">
        <v>0</v>
      </c>
    </row>
    <row r="361" spans="1:16" x14ac:dyDescent="0.2">
      <c r="A361">
        <v>360</v>
      </c>
      <c r="B361" s="26">
        <v>44327</v>
      </c>
      <c r="C361" s="11">
        <v>269149777</v>
      </c>
      <c r="D361" s="11">
        <v>0</v>
      </c>
      <c r="E361" s="11">
        <v>10</v>
      </c>
      <c r="F361" s="11">
        <v>1</v>
      </c>
      <c r="G361">
        <v>2</v>
      </c>
      <c r="H361">
        <v>14</v>
      </c>
      <c r="I361" t="s">
        <v>42</v>
      </c>
      <c r="J361" t="s">
        <v>45</v>
      </c>
      <c r="K361" t="s">
        <v>46</v>
      </c>
      <c r="L361">
        <v>4.5</v>
      </c>
      <c r="M361" t="s">
        <v>47</v>
      </c>
      <c r="N361" s="28">
        <v>63</v>
      </c>
      <c r="O361" s="35">
        <v>0</v>
      </c>
      <c r="P361" s="35">
        <f t="shared" si="11"/>
        <v>7</v>
      </c>
    </row>
    <row r="362" spans="1:16" x14ac:dyDescent="0.2">
      <c r="A362">
        <v>361</v>
      </c>
      <c r="B362" s="26">
        <v>44327</v>
      </c>
      <c r="C362" s="11">
        <v>269149783</v>
      </c>
      <c r="D362" s="11">
        <v>3133</v>
      </c>
      <c r="E362" s="11">
        <v>7</v>
      </c>
      <c r="F362" s="11">
        <v>8</v>
      </c>
      <c r="G362">
        <v>18</v>
      </c>
      <c r="H362">
        <v>14</v>
      </c>
      <c r="I362" t="s">
        <v>42</v>
      </c>
      <c r="J362" t="s">
        <v>45</v>
      </c>
      <c r="K362" t="s">
        <v>46</v>
      </c>
      <c r="L362">
        <v>4.5</v>
      </c>
      <c r="M362" t="s">
        <v>47</v>
      </c>
      <c r="N362" s="28">
        <v>63</v>
      </c>
      <c r="O362" s="35">
        <f t="shared" si="10"/>
        <v>2.2342802425789976E-3</v>
      </c>
      <c r="P362" s="35">
        <f t="shared" si="11"/>
        <v>0.77777777777777779</v>
      </c>
    </row>
    <row r="363" spans="1:16" x14ac:dyDescent="0.2">
      <c r="A363">
        <v>362</v>
      </c>
      <c r="B363" s="26">
        <v>44327</v>
      </c>
      <c r="C363" s="11">
        <v>269221587</v>
      </c>
      <c r="D363" s="11">
        <v>538</v>
      </c>
      <c r="E363" s="11">
        <v>7</v>
      </c>
      <c r="F363" s="11">
        <v>3</v>
      </c>
      <c r="G363">
        <v>5</v>
      </c>
      <c r="H363">
        <v>18</v>
      </c>
      <c r="I363" t="s">
        <v>42</v>
      </c>
      <c r="J363" t="s">
        <v>45</v>
      </c>
      <c r="K363" t="s">
        <v>46</v>
      </c>
      <c r="L363">
        <v>4.5</v>
      </c>
      <c r="M363" t="s">
        <v>47</v>
      </c>
      <c r="N363" s="28">
        <v>81</v>
      </c>
      <c r="O363" s="35">
        <f t="shared" si="10"/>
        <v>1.3011152416356878E-2</v>
      </c>
      <c r="P363" s="35">
        <f t="shared" si="11"/>
        <v>3.6</v>
      </c>
    </row>
    <row r="364" spans="1:16" x14ac:dyDescent="0.2">
      <c r="A364">
        <v>363</v>
      </c>
      <c r="B364" s="26">
        <v>44327</v>
      </c>
      <c r="C364" s="11">
        <v>268892345</v>
      </c>
      <c r="D364" s="11">
        <v>0</v>
      </c>
      <c r="E364" s="11">
        <v>5</v>
      </c>
      <c r="F364" s="11">
        <v>1</v>
      </c>
      <c r="G364">
        <v>1880</v>
      </c>
      <c r="H364">
        <v>1630</v>
      </c>
      <c r="I364" t="s">
        <v>42</v>
      </c>
      <c r="J364" t="s">
        <v>45</v>
      </c>
      <c r="K364" t="s">
        <v>46</v>
      </c>
      <c r="L364">
        <v>4.5</v>
      </c>
      <c r="M364" t="s">
        <v>47</v>
      </c>
      <c r="N364" s="28">
        <v>7335</v>
      </c>
      <c r="O364" s="35">
        <v>0</v>
      </c>
      <c r="P364" s="35">
        <f t="shared" si="11"/>
        <v>0.86702127659574468</v>
      </c>
    </row>
    <row r="365" spans="1:16" x14ac:dyDescent="0.2">
      <c r="A365">
        <v>364</v>
      </c>
      <c r="B365" s="26">
        <v>44327</v>
      </c>
      <c r="C365" s="11">
        <v>269150170</v>
      </c>
      <c r="D365" s="11">
        <v>574</v>
      </c>
      <c r="E365" s="11">
        <v>4</v>
      </c>
      <c r="F365" s="11">
        <v>1</v>
      </c>
      <c r="G365">
        <v>3</v>
      </c>
      <c r="H365">
        <v>17</v>
      </c>
      <c r="I365" t="s">
        <v>42</v>
      </c>
      <c r="J365" t="s">
        <v>45</v>
      </c>
      <c r="K365" t="s">
        <v>46</v>
      </c>
      <c r="L365">
        <v>4.5</v>
      </c>
      <c r="M365" t="s">
        <v>47</v>
      </c>
      <c r="N365" s="28">
        <v>76.5</v>
      </c>
      <c r="O365" s="35">
        <f t="shared" si="10"/>
        <v>6.9686411149825784E-3</v>
      </c>
      <c r="P365" s="35">
        <f t="shared" si="11"/>
        <v>5.666666666666667</v>
      </c>
    </row>
    <row r="366" spans="1:16" x14ac:dyDescent="0.2">
      <c r="A366">
        <v>365</v>
      </c>
      <c r="B366" s="26">
        <v>44327</v>
      </c>
      <c r="C366" s="11">
        <v>268892375</v>
      </c>
      <c r="D366" s="11">
        <v>1943</v>
      </c>
      <c r="E366" s="11">
        <v>3</v>
      </c>
      <c r="F366" s="11">
        <v>3</v>
      </c>
      <c r="G366">
        <v>348</v>
      </c>
      <c r="H366">
        <v>348</v>
      </c>
      <c r="I366" t="s">
        <v>42</v>
      </c>
      <c r="J366" t="s">
        <v>45</v>
      </c>
      <c r="K366" t="s">
        <v>46</v>
      </c>
      <c r="L366">
        <v>4.5</v>
      </c>
      <c r="M366" t="s">
        <v>47</v>
      </c>
      <c r="N366" s="28">
        <v>1566</v>
      </c>
      <c r="O366" s="35">
        <f t="shared" si="10"/>
        <v>1.5440041173443129E-3</v>
      </c>
      <c r="P366" s="35">
        <f t="shared" si="11"/>
        <v>1</v>
      </c>
    </row>
    <row r="367" spans="1:16" x14ac:dyDescent="0.2">
      <c r="A367">
        <v>366</v>
      </c>
      <c r="B367" s="26">
        <v>44327</v>
      </c>
      <c r="C367" s="11">
        <v>269222010</v>
      </c>
      <c r="D367" s="11">
        <v>1016</v>
      </c>
      <c r="E367" s="11">
        <v>3</v>
      </c>
      <c r="F367" s="11">
        <v>0</v>
      </c>
      <c r="G367">
        <v>9</v>
      </c>
      <c r="H367">
        <v>11</v>
      </c>
      <c r="I367" t="s">
        <v>42</v>
      </c>
      <c r="J367" t="s">
        <v>45</v>
      </c>
      <c r="K367" t="s">
        <v>46</v>
      </c>
      <c r="L367">
        <v>4.5</v>
      </c>
      <c r="M367" t="s">
        <v>47</v>
      </c>
      <c r="N367" s="28">
        <v>49.5</v>
      </c>
      <c r="O367" s="33">
        <f t="shared" si="10"/>
        <v>2.952755905511811E-3</v>
      </c>
      <c r="P367" s="35">
        <f t="shared" si="11"/>
        <v>1.2222222222222223</v>
      </c>
    </row>
    <row r="368" spans="1:16" x14ac:dyDescent="0.2">
      <c r="A368">
        <v>367</v>
      </c>
      <c r="B368" s="26">
        <v>44327</v>
      </c>
      <c r="C368" s="11">
        <v>269221581</v>
      </c>
      <c r="D368" s="11">
        <v>54</v>
      </c>
      <c r="E368" s="11">
        <v>1</v>
      </c>
      <c r="F368" s="11">
        <v>1</v>
      </c>
      <c r="G368">
        <v>9</v>
      </c>
      <c r="H368">
        <v>6</v>
      </c>
      <c r="I368" t="s">
        <v>42</v>
      </c>
      <c r="J368" t="s">
        <v>45</v>
      </c>
      <c r="K368" t="s">
        <v>46</v>
      </c>
      <c r="L368">
        <v>4.5</v>
      </c>
      <c r="M368" t="s">
        <v>47</v>
      </c>
      <c r="N368" s="28">
        <v>27</v>
      </c>
      <c r="O368" s="35">
        <f t="shared" si="10"/>
        <v>1.8518518518518517E-2</v>
      </c>
      <c r="P368" s="35">
        <f t="shared" si="11"/>
        <v>0.66666666666666663</v>
      </c>
    </row>
    <row r="369" spans="1:16" x14ac:dyDescent="0.2">
      <c r="A369">
        <v>368</v>
      </c>
      <c r="B369" s="26">
        <v>44327</v>
      </c>
      <c r="C369" s="11">
        <v>269222019</v>
      </c>
      <c r="D369" s="11">
        <v>0</v>
      </c>
      <c r="E369" s="11">
        <v>1</v>
      </c>
      <c r="F369" s="11">
        <v>0</v>
      </c>
      <c r="G369">
        <v>1</v>
      </c>
      <c r="H369">
        <v>16</v>
      </c>
      <c r="I369" t="s">
        <v>42</v>
      </c>
      <c r="J369" t="s">
        <v>45</v>
      </c>
      <c r="K369" t="s">
        <v>46</v>
      </c>
      <c r="L369">
        <v>4.5</v>
      </c>
      <c r="M369" t="s">
        <v>47</v>
      </c>
      <c r="N369" s="28">
        <v>72</v>
      </c>
      <c r="O369" s="35">
        <v>0</v>
      </c>
      <c r="P369" s="35">
        <f t="shared" si="11"/>
        <v>16</v>
      </c>
    </row>
    <row r="370" spans="1:16" x14ac:dyDescent="0.2">
      <c r="A370">
        <v>369</v>
      </c>
      <c r="B370" s="26">
        <v>44327</v>
      </c>
      <c r="C370" s="11">
        <v>271457536</v>
      </c>
      <c r="D370" s="11">
        <v>4779</v>
      </c>
      <c r="E370" s="11">
        <v>0</v>
      </c>
      <c r="F370" s="11">
        <v>5</v>
      </c>
      <c r="G370">
        <v>9</v>
      </c>
      <c r="H370">
        <v>15</v>
      </c>
      <c r="I370" t="s">
        <v>42</v>
      </c>
      <c r="J370" t="s">
        <v>45</v>
      </c>
      <c r="K370" t="s">
        <v>46</v>
      </c>
      <c r="L370">
        <v>4.5</v>
      </c>
      <c r="M370" t="s">
        <v>47</v>
      </c>
      <c r="N370" s="28">
        <v>67.5</v>
      </c>
      <c r="O370" s="35">
        <f t="shared" si="10"/>
        <v>0</v>
      </c>
      <c r="P370" s="35">
        <f t="shared" si="11"/>
        <v>1.6666666666666667</v>
      </c>
    </row>
    <row r="371" spans="1:16" x14ac:dyDescent="0.2">
      <c r="A371">
        <v>370</v>
      </c>
      <c r="B371" s="26">
        <v>44327</v>
      </c>
      <c r="C371" s="11">
        <v>271175480</v>
      </c>
      <c r="D371" s="11">
        <v>2931</v>
      </c>
      <c r="E371" s="11">
        <v>0</v>
      </c>
      <c r="F371" s="11">
        <v>7</v>
      </c>
      <c r="G371">
        <v>16</v>
      </c>
      <c r="H371">
        <v>12</v>
      </c>
      <c r="I371" t="s">
        <v>42</v>
      </c>
      <c r="J371" t="s">
        <v>45</v>
      </c>
      <c r="K371" t="s">
        <v>46</v>
      </c>
      <c r="L371">
        <v>4.5</v>
      </c>
      <c r="M371" t="s">
        <v>47</v>
      </c>
      <c r="N371" s="28">
        <v>54</v>
      </c>
      <c r="O371" s="35">
        <f t="shared" si="10"/>
        <v>0</v>
      </c>
      <c r="P371" s="35">
        <f t="shared" si="11"/>
        <v>0.75</v>
      </c>
    </row>
    <row r="372" spans="1:16" x14ac:dyDescent="0.2">
      <c r="A372">
        <v>371</v>
      </c>
      <c r="B372" s="26">
        <v>44327</v>
      </c>
      <c r="C372" s="11">
        <v>268890566</v>
      </c>
      <c r="D372" s="11">
        <v>2084</v>
      </c>
      <c r="E372" s="11">
        <v>0</v>
      </c>
      <c r="F372" s="11">
        <v>4</v>
      </c>
      <c r="G372">
        <v>0</v>
      </c>
      <c r="H372">
        <v>0</v>
      </c>
      <c r="I372" t="s">
        <v>42</v>
      </c>
      <c r="J372" t="s">
        <v>45</v>
      </c>
      <c r="K372" t="s">
        <v>46</v>
      </c>
      <c r="L372">
        <v>4.5</v>
      </c>
      <c r="M372" t="s">
        <v>47</v>
      </c>
      <c r="N372" s="28">
        <v>0</v>
      </c>
      <c r="O372" s="35">
        <f t="shared" si="10"/>
        <v>0</v>
      </c>
      <c r="P372" s="35">
        <v>0</v>
      </c>
    </row>
    <row r="373" spans="1:16" x14ac:dyDescent="0.2">
      <c r="A373">
        <v>372</v>
      </c>
      <c r="B373" s="26">
        <v>44327</v>
      </c>
      <c r="C373" s="11">
        <v>268892378</v>
      </c>
      <c r="D373" s="11">
        <v>560</v>
      </c>
      <c r="E373" s="11">
        <v>0</v>
      </c>
      <c r="F373" s="11">
        <v>4</v>
      </c>
      <c r="G373">
        <v>1700</v>
      </c>
      <c r="H373">
        <v>1457</v>
      </c>
      <c r="I373" t="s">
        <v>42</v>
      </c>
      <c r="J373" t="s">
        <v>45</v>
      </c>
      <c r="K373" t="s">
        <v>46</v>
      </c>
      <c r="L373">
        <v>4.5</v>
      </c>
      <c r="M373" t="s">
        <v>47</v>
      </c>
      <c r="N373" s="28">
        <v>6556.5</v>
      </c>
      <c r="O373" s="35">
        <f t="shared" si="10"/>
        <v>0</v>
      </c>
      <c r="P373" s="35">
        <f t="shared" si="11"/>
        <v>0.85705882352941176</v>
      </c>
    </row>
    <row r="374" spans="1:16" x14ac:dyDescent="0.2">
      <c r="A374">
        <v>373</v>
      </c>
      <c r="B374" s="26">
        <v>44327</v>
      </c>
      <c r="C374" s="11">
        <v>269221575</v>
      </c>
      <c r="D374" s="11">
        <v>496</v>
      </c>
      <c r="E374" s="11">
        <v>0</v>
      </c>
      <c r="F374" s="11">
        <v>1</v>
      </c>
      <c r="G374">
        <v>20</v>
      </c>
      <c r="H374">
        <v>12</v>
      </c>
      <c r="I374" t="s">
        <v>42</v>
      </c>
      <c r="J374" t="s">
        <v>45</v>
      </c>
      <c r="K374" t="s">
        <v>46</v>
      </c>
      <c r="L374">
        <v>4.5</v>
      </c>
      <c r="M374" t="s">
        <v>47</v>
      </c>
      <c r="N374" s="28">
        <v>54</v>
      </c>
      <c r="O374" s="35">
        <f t="shared" si="10"/>
        <v>0</v>
      </c>
      <c r="P374" s="35">
        <f t="shared" si="11"/>
        <v>0.6</v>
      </c>
    </row>
    <row r="375" spans="1:16" x14ac:dyDescent="0.2">
      <c r="A375">
        <v>374</v>
      </c>
      <c r="B375" s="26">
        <v>44327</v>
      </c>
      <c r="C375" s="11">
        <v>268890590</v>
      </c>
      <c r="D375" s="11">
        <v>247</v>
      </c>
      <c r="E375" s="11">
        <v>0</v>
      </c>
      <c r="F375" s="11">
        <v>0</v>
      </c>
      <c r="G375">
        <v>63</v>
      </c>
      <c r="H375">
        <v>40</v>
      </c>
      <c r="I375" t="s">
        <v>42</v>
      </c>
      <c r="J375" t="s">
        <v>45</v>
      </c>
      <c r="K375" t="s">
        <v>46</v>
      </c>
      <c r="L375">
        <v>4.5</v>
      </c>
      <c r="M375" t="s">
        <v>47</v>
      </c>
      <c r="N375" s="28">
        <v>180</v>
      </c>
      <c r="O375" s="35">
        <f t="shared" si="10"/>
        <v>0</v>
      </c>
      <c r="P375" s="35">
        <f t="shared" si="11"/>
        <v>0.63492063492063489</v>
      </c>
    </row>
    <row r="376" spans="1:16" x14ac:dyDescent="0.2">
      <c r="A376">
        <v>375</v>
      </c>
      <c r="B376" s="26">
        <v>44327</v>
      </c>
      <c r="C376" s="11">
        <v>269150146</v>
      </c>
      <c r="D376" s="11">
        <v>138</v>
      </c>
      <c r="E376" s="11">
        <v>0</v>
      </c>
      <c r="F376" s="11">
        <v>0</v>
      </c>
      <c r="G376">
        <v>7</v>
      </c>
      <c r="H376">
        <v>14</v>
      </c>
      <c r="I376" t="s">
        <v>42</v>
      </c>
      <c r="J376" t="s">
        <v>45</v>
      </c>
      <c r="K376" t="s">
        <v>46</v>
      </c>
      <c r="L376">
        <v>4.5</v>
      </c>
      <c r="M376" t="s">
        <v>47</v>
      </c>
      <c r="N376" s="28">
        <v>63</v>
      </c>
      <c r="O376" s="35">
        <f t="shared" si="10"/>
        <v>0</v>
      </c>
      <c r="P376" s="35">
        <f t="shared" si="11"/>
        <v>2</v>
      </c>
    </row>
    <row r="377" spans="1:16" x14ac:dyDescent="0.2">
      <c r="A377">
        <v>376</v>
      </c>
      <c r="B377" s="26">
        <v>44327</v>
      </c>
      <c r="C377" s="11">
        <v>268892381</v>
      </c>
      <c r="D377" s="11">
        <v>75</v>
      </c>
      <c r="E377" s="11">
        <v>0</v>
      </c>
      <c r="F377" s="11">
        <v>0</v>
      </c>
      <c r="G377">
        <v>17</v>
      </c>
      <c r="H377">
        <v>15</v>
      </c>
      <c r="I377" t="s">
        <v>42</v>
      </c>
      <c r="J377" t="s">
        <v>45</v>
      </c>
      <c r="K377" t="s">
        <v>46</v>
      </c>
      <c r="L377">
        <v>4.5</v>
      </c>
      <c r="M377" t="s">
        <v>47</v>
      </c>
      <c r="N377" s="28">
        <v>67.5</v>
      </c>
      <c r="O377" s="35">
        <f t="shared" si="10"/>
        <v>0</v>
      </c>
      <c r="P377" s="35">
        <f t="shared" si="11"/>
        <v>0.88235294117647056</v>
      </c>
    </row>
    <row r="378" spans="1:16" x14ac:dyDescent="0.2">
      <c r="A378">
        <v>377</v>
      </c>
      <c r="B378" s="26">
        <v>44327</v>
      </c>
      <c r="C378" s="11">
        <v>272779033</v>
      </c>
      <c r="D378" s="11">
        <v>71</v>
      </c>
      <c r="E378" s="11">
        <v>0</v>
      </c>
      <c r="F378" s="11">
        <v>0</v>
      </c>
      <c r="G378">
        <v>19</v>
      </c>
      <c r="H378">
        <v>20</v>
      </c>
      <c r="I378" t="s">
        <v>42</v>
      </c>
      <c r="J378" t="s">
        <v>45</v>
      </c>
      <c r="K378" t="s">
        <v>46</v>
      </c>
      <c r="L378">
        <v>4.5</v>
      </c>
      <c r="M378" t="s">
        <v>47</v>
      </c>
      <c r="N378" s="28">
        <v>90</v>
      </c>
      <c r="O378" s="35">
        <f t="shared" si="10"/>
        <v>0</v>
      </c>
      <c r="P378" s="35">
        <f t="shared" si="11"/>
        <v>1.0526315789473684</v>
      </c>
    </row>
    <row r="379" spans="1:16" x14ac:dyDescent="0.2">
      <c r="A379">
        <v>378</v>
      </c>
      <c r="B379" s="26">
        <v>44327</v>
      </c>
      <c r="C379" s="11">
        <v>269221473</v>
      </c>
      <c r="D379" s="11">
        <v>19</v>
      </c>
      <c r="E379" s="11">
        <v>0</v>
      </c>
      <c r="F379" s="11">
        <v>0</v>
      </c>
      <c r="G379">
        <v>3</v>
      </c>
      <c r="H379">
        <v>10</v>
      </c>
      <c r="I379" t="s">
        <v>42</v>
      </c>
      <c r="J379" t="s">
        <v>41</v>
      </c>
      <c r="K379" t="s">
        <v>46</v>
      </c>
      <c r="L379">
        <v>4.5</v>
      </c>
      <c r="M379" t="s">
        <v>47</v>
      </c>
      <c r="N379" s="28">
        <v>45</v>
      </c>
      <c r="O379" s="35">
        <f t="shared" si="10"/>
        <v>0</v>
      </c>
      <c r="P379" s="35">
        <f t="shared" si="11"/>
        <v>3.3333333333333335</v>
      </c>
    </row>
    <row r="380" spans="1:16" x14ac:dyDescent="0.2">
      <c r="A380">
        <v>379</v>
      </c>
      <c r="B380" s="26">
        <v>44327</v>
      </c>
      <c r="C380" s="11">
        <v>269150161</v>
      </c>
      <c r="D380" s="11">
        <v>17</v>
      </c>
      <c r="E380" s="11">
        <v>0</v>
      </c>
      <c r="F380" s="11">
        <v>0</v>
      </c>
      <c r="G380">
        <v>13</v>
      </c>
      <c r="H380">
        <v>18</v>
      </c>
      <c r="I380" t="s">
        <v>42</v>
      </c>
      <c r="J380" t="s">
        <v>45</v>
      </c>
      <c r="K380" t="s">
        <v>46</v>
      </c>
      <c r="L380">
        <v>4.5</v>
      </c>
      <c r="M380" t="s">
        <v>47</v>
      </c>
      <c r="N380" s="28">
        <v>81</v>
      </c>
      <c r="O380" s="35">
        <f t="shared" si="10"/>
        <v>0</v>
      </c>
      <c r="P380" s="35">
        <f t="shared" si="11"/>
        <v>1.3846153846153846</v>
      </c>
    </row>
    <row r="381" spans="1:16" x14ac:dyDescent="0.2">
      <c r="A381">
        <v>380</v>
      </c>
      <c r="B381" s="26">
        <v>44327</v>
      </c>
      <c r="C381" s="11">
        <v>269222739</v>
      </c>
      <c r="D381" s="11">
        <v>13</v>
      </c>
      <c r="E381" s="11">
        <v>0</v>
      </c>
      <c r="F381" s="11">
        <v>0</v>
      </c>
      <c r="G381">
        <v>18</v>
      </c>
      <c r="H381">
        <v>7</v>
      </c>
      <c r="I381" t="s">
        <v>42</v>
      </c>
      <c r="J381" t="s">
        <v>45</v>
      </c>
      <c r="K381" t="s">
        <v>46</v>
      </c>
      <c r="L381">
        <v>4.5</v>
      </c>
      <c r="M381" t="s">
        <v>47</v>
      </c>
      <c r="N381" s="28">
        <v>31.5</v>
      </c>
      <c r="O381" s="35">
        <f t="shared" si="10"/>
        <v>0</v>
      </c>
      <c r="P381" s="35">
        <f t="shared" si="11"/>
        <v>0.3888888888888889</v>
      </c>
    </row>
    <row r="382" spans="1:16" x14ac:dyDescent="0.2">
      <c r="A382">
        <v>381</v>
      </c>
      <c r="B382" s="26">
        <v>44327</v>
      </c>
      <c r="C382" s="11">
        <v>268891964</v>
      </c>
      <c r="D382" s="11">
        <v>9</v>
      </c>
      <c r="E382" s="11">
        <v>0</v>
      </c>
      <c r="F382" s="11">
        <v>0</v>
      </c>
      <c r="G382">
        <v>140</v>
      </c>
      <c r="H382">
        <v>140</v>
      </c>
      <c r="I382" t="s">
        <v>42</v>
      </c>
      <c r="J382" t="s">
        <v>45</v>
      </c>
      <c r="K382" t="s">
        <v>46</v>
      </c>
      <c r="L382">
        <v>4.5</v>
      </c>
      <c r="M382" t="s">
        <v>47</v>
      </c>
      <c r="N382" s="28">
        <v>630</v>
      </c>
      <c r="O382" s="35">
        <f t="shared" si="10"/>
        <v>0</v>
      </c>
      <c r="P382" s="35">
        <f t="shared" si="11"/>
        <v>1</v>
      </c>
    </row>
    <row r="383" spans="1:16" x14ac:dyDescent="0.2">
      <c r="A383">
        <v>382</v>
      </c>
      <c r="B383" s="26">
        <v>44327</v>
      </c>
      <c r="C383" s="11">
        <v>269221419</v>
      </c>
      <c r="D383" s="11">
        <v>8</v>
      </c>
      <c r="E383" s="11">
        <v>0</v>
      </c>
      <c r="F383" s="11">
        <v>0</v>
      </c>
      <c r="G383">
        <v>6</v>
      </c>
      <c r="H383">
        <v>7</v>
      </c>
      <c r="I383" t="s">
        <v>42</v>
      </c>
      <c r="J383" t="s">
        <v>45</v>
      </c>
      <c r="K383" t="s">
        <v>46</v>
      </c>
      <c r="L383">
        <v>4.5</v>
      </c>
      <c r="M383" t="s">
        <v>47</v>
      </c>
      <c r="N383" s="28">
        <v>31.5</v>
      </c>
      <c r="O383" s="35">
        <f t="shared" si="10"/>
        <v>0</v>
      </c>
      <c r="P383" s="35">
        <f t="shared" si="11"/>
        <v>1.1666666666666667</v>
      </c>
    </row>
    <row r="384" spans="1:16" x14ac:dyDescent="0.2">
      <c r="A384">
        <v>383</v>
      </c>
      <c r="B384" s="26">
        <v>44327</v>
      </c>
      <c r="C384" s="11">
        <v>269221584</v>
      </c>
      <c r="D384" s="11">
        <v>8</v>
      </c>
      <c r="E384" s="11">
        <v>0</v>
      </c>
      <c r="F384" s="11">
        <v>0</v>
      </c>
      <c r="G384">
        <v>20</v>
      </c>
      <c r="H384">
        <v>4</v>
      </c>
      <c r="I384" t="s">
        <v>42</v>
      </c>
      <c r="J384" t="s">
        <v>45</v>
      </c>
      <c r="K384" t="s">
        <v>46</v>
      </c>
      <c r="L384">
        <v>4.5</v>
      </c>
      <c r="M384" t="s">
        <v>47</v>
      </c>
      <c r="N384" s="28">
        <v>18</v>
      </c>
      <c r="O384" s="35">
        <f t="shared" si="10"/>
        <v>0</v>
      </c>
      <c r="P384" s="35">
        <f t="shared" si="11"/>
        <v>0.2</v>
      </c>
    </row>
    <row r="385" spans="1:16" x14ac:dyDescent="0.2">
      <c r="A385">
        <v>384</v>
      </c>
      <c r="B385" s="26">
        <v>44327</v>
      </c>
      <c r="C385" s="11">
        <v>269221461</v>
      </c>
      <c r="D385" s="11">
        <v>7</v>
      </c>
      <c r="E385" s="11">
        <v>0</v>
      </c>
      <c r="F385" s="11">
        <v>0</v>
      </c>
      <c r="G385">
        <v>3</v>
      </c>
      <c r="H385">
        <v>17</v>
      </c>
      <c r="I385" t="s">
        <v>42</v>
      </c>
      <c r="J385" t="s">
        <v>44</v>
      </c>
      <c r="K385" t="s">
        <v>46</v>
      </c>
      <c r="L385">
        <v>4.5</v>
      </c>
      <c r="M385" t="s">
        <v>47</v>
      </c>
      <c r="N385" s="28">
        <v>76.5</v>
      </c>
      <c r="O385" s="35">
        <f t="shared" si="10"/>
        <v>0</v>
      </c>
      <c r="P385" s="35">
        <f t="shared" si="11"/>
        <v>5.666666666666667</v>
      </c>
    </row>
    <row r="386" spans="1:16" x14ac:dyDescent="0.2">
      <c r="A386">
        <v>385</v>
      </c>
      <c r="B386" s="26">
        <v>44327</v>
      </c>
      <c r="C386" s="11">
        <v>268890545</v>
      </c>
      <c r="D386" s="11">
        <v>6</v>
      </c>
      <c r="E386" s="11">
        <v>0</v>
      </c>
      <c r="F386" s="11">
        <v>0</v>
      </c>
      <c r="G386">
        <v>914</v>
      </c>
      <c r="H386">
        <v>682</v>
      </c>
      <c r="I386" t="s">
        <v>42</v>
      </c>
      <c r="J386" t="s">
        <v>45</v>
      </c>
      <c r="K386" t="s">
        <v>46</v>
      </c>
      <c r="L386">
        <v>4.5</v>
      </c>
      <c r="M386" t="s">
        <v>47</v>
      </c>
      <c r="N386" s="28">
        <v>3069</v>
      </c>
      <c r="O386" s="35">
        <f t="shared" si="10"/>
        <v>0</v>
      </c>
      <c r="P386" s="35">
        <f t="shared" si="11"/>
        <v>0.74617067833698025</v>
      </c>
    </row>
    <row r="387" spans="1:16" x14ac:dyDescent="0.2">
      <c r="A387">
        <v>386</v>
      </c>
      <c r="B387" s="26">
        <v>44327</v>
      </c>
      <c r="C387" s="11">
        <v>268890548</v>
      </c>
      <c r="D387" s="11">
        <v>6</v>
      </c>
      <c r="E387" s="11">
        <v>0</v>
      </c>
      <c r="F387" s="11">
        <v>0</v>
      </c>
      <c r="G387">
        <v>0</v>
      </c>
      <c r="H387">
        <v>0</v>
      </c>
      <c r="I387" t="s">
        <v>42</v>
      </c>
      <c r="J387" t="s">
        <v>45</v>
      </c>
      <c r="K387" t="s">
        <v>46</v>
      </c>
      <c r="L387">
        <v>4.5</v>
      </c>
      <c r="M387" t="s">
        <v>47</v>
      </c>
      <c r="N387" s="28">
        <v>0</v>
      </c>
      <c r="O387" s="35">
        <f t="shared" ref="O387:O450" si="12">E387/D387</f>
        <v>0</v>
      </c>
      <c r="P387" s="35">
        <v>0</v>
      </c>
    </row>
    <row r="388" spans="1:16" x14ac:dyDescent="0.2">
      <c r="A388">
        <v>387</v>
      </c>
      <c r="B388" s="26">
        <v>44327</v>
      </c>
      <c r="C388" s="11">
        <v>269221920</v>
      </c>
      <c r="D388" s="11">
        <v>5</v>
      </c>
      <c r="E388" s="11">
        <v>0</v>
      </c>
      <c r="F388" s="11">
        <v>0</v>
      </c>
      <c r="G388">
        <v>5</v>
      </c>
      <c r="H388">
        <v>17</v>
      </c>
      <c r="I388" t="s">
        <v>42</v>
      </c>
      <c r="J388" t="s">
        <v>45</v>
      </c>
      <c r="K388" t="s">
        <v>46</v>
      </c>
      <c r="L388">
        <v>4.5</v>
      </c>
      <c r="M388" t="s">
        <v>47</v>
      </c>
      <c r="N388" s="28">
        <v>76.5</v>
      </c>
      <c r="O388" s="35">
        <f t="shared" si="12"/>
        <v>0</v>
      </c>
      <c r="P388" s="35">
        <f t="shared" ref="P388:P450" si="13">H388/G388</f>
        <v>3.4</v>
      </c>
    </row>
    <row r="389" spans="1:16" x14ac:dyDescent="0.2">
      <c r="A389">
        <v>388</v>
      </c>
      <c r="B389" s="26">
        <v>44327</v>
      </c>
      <c r="C389" s="11">
        <v>268891961</v>
      </c>
      <c r="D389" s="11">
        <v>2</v>
      </c>
      <c r="E389" s="11">
        <v>0</v>
      </c>
      <c r="F389" s="11">
        <v>0</v>
      </c>
      <c r="G389">
        <v>11</v>
      </c>
      <c r="H389">
        <v>11</v>
      </c>
      <c r="I389" t="s">
        <v>42</v>
      </c>
      <c r="J389" t="s">
        <v>45</v>
      </c>
      <c r="K389" t="s">
        <v>46</v>
      </c>
      <c r="L389">
        <v>4.5</v>
      </c>
      <c r="M389" t="s">
        <v>47</v>
      </c>
      <c r="N389" s="28">
        <v>49.5</v>
      </c>
      <c r="O389" s="35">
        <f t="shared" si="12"/>
        <v>0</v>
      </c>
      <c r="P389" s="35">
        <f t="shared" si="13"/>
        <v>1</v>
      </c>
    </row>
    <row r="390" spans="1:16" x14ac:dyDescent="0.2">
      <c r="A390">
        <v>389</v>
      </c>
      <c r="B390" s="26">
        <v>44327</v>
      </c>
      <c r="C390" s="11">
        <v>268892348</v>
      </c>
      <c r="D390" s="11">
        <v>2</v>
      </c>
      <c r="E390" s="11">
        <v>0</v>
      </c>
      <c r="F390" s="11">
        <v>0</v>
      </c>
      <c r="G390">
        <v>0</v>
      </c>
      <c r="H390">
        <v>0</v>
      </c>
      <c r="I390" t="s">
        <v>42</v>
      </c>
      <c r="J390" t="s">
        <v>45</v>
      </c>
      <c r="K390" t="s">
        <v>46</v>
      </c>
      <c r="L390">
        <v>4.5</v>
      </c>
      <c r="M390" t="s">
        <v>47</v>
      </c>
      <c r="N390" s="28">
        <v>0</v>
      </c>
      <c r="O390" s="35">
        <f t="shared" si="12"/>
        <v>0</v>
      </c>
      <c r="P390" s="35">
        <v>0</v>
      </c>
    </row>
    <row r="391" spans="1:16" x14ac:dyDescent="0.2">
      <c r="A391">
        <v>390</v>
      </c>
      <c r="B391" s="26">
        <v>44327</v>
      </c>
      <c r="C391" s="11">
        <v>268892078</v>
      </c>
      <c r="D391" s="11">
        <v>1</v>
      </c>
      <c r="E391" s="11">
        <v>0</v>
      </c>
      <c r="F391" s="11">
        <v>0</v>
      </c>
      <c r="G391">
        <v>1980</v>
      </c>
      <c r="H391">
        <v>1693</v>
      </c>
      <c r="I391" t="s">
        <v>42</v>
      </c>
      <c r="J391" t="s">
        <v>45</v>
      </c>
      <c r="K391" t="s">
        <v>46</v>
      </c>
      <c r="L391">
        <v>4.5</v>
      </c>
      <c r="M391" t="s">
        <v>47</v>
      </c>
      <c r="N391" s="28">
        <v>7618.5</v>
      </c>
      <c r="O391" s="35">
        <f t="shared" si="12"/>
        <v>0</v>
      </c>
      <c r="P391" s="35">
        <f t="shared" si="13"/>
        <v>0.85505050505050506</v>
      </c>
    </row>
    <row r="392" spans="1:16" x14ac:dyDescent="0.2">
      <c r="A392">
        <v>391</v>
      </c>
      <c r="B392" s="26">
        <v>44328</v>
      </c>
      <c r="C392" s="11">
        <v>271175480</v>
      </c>
      <c r="D392" s="11">
        <v>33772</v>
      </c>
      <c r="E392" s="11">
        <v>117</v>
      </c>
      <c r="F392" s="11">
        <v>66</v>
      </c>
      <c r="G392">
        <v>379</v>
      </c>
      <c r="H392">
        <v>327</v>
      </c>
      <c r="I392" t="s">
        <v>42</v>
      </c>
      <c r="J392" t="s">
        <v>45</v>
      </c>
      <c r="K392" t="s">
        <v>46</v>
      </c>
      <c r="L392">
        <v>4.5</v>
      </c>
      <c r="M392" t="s">
        <v>47</v>
      </c>
      <c r="N392" s="28">
        <v>1471.5</v>
      </c>
      <c r="O392" s="35">
        <f t="shared" si="12"/>
        <v>3.4644083856449131E-3</v>
      </c>
      <c r="P392" s="35">
        <f t="shared" si="13"/>
        <v>0.86279683377308702</v>
      </c>
    </row>
    <row r="393" spans="1:16" x14ac:dyDescent="0.2">
      <c r="A393">
        <v>392</v>
      </c>
      <c r="B393" s="26">
        <v>44328</v>
      </c>
      <c r="C393" s="11">
        <v>271457536</v>
      </c>
      <c r="D393" s="11">
        <v>30025</v>
      </c>
      <c r="E393" s="11">
        <v>77</v>
      </c>
      <c r="F393" s="11">
        <v>43</v>
      </c>
      <c r="G393">
        <v>264</v>
      </c>
      <c r="H393">
        <v>206</v>
      </c>
      <c r="I393" t="s">
        <v>42</v>
      </c>
      <c r="J393" t="s">
        <v>45</v>
      </c>
      <c r="K393" t="s">
        <v>46</v>
      </c>
      <c r="L393">
        <v>4.5</v>
      </c>
      <c r="M393" t="s">
        <v>47</v>
      </c>
      <c r="N393" s="28">
        <v>927</v>
      </c>
      <c r="O393" s="35">
        <f t="shared" si="12"/>
        <v>2.5645295587010826E-3</v>
      </c>
      <c r="P393" s="35">
        <f t="shared" si="13"/>
        <v>0.78030303030303028</v>
      </c>
    </row>
    <row r="394" spans="1:16" x14ac:dyDescent="0.2">
      <c r="A394">
        <v>393</v>
      </c>
      <c r="B394" s="26">
        <v>44328</v>
      </c>
      <c r="C394" s="11">
        <v>269222019</v>
      </c>
      <c r="D394" s="11">
        <v>2172</v>
      </c>
      <c r="E394" s="11">
        <v>18</v>
      </c>
      <c r="F394" s="11">
        <v>2</v>
      </c>
      <c r="G394">
        <v>157</v>
      </c>
      <c r="H394">
        <v>135</v>
      </c>
      <c r="I394" t="s">
        <v>42</v>
      </c>
      <c r="J394" t="s">
        <v>45</v>
      </c>
      <c r="K394" t="s">
        <v>46</v>
      </c>
      <c r="L394">
        <v>4.5</v>
      </c>
      <c r="M394" t="s">
        <v>47</v>
      </c>
      <c r="N394" s="28">
        <v>607.5</v>
      </c>
      <c r="O394" s="35">
        <f t="shared" si="12"/>
        <v>8.2872928176795577E-3</v>
      </c>
      <c r="P394" s="35">
        <f t="shared" si="13"/>
        <v>0.85987261146496818</v>
      </c>
    </row>
    <row r="395" spans="1:16" x14ac:dyDescent="0.2">
      <c r="A395">
        <v>394</v>
      </c>
      <c r="B395" s="26">
        <v>44328</v>
      </c>
      <c r="C395" s="11">
        <v>268891964</v>
      </c>
      <c r="D395" s="11">
        <v>15032</v>
      </c>
      <c r="E395" s="11">
        <v>17</v>
      </c>
      <c r="F395" s="11">
        <v>1</v>
      </c>
      <c r="G395">
        <v>17</v>
      </c>
      <c r="H395">
        <v>7</v>
      </c>
      <c r="I395" t="s">
        <v>42</v>
      </c>
      <c r="J395" t="s">
        <v>45</v>
      </c>
      <c r="K395" t="s">
        <v>46</v>
      </c>
      <c r="L395">
        <v>4.5</v>
      </c>
      <c r="M395" t="s">
        <v>47</v>
      </c>
      <c r="N395" s="28">
        <v>31.5</v>
      </c>
      <c r="O395" s="35">
        <f t="shared" si="12"/>
        <v>1.1309207025013304E-3</v>
      </c>
      <c r="P395" s="35">
        <f t="shared" si="13"/>
        <v>0.41176470588235292</v>
      </c>
    </row>
    <row r="396" spans="1:16" x14ac:dyDescent="0.2">
      <c r="A396">
        <v>395</v>
      </c>
      <c r="B396" s="26">
        <v>44328</v>
      </c>
      <c r="C396" s="11">
        <v>268892375</v>
      </c>
      <c r="D396" s="11">
        <v>0</v>
      </c>
      <c r="E396" s="11">
        <v>10</v>
      </c>
      <c r="F396" s="11">
        <v>1</v>
      </c>
      <c r="G396">
        <v>211</v>
      </c>
      <c r="H396">
        <v>126</v>
      </c>
      <c r="I396" t="s">
        <v>42</v>
      </c>
      <c r="J396" t="s">
        <v>45</v>
      </c>
      <c r="K396" t="s">
        <v>46</v>
      </c>
      <c r="L396">
        <v>4.5</v>
      </c>
      <c r="M396" t="s">
        <v>47</v>
      </c>
      <c r="N396" s="28">
        <v>567</v>
      </c>
      <c r="O396" s="35">
        <v>0</v>
      </c>
      <c r="P396" s="35">
        <f t="shared" si="13"/>
        <v>0.59715639810426535</v>
      </c>
    </row>
    <row r="397" spans="1:16" x14ac:dyDescent="0.2">
      <c r="A397">
        <v>396</v>
      </c>
      <c r="B397" s="26">
        <v>44328</v>
      </c>
      <c r="C397" s="11">
        <v>269221473</v>
      </c>
      <c r="D397" s="11">
        <v>7479</v>
      </c>
      <c r="E397" s="11">
        <v>7</v>
      </c>
      <c r="F397" s="11">
        <v>2</v>
      </c>
      <c r="G397">
        <v>9</v>
      </c>
      <c r="H397">
        <v>11</v>
      </c>
      <c r="I397" t="s">
        <v>42</v>
      </c>
      <c r="J397" t="s">
        <v>41</v>
      </c>
      <c r="K397" t="s">
        <v>46</v>
      </c>
      <c r="L397">
        <v>4.5</v>
      </c>
      <c r="M397" t="s">
        <v>47</v>
      </c>
      <c r="N397" s="28">
        <v>49.5</v>
      </c>
      <c r="O397" s="35">
        <f t="shared" si="12"/>
        <v>9.3595400454606233E-4</v>
      </c>
      <c r="P397" s="35">
        <f t="shared" si="13"/>
        <v>1.2222222222222223</v>
      </c>
    </row>
    <row r="398" spans="1:16" x14ac:dyDescent="0.2">
      <c r="A398">
        <v>397</v>
      </c>
      <c r="B398" s="26">
        <v>44328</v>
      </c>
      <c r="C398" s="11">
        <v>272779033</v>
      </c>
      <c r="D398" s="11">
        <v>3094</v>
      </c>
      <c r="E398" s="11">
        <v>5</v>
      </c>
      <c r="F398" s="11">
        <v>6</v>
      </c>
      <c r="G398">
        <v>0</v>
      </c>
      <c r="H398">
        <v>0</v>
      </c>
      <c r="I398" t="s">
        <v>42</v>
      </c>
      <c r="J398" t="s">
        <v>45</v>
      </c>
      <c r="K398" t="s">
        <v>46</v>
      </c>
      <c r="L398">
        <v>4.5</v>
      </c>
      <c r="M398" t="s">
        <v>47</v>
      </c>
      <c r="N398" s="28">
        <v>0</v>
      </c>
      <c r="O398" s="35">
        <f t="shared" si="12"/>
        <v>1.6160310277957336E-3</v>
      </c>
      <c r="P398" s="35">
        <v>0</v>
      </c>
    </row>
    <row r="399" spans="1:16" x14ac:dyDescent="0.2">
      <c r="A399">
        <v>398</v>
      </c>
      <c r="B399" s="26">
        <v>44328</v>
      </c>
      <c r="C399" s="11">
        <v>269221581</v>
      </c>
      <c r="D399" s="11">
        <v>1718</v>
      </c>
      <c r="E399" s="11">
        <v>4</v>
      </c>
      <c r="F399" s="11">
        <v>6</v>
      </c>
      <c r="G399">
        <v>20</v>
      </c>
      <c r="H399">
        <v>11</v>
      </c>
      <c r="I399" t="s">
        <v>42</v>
      </c>
      <c r="J399" t="s">
        <v>45</v>
      </c>
      <c r="K399" t="s">
        <v>46</v>
      </c>
      <c r="L399">
        <v>4.5</v>
      </c>
      <c r="M399" t="s">
        <v>47</v>
      </c>
      <c r="N399" s="28">
        <v>49.5</v>
      </c>
      <c r="O399" s="35">
        <f t="shared" si="12"/>
        <v>2.3282887077997671E-3</v>
      </c>
      <c r="P399" s="35">
        <f t="shared" si="13"/>
        <v>0.55000000000000004</v>
      </c>
    </row>
    <row r="400" spans="1:16" x14ac:dyDescent="0.2">
      <c r="A400">
        <v>399</v>
      </c>
      <c r="B400" s="26">
        <v>44328</v>
      </c>
      <c r="C400" s="11">
        <v>269221920</v>
      </c>
      <c r="D400" s="11">
        <v>25877</v>
      </c>
      <c r="E400" s="11">
        <v>3</v>
      </c>
      <c r="F400" s="11">
        <v>0</v>
      </c>
      <c r="G400">
        <v>48</v>
      </c>
      <c r="H400">
        <v>26</v>
      </c>
      <c r="I400" t="s">
        <v>42</v>
      </c>
      <c r="J400" t="s">
        <v>45</v>
      </c>
      <c r="K400" t="s">
        <v>46</v>
      </c>
      <c r="L400">
        <v>4.5</v>
      </c>
      <c r="M400" t="s">
        <v>47</v>
      </c>
      <c r="N400" s="28">
        <v>117</v>
      </c>
      <c r="O400" s="35">
        <f t="shared" si="12"/>
        <v>1.159330679754222E-4</v>
      </c>
      <c r="P400" s="35">
        <f t="shared" si="13"/>
        <v>0.54166666666666663</v>
      </c>
    </row>
    <row r="401" spans="1:16" x14ac:dyDescent="0.2">
      <c r="A401">
        <v>400</v>
      </c>
      <c r="B401" s="26">
        <v>44328</v>
      </c>
      <c r="C401" s="11">
        <v>268891961</v>
      </c>
      <c r="D401" s="11">
        <v>3071</v>
      </c>
      <c r="E401" s="11">
        <v>3</v>
      </c>
      <c r="F401" s="11">
        <v>1</v>
      </c>
      <c r="G401">
        <v>10</v>
      </c>
      <c r="H401">
        <v>6</v>
      </c>
      <c r="I401" t="s">
        <v>42</v>
      </c>
      <c r="J401" t="s">
        <v>45</v>
      </c>
      <c r="K401" t="s">
        <v>46</v>
      </c>
      <c r="L401">
        <v>4.5</v>
      </c>
      <c r="M401" t="s">
        <v>47</v>
      </c>
      <c r="N401" s="28">
        <v>27</v>
      </c>
      <c r="O401" s="35">
        <f t="shared" si="12"/>
        <v>9.7688049495278412E-4</v>
      </c>
      <c r="P401" s="35">
        <f t="shared" si="13"/>
        <v>0.6</v>
      </c>
    </row>
    <row r="402" spans="1:16" x14ac:dyDescent="0.2">
      <c r="A402">
        <v>401</v>
      </c>
      <c r="B402" s="26">
        <v>44328</v>
      </c>
      <c r="C402" s="11">
        <v>269221461</v>
      </c>
      <c r="D402" s="11">
        <v>2371</v>
      </c>
      <c r="E402" s="11">
        <v>3</v>
      </c>
      <c r="F402" s="11">
        <v>0</v>
      </c>
      <c r="G402">
        <v>6</v>
      </c>
      <c r="H402">
        <v>1</v>
      </c>
      <c r="I402" t="s">
        <v>42</v>
      </c>
      <c r="J402" t="s">
        <v>44</v>
      </c>
      <c r="K402" t="s">
        <v>46</v>
      </c>
      <c r="L402">
        <v>4.5</v>
      </c>
      <c r="M402" t="s">
        <v>47</v>
      </c>
      <c r="N402" s="28">
        <v>4.5</v>
      </c>
      <c r="O402" s="35">
        <f t="shared" si="12"/>
        <v>1.2652889076339097E-3</v>
      </c>
      <c r="P402" s="35">
        <f t="shared" si="13"/>
        <v>0.16666666666666666</v>
      </c>
    </row>
    <row r="403" spans="1:16" x14ac:dyDescent="0.2">
      <c r="A403">
        <v>402</v>
      </c>
      <c r="B403" s="26">
        <v>44328</v>
      </c>
      <c r="C403" s="11">
        <v>268892381</v>
      </c>
      <c r="D403" s="11">
        <v>2040</v>
      </c>
      <c r="E403" s="11">
        <v>2</v>
      </c>
      <c r="F403" s="11">
        <v>3</v>
      </c>
      <c r="G403">
        <v>0</v>
      </c>
      <c r="H403">
        <v>0</v>
      </c>
      <c r="I403" t="s">
        <v>42</v>
      </c>
      <c r="J403" t="s">
        <v>45</v>
      </c>
      <c r="K403" t="s">
        <v>46</v>
      </c>
      <c r="L403">
        <v>4.5</v>
      </c>
      <c r="M403" t="s">
        <v>47</v>
      </c>
      <c r="N403" s="28">
        <v>0</v>
      </c>
      <c r="O403" s="35">
        <f t="shared" si="12"/>
        <v>9.8039215686274508E-4</v>
      </c>
      <c r="P403" s="35">
        <v>0</v>
      </c>
    </row>
    <row r="404" spans="1:16" x14ac:dyDescent="0.2">
      <c r="A404">
        <v>403</v>
      </c>
      <c r="B404" s="26">
        <v>44328</v>
      </c>
      <c r="C404" s="11">
        <v>269222010</v>
      </c>
      <c r="D404" s="11">
        <v>593</v>
      </c>
      <c r="E404" s="11">
        <v>2</v>
      </c>
      <c r="F404" s="11">
        <v>1</v>
      </c>
      <c r="G404">
        <v>1939</v>
      </c>
      <c r="H404">
        <v>1638</v>
      </c>
      <c r="I404" t="s">
        <v>42</v>
      </c>
      <c r="J404" t="s">
        <v>45</v>
      </c>
      <c r="K404" t="s">
        <v>46</v>
      </c>
      <c r="L404">
        <v>4.5</v>
      </c>
      <c r="M404" t="s">
        <v>47</v>
      </c>
      <c r="N404" s="28">
        <v>7371</v>
      </c>
      <c r="O404" s="33">
        <f t="shared" si="12"/>
        <v>3.3726812816188868E-3</v>
      </c>
      <c r="P404" s="35">
        <f t="shared" si="13"/>
        <v>0.84476534296028882</v>
      </c>
    </row>
    <row r="405" spans="1:16" x14ac:dyDescent="0.2">
      <c r="A405">
        <v>404</v>
      </c>
      <c r="B405" s="26">
        <v>44328</v>
      </c>
      <c r="C405" s="11">
        <v>269221584</v>
      </c>
      <c r="D405" s="11">
        <v>0</v>
      </c>
      <c r="E405" s="11">
        <v>2</v>
      </c>
      <c r="F405" s="11">
        <v>0</v>
      </c>
      <c r="G405">
        <v>1</v>
      </c>
      <c r="H405">
        <v>1</v>
      </c>
      <c r="I405" t="s">
        <v>42</v>
      </c>
      <c r="J405" t="s">
        <v>45</v>
      </c>
      <c r="K405" t="s">
        <v>46</v>
      </c>
      <c r="L405">
        <v>4.5</v>
      </c>
      <c r="M405" t="s">
        <v>47</v>
      </c>
      <c r="N405" s="28">
        <v>4.5</v>
      </c>
      <c r="O405" s="35">
        <v>0</v>
      </c>
      <c r="P405" s="35">
        <f t="shared" si="13"/>
        <v>1</v>
      </c>
    </row>
    <row r="406" spans="1:16" x14ac:dyDescent="0.2">
      <c r="A406">
        <v>405</v>
      </c>
      <c r="B406" s="26">
        <v>44328</v>
      </c>
      <c r="C406" s="11">
        <v>268890590</v>
      </c>
      <c r="D406" s="11">
        <v>446</v>
      </c>
      <c r="E406" s="11">
        <v>1</v>
      </c>
      <c r="F406" s="11">
        <v>7</v>
      </c>
      <c r="G406">
        <v>5</v>
      </c>
      <c r="H406">
        <v>2</v>
      </c>
      <c r="I406" t="s">
        <v>42</v>
      </c>
      <c r="J406" t="s">
        <v>45</v>
      </c>
      <c r="K406" t="s">
        <v>46</v>
      </c>
      <c r="L406">
        <v>4.5</v>
      </c>
      <c r="M406" t="s">
        <v>47</v>
      </c>
      <c r="N406" s="28">
        <v>9</v>
      </c>
      <c r="O406" s="35">
        <f t="shared" si="12"/>
        <v>2.242152466367713E-3</v>
      </c>
      <c r="P406" s="35">
        <f t="shared" si="13"/>
        <v>0.4</v>
      </c>
    </row>
    <row r="407" spans="1:16" x14ac:dyDescent="0.2">
      <c r="A407">
        <v>406</v>
      </c>
      <c r="B407" s="26">
        <v>44328</v>
      </c>
      <c r="C407" s="11">
        <v>269222739</v>
      </c>
      <c r="D407" s="11">
        <v>9</v>
      </c>
      <c r="E407" s="11">
        <v>1</v>
      </c>
      <c r="F407" s="11">
        <v>0</v>
      </c>
      <c r="G407">
        <v>18</v>
      </c>
      <c r="H407">
        <v>18</v>
      </c>
      <c r="I407" t="s">
        <v>42</v>
      </c>
      <c r="J407" t="s">
        <v>45</v>
      </c>
      <c r="K407" t="s">
        <v>46</v>
      </c>
      <c r="L407">
        <v>4.5</v>
      </c>
      <c r="M407" t="s">
        <v>47</v>
      </c>
      <c r="N407" s="28">
        <v>81</v>
      </c>
      <c r="O407" s="35">
        <f t="shared" si="12"/>
        <v>0.1111111111111111</v>
      </c>
      <c r="P407" s="35">
        <f t="shared" si="13"/>
        <v>1</v>
      </c>
    </row>
    <row r="408" spans="1:16" x14ac:dyDescent="0.2">
      <c r="A408">
        <v>407</v>
      </c>
      <c r="B408" s="26">
        <v>44328</v>
      </c>
      <c r="C408" s="11">
        <v>269221587</v>
      </c>
      <c r="D408" s="11">
        <v>136</v>
      </c>
      <c r="E408" s="11">
        <v>0</v>
      </c>
      <c r="F408" s="11">
        <v>0</v>
      </c>
      <c r="G408">
        <v>0</v>
      </c>
      <c r="H408">
        <v>0</v>
      </c>
      <c r="I408" t="s">
        <v>42</v>
      </c>
      <c r="J408" t="s">
        <v>45</v>
      </c>
      <c r="K408" t="s">
        <v>46</v>
      </c>
      <c r="L408">
        <v>4.5</v>
      </c>
      <c r="M408" t="s">
        <v>47</v>
      </c>
      <c r="N408" s="28">
        <v>0</v>
      </c>
      <c r="O408" s="35">
        <f t="shared" si="12"/>
        <v>0</v>
      </c>
      <c r="P408" s="35">
        <v>0</v>
      </c>
    </row>
    <row r="409" spans="1:16" x14ac:dyDescent="0.2">
      <c r="A409">
        <v>408</v>
      </c>
      <c r="B409" s="26">
        <v>44328</v>
      </c>
      <c r="C409" s="11">
        <v>268892378</v>
      </c>
      <c r="D409" s="11">
        <v>111</v>
      </c>
      <c r="E409" s="11">
        <v>0</v>
      </c>
      <c r="F409" s="11">
        <v>0</v>
      </c>
      <c r="G409">
        <v>220</v>
      </c>
      <c r="H409">
        <v>101</v>
      </c>
      <c r="I409" t="s">
        <v>42</v>
      </c>
      <c r="J409" t="s">
        <v>45</v>
      </c>
      <c r="K409" t="s">
        <v>46</v>
      </c>
      <c r="L409">
        <v>4.5</v>
      </c>
      <c r="M409" t="s">
        <v>47</v>
      </c>
      <c r="N409" s="28">
        <v>454.5</v>
      </c>
      <c r="O409" s="35">
        <f t="shared" si="12"/>
        <v>0</v>
      </c>
      <c r="P409" s="35">
        <f t="shared" si="13"/>
        <v>0.45909090909090911</v>
      </c>
    </row>
    <row r="410" spans="1:16" x14ac:dyDescent="0.2">
      <c r="A410">
        <v>409</v>
      </c>
      <c r="B410" s="26">
        <v>44328</v>
      </c>
      <c r="C410" s="11">
        <v>269150146</v>
      </c>
      <c r="D410" s="11">
        <v>106</v>
      </c>
      <c r="E410" s="11">
        <v>0</v>
      </c>
      <c r="F410" s="11">
        <v>0</v>
      </c>
      <c r="G410">
        <v>15</v>
      </c>
      <c r="H410">
        <v>7</v>
      </c>
      <c r="I410" t="s">
        <v>42</v>
      </c>
      <c r="J410" t="s">
        <v>45</v>
      </c>
      <c r="K410" t="s">
        <v>46</v>
      </c>
      <c r="L410">
        <v>4.5</v>
      </c>
      <c r="M410" t="s">
        <v>47</v>
      </c>
      <c r="N410" s="28">
        <v>31.5</v>
      </c>
      <c r="O410" s="35">
        <f t="shared" si="12"/>
        <v>0</v>
      </c>
      <c r="P410" s="35">
        <f t="shared" si="13"/>
        <v>0.46666666666666667</v>
      </c>
    </row>
    <row r="411" spans="1:16" x14ac:dyDescent="0.2">
      <c r="A411">
        <v>410</v>
      </c>
      <c r="B411" s="26">
        <v>44328</v>
      </c>
      <c r="C411" s="11">
        <v>269149783</v>
      </c>
      <c r="D411" s="11">
        <v>69</v>
      </c>
      <c r="E411" s="11">
        <v>0</v>
      </c>
      <c r="F411" s="11">
        <v>0</v>
      </c>
      <c r="G411">
        <v>250</v>
      </c>
      <c r="H411">
        <v>250</v>
      </c>
      <c r="I411" t="s">
        <v>42</v>
      </c>
      <c r="J411" t="s">
        <v>45</v>
      </c>
      <c r="K411" t="s">
        <v>46</v>
      </c>
      <c r="L411">
        <v>4.5</v>
      </c>
      <c r="M411" t="s">
        <v>47</v>
      </c>
      <c r="N411" s="28">
        <v>1125</v>
      </c>
      <c r="O411" s="35">
        <f t="shared" si="12"/>
        <v>0</v>
      </c>
      <c r="P411" s="35">
        <f t="shared" si="13"/>
        <v>1</v>
      </c>
    </row>
    <row r="412" spans="1:16" x14ac:dyDescent="0.2">
      <c r="A412">
        <v>411</v>
      </c>
      <c r="B412" s="26">
        <v>44328</v>
      </c>
      <c r="C412" s="11">
        <v>268890527</v>
      </c>
      <c r="D412" s="11">
        <v>55</v>
      </c>
      <c r="E412" s="11">
        <v>0</v>
      </c>
      <c r="F412" s="11">
        <v>0</v>
      </c>
      <c r="G412">
        <v>15</v>
      </c>
      <c r="H412">
        <v>17</v>
      </c>
      <c r="I412" t="s">
        <v>42</v>
      </c>
      <c r="J412" t="s">
        <v>45</v>
      </c>
      <c r="K412" t="s">
        <v>46</v>
      </c>
      <c r="L412">
        <v>4.5</v>
      </c>
      <c r="M412" t="s">
        <v>47</v>
      </c>
      <c r="N412" s="28">
        <v>76.5</v>
      </c>
      <c r="O412" s="35">
        <f t="shared" si="12"/>
        <v>0</v>
      </c>
      <c r="P412" s="35">
        <f t="shared" si="13"/>
        <v>1.1333333333333333</v>
      </c>
    </row>
    <row r="413" spans="1:16" x14ac:dyDescent="0.2">
      <c r="A413">
        <v>412</v>
      </c>
      <c r="B413" s="26">
        <v>44328</v>
      </c>
      <c r="C413" s="11">
        <v>269221569</v>
      </c>
      <c r="D413" s="11">
        <v>19</v>
      </c>
      <c r="E413" s="11">
        <v>0</v>
      </c>
      <c r="F413" s="11">
        <v>0</v>
      </c>
      <c r="G413">
        <v>11</v>
      </c>
      <c r="H413">
        <v>17</v>
      </c>
      <c r="I413" t="s">
        <v>42</v>
      </c>
      <c r="J413" t="s">
        <v>45</v>
      </c>
      <c r="K413" t="s">
        <v>46</v>
      </c>
      <c r="L413">
        <v>4.5</v>
      </c>
      <c r="M413" t="s">
        <v>47</v>
      </c>
      <c r="N413" s="28">
        <v>76.5</v>
      </c>
      <c r="O413" s="35">
        <f t="shared" si="12"/>
        <v>0</v>
      </c>
      <c r="P413" s="35">
        <f t="shared" si="13"/>
        <v>1.5454545454545454</v>
      </c>
    </row>
    <row r="414" spans="1:16" x14ac:dyDescent="0.2">
      <c r="A414">
        <v>413</v>
      </c>
      <c r="B414" s="26">
        <v>44328</v>
      </c>
      <c r="C414" s="11">
        <v>269221419</v>
      </c>
      <c r="D414" s="11">
        <v>12</v>
      </c>
      <c r="E414" s="11">
        <v>0</v>
      </c>
      <c r="F414" s="11">
        <v>0</v>
      </c>
      <c r="G414">
        <v>18</v>
      </c>
      <c r="H414">
        <v>17</v>
      </c>
      <c r="I414" t="s">
        <v>42</v>
      </c>
      <c r="J414" t="s">
        <v>45</v>
      </c>
      <c r="K414" t="s">
        <v>46</v>
      </c>
      <c r="L414">
        <v>4.5</v>
      </c>
      <c r="M414" t="s">
        <v>47</v>
      </c>
      <c r="N414" s="28">
        <v>76.5</v>
      </c>
      <c r="O414" s="35">
        <f t="shared" si="12"/>
        <v>0</v>
      </c>
      <c r="P414" s="35">
        <f t="shared" si="13"/>
        <v>0.94444444444444442</v>
      </c>
    </row>
    <row r="415" spans="1:16" x14ac:dyDescent="0.2">
      <c r="A415">
        <v>414</v>
      </c>
      <c r="B415" s="26">
        <v>44328</v>
      </c>
      <c r="C415" s="11">
        <v>269149777</v>
      </c>
      <c r="D415" s="11">
        <v>9</v>
      </c>
      <c r="E415" s="11">
        <v>0</v>
      </c>
      <c r="F415" s="11">
        <v>0</v>
      </c>
      <c r="G415">
        <v>9</v>
      </c>
      <c r="H415">
        <v>13</v>
      </c>
      <c r="I415" t="s">
        <v>42</v>
      </c>
      <c r="J415" t="s">
        <v>45</v>
      </c>
      <c r="K415" t="s">
        <v>46</v>
      </c>
      <c r="L415">
        <v>4.5</v>
      </c>
      <c r="M415" t="s">
        <v>47</v>
      </c>
      <c r="N415" s="28">
        <v>58.5</v>
      </c>
      <c r="O415" s="35">
        <f t="shared" si="12"/>
        <v>0</v>
      </c>
      <c r="P415" s="35">
        <f t="shared" si="13"/>
        <v>1.4444444444444444</v>
      </c>
    </row>
    <row r="416" spans="1:16" x14ac:dyDescent="0.2">
      <c r="A416">
        <v>415</v>
      </c>
      <c r="B416" s="26">
        <v>44328</v>
      </c>
      <c r="C416" s="11">
        <v>268892348</v>
      </c>
      <c r="D416" s="11">
        <v>8</v>
      </c>
      <c r="E416" s="11">
        <v>0</v>
      </c>
      <c r="F416" s="11">
        <v>0</v>
      </c>
      <c r="G416">
        <v>13</v>
      </c>
      <c r="H416">
        <v>11</v>
      </c>
      <c r="I416" t="s">
        <v>42</v>
      </c>
      <c r="J416" t="s">
        <v>45</v>
      </c>
      <c r="K416" t="s">
        <v>46</v>
      </c>
      <c r="L416">
        <v>4.5</v>
      </c>
      <c r="M416" t="s">
        <v>47</v>
      </c>
      <c r="N416" s="28">
        <v>49.5</v>
      </c>
      <c r="O416" s="35">
        <f t="shared" si="12"/>
        <v>0</v>
      </c>
      <c r="P416" s="35">
        <f t="shared" si="13"/>
        <v>0.84615384615384615</v>
      </c>
    </row>
    <row r="417" spans="1:16" x14ac:dyDescent="0.2">
      <c r="A417">
        <v>416</v>
      </c>
      <c r="B417" s="26">
        <v>44328</v>
      </c>
      <c r="C417" s="11">
        <v>268892345</v>
      </c>
      <c r="D417" s="11">
        <v>8</v>
      </c>
      <c r="E417" s="11">
        <v>0</v>
      </c>
      <c r="F417" s="11">
        <v>0</v>
      </c>
      <c r="G417">
        <v>20</v>
      </c>
      <c r="H417">
        <v>20</v>
      </c>
      <c r="I417" t="s">
        <v>42</v>
      </c>
      <c r="J417" t="s">
        <v>45</v>
      </c>
      <c r="K417" t="s">
        <v>46</v>
      </c>
      <c r="L417">
        <v>4.5</v>
      </c>
      <c r="M417" t="s">
        <v>47</v>
      </c>
      <c r="N417" s="28">
        <v>90</v>
      </c>
      <c r="O417" s="35">
        <f t="shared" si="12"/>
        <v>0</v>
      </c>
      <c r="P417" s="35">
        <f t="shared" si="13"/>
        <v>1</v>
      </c>
    </row>
    <row r="418" spans="1:16" x14ac:dyDescent="0.2">
      <c r="A418">
        <v>417</v>
      </c>
      <c r="B418" s="26">
        <v>44328</v>
      </c>
      <c r="C418" s="11">
        <v>269150161</v>
      </c>
      <c r="D418" s="11">
        <v>7</v>
      </c>
      <c r="E418" s="11">
        <v>0</v>
      </c>
      <c r="F418" s="11">
        <v>0</v>
      </c>
      <c r="G418">
        <v>0</v>
      </c>
      <c r="H418">
        <v>0</v>
      </c>
      <c r="I418" t="s">
        <v>42</v>
      </c>
      <c r="J418" t="s">
        <v>45</v>
      </c>
      <c r="K418" t="s">
        <v>46</v>
      </c>
      <c r="L418">
        <v>4.5</v>
      </c>
      <c r="M418" t="s">
        <v>47</v>
      </c>
      <c r="N418" s="28">
        <v>0</v>
      </c>
      <c r="O418" s="35">
        <f t="shared" si="12"/>
        <v>0</v>
      </c>
      <c r="P418" s="35">
        <v>0</v>
      </c>
    </row>
    <row r="419" spans="1:16" x14ac:dyDescent="0.2">
      <c r="A419">
        <v>418</v>
      </c>
      <c r="B419" s="26">
        <v>44328</v>
      </c>
      <c r="C419" s="11">
        <v>268890545</v>
      </c>
      <c r="D419" s="11">
        <v>6</v>
      </c>
      <c r="E419" s="11">
        <v>0</v>
      </c>
      <c r="F419" s="11">
        <v>0</v>
      </c>
      <c r="G419">
        <v>7</v>
      </c>
      <c r="H419">
        <v>11</v>
      </c>
      <c r="I419" t="s">
        <v>42</v>
      </c>
      <c r="J419" t="s">
        <v>45</v>
      </c>
      <c r="K419" t="s">
        <v>46</v>
      </c>
      <c r="L419">
        <v>4.5</v>
      </c>
      <c r="M419" t="s">
        <v>47</v>
      </c>
      <c r="N419" s="28">
        <v>49.5</v>
      </c>
      <c r="O419" s="35">
        <f t="shared" si="12"/>
        <v>0</v>
      </c>
      <c r="P419" s="35">
        <f t="shared" si="13"/>
        <v>1.5714285714285714</v>
      </c>
    </row>
    <row r="420" spans="1:16" x14ac:dyDescent="0.2">
      <c r="A420">
        <v>419</v>
      </c>
      <c r="B420" s="26">
        <v>44328</v>
      </c>
      <c r="C420" s="11">
        <v>268890548</v>
      </c>
      <c r="D420" s="11">
        <v>6</v>
      </c>
      <c r="E420" s="11">
        <v>0</v>
      </c>
      <c r="F420" s="11">
        <v>0</v>
      </c>
      <c r="G420">
        <v>6</v>
      </c>
      <c r="H420">
        <v>14</v>
      </c>
      <c r="I420" t="s">
        <v>42</v>
      </c>
      <c r="J420" t="s">
        <v>45</v>
      </c>
      <c r="K420" t="s">
        <v>46</v>
      </c>
      <c r="L420">
        <v>4.5</v>
      </c>
      <c r="M420" t="s">
        <v>47</v>
      </c>
      <c r="N420" s="28">
        <v>63</v>
      </c>
      <c r="O420" s="35">
        <f t="shared" si="12"/>
        <v>0</v>
      </c>
      <c r="P420" s="35">
        <f t="shared" si="13"/>
        <v>2.3333333333333335</v>
      </c>
    </row>
    <row r="421" spans="1:16" x14ac:dyDescent="0.2">
      <c r="A421">
        <v>420</v>
      </c>
      <c r="B421" s="26">
        <v>44328</v>
      </c>
      <c r="C421" s="11">
        <v>269221575</v>
      </c>
      <c r="D421" s="11">
        <v>4</v>
      </c>
      <c r="E421" s="11">
        <v>0</v>
      </c>
      <c r="F421" s="11">
        <v>0</v>
      </c>
      <c r="G421">
        <v>19</v>
      </c>
      <c r="H421">
        <v>20</v>
      </c>
      <c r="I421" t="s">
        <v>42</v>
      </c>
      <c r="J421" t="s">
        <v>45</v>
      </c>
      <c r="K421" t="s">
        <v>46</v>
      </c>
      <c r="L421">
        <v>4.5</v>
      </c>
      <c r="M421" t="s">
        <v>47</v>
      </c>
      <c r="N421" s="28">
        <v>90</v>
      </c>
      <c r="O421" s="35">
        <f t="shared" si="12"/>
        <v>0</v>
      </c>
      <c r="P421" s="35">
        <f t="shared" si="13"/>
        <v>1.0526315789473684</v>
      </c>
    </row>
    <row r="422" spans="1:16" x14ac:dyDescent="0.2">
      <c r="A422">
        <v>421</v>
      </c>
      <c r="B422" s="26">
        <v>44328</v>
      </c>
      <c r="C422" s="11">
        <v>268890566</v>
      </c>
      <c r="D422" s="11">
        <v>2</v>
      </c>
      <c r="E422" s="11">
        <v>0</v>
      </c>
      <c r="F422" s="11">
        <v>0</v>
      </c>
      <c r="G422">
        <v>13</v>
      </c>
      <c r="H422">
        <v>1</v>
      </c>
      <c r="I422" t="s">
        <v>42</v>
      </c>
      <c r="J422" t="s">
        <v>45</v>
      </c>
      <c r="K422" t="s">
        <v>46</v>
      </c>
      <c r="L422">
        <v>4.5</v>
      </c>
      <c r="M422" t="s">
        <v>47</v>
      </c>
      <c r="N422" s="28">
        <v>4.5</v>
      </c>
      <c r="O422" s="35">
        <f t="shared" si="12"/>
        <v>0</v>
      </c>
      <c r="P422" s="35">
        <f t="shared" si="13"/>
        <v>7.6923076923076927E-2</v>
      </c>
    </row>
    <row r="423" spans="1:16" x14ac:dyDescent="0.2">
      <c r="A423">
        <v>422</v>
      </c>
      <c r="B423" s="26">
        <v>44328</v>
      </c>
      <c r="C423" s="11">
        <v>269150170</v>
      </c>
      <c r="D423" s="11">
        <v>2</v>
      </c>
      <c r="E423" s="11">
        <v>0</v>
      </c>
      <c r="F423" s="11">
        <v>0</v>
      </c>
      <c r="G423">
        <v>0</v>
      </c>
      <c r="H423">
        <v>0</v>
      </c>
      <c r="I423" t="s">
        <v>42</v>
      </c>
      <c r="J423" t="s">
        <v>45</v>
      </c>
      <c r="K423" t="s">
        <v>46</v>
      </c>
      <c r="L423">
        <v>4.5</v>
      </c>
      <c r="M423" t="s">
        <v>47</v>
      </c>
      <c r="N423" s="28">
        <v>0</v>
      </c>
      <c r="O423" s="35">
        <f t="shared" si="12"/>
        <v>0</v>
      </c>
      <c r="P423" s="35">
        <v>0</v>
      </c>
    </row>
    <row r="424" spans="1:16" x14ac:dyDescent="0.2">
      <c r="A424">
        <v>423</v>
      </c>
      <c r="B424" s="26">
        <v>44328</v>
      </c>
      <c r="C424" s="11">
        <v>268892078</v>
      </c>
      <c r="D424" s="11">
        <v>1</v>
      </c>
      <c r="E424" s="11">
        <v>0</v>
      </c>
      <c r="F424" s="11">
        <v>0</v>
      </c>
      <c r="G424">
        <v>4</v>
      </c>
      <c r="H424">
        <v>5</v>
      </c>
      <c r="I424" t="s">
        <v>42</v>
      </c>
      <c r="J424" t="s">
        <v>45</v>
      </c>
      <c r="K424" t="s">
        <v>46</v>
      </c>
      <c r="L424">
        <v>4.5</v>
      </c>
      <c r="M424" t="s">
        <v>47</v>
      </c>
      <c r="N424" s="28">
        <v>22.5</v>
      </c>
      <c r="O424" s="35">
        <f t="shared" si="12"/>
        <v>0</v>
      </c>
      <c r="P424" s="35">
        <f t="shared" si="13"/>
        <v>1.25</v>
      </c>
    </row>
    <row r="425" spans="1:16" x14ac:dyDescent="0.2">
      <c r="A425">
        <v>424</v>
      </c>
      <c r="B425" s="26">
        <v>44329</v>
      </c>
      <c r="C425" s="11">
        <v>268892078</v>
      </c>
      <c r="D425" s="11">
        <v>13615</v>
      </c>
      <c r="E425" s="11">
        <v>32</v>
      </c>
      <c r="F425" s="11">
        <v>2</v>
      </c>
      <c r="G425">
        <v>18</v>
      </c>
      <c r="H425">
        <v>11</v>
      </c>
      <c r="I425" t="s">
        <v>42</v>
      </c>
      <c r="J425" t="s">
        <v>45</v>
      </c>
      <c r="K425" t="s">
        <v>46</v>
      </c>
      <c r="L425">
        <v>4.5</v>
      </c>
      <c r="M425" t="s">
        <v>47</v>
      </c>
      <c r="N425" s="28">
        <v>49.5</v>
      </c>
      <c r="O425" s="35">
        <f t="shared" si="12"/>
        <v>2.3503488799118621E-3</v>
      </c>
      <c r="P425" s="35">
        <f t="shared" si="13"/>
        <v>0.61111111111111116</v>
      </c>
    </row>
    <row r="426" spans="1:16" x14ac:dyDescent="0.2">
      <c r="A426">
        <v>425</v>
      </c>
      <c r="B426" s="26">
        <v>44329</v>
      </c>
      <c r="C426" s="11">
        <v>269150161</v>
      </c>
      <c r="D426" s="11">
        <v>22848</v>
      </c>
      <c r="E426" s="11">
        <v>20</v>
      </c>
      <c r="F426" s="11">
        <v>1</v>
      </c>
      <c r="G426">
        <v>16</v>
      </c>
      <c r="H426">
        <v>12</v>
      </c>
      <c r="I426" t="s">
        <v>42</v>
      </c>
      <c r="J426" t="s">
        <v>45</v>
      </c>
      <c r="K426" t="s">
        <v>46</v>
      </c>
      <c r="L426">
        <v>4.5</v>
      </c>
      <c r="M426" t="s">
        <v>47</v>
      </c>
      <c r="N426" s="28">
        <v>54</v>
      </c>
      <c r="O426" s="35">
        <f t="shared" si="12"/>
        <v>8.7535014005602244E-4</v>
      </c>
      <c r="P426" s="35">
        <f t="shared" si="13"/>
        <v>0.75</v>
      </c>
    </row>
    <row r="427" spans="1:16" x14ac:dyDescent="0.2">
      <c r="A427">
        <v>426</v>
      </c>
      <c r="B427" s="26">
        <v>44329</v>
      </c>
      <c r="C427" s="11">
        <v>269150170</v>
      </c>
      <c r="D427" s="11">
        <v>2197</v>
      </c>
      <c r="E427" s="11">
        <v>10</v>
      </c>
      <c r="F427" s="11">
        <v>8</v>
      </c>
      <c r="G427">
        <v>1578</v>
      </c>
      <c r="H427">
        <v>1316</v>
      </c>
      <c r="I427" t="s">
        <v>42</v>
      </c>
      <c r="J427" t="s">
        <v>45</v>
      </c>
      <c r="K427" t="s">
        <v>46</v>
      </c>
      <c r="L427">
        <v>4.5</v>
      </c>
      <c r="M427" t="s">
        <v>47</v>
      </c>
      <c r="N427" s="28">
        <v>5922</v>
      </c>
      <c r="O427" s="35">
        <f t="shared" si="12"/>
        <v>4.5516613563950838E-3</v>
      </c>
      <c r="P427" s="35">
        <f t="shared" si="13"/>
        <v>0.8339670468948035</v>
      </c>
    </row>
    <row r="428" spans="1:16" x14ac:dyDescent="0.2">
      <c r="A428">
        <v>427</v>
      </c>
      <c r="B428" s="26">
        <v>44329</v>
      </c>
      <c r="C428" s="11">
        <v>269150146</v>
      </c>
      <c r="D428" s="11">
        <v>0</v>
      </c>
      <c r="E428" s="11">
        <v>9</v>
      </c>
      <c r="F428" s="11">
        <v>4</v>
      </c>
      <c r="G428">
        <v>192</v>
      </c>
      <c r="H428">
        <v>160</v>
      </c>
      <c r="I428" t="s">
        <v>42</v>
      </c>
      <c r="J428" t="s">
        <v>45</v>
      </c>
      <c r="K428" t="s">
        <v>46</v>
      </c>
      <c r="L428">
        <v>4.5</v>
      </c>
      <c r="M428" t="s">
        <v>47</v>
      </c>
      <c r="N428" s="28">
        <v>720</v>
      </c>
      <c r="O428" s="35">
        <v>0</v>
      </c>
      <c r="P428" s="35">
        <f t="shared" si="13"/>
        <v>0.83333333333333337</v>
      </c>
    </row>
    <row r="429" spans="1:16" x14ac:dyDescent="0.2">
      <c r="A429">
        <v>428</v>
      </c>
      <c r="B429" s="26">
        <v>44329</v>
      </c>
      <c r="C429" s="11">
        <v>269221920</v>
      </c>
      <c r="D429" s="11">
        <v>2364</v>
      </c>
      <c r="E429" s="11">
        <v>6</v>
      </c>
      <c r="F429" s="11">
        <v>1</v>
      </c>
      <c r="G429">
        <v>12</v>
      </c>
      <c r="H429">
        <v>2</v>
      </c>
      <c r="I429" t="s">
        <v>42</v>
      </c>
      <c r="J429" t="s">
        <v>45</v>
      </c>
      <c r="K429" t="s">
        <v>46</v>
      </c>
      <c r="L429">
        <v>4.5</v>
      </c>
      <c r="M429" t="s">
        <v>47</v>
      </c>
      <c r="N429" s="28">
        <v>9</v>
      </c>
      <c r="O429" s="35">
        <f t="shared" si="12"/>
        <v>2.5380710659898475E-3</v>
      </c>
      <c r="P429" s="35">
        <f t="shared" si="13"/>
        <v>0.16666666666666666</v>
      </c>
    </row>
    <row r="430" spans="1:16" x14ac:dyDescent="0.2">
      <c r="A430">
        <v>429</v>
      </c>
      <c r="B430" s="26">
        <v>44329</v>
      </c>
      <c r="C430" s="11">
        <v>269221419</v>
      </c>
      <c r="D430" s="11">
        <v>7109</v>
      </c>
      <c r="E430" s="11">
        <v>5</v>
      </c>
      <c r="F430" s="11">
        <v>5</v>
      </c>
      <c r="G430">
        <v>8</v>
      </c>
      <c r="H430">
        <v>17</v>
      </c>
      <c r="I430" t="s">
        <v>42</v>
      </c>
      <c r="J430" t="s">
        <v>45</v>
      </c>
      <c r="K430" t="s">
        <v>46</v>
      </c>
      <c r="L430">
        <v>4.5</v>
      </c>
      <c r="M430" t="s">
        <v>47</v>
      </c>
      <c r="N430" s="28">
        <v>76.5</v>
      </c>
      <c r="O430" s="35">
        <f t="shared" si="12"/>
        <v>7.0333380222253482E-4</v>
      </c>
      <c r="P430" s="35">
        <f t="shared" si="13"/>
        <v>2.125</v>
      </c>
    </row>
    <row r="431" spans="1:16" x14ac:dyDescent="0.2">
      <c r="A431">
        <v>430</v>
      </c>
      <c r="B431" s="26">
        <v>44329</v>
      </c>
      <c r="C431" s="11">
        <v>269222010</v>
      </c>
      <c r="D431" s="11">
        <v>1690</v>
      </c>
      <c r="E431" s="11">
        <v>4</v>
      </c>
      <c r="F431" s="11">
        <v>4</v>
      </c>
      <c r="G431">
        <v>20</v>
      </c>
      <c r="H431">
        <v>20</v>
      </c>
      <c r="I431" t="s">
        <v>42</v>
      </c>
      <c r="J431" t="s">
        <v>45</v>
      </c>
      <c r="K431" t="s">
        <v>46</v>
      </c>
      <c r="L431">
        <v>4.5</v>
      </c>
      <c r="M431" t="s">
        <v>47</v>
      </c>
      <c r="N431" s="28">
        <v>90</v>
      </c>
      <c r="O431" s="33">
        <f t="shared" si="12"/>
        <v>2.3668639053254438E-3</v>
      </c>
      <c r="P431" s="35">
        <f t="shared" si="13"/>
        <v>1</v>
      </c>
    </row>
    <row r="432" spans="1:16" x14ac:dyDescent="0.2">
      <c r="A432">
        <v>431</v>
      </c>
      <c r="B432" s="26">
        <v>44329</v>
      </c>
      <c r="C432" s="11">
        <v>268891961</v>
      </c>
      <c r="D432" s="11">
        <v>663</v>
      </c>
      <c r="E432" s="11">
        <v>4</v>
      </c>
      <c r="F432" s="11">
        <v>0</v>
      </c>
      <c r="G432">
        <v>3</v>
      </c>
      <c r="H432">
        <v>4</v>
      </c>
      <c r="I432" t="s">
        <v>42</v>
      </c>
      <c r="J432" t="s">
        <v>45</v>
      </c>
      <c r="K432" t="s">
        <v>46</v>
      </c>
      <c r="L432">
        <v>4.5</v>
      </c>
      <c r="M432" t="s">
        <v>47</v>
      </c>
      <c r="N432" s="28">
        <v>18</v>
      </c>
      <c r="O432" s="35">
        <f t="shared" si="12"/>
        <v>6.0331825037707393E-3</v>
      </c>
      <c r="P432" s="35">
        <f t="shared" si="13"/>
        <v>1.3333333333333333</v>
      </c>
    </row>
    <row r="433" spans="1:16" x14ac:dyDescent="0.2">
      <c r="A433">
        <v>432</v>
      </c>
      <c r="B433" s="26">
        <v>44329</v>
      </c>
      <c r="C433" s="11">
        <v>269222739</v>
      </c>
      <c r="D433" s="11">
        <v>4578</v>
      </c>
      <c r="E433" s="11">
        <v>3</v>
      </c>
      <c r="F433" s="11">
        <v>2</v>
      </c>
      <c r="G433">
        <v>7</v>
      </c>
      <c r="H433">
        <v>10</v>
      </c>
      <c r="I433" t="s">
        <v>42</v>
      </c>
      <c r="J433" t="s">
        <v>45</v>
      </c>
      <c r="K433" t="s">
        <v>46</v>
      </c>
      <c r="L433">
        <v>4.5</v>
      </c>
      <c r="M433" t="s">
        <v>47</v>
      </c>
      <c r="N433" s="28">
        <v>45</v>
      </c>
      <c r="O433" s="35">
        <f t="shared" si="12"/>
        <v>6.5530799475753605E-4</v>
      </c>
      <c r="P433" s="35">
        <f t="shared" si="13"/>
        <v>1.4285714285714286</v>
      </c>
    </row>
    <row r="434" spans="1:16" x14ac:dyDescent="0.2">
      <c r="A434">
        <v>433</v>
      </c>
      <c r="B434" s="26">
        <v>44329</v>
      </c>
      <c r="C434" s="11">
        <v>268891964</v>
      </c>
      <c r="D434" s="11">
        <v>2409</v>
      </c>
      <c r="E434" s="11">
        <v>3</v>
      </c>
      <c r="F434" s="11">
        <v>0</v>
      </c>
      <c r="G434">
        <v>11</v>
      </c>
      <c r="H434">
        <v>18</v>
      </c>
      <c r="I434" t="s">
        <v>42</v>
      </c>
      <c r="J434" t="s">
        <v>45</v>
      </c>
      <c r="K434" t="s">
        <v>46</v>
      </c>
      <c r="L434">
        <v>4.5</v>
      </c>
      <c r="M434" t="s">
        <v>47</v>
      </c>
      <c r="N434" s="28">
        <v>81</v>
      </c>
      <c r="O434" s="35">
        <f t="shared" si="12"/>
        <v>1.2453300124533001E-3</v>
      </c>
      <c r="P434" s="35">
        <f t="shared" si="13"/>
        <v>1.6363636363636365</v>
      </c>
    </row>
    <row r="435" spans="1:16" x14ac:dyDescent="0.2">
      <c r="A435">
        <v>434</v>
      </c>
      <c r="B435" s="26">
        <v>44329</v>
      </c>
      <c r="C435" s="11">
        <v>269221461</v>
      </c>
      <c r="D435" s="11">
        <v>4443</v>
      </c>
      <c r="E435" s="11">
        <v>2</v>
      </c>
      <c r="F435" s="11">
        <v>0</v>
      </c>
      <c r="G435">
        <v>9</v>
      </c>
      <c r="H435">
        <v>12</v>
      </c>
      <c r="I435" t="s">
        <v>42</v>
      </c>
      <c r="J435" t="s">
        <v>44</v>
      </c>
      <c r="K435" t="s">
        <v>46</v>
      </c>
      <c r="L435">
        <v>4.5</v>
      </c>
      <c r="M435" t="s">
        <v>47</v>
      </c>
      <c r="N435" s="28">
        <v>54</v>
      </c>
      <c r="O435" s="35">
        <f t="shared" si="12"/>
        <v>4.5014629754670267E-4</v>
      </c>
      <c r="P435" s="35">
        <f t="shared" si="13"/>
        <v>1.3333333333333333</v>
      </c>
    </row>
    <row r="436" spans="1:16" x14ac:dyDescent="0.2">
      <c r="A436">
        <v>435</v>
      </c>
      <c r="B436" s="26">
        <v>44329</v>
      </c>
      <c r="C436" s="11">
        <v>269221473</v>
      </c>
      <c r="D436" s="11">
        <v>2068</v>
      </c>
      <c r="E436" s="11">
        <v>1</v>
      </c>
      <c r="F436" s="11">
        <v>0</v>
      </c>
      <c r="G436">
        <v>8</v>
      </c>
      <c r="H436">
        <v>18</v>
      </c>
      <c r="I436" t="s">
        <v>42</v>
      </c>
      <c r="J436" t="s">
        <v>41</v>
      </c>
      <c r="K436" t="s">
        <v>46</v>
      </c>
      <c r="L436">
        <v>4.5</v>
      </c>
      <c r="M436" t="s">
        <v>47</v>
      </c>
      <c r="N436" s="28">
        <v>81</v>
      </c>
      <c r="O436" s="35">
        <f t="shared" si="12"/>
        <v>4.8355899419729207E-4</v>
      </c>
      <c r="P436" s="35">
        <f t="shared" si="13"/>
        <v>2.25</v>
      </c>
    </row>
    <row r="437" spans="1:16" x14ac:dyDescent="0.2">
      <c r="A437">
        <v>436</v>
      </c>
      <c r="B437" s="26">
        <v>44329</v>
      </c>
      <c r="C437" s="11">
        <v>272779033</v>
      </c>
      <c r="D437" s="11">
        <v>191</v>
      </c>
      <c r="E437" s="11">
        <v>1</v>
      </c>
      <c r="F437" s="11">
        <v>1</v>
      </c>
      <c r="G437">
        <v>17</v>
      </c>
      <c r="H437">
        <v>9</v>
      </c>
      <c r="I437" t="s">
        <v>42</v>
      </c>
      <c r="J437" t="s">
        <v>45</v>
      </c>
      <c r="K437" t="s">
        <v>46</v>
      </c>
      <c r="L437">
        <v>4.5</v>
      </c>
      <c r="M437" t="s">
        <v>47</v>
      </c>
      <c r="N437" s="28">
        <v>40.5</v>
      </c>
      <c r="O437" s="35">
        <f t="shared" si="12"/>
        <v>5.235602094240838E-3</v>
      </c>
      <c r="P437" s="35">
        <f t="shared" si="13"/>
        <v>0.52941176470588236</v>
      </c>
    </row>
    <row r="438" spans="1:16" x14ac:dyDescent="0.2">
      <c r="A438">
        <v>437</v>
      </c>
      <c r="B438" s="26">
        <v>44329</v>
      </c>
      <c r="C438" s="11">
        <v>269221587</v>
      </c>
      <c r="D438" s="11">
        <v>84</v>
      </c>
      <c r="E438" s="11">
        <v>1</v>
      </c>
      <c r="F438" s="11">
        <v>1</v>
      </c>
      <c r="G438">
        <v>12</v>
      </c>
      <c r="H438">
        <v>8</v>
      </c>
      <c r="I438" t="s">
        <v>42</v>
      </c>
      <c r="J438" t="s">
        <v>45</v>
      </c>
      <c r="K438" t="s">
        <v>46</v>
      </c>
      <c r="L438">
        <v>4.5</v>
      </c>
      <c r="M438" t="s">
        <v>47</v>
      </c>
      <c r="N438" s="28">
        <v>36</v>
      </c>
      <c r="O438" s="35">
        <f t="shared" si="12"/>
        <v>1.1904761904761904E-2</v>
      </c>
      <c r="P438" s="35">
        <f t="shared" si="13"/>
        <v>0.66666666666666663</v>
      </c>
    </row>
    <row r="439" spans="1:16" x14ac:dyDescent="0.2">
      <c r="A439">
        <v>438</v>
      </c>
      <c r="B439" s="26">
        <v>44329</v>
      </c>
      <c r="C439" s="11">
        <v>269221584</v>
      </c>
      <c r="D439" s="11">
        <v>2091</v>
      </c>
      <c r="E439" s="11">
        <v>0</v>
      </c>
      <c r="F439" s="11">
        <v>3</v>
      </c>
      <c r="G439">
        <v>9</v>
      </c>
      <c r="H439">
        <v>11</v>
      </c>
      <c r="I439" t="s">
        <v>42</v>
      </c>
      <c r="J439" t="s">
        <v>45</v>
      </c>
      <c r="K439" t="s">
        <v>46</v>
      </c>
      <c r="L439">
        <v>4.5</v>
      </c>
      <c r="M439" t="s">
        <v>47</v>
      </c>
      <c r="N439" s="28">
        <v>49.5</v>
      </c>
      <c r="O439" s="35">
        <f t="shared" si="12"/>
        <v>0</v>
      </c>
      <c r="P439" s="35">
        <f t="shared" si="13"/>
        <v>1.2222222222222223</v>
      </c>
    </row>
    <row r="440" spans="1:16" x14ac:dyDescent="0.2">
      <c r="A440">
        <v>439</v>
      </c>
      <c r="B440" s="26">
        <v>44329</v>
      </c>
      <c r="C440" s="11">
        <v>268890527</v>
      </c>
      <c r="D440" s="11">
        <v>577</v>
      </c>
      <c r="E440" s="11">
        <v>0</v>
      </c>
      <c r="F440" s="11">
        <v>0</v>
      </c>
      <c r="G440">
        <v>2</v>
      </c>
      <c r="H440">
        <v>3</v>
      </c>
      <c r="I440" t="s">
        <v>42</v>
      </c>
      <c r="J440" t="s">
        <v>45</v>
      </c>
      <c r="K440" t="s">
        <v>46</v>
      </c>
      <c r="L440">
        <v>4.5</v>
      </c>
      <c r="M440" t="s">
        <v>47</v>
      </c>
      <c r="N440" s="28">
        <v>13.5</v>
      </c>
      <c r="O440" s="35">
        <f t="shared" si="12"/>
        <v>0</v>
      </c>
      <c r="P440" s="35">
        <f t="shared" si="13"/>
        <v>1.5</v>
      </c>
    </row>
    <row r="441" spans="1:16" x14ac:dyDescent="0.2">
      <c r="A441">
        <v>440</v>
      </c>
      <c r="B441" s="26">
        <v>44329</v>
      </c>
      <c r="C441" s="11">
        <v>268892345</v>
      </c>
      <c r="D441" s="11">
        <v>471</v>
      </c>
      <c r="E441" s="11">
        <v>0</v>
      </c>
      <c r="F441" s="11">
        <v>4</v>
      </c>
      <c r="G441">
        <v>13</v>
      </c>
      <c r="H441">
        <v>15</v>
      </c>
      <c r="I441" t="s">
        <v>42</v>
      </c>
      <c r="J441" t="s">
        <v>45</v>
      </c>
      <c r="K441" t="s">
        <v>46</v>
      </c>
      <c r="L441">
        <v>4.5</v>
      </c>
      <c r="M441" t="s">
        <v>47</v>
      </c>
      <c r="N441" s="28">
        <v>67.5</v>
      </c>
      <c r="O441" s="35">
        <f t="shared" si="12"/>
        <v>0</v>
      </c>
      <c r="P441" s="35">
        <f t="shared" si="13"/>
        <v>1.1538461538461537</v>
      </c>
    </row>
    <row r="442" spans="1:16" x14ac:dyDescent="0.2">
      <c r="A442">
        <v>441</v>
      </c>
      <c r="B442" s="26">
        <v>44329</v>
      </c>
      <c r="C442" s="11">
        <v>271175480</v>
      </c>
      <c r="D442" s="11">
        <v>347</v>
      </c>
      <c r="E442" s="11">
        <v>0</v>
      </c>
      <c r="F442" s="11">
        <v>2</v>
      </c>
      <c r="G442">
        <v>14</v>
      </c>
      <c r="H442">
        <v>4</v>
      </c>
      <c r="I442" t="s">
        <v>42</v>
      </c>
      <c r="J442" t="s">
        <v>45</v>
      </c>
      <c r="K442" t="s">
        <v>46</v>
      </c>
      <c r="L442">
        <v>4.5</v>
      </c>
      <c r="M442" t="s">
        <v>47</v>
      </c>
      <c r="N442" s="28">
        <v>18</v>
      </c>
      <c r="O442" s="35">
        <f t="shared" si="12"/>
        <v>0</v>
      </c>
      <c r="P442" s="35">
        <f t="shared" si="13"/>
        <v>0.2857142857142857</v>
      </c>
    </row>
    <row r="443" spans="1:16" x14ac:dyDescent="0.2">
      <c r="A443">
        <v>442</v>
      </c>
      <c r="B443" s="26">
        <v>44329</v>
      </c>
      <c r="C443" s="11">
        <v>271457536</v>
      </c>
      <c r="D443" s="11">
        <v>67</v>
      </c>
      <c r="E443" s="11">
        <v>0</v>
      </c>
      <c r="F443" s="11">
        <v>0</v>
      </c>
      <c r="G443">
        <v>14</v>
      </c>
      <c r="H443">
        <v>14</v>
      </c>
      <c r="I443" t="s">
        <v>42</v>
      </c>
      <c r="J443" t="s">
        <v>45</v>
      </c>
      <c r="K443" t="s">
        <v>46</v>
      </c>
      <c r="L443">
        <v>4.5</v>
      </c>
      <c r="M443" t="s">
        <v>47</v>
      </c>
      <c r="N443" s="28">
        <v>63</v>
      </c>
      <c r="O443" s="35">
        <f t="shared" si="12"/>
        <v>0</v>
      </c>
      <c r="P443" s="35">
        <f t="shared" si="13"/>
        <v>1</v>
      </c>
    </row>
    <row r="444" spans="1:16" x14ac:dyDescent="0.2">
      <c r="A444">
        <v>443</v>
      </c>
      <c r="B444" s="26">
        <v>44329</v>
      </c>
      <c r="C444" s="11">
        <v>269221575</v>
      </c>
      <c r="D444" s="11">
        <v>19</v>
      </c>
      <c r="E444" s="11">
        <v>0</v>
      </c>
      <c r="F444" s="11">
        <v>0</v>
      </c>
      <c r="G444">
        <v>17</v>
      </c>
      <c r="H444">
        <v>1</v>
      </c>
      <c r="I444" t="s">
        <v>42</v>
      </c>
      <c r="J444" t="s">
        <v>45</v>
      </c>
      <c r="K444" t="s">
        <v>46</v>
      </c>
      <c r="L444">
        <v>4.5</v>
      </c>
      <c r="M444" t="s">
        <v>47</v>
      </c>
      <c r="N444" s="28">
        <v>4.5</v>
      </c>
      <c r="O444" s="35">
        <f t="shared" si="12"/>
        <v>0</v>
      </c>
      <c r="P444" s="35">
        <f t="shared" si="13"/>
        <v>5.8823529411764705E-2</v>
      </c>
    </row>
    <row r="445" spans="1:16" x14ac:dyDescent="0.2">
      <c r="A445">
        <v>444</v>
      </c>
      <c r="B445" s="26">
        <v>44329</v>
      </c>
      <c r="C445" s="11">
        <v>268890548</v>
      </c>
      <c r="D445" s="11">
        <v>12</v>
      </c>
      <c r="E445" s="11">
        <v>0</v>
      </c>
      <c r="F445" s="11">
        <v>2</v>
      </c>
      <c r="G445">
        <v>11</v>
      </c>
      <c r="H445">
        <v>19</v>
      </c>
      <c r="I445" t="s">
        <v>42</v>
      </c>
      <c r="J445" t="s">
        <v>45</v>
      </c>
      <c r="K445" t="s">
        <v>46</v>
      </c>
      <c r="L445">
        <v>4.5</v>
      </c>
      <c r="M445" t="s">
        <v>47</v>
      </c>
      <c r="N445" s="28">
        <v>85.5</v>
      </c>
      <c r="O445" s="35">
        <f t="shared" si="12"/>
        <v>0</v>
      </c>
      <c r="P445" s="35">
        <f t="shared" si="13"/>
        <v>1.7272727272727273</v>
      </c>
    </row>
    <row r="446" spans="1:16" x14ac:dyDescent="0.2">
      <c r="A446">
        <v>445</v>
      </c>
      <c r="B446" s="26">
        <v>44329</v>
      </c>
      <c r="C446" s="11">
        <v>268890590</v>
      </c>
      <c r="D446" s="11">
        <v>12</v>
      </c>
      <c r="E446" s="11">
        <v>0</v>
      </c>
      <c r="F446" s="11">
        <v>0</v>
      </c>
      <c r="G446">
        <v>6</v>
      </c>
      <c r="H446">
        <v>6</v>
      </c>
      <c r="I446" t="s">
        <v>42</v>
      </c>
      <c r="J446" t="s">
        <v>45</v>
      </c>
      <c r="K446" t="s">
        <v>46</v>
      </c>
      <c r="L446">
        <v>4.5</v>
      </c>
      <c r="M446" t="s">
        <v>47</v>
      </c>
      <c r="N446" s="28">
        <v>27</v>
      </c>
      <c r="O446" s="35">
        <f t="shared" si="12"/>
        <v>0</v>
      </c>
      <c r="P446" s="35">
        <f t="shared" si="13"/>
        <v>1</v>
      </c>
    </row>
    <row r="447" spans="1:16" x14ac:dyDescent="0.2">
      <c r="A447">
        <v>446</v>
      </c>
      <c r="B447" s="26">
        <v>44329</v>
      </c>
      <c r="C447" s="11">
        <v>269221569</v>
      </c>
      <c r="D447" s="11">
        <v>8</v>
      </c>
      <c r="E447" s="11">
        <v>0</v>
      </c>
      <c r="F447" s="11">
        <v>0</v>
      </c>
      <c r="G447">
        <v>18</v>
      </c>
      <c r="H447">
        <v>4</v>
      </c>
      <c r="I447" t="s">
        <v>42</v>
      </c>
      <c r="J447" t="s">
        <v>45</v>
      </c>
      <c r="K447" t="s">
        <v>46</v>
      </c>
      <c r="L447">
        <v>4.5</v>
      </c>
      <c r="M447" t="s">
        <v>47</v>
      </c>
      <c r="N447" s="28">
        <v>18</v>
      </c>
      <c r="O447" s="35">
        <f t="shared" si="12"/>
        <v>0</v>
      </c>
      <c r="P447" s="35">
        <f t="shared" si="13"/>
        <v>0.22222222222222221</v>
      </c>
    </row>
    <row r="448" spans="1:16" x14ac:dyDescent="0.2">
      <c r="A448">
        <v>447</v>
      </c>
      <c r="B448" s="26">
        <v>44329</v>
      </c>
      <c r="C448" s="11">
        <v>268892378</v>
      </c>
      <c r="D448" s="11">
        <v>8</v>
      </c>
      <c r="E448" s="11">
        <v>0</v>
      </c>
      <c r="F448" s="11">
        <v>0</v>
      </c>
      <c r="G448">
        <v>17</v>
      </c>
      <c r="H448">
        <v>6</v>
      </c>
      <c r="I448" t="s">
        <v>42</v>
      </c>
      <c r="J448" t="s">
        <v>45</v>
      </c>
      <c r="K448" t="s">
        <v>46</v>
      </c>
      <c r="L448">
        <v>4.5</v>
      </c>
      <c r="M448" t="s">
        <v>47</v>
      </c>
      <c r="N448" s="28">
        <v>27</v>
      </c>
      <c r="O448" s="35">
        <f t="shared" si="12"/>
        <v>0</v>
      </c>
      <c r="P448" s="35">
        <f t="shared" si="13"/>
        <v>0.35294117647058826</v>
      </c>
    </row>
    <row r="449" spans="1:16" x14ac:dyDescent="0.2">
      <c r="A449">
        <v>448</v>
      </c>
      <c r="B449" s="26">
        <v>44329</v>
      </c>
      <c r="C449" s="11">
        <v>269149777</v>
      </c>
      <c r="D449" s="11">
        <v>5</v>
      </c>
      <c r="E449" s="11">
        <v>0</v>
      </c>
      <c r="F449" s="11">
        <v>0</v>
      </c>
      <c r="G449">
        <v>15</v>
      </c>
      <c r="H449">
        <v>1</v>
      </c>
      <c r="I449" t="s">
        <v>42</v>
      </c>
      <c r="J449" t="s">
        <v>45</v>
      </c>
      <c r="K449" t="s">
        <v>46</v>
      </c>
      <c r="L449">
        <v>4.5</v>
      </c>
      <c r="M449" t="s">
        <v>47</v>
      </c>
      <c r="N449" s="28">
        <v>4.5</v>
      </c>
      <c r="O449" s="35">
        <f t="shared" si="12"/>
        <v>0</v>
      </c>
      <c r="P449" s="35">
        <f t="shared" si="13"/>
        <v>6.6666666666666666E-2</v>
      </c>
    </row>
    <row r="450" spans="1:16" x14ac:dyDescent="0.2">
      <c r="A450">
        <v>449</v>
      </c>
      <c r="B450" s="26">
        <v>44329</v>
      </c>
      <c r="C450" s="11">
        <v>268892348</v>
      </c>
      <c r="D450" s="11">
        <v>5</v>
      </c>
      <c r="E450" s="11">
        <v>0</v>
      </c>
      <c r="F450" s="11">
        <v>0</v>
      </c>
      <c r="G450">
        <v>15</v>
      </c>
      <c r="H450">
        <v>18</v>
      </c>
      <c r="I450" t="s">
        <v>42</v>
      </c>
      <c r="J450" t="s">
        <v>45</v>
      </c>
      <c r="K450" t="s">
        <v>46</v>
      </c>
      <c r="L450">
        <v>4.5</v>
      </c>
      <c r="M450" t="s">
        <v>47</v>
      </c>
      <c r="N450" s="28">
        <v>81</v>
      </c>
      <c r="O450" s="35">
        <f t="shared" si="12"/>
        <v>0</v>
      </c>
      <c r="P450" s="35">
        <f t="shared" si="13"/>
        <v>1.2</v>
      </c>
    </row>
    <row r="451" spans="1:16" x14ac:dyDescent="0.2">
      <c r="A451">
        <v>450</v>
      </c>
      <c r="B451" s="26">
        <v>44329</v>
      </c>
      <c r="C451" s="11">
        <v>268890545</v>
      </c>
      <c r="D451" s="11">
        <v>4</v>
      </c>
      <c r="E451" s="11">
        <v>0</v>
      </c>
      <c r="F451" s="11">
        <v>0</v>
      </c>
      <c r="G451">
        <v>2</v>
      </c>
      <c r="H451">
        <v>16</v>
      </c>
      <c r="I451" t="s">
        <v>42</v>
      </c>
      <c r="J451" t="s">
        <v>45</v>
      </c>
      <c r="K451" t="s">
        <v>46</v>
      </c>
      <c r="L451">
        <v>4.5</v>
      </c>
      <c r="M451" t="s">
        <v>47</v>
      </c>
      <c r="N451" s="28">
        <v>72</v>
      </c>
      <c r="O451" s="35">
        <f t="shared" ref="O451:O514" si="14">E451/D451</f>
        <v>0</v>
      </c>
      <c r="P451" s="35">
        <f t="shared" ref="P451:P514" si="15">H451/G451</f>
        <v>8</v>
      </c>
    </row>
    <row r="452" spans="1:16" x14ac:dyDescent="0.2">
      <c r="A452">
        <v>451</v>
      </c>
      <c r="B452" s="26">
        <v>44329</v>
      </c>
      <c r="C452" s="11">
        <v>268892381</v>
      </c>
      <c r="D452" s="11">
        <v>4</v>
      </c>
      <c r="E452" s="11">
        <v>0</v>
      </c>
      <c r="F452" s="11">
        <v>0</v>
      </c>
      <c r="G452">
        <v>18</v>
      </c>
      <c r="H452">
        <v>14</v>
      </c>
      <c r="I452" t="s">
        <v>42</v>
      </c>
      <c r="J452" t="s">
        <v>45</v>
      </c>
      <c r="K452" t="s">
        <v>46</v>
      </c>
      <c r="L452">
        <v>4.5</v>
      </c>
      <c r="M452" t="s">
        <v>47</v>
      </c>
      <c r="N452" s="28">
        <v>63</v>
      </c>
      <c r="O452" s="35">
        <f t="shared" si="14"/>
        <v>0</v>
      </c>
      <c r="P452" s="35">
        <f t="shared" si="15"/>
        <v>0.77777777777777779</v>
      </c>
    </row>
    <row r="453" spans="1:16" x14ac:dyDescent="0.2">
      <c r="A453">
        <v>452</v>
      </c>
      <c r="B453" s="26">
        <v>44329</v>
      </c>
      <c r="C453" s="11">
        <v>269221581</v>
      </c>
      <c r="D453" s="11">
        <v>4</v>
      </c>
      <c r="E453" s="11">
        <v>0</v>
      </c>
      <c r="F453" s="11">
        <v>1</v>
      </c>
      <c r="G453">
        <v>17</v>
      </c>
      <c r="H453">
        <v>4</v>
      </c>
      <c r="I453" t="s">
        <v>42</v>
      </c>
      <c r="J453" t="s">
        <v>45</v>
      </c>
      <c r="K453" t="s">
        <v>46</v>
      </c>
      <c r="L453">
        <v>4.5</v>
      </c>
      <c r="M453" t="s">
        <v>47</v>
      </c>
      <c r="N453" s="28">
        <v>18</v>
      </c>
      <c r="O453" s="35">
        <f t="shared" si="14"/>
        <v>0</v>
      </c>
      <c r="P453" s="35">
        <f t="shared" si="15"/>
        <v>0.23529411764705882</v>
      </c>
    </row>
    <row r="454" spans="1:16" x14ac:dyDescent="0.2">
      <c r="A454">
        <v>453</v>
      </c>
      <c r="B454" s="26">
        <v>44329</v>
      </c>
      <c r="C454" s="11">
        <v>269222019</v>
      </c>
      <c r="D454" s="11">
        <v>3</v>
      </c>
      <c r="E454" s="11">
        <v>0</v>
      </c>
      <c r="F454" s="11">
        <v>0</v>
      </c>
      <c r="G454">
        <v>17</v>
      </c>
      <c r="H454">
        <v>2</v>
      </c>
      <c r="I454" t="s">
        <v>42</v>
      </c>
      <c r="J454" t="s">
        <v>45</v>
      </c>
      <c r="K454" t="s">
        <v>46</v>
      </c>
      <c r="L454">
        <v>4.5</v>
      </c>
      <c r="M454" t="s">
        <v>47</v>
      </c>
      <c r="N454" s="28">
        <v>9</v>
      </c>
      <c r="O454" s="35">
        <f t="shared" si="14"/>
        <v>0</v>
      </c>
      <c r="P454" s="35">
        <f t="shared" si="15"/>
        <v>0.11764705882352941</v>
      </c>
    </row>
    <row r="455" spans="1:16" x14ac:dyDescent="0.2">
      <c r="A455">
        <v>454</v>
      </c>
      <c r="B455" s="26">
        <v>44329</v>
      </c>
      <c r="C455" s="11">
        <v>268890566</v>
      </c>
      <c r="D455" s="11">
        <v>2</v>
      </c>
      <c r="E455" s="11">
        <v>0</v>
      </c>
      <c r="F455" s="11">
        <v>0</v>
      </c>
      <c r="G455">
        <v>0</v>
      </c>
      <c r="H455">
        <v>0</v>
      </c>
      <c r="I455" t="s">
        <v>42</v>
      </c>
      <c r="J455" t="s">
        <v>45</v>
      </c>
      <c r="K455" t="s">
        <v>46</v>
      </c>
      <c r="L455">
        <v>4.5</v>
      </c>
      <c r="M455" t="s">
        <v>47</v>
      </c>
      <c r="N455" s="28">
        <v>0</v>
      </c>
      <c r="O455" s="35">
        <f t="shared" si="14"/>
        <v>0</v>
      </c>
      <c r="P455" s="35">
        <v>0</v>
      </c>
    </row>
    <row r="456" spans="1:16" x14ac:dyDescent="0.2">
      <c r="A456">
        <v>455</v>
      </c>
      <c r="B456" s="26">
        <v>44329</v>
      </c>
      <c r="C456" s="11">
        <v>268892375</v>
      </c>
      <c r="D456" s="11">
        <v>2</v>
      </c>
      <c r="E456" s="11">
        <v>0</v>
      </c>
      <c r="F456" s="11">
        <v>0</v>
      </c>
      <c r="G456">
        <v>9</v>
      </c>
      <c r="H456">
        <v>2</v>
      </c>
      <c r="I456" t="s">
        <v>42</v>
      </c>
      <c r="J456" t="s">
        <v>45</v>
      </c>
      <c r="K456" t="s">
        <v>46</v>
      </c>
      <c r="L456">
        <v>4.5</v>
      </c>
      <c r="M456" t="s">
        <v>47</v>
      </c>
      <c r="N456" s="28">
        <v>9</v>
      </c>
      <c r="O456" s="35">
        <f t="shared" si="14"/>
        <v>0</v>
      </c>
      <c r="P456" s="35">
        <f t="shared" si="15"/>
        <v>0.22222222222222221</v>
      </c>
    </row>
    <row r="457" spans="1:16" x14ac:dyDescent="0.2">
      <c r="A457">
        <v>456</v>
      </c>
      <c r="B457" s="26">
        <v>44330</v>
      </c>
      <c r="C457" s="11">
        <v>268892078</v>
      </c>
      <c r="D457" s="11">
        <v>12716</v>
      </c>
      <c r="E457" s="11">
        <v>19</v>
      </c>
      <c r="F457" s="11">
        <v>0</v>
      </c>
      <c r="G457">
        <v>27</v>
      </c>
      <c r="H457">
        <v>27</v>
      </c>
      <c r="I457" t="s">
        <v>42</v>
      </c>
      <c r="J457" t="s">
        <v>45</v>
      </c>
      <c r="K457" t="s">
        <v>46</v>
      </c>
      <c r="L457">
        <v>4.5</v>
      </c>
      <c r="M457" t="s">
        <v>47</v>
      </c>
      <c r="N457" s="28">
        <v>121.5</v>
      </c>
      <c r="O457" s="35">
        <f t="shared" si="14"/>
        <v>1.4941805599245047E-3</v>
      </c>
      <c r="P457" s="35">
        <f t="shared" si="15"/>
        <v>1</v>
      </c>
    </row>
    <row r="458" spans="1:16" x14ac:dyDescent="0.2">
      <c r="A458">
        <v>457</v>
      </c>
      <c r="B458" s="26">
        <v>44330</v>
      </c>
      <c r="C458" s="11">
        <v>269221587</v>
      </c>
      <c r="D458" s="11">
        <v>1654</v>
      </c>
      <c r="E458" s="11">
        <v>5</v>
      </c>
      <c r="F458" s="11">
        <v>8</v>
      </c>
      <c r="G458">
        <v>109</v>
      </c>
      <c r="H458">
        <v>93</v>
      </c>
      <c r="I458" t="s">
        <v>42</v>
      </c>
      <c r="J458" t="s">
        <v>45</v>
      </c>
      <c r="K458" t="s">
        <v>46</v>
      </c>
      <c r="L458">
        <v>4.5</v>
      </c>
      <c r="M458" t="s">
        <v>47</v>
      </c>
      <c r="N458" s="28">
        <v>418.5</v>
      </c>
      <c r="O458" s="35">
        <f t="shared" si="14"/>
        <v>3.0229746070133011E-3</v>
      </c>
      <c r="P458" s="35">
        <f t="shared" si="15"/>
        <v>0.85321100917431192</v>
      </c>
    </row>
    <row r="459" spans="1:16" x14ac:dyDescent="0.2">
      <c r="A459">
        <v>458</v>
      </c>
      <c r="B459" s="26">
        <v>44330</v>
      </c>
      <c r="C459" s="11">
        <v>269221920</v>
      </c>
      <c r="D459" s="11">
        <v>2703</v>
      </c>
      <c r="E459" s="11">
        <v>4</v>
      </c>
      <c r="F459" s="11">
        <v>0</v>
      </c>
      <c r="G459">
        <v>370</v>
      </c>
      <c r="H459">
        <v>363</v>
      </c>
      <c r="I459" t="s">
        <v>42</v>
      </c>
      <c r="J459" t="s">
        <v>45</v>
      </c>
      <c r="K459" t="s">
        <v>46</v>
      </c>
      <c r="L459">
        <v>4.5</v>
      </c>
      <c r="M459" t="s">
        <v>47</v>
      </c>
      <c r="N459" s="28">
        <v>1633.5</v>
      </c>
      <c r="O459" s="35">
        <f t="shared" si="14"/>
        <v>1.4798372179060304E-3</v>
      </c>
      <c r="P459" s="35">
        <f t="shared" si="15"/>
        <v>0.98108108108108105</v>
      </c>
    </row>
    <row r="460" spans="1:16" x14ac:dyDescent="0.2">
      <c r="A460">
        <v>459</v>
      </c>
      <c r="B460" s="26">
        <v>44330</v>
      </c>
      <c r="C460" s="11">
        <v>268891964</v>
      </c>
      <c r="D460" s="11">
        <v>4195</v>
      </c>
      <c r="E460" s="11">
        <v>3</v>
      </c>
      <c r="F460" s="11">
        <v>1</v>
      </c>
      <c r="G460">
        <v>7</v>
      </c>
      <c r="H460">
        <v>7</v>
      </c>
      <c r="I460" t="s">
        <v>42</v>
      </c>
      <c r="J460" t="s">
        <v>45</v>
      </c>
      <c r="K460" t="s">
        <v>46</v>
      </c>
      <c r="L460">
        <v>4.5</v>
      </c>
      <c r="M460" t="s">
        <v>47</v>
      </c>
      <c r="N460" s="28">
        <v>31.5</v>
      </c>
      <c r="O460" s="35">
        <f t="shared" si="14"/>
        <v>7.1513706793802144E-4</v>
      </c>
      <c r="P460" s="35">
        <f t="shared" si="15"/>
        <v>1</v>
      </c>
    </row>
    <row r="461" spans="1:16" x14ac:dyDescent="0.2">
      <c r="A461">
        <v>460</v>
      </c>
      <c r="B461" s="26">
        <v>44330</v>
      </c>
      <c r="C461" s="11">
        <v>272779033</v>
      </c>
      <c r="D461" s="11">
        <v>548</v>
      </c>
      <c r="E461" s="11">
        <v>3</v>
      </c>
      <c r="F461" s="11">
        <v>1</v>
      </c>
      <c r="G461">
        <v>12</v>
      </c>
      <c r="H461">
        <v>10</v>
      </c>
      <c r="I461" t="s">
        <v>42</v>
      </c>
      <c r="J461" t="s">
        <v>45</v>
      </c>
      <c r="K461" t="s">
        <v>46</v>
      </c>
      <c r="L461">
        <v>4.5</v>
      </c>
      <c r="M461" t="s">
        <v>47</v>
      </c>
      <c r="N461" s="28">
        <v>45</v>
      </c>
      <c r="O461" s="35">
        <f t="shared" si="14"/>
        <v>5.4744525547445258E-3</v>
      </c>
      <c r="P461" s="35">
        <f t="shared" si="15"/>
        <v>0.83333333333333337</v>
      </c>
    </row>
    <row r="462" spans="1:16" x14ac:dyDescent="0.2">
      <c r="A462">
        <v>461</v>
      </c>
      <c r="B462" s="26">
        <v>44330</v>
      </c>
      <c r="C462" s="11">
        <v>268891961</v>
      </c>
      <c r="D462" s="11">
        <v>4142</v>
      </c>
      <c r="E462" s="11">
        <v>2</v>
      </c>
      <c r="F462" s="11">
        <v>1</v>
      </c>
      <c r="G462">
        <v>0</v>
      </c>
      <c r="H462">
        <v>0</v>
      </c>
      <c r="I462" t="s">
        <v>42</v>
      </c>
      <c r="J462" t="s">
        <v>45</v>
      </c>
      <c r="K462" t="s">
        <v>46</v>
      </c>
      <c r="L462">
        <v>4.5</v>
      </c>
      <c r="M462" t="s">
        <v>47</v>
      </c>
      <c r="N462" s="28">
        <v>0</v>
      </c>
      <c r="O462" s="35">
        <f t="shared" si="14"/>
        <v>4.8285852245292128E-4</v>
      </c>
      <c r="P462" s="35">
        <v>0</v>
      </c>
    </row>
    <row r="463" spans="1:16" x14ac:dyDescent="0.2">
      <c r="A463">
        <v>462</v>
      </c>
      <c r="B463" s="26">
        <v>44330</v>
      </c>
      <c r="C463" s="11">
        <v>271457536</v>
      </c>
      <c r="D463" s="11">
        <v>496</v>
      </c>
      <c r="E463" s="11">
        <v>2</v>
      </c>
      <c r="F463" s="11">
        <v>0</v>
      </c>
      <c r="G463">
        <v>201</v>
      </c>
      <c r="H463">
        <v>113</v>
      </c>
      <c r="I463" t="s">
        <v>42</v>
      </c>
      <c r="J463" t="s">
        <v>45</v>
      </c>
      <c r="K463" t="s">
        <v>46</v>
      </c>
      <c r="L463">
        <v>4.5</v>
      </c>
      <c r="M463" t="s">
        <v>47</v>
      </c>
      <c r="N463" s="28">
        <v>508.5</v>
      </c>
      <c r="O463" s="35">
        <f t="shared" si="14"/>
        <v>4.0322580645161289E-3</v>
      </c>
      <c r="P463" s="35">
        <f t="shared" si="15"/>
        <v>0.56218905472636815</v>
      </c>
    </row>
    <row r="464" spans="1:16" x14ac:dyDescent="0.2">
      <c r="A464">
        <v>463</v>
      </c>
      <c r="B464" s="26">
        <v>44330</v>
      </c>
      <c r="C464" s="11">
        <v>269221461</v>
      </c>
      <c r="D464" s="11">
        <v>4503</v>
      </c>
      <c r="E464" s="11">
        <v>1</v>
      </c>
      <c r="F464" s="11">
        <v>0</v>
      </c>
      <c r="G464">
        <v>142</v>
      </c>
      <c r="H464">
        <v>106</v>
      </c>
      <c r="I464" t="s">
        <v>42</v>
      </c>
      <c r="J464" t="s">
        <v>44</v>
      </c>
      <c r="K464" t="s">
        <v>46</v>
      </c>
      <c r="L464">
        <v>4.5</v>
      </c>
      <c r="M464" t="s">
        <v>47</v>
      </c>
      <c r="N464" s="28">
        <v>477</v>
      </c>
      <c r="O464" s="35">
        <f t="shared" si="14"/>
        <v>2.2207417277370642E-4</v>
      </c>
      <c r="P464" s="35">
        <f t="shared" si="15"/>
        <v>0.74647887323943662</v>
      </c>
    </row>
    <row r="465" spans="1:16" x14ac:dyDescent="0.2">
      <c r="A465">
        <v>464</v>
      </c>
      <c r="B465" s="26">
        <v>44330</v>
      </c>
      <c r="C465" s="11">
        <v>269221419</v>
      </c>
      <c r="D465" s="11">
        <v>1913</v>
      </c>
      <c r="E465" s="11">
        <v>1</v>
      </c>
      <c r="F465" s="11">
        <v>0</v>
      </c>
      <c r="G465">
        <v>77</v>
      </c>
      <c r="H465">
        <v>61</v>
      </c>
      <c r="I465" t="s">
        <v>42</v>
      </c>
      <c r="J465" t="s">
        <v>45</v>
      </c>
      <c r="K465" t="s">
        <v>46</v>
      </c>
      <c r="L465">
        <v>4.5</v>
      </c>
      <c r="M465" t="s">
        <v>47</v>
      </c>
      <c r="N465" s="28">
        <v>274.5</v>
      </c>
      <c r="O465" s="35">
        <f t="shared" si="14"/>
        <v>5.2273915316257186E-4</v>
      </c>
      <c r="P465" s="35">
        <f t="shared" si="15"/>
        <v>0.79220779220779225</v>
      </c>
    </row>
    <row r="466" spans="1:16" x14ac:dyDescent="0.2">
      <c r="A466">
        <v>465</v>
      </c>
      <c r="B466" s="26">
        <v>44330</v>
      </c>
      <c r="C466" s="11">
        <v>269221473</v>
      </c>
      <c r="D466" s="11">
        <v>1235</v>
      </c>
      <c r="E466" s="11">
        <v>1</v>
      </c>
      <c r="F466" s="11">
        <v>0</v>
      </c>
      <c r="G466">
        <v>687</v>
      </c>
      <c r="H466">
        <v>366</v>
      </c>
      <c r="I466" t="s">
        <v>42</v>
      </c>
      <c r="J466" t="s">
        <v>41</v>
      </c>
      <c r="K466" t="s">
        <v>46</v>
      </c>
      <c r="L466">
        <v>4.5</v>
      </c>
      <c r="M466" t="s">
        <v>47</v>
      </c>
      <c r="N466" s="28">
        <v>1647</v>
      </c>
      <c r="O466" s="35">
        <f t="shared" si="14"/>
        <v>8.0971659919028337E-4</v>
      </c>
      <c r="P466" s="35">
        <f t="shared" si="15"/>
        <v>0.53275109170305679</v>
      </c>
    </row>
    <row r="467" spans="1:16" x14ac:dyDescent="0.2">
      <c r="A467">
        <v>466</v>
      </c>
      <c r="B467" s="26">
        <v>44330</v>
      </c>
      <c r="C467" s="11">
        <v>269221581</v>
      </c>
      <c r="D467" s="11">
        <v>1152</v>
      </c>
      <c r="E467" s="11">
        <v>1</v>
      </c>
      <c r="F467" s="11">
        <v>4</v>
      </c>
      <c r="G467">
        <v>117</v>
      </c>
      <c r="H467">
        <v>92</v>
      </c>
      <c r="I467" t="s">
        <v>42</v>
      </c>
      <c r="J467" t="s">
        <v>45</v>
      </c>
      <c r="K467" t="s">
        <v>46</v>
      </c>
      <c r="L467">
        <v>4.5</v>
      </c>
      <c r="M467" t="s">
        <v>47</v>
      </c>
      <c r="N467" s="28">
        <v>414</v>
      </c>
      <c r="O467" s="35">
        <f t="shared" si="14"/>
        <v>8.6805555555555551E-4</v>
      </c>
      <c r="P467" s="35">
        <f t="shared" si="15"/>
        <v>0.78632478632478631</v>
      </c>
    </row>
    <row r="468" spans="1:16" x14ac:dyDescent="0.2">
      <c r="A468">
        <v>467</v>
      </c>
      <c r="B468" s="26">
        <v>44330</v>
      </c>
      <c r="C468" s="11">
        <v>268890548</v>
      </c>
      <c r="D468" s="11">
        <v>12</v>
      </c>
      <c r="E468" s="11">
        <v>1</v>
      </c>
      <c r="F468" s="11">
        <v>0</v>
      </c>
      <c r="G468">
        <v>9</v>
      </c>
      <c r="H468">
        <v>14</v>
      </c>
      <c r="I468" t="s">
        <v>42</v>
      </c>
      <c r="J468" t="s">
        <v>45</v>
      </c>
      <c r="K468" t="s">
        <v>46</v>
      </c>
      <c r="L468">
        <v>4.5</v>
      </c>
      <c r="M468" t="s">
        <v>47</v>
      </c>
      <c r="N468" s="28">
        <v>63</v>
      </c>
      <c r="O468" s="35">
        <f t="shared" si="14"/>
        <v>8.3333333333333329E-2</v>
      </c>
      <c r="P468" s="35">
        <f t="shared" si="15"/>
        <v>1.5555555555555556</v>
      </c>
    </row>
    <row r="469" spans="1:16" x14ac:dyDescent="0.2">
      <c r="A469">
        <v>468</v>
      </c>
      <c r="B469" s="26">
        <v>44330</v>
      </c>
      <c r="C469" s="11">
        <v>269221569</v>
      </c>
      <c r="D469" s="11">
        <v>6</v>
      </c>
      <c r="E469" s="11">
        <v>1</v>
      </c>
      <c r="F469" s="11">
        <v>0</v>
      </c>
      <c r="G469">
        <v>677</v>
      </c>
      <c r="H469">
        <v>348</v>
      </c>
      <c r="I469" t="s">
        <v>42</v>
      </c>
      <c r="J469" t="s">
        <v>45</v>
      </c>
      <c r="K469" t="s">
        <v>46</v>
      </c>
      <c r="L469">
        <v>4.5</v>
      </c>
      <c r="M469" t="s">
        <v>47</v>
      </c>
      <c r="N469" s="28">
        <v>1566</v>
      </c>
      <c r="O469" s="35">
        <f t="shared" si="14"/>
        <v>0.16666666666666666</v>
      </c>
      <c r="P469" s="35">
        <f t="shared" si="15"/>
        <v>0.5140324963072378</v>
      </c>
    </row>
    <row r="470" spans="1:16" x14ac:dyDescent="0.2">
      <c r="A470">
        <v>469</v>
      </c>
      <c r="B470" s="26">
        <v>44330</v>
      </c>
      <c r="C470" s="11">
        <v>269221584</v>
      </c>
      <c r="D470" s="11">
        <v>1</v>
      </c>
      <c r="E470" s="11">
        <v>1</v>
      </c>
      <c r="F470" s="11">
        <v>0</v>
      </c>
      <c r="G470">
        <v>0</v>
      </c>
      <c r="H470">
        <v>0</v>
      </c>
      <c r="I470" t="s">
        <v>42</v>
      </c>
      <c r="J470" t="s">
        <v>45</v>
      </c>
      <c r="K470" t="s">
        <v>46</v>
      </c>
      <c r="L470">
        <v>4.5</v>
      </c>
      <c r="M470" t="s">
        <v>47</v>
      </c>
      <c r="N470" s="28">
        <v>0</v>
      </c>
      <c r="O470" s="35">
        <f t="shared" si="14"/>
        <v>1</v>
      </c>
      <c r="P470" s="35">
        <v>0</v>
      </c>
    </row>
    <row r="471" spans="1:16" x14ac:dyDescent="0.2">
      <c r="A471">
        <v>470</v>
      </c>
      <c r="B471" s="26">
        <v>44330</v>
      </c>
      <c r="C471" s="11">
        <v>271175480</v>
      </c>
      <c r="D471" s="11">
        <v>0</v>
      </c>
      <c r="E471" s="11">
        <v>1</v>
      </c>
      <c r="F471" s="11">
        <v>0</v>
      </c>
      <c r="G471">
        <v>0</v>
      </c>
      <c r="H471">
        <v>0</v>
      </c>
      <c r="I471" t="s">
        <v>42</v>
      </c>
      <c r="J471" t="s">
        <v>45</v>
      </c>
      <c r="K471" t="s">
        <v>46</v>
      </c>
      <c r="L471">
        <v>4.5</v>
      </c>
      <c r="M471" t="s">
        <v>47</v>
      </c>
      <c r="N471" s="28">
        <v>0</v>
      </c>
      <c r="O471" s="35">
        <v>0</v>
      </c>
      <c r="P471" s="35">
        <v>0</v>
      </c>
    </row>
    <row r="472" spans="1:16" x14ac:dyDescent="0.2">
      <c r="A472">
        <v>471</v>
      </c>
      <c r="B472" s="26">
        <v>44330</v>
      </c>
      <c r="C472" s="11">
        <v>269222010</v>
      </c>
      <c r="D472" s="11">
        <v>0</v>
      </c>
      <c r="E472" s="11">
        <v>1</v>
      </c>
      <c r="F472" s="11">
        <v>0</v>
      </c>
      <c r="G472">
        <v>11</v>
      </c>
      <c r="H472">
        <v>2</v>
      </c>
      <c r="I472" t="s">
        <v>42</v>
      </c>
      <c r="J472" t="s">
        <v>45</v>
      </c>
      <c r="K472" t="s">
        <v>46</v>
      </c>
      <c r="L472">
        <v>4.5</v>
      </c>
      <c r="M472" t="s">
        <v>47</v>
      </c>
      <c r="N472" s="28">
        <v>9</v>
      </c>
      <c r="O472" s="33">
        <v>0</v>
      </c>
      <c r="P472" s="35">
        <f t="shared" si="15"/>
        <v>0.18181818181818182</v>
      </c>
    </row>
    <row r="473" spans="1:16" x14ac:dyDescent="0.2">
      <c r="A473">
        <v>472</v>
      </c>
      <c r="B473" s="26">
        <v>44330</v>
      </c>
      <c r="C473" s="11">
        <v>269222739</v>
      </c>
      <c r="D473" s="11">
        <v>3353</v>
      </c>
      <c r="E473" s="11">
        <v>0</v>
      </c>
      <c r="F473" s="11">
        <v>0</v>
      </c>
      <c r="G473">
        <v>14</v>
      </c>
      <c r="H473">
        <v>16</v>
      </c>
      <c r="I473" t="s">
        <v>42</v>
      </c>
      <c r="J473" t="s">
        <v>45</v>
      </c>
      <c r="K473" t="s">
        <v>46</v>
      </c>
      <c r="L473">
        <v>4.5</v>
      </c>
      <c r="M473" t="s">
        <v>47</v>
      </c>
      <c r="N473" s="28">
        <v>72</v>
      </c>
      <c r="O473" s="35">
        <f t="shared" si="14"/>
        <v>0</v>
      </c>
      <c r="P473" s="35">
        <f t="shared" si="15"/>
        <v>1.1428571428571428</v>
      </c>
    </row>
    <row r="474" spans="1:16" x14ac:dyDescent="0.2">
      <c r="A474">
        <v>473</v>
      </c>
      <c r="B474" s="26">
        <v>44330</v>
      </c>
      <c r="C474" s="11">
        <v>268890527</v>
      </c>
      <c r="D474" s="11">
        <v>472</v>
      </c>
      <c r="E474" s="11">
        <v>0</v>
      </c>
      <c r="F474" s="11">
        <v>4</v>
      </c>
      <c r="G474">
        <v>15</v>
      </c>
      <c r="H474">
        <v>16</v>
      </c>
      <c r="I474" t="s">
        <v>42</v>
      </c>
      <c r="J474" t="s">
        <v>45</v>
      </c>
      <c r="K474" t="s">
        <v>46</v>
      </c>
      <c r="L474">
        <v>4.5</v>
      </c>
      <c r="M474" t="s">
        <v>47</v>
      </c>
      <c r="N474" s="28">
        <v>72</v>
      </c>
      <c r="O474" s="35">
        <f t="shared" si="14"/>
        <v>0</v>
      </c>
      <c r="P474" s="35">
        <f t="shared" si="15"/>
        <v>1.0666666666666667</v>
      </c>
    </row>
    <row r="475" spans="1:16" x14ac:dyDescent="0.2">
      <c r="A475">
        <v>474</v>
      </c>
      <c r="B475" s="26">
        <v>44330</v>
      </c>
      <c r="C475" s="11">
        <v>268892345</v>
      </c>
      <c r="D475" s="11">
        <v>79</v>
      </c>
      <c r="E475" s="11">
        <v>0</v>
      </c>
      <c r="F475" s="11">
        <v>1</v>
      </c>
      <c r="G475">
        <v>0</v>
      </c>
      <c r="H475">
        <v>0</v>
      </c>
      <c r="I475" t="s">
        <v>42</v>
      </c>
      <c r="J475" t="s">
        <v>45</v>
      </c>
      <c r="K475" t="s">
        <v>46</v>
      </c>
      <c r="L475">
        <v>4.5</v>
      </c>
      <c r="M475" t="s">
        <v>47</v>
      </c>
      <c r="N475" s="28">
        <v>0</v>
      </c>
      <c r="O475" s="35">
        <f t="shared" si="14"/>
        <v>0</v>
      </c>
      <c r="P475" s="35">
        <v>0</v>
      </c>
    </row>
    <row r="476" spans="1:16" x14ac:dyDescent="0.2">
      <c r="A476">
        <v>475</v>
      </c>
      <c r="B476" s="26">
        <v>44330</v>
      </c>
      <c r="C476" s="11">
        <v>268890590</v>
      </c>
      <c r="D476" s="11">
        <v>55</v>
      </c>
      <c r="E476" s="11">
        <v>0</v>
      </c>
      <c r="F476" s="11">
        <v>0</v>
      </c>
      <c r="G476">
        <v>0</v>
      </c>
      <c r="H476">
        <v>0</v>
      </c>
      <c r="I476" t="s">
        <v>42</v>
      </c>
      <c r="J476" t="s">
        <v>45</v>
      </c>
      <c r="K476" t="s">
        <v>46</v>
      </c>
      <c r="L476">
        <v>4.5</v>
      </c>
      <c r="M476" t="s">
        <v>47</v>
      </c>
      <c r="N476" s="28">
        <v>0</v>
      </c>
      <c r="O476" s="35">
        <f t="shared" si="14"/>
        <v>0</v>
      </c>
      <c r="P476" s="35">
        <v>0</v>
      </c>
    </row>
    <row r="477" spans="1:16" x14ac:dyDescent="0.2">
      <c r="A477">
        <v>476</v>
      </c>
      <c r="B477" s="26">
        <v>44330</v>
      </c>
      <c r="C477" s="11">
        <v>269222019</v>
      </c>
      <c r="D477" s="11">
        <v>8</v>
      </c>
      <c r="E477" s="11">
        <v>0</v>
      </c>
      <c r="F477" s="11">
        <v>0</v>
      </c>
      <c r="G477">
        <v>8</v>
      </c>
      <c r="H477">
        <v>8</v>
      </c>
      <c r="I477" t="s">
        <v>42</v>
      </c>
      <c r="J477" t="s">
        <v>45</v>
      </c>
      <c r="K477" t="s">
        <v>46</v>
      </c>
      <c r="L477">
        <v>4.5</v>
      </c>
      <c r="M477" t="s">
        <v>47</v>
      </c>
      <c r="N477" s="28">
        <v>36</v>
      </c>
      <c r="O477" s="35">
        <f t="shared" si="14"/>
        <v>0</v>
      </c>
      <c r="P477" s="35">
        <f t="shared" si="15"/>
        <v>1</v>
      </c>
    </row>
    <row r="478" spans="1:16" x14ac:dyDescent="0.2">
      <c r="A478">
        <v>477</v>
      </c>
      <c r="B478" s="26">
        <v>44330</v>
      </c>
      <c r="C478" s="11">
        <v>269221575</v>
      </c>
      <c r="D478" s="11">
        <v>7</v>
      </c>
      <c r="E478" s="11">
        <v>0</v>
      </c>
      <c r="F478" s="11">
        <v>1</v>
      </c>
      <c r="G478">
        <v>492</v>
      </c>
      <c r="H478">
        <v>258</v>
      </c>
      <c r="I478" t="s">
        <v>42</v>
      </c>
      <c r="J478" t="s">
        <v>45</v>
      </c>
      <c r="K478" t="s">
        <v>46</v>
      </c>
      <c r="L478">
        <v>4.5</v>
      </c>
      <c r="M478" t="s">
        <v>47</v>
      </c>
      <c r="N478" s="28">
        <v>1161</v>
      </c>
      <c r="O478" s="35">
        <f t="shared" si="14"/>
        <v>0</v>
      </c>
      <c r="P478" s="35">
        <f t="shared" si="15"/>
        <v>0.52439024390243905</v>
      </c>
    </row>
    <row r="479" spans="1:16" x14ac:dyDescent="0.2">
      <c r="A479">
        <v>478</v>
      </c>
      <c r="B479" s="26">
        <v>44330</v>
      </c>
      <c r="C479" s="11">
        <v>268892348</v>
      </c>
      <c r="D479" s="11">
        <v>5</v>
      </c>
      <c r="E479" s="11">
        <v>0</v>
      </c>
      <c r="F479" s="11">
        <v>0</v>
      </c>
      <c r="G479">
        <v>2199</v>
      </c>
      <c r="H479">
        <v>1826</v>
      </c>
      <c r="I479" t="s">
        <v>42</v>
      </c>
      <c r="J479" t="s">
        <v>45</v>
      </c>
      <c r="K479" t="s">
        <v>46</v>
      </c>
      <c r="L479">
        <v>4.5</v>
      </c>
      <c r="M479" t="s">
        <v>47</v>
      </c>
      <c r="N479" s="28">
        <v>8217</v>
      </c>
      <c r="O479" s="35">
        <f t="shared" si="14"/>
        <v>0</v>
      </c>
      <c r="P479" s="35">
        <f t="shared" si="15"/>
        <v>0.83037744429286042</v>
      </c>
    </row>
    <row r="480" spans="1:16" x14ac:dyDescent="0.2">
      <c r="A480">
        <v>479</v>
      </c>
      <c r="B480" s="26">
        <v>44330</v>
      </c>
      <c r="C480" s="11">
        <v>268890545</v>
      </c>
      <c r="D480" s="11">
        <v>4</v>
      </c>
      <c r="E480" s="11">
        <v>0</v>
      </c>
      <c r="F480" s="11">
        <v>0</v>
      </c>
      <c r="G480">
        <v>0</v>
      </c>
      <c r="H480">
        <v>0</v>
      </c>
      <c r="I480" t="s">
        <v>42</v>
      </c>
      <c r="J480" t="s">
        <v>45</v>
      </c>
      <c r="K480" t="s">
        <v>46</v>
      </c>
      <c r="L480">
        <v>4.5</v>
      </c>
      <c r="M480" t="s">
        <v>47</v>
      </c>
      <c r="N480" s="28">
        <v>0</v>
      </c>
      <c r="O480" s="35">
        <f t="shared" si="14"/>
        <v>0</v>
      </c>
      <c r="P480" s="35">
        <v>0</v>
      </c>
    </row>
    <row r="481" spans="1:16" x14ac:dyDescent="0.2">
      <c r="A481">
        <v>480</v>
      </c>
      <c r="B481" s="26">
        <v>44330</v>
      </c>
      <c r="C481" s="11">
        <v>268890566</v>
      </c>
      <c r="D481" s="11">
        <v>4</v>
      </c>
      <c r="E481" s="11">
        <v>0</v>
      </c>
      <c r="F481" s="11">
        <v>2</v>
      </c>
      <c r="G481">
        <v>0</v>
      </c>
      <c r="H481">
        <v>0</v>
      </c>
      <c r="I481" t="s">
        <v>42</v>
      </c>
      <c r="J481" t="s">
        <v>45</v>
      </c>
      <c r="K481" t="s">
        <v>46</v>
      </c>
      <c r="L481">
        <v>4.5</v>
      </c>
      <c r="M481" t="s">
        <v>47</v>
      </c>
      <c r="N481" s="28">
        <v>0</v>
      </c>
      <c r="O481" s="35">
        <f t="shared" si="14"/>
        <v>0</v>
      </c>
      <c r="P481" s="35">
        <v>0</v>
      </c>
    </row>
    <row r="482" spans="1:16" x14ac:dyDescent="0.2">
      <c r="A482">
        <v>481</v>
      </c>
      <c r="B482" s="26">
        <v>44330</v>
      </c>
      <c r="C482" s="11">
        <v>268892375</v>
      </c>
      <c r="D482" s="11">
        <v>4</v>
      </c>
      <c r="E482" s="11">
        <v>0</v>
      </c>
      <c r="F482" s="11">
        <v>0</v>
      </c>
      <c r="G482">
        <v>0</v>
      </c>
      <c r="H482">
        <v>0</v>
      </c>
      <c r="I482" t="s">
        <v>42</v>
      </c>
      <c r="J482" t="s">
        <v>45</v>
      </c>
      <c r="K482" t="s">
        <v>46</v>
      </c>
      <c r="L482">
        <v>4.5</v>
      </c>
      <c r="M482" t="s">
        <v>47</v>
      </c>
      <c r="N482" s="28">
        <v>0</v>
      </c>
      <c r="O482" s="35">
        <f t="shared" si="14"/>
        <v>0</v>
      </c>
      <c r="P482" s="35">
        <v>0</v>
      </c>
    </row>
    <row r="483" spans="1:16" x14ac:dyDescent="0.2">
      <c r="A483">
        <v>482</v>
      </c>
      <c r="B483" s="26">
        <v>44330</v>
      </c>
      <c r="C483" s="11">
        <v>268892381</v>
      </c>
      <c r="D483" s="11">
        <v>4</v>
      </c>
      <c r="E483" s="11">
        <v>0</v>
      </c>
      <c r="F483" s="11">
        <v>0</v>
      </c>
      <c r="G483">
        <v>0</v>
      </c>
      <c r="H483">
        <v>0</v>
      </c>
      <c r="I483" t="s">
        <v>42</v>
      </c>
      <c r="J483" t="s">
        <v>45</v>
      </c>
      <c r="K483" t="s">
        <v>46</v>
      </c>
      <c r="L483">
        <v>4.5</v>
      </c>
      <c r="M483" t="s">
        <v>47</v>
      </c>
      <c r="N483" s="28">
        <v>0</v>
      </c>
      <c r="O483" s="35">
        <f t="shared" si="14"/>
        <v>0</v>
      </c>
      <c r="P483" s="35">
        <v>0</v>
      </c>
    </row>
    <row r="484" spans="1:16" x14ac:dyDescent="0.2">
      <c r="A484">
        <v>483</v>
      </c>
      <c r="B484" s="26">
        <v>44330</v>
      </c>
      <c r="C484" s="11">
        <v>268892378</v>
      </c>
      <c r="D484" s="11">
        <v>1</v>
      </c>
      <c r="E484" s="11">
        <v>0</v>
      </c>
      <c r="F484" s="11">
        <v>0</v>
      </c>
      <c r="G484">
        <v>20</v>
      </c>
      <c r="H484">
        <v>3</v>
      </c>
      <c r="I484" t="s">
        <v>42</v>
      </c>
      <c r="J484" t="s">
        <v>45</v>
      </c>
      <c r="K484" t="s">
        <v>46</v>
      </c>
      <c r="L484">
        <v>4.5</v>
      </c>
      <c r="M484" t="s">
        <v>47</v>
      </c>
      <c r="N484" s="28">
        <v>13.5</v>
      </c>
      <c r="O484" s="35">
        <f t="shared" si="14"/>
        <v>0</v>
      </c>
      <c r="P484" s="35">
        <f t="shared" si="15"/>
        <v>0.15</v>
      </c>
    </row>
    <row r="485" spans="1:16" x14ac:dyDescent="0.2">
      <c r="A485">
        <v>484</v>
      </c>
      <c r="B485" s="26">
        <v>44330</v>
      </c>
      <c r="C485" s="11">
        <v>269150170</v>
      </c>
      <c r="D485" s="11">
        <v>0</v>
      </c>
      <c r="E485" s="11">
        <v>0</v>
      </c>
      <c r="F485" s="11">
        <v>4</v>
      </c>
      <c r="G485">
        <v>17</v>
      </c>
      <c r="H485">
        <v>11</v>
      </c>
      <c r="I485" t="s">
        <v>42</v>
      </c>
      <c r="J485" t="s">
        <v>45</v>
      </c>
      <c r="K485" t="s">
        <v>46</v>
      </c>
      <c r="L485">
        <v>4.5</v>
      </c>
      <c r="M485" t="s">
        <v>47</v>
      </c>
      <c r="N485" s="28">
        <v>49.5</v>
      </c>
      <c r="O485" s="35">
        <v>0</v>
      </c>
      <c r="P485" s="35">
        <f t="shared" si="15"/>
        <v>0.6470588235294118</v>
      </c>
    </row>
    <row r="486" spans="1:16" x14ac:dyDescent="0.2">
      <c r="A486">
        <v>485</v>
      </c>
      <c r="B486" s="26">
        <v>44331</v>
      </c>
      <c r="C486" s="11">
        <v>269221473</v>
      </c>
      <c r="D486" s="11">
        <v>2785</v>
      </c>
      <c r="E486" s="11">
        <v>15</v>
      </c>
      <c r="F486" s="11">
        <v>0</v>
      </c>
      <c r="G486">
        <v>10</v>
      </c>
      <c r="H486">
        <v>15</v>
      </c>
      <c r="I486" t="s">
        <v>42</v>
      </c>
      <c r="J486" t="s">
        <v>41</v>
      </c>
      <c r="K486" t="s">
        <v>46</v>
      </c>
      <c r="L486">
        <v>4.5</v>
      </c>
      <c r="M486" t="s">
        <v>47</v>
      </c>
      <c r="N486" s="28">
        <v>67.5</v>
      </c>
      <c r="O486" s="35">
        <f t="shared" si="14"/>
        <v>5.3859964093357273E-3</v>
      </c>
      <c r="P486" s="35">
        <f t="shared" si="15"/>
        <v>1.5</v>
      </c>
    </row>
    <row r="487" spans="1:16" x14ac:dyDescent="0.2">
      <c r="A487">
        <v>486</v>
      </c>
      <c r="B487" s="26">
        <v>44331</v>
      </c>
      <c r="C487" s="11">
        <v>268890566</v>
      </c>
      <c r="D487" s="11">
        <v>13927</v>
      </c>
      <c r="E487" s="11">
        <v>13</v>
      </c>
      <c r="F487" s="11">
        <v>1</v>
      </c>
      <c r="G487">
        <v>12</v>
      </c>
      <c r="H487">
        <v>1</v>
      </c>
      <c r="I487" t="s">
        <v>42</v>
      </c>
      <c r="J487" t="s">
        <v>45</v>
      </c>
      <c r="K487" t="s">
        <v>46</v>
      </c>
      <c r="L487">
        <v>4.5</v>
      </c>
      <c r="M487" t="s">
        <v>47</v>
      </c>
      <c r="N487" s="28">
        <v>4.5</v>
      </c>
      <c r="O487" s="35">
        <f t="shared" si="14"/>
        <v>9.3343864435987652E-4</v>
      </c>
      <c r="P487" s="35">
        <f t="shared" si="15"/>
        <v>8.3333333333333329E-2</v>
      </c>
    </row>
    <row r="488" spans="1:16" x14ac:dyDescent="0.2">
      <c r="A488">
        <v>487</v>
      </c>
      <c r="B488" s="26">
        <v>44331</v>
      </c>
      <c r="C488" s="11">
        <v>269221569</v>
      </c>
      <c r="D488" s="11">
        <v>21757</v>
      </c>
      <c r="E488" s="11">
        <v>11</v>
      </c>
      <c r="F488" s="11">
        <v>1</v>
      </c>
      <c r="G488">
        <v>12</v>
      </c>
      <c r="H488">
        <v>4</v>
      </c>
      <c r="I488" t="s">
        <v>42</v>
      </c>
      <c r="J488" t="s">
        <v>45</v>
      </c>
      <c r="K488" t="s">
        <v>46</v>
      </c>
      <c r="L488">
        <v>4.5</v>
      </c>
      <c r="M488" t="s">
        <v>47</v>
      </c>
      <c r="N488" s="28">
        <v>18</v>
      </c>
      <c r="O488" s="35">
        <f t="shared" si="14"/>
        <v>5.0558440961529622E-4</v>
      </c>
      <c r="P488" s="35">
        <f t="shared" si="15"/>
        <v>0.33333333333333331</v>
      </c>
    </row>
    <row r="489" spans="1:16" x14ac:dyDescent="0.2">
      <c r="A489">
        <v>488</v>
      </c>
      <c r="B489" s="26">
        <v>44331</v>
      </c>
      <c r="C489" s="11">
        <v>268892078</v>
      </c>
      <c r="D489" s="11">
        <v>619</v>
      </c>
      <c r="E489" s="11">
        <v>11</v>
      </c>
      <c r="F489" s="11">
        <v>0</v>
      </c>
      <c r="G489">
        <v>17</v>
      </c>
      <c r="H489">
        <v>2</v>
      </c>
      <c r="I489" t="s">
        <v>42</v>
      </c>
      <c r="J489" t="s">
        <v>45</v>
      </c>
      <c r="K489" t="s">
        <v>46</v>
      </c>
      <c r="L489">
        <v>4.5</v>
      </c>
      <c r="M489" t="s">
        <v>47</v>
      </c>
      <c r="N489" s="28">
        <v>9</v>
      </c>
      <c r="O489" s="35">
        <f t="shared" si="14"/>
        <v>1.7770597738287562E-2</v>
      </c>
      <c r="P489" s="35">
        <f t="shared" si="15"/>
        <v>0.11764705882352941</v>
      </c>
    </row>
    <row r="490" spans="1:16" x14ac:dyDescent="0.2">
      <c r="A490">
        <v>489</v>
      </c>
      <c r="B490" s="26">
        <v>44331</v>
      </c>
      <c r="C490" s="11">
        <v>269221419</v>
      </c>
      <c r="D490" s="11">
        <v>2732</v>
      </c>
      <c r="E490" s="11">
        <v>10</v>
      </c>
      <c r="F490" s="11">
        <v>1</v>
      </c>
      <c r="G490">
        <v>16</v>
      </c>
      <c r="H490">
        <v>15</v>
      </c>
      <c r="I490" t="s">
        <v>42</v>
      </c>
      <c r="J490" t="s">
        <v>45</v>
      </c>
      <c r="K490" t="s">
        <v>46</v>
      </c>
      <c r="L490">
        <v>4.5</v>
      </c>
      <c r="M490" t="s">
        <v>47</v>
      </c>
      <c r="N490" s="28">
        <v>67.5</v>
      </c>
      <c r="O490" s="35">
        <f t="shared" si="14"/>
        <v>3.6603221083455345E-3</v>
      </c>
      <c r="P490" s="35">
        <f t="shared" si="15"/>
        <v>0.9375</v>
      </c>
    </row>
    <row r="491" spans="1:16" x14ac:dyDescent="0.2">
      <c r="A491">
        <v>490</v>
      </c>
      <c r="B491" s="26">
        <v>44331</v>
      </c>
      <c r="C491" s="11">
        <v>268890545</v>
      </c>
      <c r="D491" s="11">
        <v>2388</v>
      </c>
      <c r="E491" s="11">
        <v>8</v>
      </c>
      <c r="F491" s="11">
        <v>0</v>
      </c>
      <c r="G491">
        <v>10</v>
      </c>
      <c r="H491">
        <v>1</v>
      </c>
      <c r="I491" t="s">
        <v>42</v>
      </c>
      <c r="J491" t="s">
        <v>45</v>
      </c>
      <c r="K491" t="s">
        <v>46</v>
      </c>
      <c r="L491">
        <v>4.5</v>
      </c>
      <c r="M491" t="s">
        <v>47</v>
      </c>
      <c r="N491" s="28">
        <v>4.5</v>
      </c>
      <c r="O491" s="35">
        <f t="shared" si="14"/>
        <v>3.3500837520938024E-3</v>
      </c>
      <c r="P491" s="35">
        <f t="shared" si="15"/>
        <v>0.1</v>
      </c>
    </row>
    <row r="492" spans="1:16" x14ac:dyDescent="0.2">
      <c r="A492">
        <v>491</v>
      </c>
      <c r="B492" s="26">
        <v>44331</v>
      </c>
      <c r="C492" s="11">
        <v>269222775</v>
      </c>
      <c r="D492" s="11">
        <v>18179</v>
      </c>
      <c r="E492" s="11">
        <v>7</v>
      </c>
      <c r="F492" s="11">
        <v>6</v>
      </c>
      <c r="G492">
        <v>4</v>
      </c>
      <c r="H492">
        <v>6</v>
      </c>
      <c r="I492" t="s">
        <v>42</v>
      </c>
      <c r="J492" t="s">
        <v>45</v>
      </c>
      <c r="K492" t="s">
        <v>46</v>
      </c>
      <c r="L492">
        <v>4.5</v>
      </c>
      <c r="M492" t="s">
        <v>47</v>
      </c>
      <c r="N492" s="28">
        <v>27</v>
      </c>
      <c r="O492" s="35">
        <f t="shared" si="14"/>
        <v>3.850596842510589E-4</v>
      </c>
      <c r="P492" s="35">
        <f t="shared" si="15"/>
        <v>1.5</v>
      </c>
    </row>
    <row r="493" spans="1:16" x14ac:dyDescent="0.2">
      <c r="A493">
        <v>492</v>
      </c>
      <c r="B493" s="26">
        <v>44331</v>
      </c>
      <c r="C493" s="11">
        <v>268891964</v>
      </c>
      <c r="D493" s="11">
        <v>1497</v>
      </c>
      <c r="E493" s="11">
        <v>7</v>
      </c>
      <c r="F493" s="11">
        <v>1</v>
      </c>
      <c r="G493">
        <v>19</v>
      </c>
      <c r="H493">
        <v>4</v>
      </c>
      <c r="I493" t="s">
        <v>42</v>
      </c>
      <c r="J493" t="s">
        <v>45</v>
      </c>
      <c r="K493" t="s">
        <v>46</v>
      </c>
      <c r="L493">
        <v>4.5</v>
      </c>
      <c r="M493" t="s">
        <v>47</v>
      </c>
      <c r="N493" s="28">
        <v>18</v>
      </c>
      <c r="O493" s="35">
        <f t="shared" si="14"/>
        <v>4.6760187040748163E-3</v>
      </c>
      <c r="P493" s="35">
        <f t="shared" si="15"/>
        <v>0.21052631578947367</v>
      </c>
    </row>
    <row r="494" spans="1:16" x14ac:dyDescent="0.2">
      <c r="A494">
        <v>493</v>
      </c>
      <c r="B494" s="26">
        <v>44331</v>
      </c>
      <c r="C494" s="11">
        <v>271457536</v>
      </c>
      <c r="D494" s="11">
        <v>945</v>
      </c>
      <c r="E494" s="11">
        <v>4</v>
      </c>
      <c r="F494" s="11">
        <v>13</v>
      </c>
      <c r="G494">
        <v>14</v>
      </c>
      <c r="H494">
        <v>17</v>
      </c>
      <c r="I494" t="s">
        <v>42</v>
      </c>
      <c r="J494" t="s">
        <v>45</v>
      </c>
      <c r="K494" t="s">
        <v>46</v>
      </c>
      <c r="L494">
        <v>4.5</v>
      </c>
      <c r="M494" t="s">
        <v>47</v>
      </c>
      <c r="N494" s="28">
        <v>76.5</v>
      </c>
      <c r="O494" s="35">
        <f t="shared" si="14"/>
        <v>4.2328042328042331E-3</v>
      </c>
      <c r="P494" s="35">
        <f t="shared" si="15"/>
        <v>1.2142857142857142</v>
      </c>
    </row>
    <row r="495" spans="1:16" x14ac:dyDescent="0.2">
      <c r="A495">
        <v>494</v>
      </c>
      <c r="B495" s="26">
        <v>44331</v>
      </c>
      <c r="C495" s="11">
        <v>268890548</v>
      </c>
      <c r="D495" s="11">
        <v>7459</v>
      </c>
      <c r="E495" s="11">
        <v>3</v>
      </c>
      <c r="F495" s="11">
        <v>2</v>
      </c>
      <c r="G495">
        <v>1</v>
      </c>
      <c r="H495">
        <v>1</v>
      </c>
      <c r="I495" t="s">
        <v>42</v>
      </c>
      <c r="J495" t="s">
        <v>45</v>
      </c>
      <c r="K495" t="s">
        <v>46</v>
      </c>
      <c r="L495">
        <v>4.5</v>
      </c>
      <c r="M495" t="s">
        <v>47</v>
      </c>
      <c r="N495" s="28">
        <v>4.5</v>
      </c>
      <c r="O495" s="35">
        <f t="shared" si="14"/>
        <v>4.0219868615095857E-4</v>
      </c>
      <c r="P495" s="35">
        <f t="shared" si="15"/>
        <v>1</v>
      </c>
    </row>
    <row r="496" spans="1:16" x14ac:dyDescent="0.2">
      <c r="A496">
        <v>495</v>
      </c>
      <c r="B496" s="26">
        <v>44331</v>
      </c>
      <c r="C496" s="11">
        <v>269221461</v>
      </c>
      <c r="D496" s="11">
        <v>4390</v>
      </c>
      <c r="E496" s="11">
        <v>3</v>
      </c>
      <c r="F496" s="11">
        <v>1</v>
      </c>
      <c r="G496">
        <v>17</v>
      </c>
      <c r="H496">
        <v>16</v>
      </c>
      <c r="I496" t="s">
        <v>42</v>
      </c>
      <c r="J496" t="s">
        <v>44</v>
      </c>
      <c r="K496" t="s">
        <v>46</v>
      </c>
      <c r="L496">
        <v>4.5</v>
      </c>
      <c r="M496" t="s">
        <v>47</v>
      </c>
      <c r="N496" s="28">
        <v>72</v>
      </c>
      <c r="O496" s="35">
        <f t="shared" si="14"/>
        <v>6.83371298405467E-4</v>
      </c>
      <c r="P496" s="35">
        <f t="shared" si="15"/>
        <v>0.94117647058823528</v>
      </c>
    </row>
    <row r="497" spans="1:16" x14ac:dyDescent="0.2">
      <c r="A497">
        <v>496</v>
      </c>
      <c r="B497" s="26">
        <v>44331</v>
      </c>
      <c r="C497" s="11">
        <v>269221920</v>
      </c>
      <c r="D497" s="11">
        <v>4379</v>
      </c>
      <c r="E497" s="11">
        <v>3</v>
      </c>
      <c r="F497" s="11">
        <v>1</v>
      </c>
      <c r="G497">
        <v>16</v>
      </c>
      <c r="H497">
        <v>19</v>
      </c>
      <c r="I497" t="s">
        <v>42</v>
      </c>
      <c r="J497" t="s">
        <v>45</v>
      </c>
      <c r="K497" t="s">
        <v>46</v>
      </c>
      <c r="L497">
        <v>4.5</v>
      </c>
      <c r="M497" t="s">
        <v>47</v>
      </c>
      <c r="N497" s="28">
        <v>85.5</v>
      </c>
      <c r="O497" s="35">
        <f t="shared" si="14"/>
        <v>6.8508791961635076E-4</v>
      </c>
      <c r="P497" s="35">
        <f t="shared" si="15"/>
        <v>1.1875</v>
      </c>
    </row>
    <row r="498" spans="1:16" x14ac:dyDescent="0.2">
      <c r="A498">
        <v>497</v>
      </c>
      <c r="B498" s="26">
        <v>44331</v>
      </c>
      <c r="C498" s="11">
        <v>269222739</v>
      </c>
      <c r="D498" s="11">
        <v>2401</v>
      </c>
      <c r="E498" s="11">
        <v>2</v>
      </c>
      <c r="F498" s="11">
        <v>0</v>
      </c>
      <c r="G498">
        <v>18</v>
      </c>
      <c r="H498">
        <v>20</v>
      </c>
      <c r="I498" t="s">
        <v>42</v>
      </c>
      <c r="J498" t="s">
        <v>45</v>
      </c>
      <c r="K498" t="s">
        <v>46</v>
      </c>
      <c r="L498">
        <v>4.5</v>
      </c>
      <c r="M498" t="s">
        <v>47</v>
      </c>
      <c r="N498" s="28">
        <v>90</v>
      </c>
      <c r="O498" s="35">
        <f t="shared" si="14"/>
        <v>8.3298625572678054E-4</v>
      </c>
      <c r="P498" s="35">
        <f t="shared" si="15"/>
        <v>1.1111111111111112</v>
      </c>
    </row>
    <row r="499" spans="1:16" x14ac:dyDescent="0.2">
      <c r="A499">
        <v>498</v>
      </c>
      <c r="B499" s="26">
        <v>44331</v>
      </c>
      <c r="C499" s="11">
        <v>271175480</v>
      </c>
      <c r="D499" s="11">
        <v>490</v>
      </c>
      <c r="E499" s="11">
        <v>2</v>
      </c>
      <c r="F499" s="11">
        <v>13</v>
      </c>
      <c r="G499">
        <v>0</v>
      </c>
      <c r="H499">
        <v>0</v>
      </c>
      <c r="I499" t="s">
        <v>42</v>
      </c>
      <c r="J499" t="s">
        <v>45</v>
      </c>
      <c r="K499" t="s">
        <v>46</v>
      </c>
      <c r="L499">
        <v>4.5</v>
      </c>
      <c r="M499" t="s">
        <v>47</v>
      </c>
      <c r="N499" s="28">
        <v>0</v>
      </c>
      <c r="O499" s="35">
        <f t="shared" si="14"/>
        <v>4.0816326530612249E-3</v>
      </c>
      <c r="P499" s="35">
        <v>0</v>
      </c>
    </row>
    <row r="500" spans="1:16" x14ac:dyDescent="0.2">
      <c r="A500">
        <v>499</v>
      </c>
      <c r="B500" s="26">
        <v>44331</v>
      </c>
      <c r="C500" s="11">
        <v>268891961</v>
      </c>
      <c r="D500" s="11">
        <v>4447</v>
      </c>
      <c r="E500" s="11">
        <v>1</v>
      </c>
      <c r="F500" s="11">
        <v>1</v>
      </c>
      <c r="G500">
        <v>2</v>
      </c>
      <c r="H500">
        <v>16</v>
      </c>
      <c r="I500" t="s">
        <v>42</v>
      </c>
      <c r="J500" t="s">
        <v>45</v>
      </c>
      <c r="K500" t="s">
        <v>46</v>
      </c>
      <c r="L500">
        <v>4.5</v>
      </c>
      <c r="M500" t="s">
        <v>47</v>
      </c>
      <c r="N500" s="28">
        <v>72</v>
      </c>
      <c r="O500" s="35">
        <f t="shared" si="14"/>
        <v>2.2487069934787497E-4</v>
      </c>
      <c r="P500" s="35">
        <f t="shared" si="15"/>
        <v>8</v>
      </c>
    </row>
    <row r="501" spans="1:16" x14ac:dyDescent="0.2">
      <c r="A501">
        <v>500</v>
      </c>
      <c r="B501" s="26">
        <v>44331</v>
      </c>
      <c r="C501" s="11">
        <v>269221587</v>
      </c>
      <c r="D501" s="11">
        <v>1787</v>
      </c>
      <c r="E501" s="11">
        <v>1</v>
      </c>
      <c r="F501" s="11">
        <v>2</v>
      </c>
      <c r="G501">
        <v>17</v>
      </c>
      <c r="H501">
        <v>7</v>
      </c>
      <c r="I501" t="s">
        <v>42</v>
      </c>
      <c r="J501" t="s">
        <v>45</v>
      </c>
      <c r="K501" t="s">
        <v>46</v>
      </c>
      <c r="L501">
        <v>4.5</v>
      </c>
      <c r="M501" t="s">
        <v>47</v>
      </c>
      <c r="N501" s="28">
        <v>31.5</v>
      </c>
      <c r="O501" s="35">
        <f t="shared" si="14"/>
        <v>5.5959709009513155E-4</v>
      </c>
      <c r="P501" s="35">
        <f t="shared" si="15"/>
        <v>0.41176470588235292</v>
      </c>
    </row>
    <row r="502" spans="1:16" x14ac:dyDescent="0.2">
      <c r="A502">
        <v>501</v>
      </c>
      <c r="B502" s="26">
        <v>44331</v>
      </c>
      <c r="C502" s="11">
        <v>268892345</v>
      </c>
      <c r="D502" s="11">
        <v>92</v>
      </c>
      <c r="E502" s="11">
        <v>0</v>
      </c>
      <c r="F502" s="11">
        <v>0</v>
      </c>
      <c r="G502">
        <v>8</v>
      </c>
      <c r="H502">
        <v>13</v>
      </c>
      <c r="I502" t="s">
        <v>42</v>
      </c>
      <c r="J502" t="s">
        <v>45</v>
      </c>
      <c r="K502" t="s">
        <v>46</v>
      </c>
      <c r="L502">
        <v>4.5</v>
      </c>
      <c r="M502" t="s">
        <v>47</v>
      </c>
      <c r="N502" s="28">
        <v>58.5</v>
      </c>
      <c r="O502" s="35">
        <f t="shared" si="14"/>
        <v>0</v>
      </c>
      <c r="P502" s="35">
        <f t="shared" si="15"/>
        <v>1.625</v>
      </c>
    </row>
    <row r="503" spans="1:16" x14ac:dyDescent="0.2">
      <c r="A503">
        <v>502</v>
      </c>
      <c r="B503" s="26">
        <v>44331</v>
      </c>
      <c r="C503" s="11">
        <v>272779033</v>
      </c>
      <c r="D503" s="11">
        <v>65</v>
      </c>
      <c r="E503" s="11">
        <v>0</v>
      </c>
      <c r="F503" s="11">
        <v>0</v>
      </c>
      <c r="G503">
        <v>11</v>
      </c>
      <c r="H503">
        <v>14</v>
      </c>
      <c r="I503" t="s">
        <v>42</v>
      </c>
      <c r="J503" t="s">
        <v>45</v>
      </c>
      <c r="K503" t="s">
        <v>46</v>
      </c>
      <c r="L503">
        <v>4.5</v>
      </c>
      <c r="M503" t="s">
        <v>47</v>
      </c>
      <c r="N503" s="28">
        <v>63</v>
      </c>
      <c r="O503" s="35">
        <f t="shared" si="14"/>
        <v>0</v>
      </c>
      <c r="P503" s="35">
        <f t="shared" si="15"/>
        <v>1.2727272727272727</v>
      </c>
    </row>
    <row r="504" spans="1:16" x14ac:dyDescent="0.2">
      <c r="A504">
        <v>503</v>
      </c>
      <c r="B504" s="26">
        <v>44331</v>
      </c>
      <c r="C504" s="11">
        <v>269150170</v>
      </c>
      <c r="D504" s="11">
        <v>14</v>
      </c>
      <c r="E504" s="11">
        <v>0</v>
      </c>
      <c r="F504" s="11">
        <v>0</v>
      </c>
      <c r="G504">
        <v>9</v>
      </c>
      <c r="H504">
        <v>9</v>
      </c>
      <c r="I504" t="s">
        <v>42</v>
      </c>
      <c r="J504" t="s">
        <v>45</v>
      </c>
      <c r="K504" t="s">
        <v>46</v>
      </c>
      <c r="L504">
        <v>4.5</v>
      </c>
      <c r="M504" t="s">
        <v>47</v>
      </c>
      <c r="N504" s="28">
        <v>40.5</v>
      </c>
      <c r="O504" s="35">
        <f t="shared" si="14"/>
        <v>0</v>
      </c>
      <c r="P504" s="35">
        <f t="shared" si="15"/>
        <v>1</v>
      </c>
    </row>
    <row r="505" spans="1:16" x14ac:dyDescent="0.2">
      <c r="A505">
        <v>504</v>
      </c>
      <c r="B505" s="26">
        <v>44331</v>
      </c>
      <c r="C505" s="11">
        <v>269221575</v>
      </c>
      <c r="D505" s="11">
        <v>13</v>
      </c>
      <c r="E505" s="11">
        <v>0</v>
      </c>
      <c r="F505" s="11">
        <v>0</v>
      </c>
      <c r="G505">
        <v>15</v>
      </c>
      <c r="H505">
        <v>17</v>
      </c>
      <c r="I505" t="s">
        <v>42</v>
      </c>
      <c r="J505" t="s">
        <v>45</v>
      </c>
      <c r="K505" t="s">
        <v>46</v>
      </c>
      <c r="L505">
        <v>4.5</v>
      </c>
      <c r="M505" t="s">
        <v>47</v>
      </c>
      <c r="N505" s="28">
        <v>76.5</v>
      </c>
      <c r="O505" s="35">
        <f t="shared" si="14"/>
        <v>0</v>
      </c>
      <c r="P505" s="35">
        <f t="shared" si="15"/>
        <v>1.1333333333333333</v>
      </c>
    </row>
    <row r="506" spans="1:16" x14ac:dyDescent="0.2">
      <c r="A506">
        <v>505</v>
      </c>
      <c r="B506" s="26">
        <v>44331</v>
      </c>
      <c r="C506" s="11">
        <v>269222019</v>
      </c>
      <c r="D506" s="11">
        <v>10</v>
      </c>
      <c r="E506" s="11">
        <v>0</v>
      </c>
      <c r="F506" s="11">
        <v>0</v>
      </c>
      <c r="G506">
        <v>20</v>
      </c>
      <c r="H506">
        <v>16</v>
      </c>
      <c r="I506" t="s">
        <v>42</v>
      </c>
      <c r="J506" t="s">
        <v>45</v>
      </c>
      <c r="K506" t="s">
        <v>46</v>
      </c>
      <c r="L506">
        <v>4.5</v>
      </c>
      <c r="M506" t="s">
        <v>47</v>
      </c>
      <c r="N506" s="28">
        <v>72</v>
      </c>
      <c r="O506" s="35">
        <f t="shared" si="14"/>
        <v>0</v>
      </c>
      <c r="P506" s="35">
        <f t="shared" si="15"/>
        <v>0.8</v>
      </c>
    </row>
    <row r="507" spans="1:16" x14ac:dyDescent="0.2">
      <c r="A507">
        <v>506</v>
      </c>
      <c r="B507" s="26">
        <v>44331</v>
      </c>
      <c r="C507" s="11">
        <v>269150146</v>
      </c>
      <c r="D507" s="11">
        <v>9</v>
      </c>
      <c r="E507" s="11">
        <v>0</v>
      </c>
      <c r="F507" s="11">
        <v>0</v>
      </c>
      <c r="G507">
        <v>0</v>
      </c>
      <c r="H507">
        <v>0</v>
      </c>
      <c r="I507" t="s">
        <v>42</v>
      </c>
      <c r="J507" t="s">
        <v>45</v>
      </c>
      <c r="K507" t="s">
        <v>46</v>
      </c>
      <c r="L507">
        <v>4.5</v>
      </c>
      <c r="M507" t="s">
        <v>47</v>
      </c>
      <c r="N507" s="28">
        <v>0</v>
      </c>
      <c r="O507" s="35">
        <f t="shared" si="14"/>
        <v>0</v>
      </c>
      <c r="P507" s="35">
        <v>0</v>
      </c>
    </row>
    <row r="508" spans="1:16" x14ac:dyDescent="0.2">
      <c r="A508">
        <v>507</v>
      </c>
      <c r="B508" s="26">
        <v>44331</v>
      </c>
      <c r="C508" s="11">
        <v>268890527</v>
      </c>
      <c r="D508" s="11">
        <v>9</v>
      </c>
      <c r="E508" s="11">
        <v>0</v>
      </c>
      <c r="F508" s="11">
        <v>0</v>
      </c>
      <c r="G508">
        <v>316</v>
      </c>
      <c r="H508">
        <v>276</v>
      </c>
      <c r="I508" t="s">
        <v>42</v>
      </c>
      <c r="J508" t="s">
        <v>45</v>
      </c>
      <c r="K508" t="s">
        <v>46</v>
      </c>
      <c r="L508">
        <v>4.5</v>
      </c>
      <c r="M508" t="s">
        <v>47</v>
      </c>
      <c r="N508" s="28">
        <v>1242</v>
      </c>
      <c r="O508" s="35">
        <f t="shared" si="14"/>
        <v>0</v>
      </c>
      <c r="P508" s="35">
        <f t="shared" si="15"/>
        <v>0.87341772151898733</v>
      </c>
    </row>
    <row r="509" spans="1:16" x14ac:dyDescent="0.2">
      <c r="A509">
        <v>508</v>
      </c>
      <c r="B509" s="26">
        <v>44331</v>
      </c>
      <c r="C509" s="11">
        <v>268892378</v>
      </c>
      <c r="D509" s="11">
        <v>7</v>
      </c>
      <c r="E509" s="11">
        <v>0</v>
      </c>
      <c r="F509" s="11">
        <v>0</v>
      </c>
      <c r="G509">
        <v>10</v>
      </c>
      <c r="H509">
        <v>20</v>
      </c>
      <c r="I509" t="s">
        <v>42</v>
      </c>
      <c r="J509" t="s">
        <v>45</v>
      </c>
      <c r="K509" t="s">
        <v>46</v>
      </c>
      <c r="L509">
        <v>4.5</v>
      </c>
      <c r="M509" t="s">
        <v>47</v>
      </c>
      <c r="N509" s="28">
        <v>90</v>
      </c>
      <c r="O509" s="35">
        <f t="shared" si="14"/>
        <v>0</v>
      </c>
      <c r="P509" s="35">
        <f t="shared" si="15"/>
        <v>2</v>
      </c>
    </row>
    <row r="510" spans="1:16" x14ac:dyDescent="0.2">
      <c r="A510">
        <v>509</v>
      </c>
      <c r="B510" s="26">
        <v>44331</v>
      </c>
      <c r="C510" s="11">
        <v>268892348</v>
      </c>
      <c r="D510" s="11">
        <v>6</v>
      </c>
      <c r="E510" s="11">
        <v>0</v>
      </c>
      <c r="F510" s="11">
        <v>0</v>
      </c>
      <c r="G510">
        <v>8</v>
      </c>
      <c r="H510">
        <v>19</v>
      </c>
      <c r="I510" t="s">
        <v>42</v>
      </c>
      <c r="J510" t="s">
        <v>45</v>
      </c>
      <c r="K510" t="s">
        <v>46</v>
      </c>
      <c r="L510">
        <v>4.5</v>
      </c>
      <c r="M510" t="s">
        <v>47</v>
      </c>
      <c r="N510" s="28">
        <v>85.5</v>
      </c>
      <c r="O510" s="35">
        <f t="shared" si="14"/>
        <v>0</v>
      </c>
      <c r="P510" s="35">
        <f t="shared" si="15"/>
        <v>2.375</v>
      </c>
    </row>
    <row r="511" spans="1:16" x14ac:dyDescent="0.2">
      <c r="A511">
        <v>510</v>
      </c>
      <c r="B511" s="26">
        <v>44331</v>
      </c>
      <c r="C511" s="11">
        <v>268892381</v>
      </c>
      <c r="D511" s="11">
        <v>6</v>
      </c>
      <c r="E511" s="11">
        <v>0</v>
      </c>
      <c r="F511" s="11">
        <v>0</v>
      </c>
      <c r="G511">
        <v>5</v>
      </c>
      <c r="H511">
        <v>12</v>
      </c>
      <c r="I511" t="s">
        <v>42</v>
      </c>
      <c r="J511" t="s">
        <v>45</v>
      </c>
      <c r="K511" t="s">
        <v>46</v>
      </c>
      <c r="L511">
        <v>4.5</v>
      </c>
      <c r="M511" t="s">
        <v>47</v>
      </c>
      <c r="N511" s="28">
        <v>54</v>
      </c>
      <c r="O511" s="35">
        <f t="shared" si="14"/>
        <v>0</v>
      </c>
      <c r="P511" s="35">
        <f t="shared" si="15"/>
        <v>2.4</v>
      </c>
    </row>
    <row r="512" spans="1:16" x14ac:dyDescent="0.2">
      <c r="A512">
        <v>511</v>
      </c>
      <c r="B512" s="26">
        <v>44331</v>
      </c>
      <c r="C512" s="11">
        <v>269221581</v>
      </c>
      <c r="D512" s="11">
        <v>6</v>
      </c>
      <c r="E512" s="11">
        <v>0</v>
      </c>
      <c r="F512" s="11">
        <v>0</v>
      </c>
      <c r="G512">
        <v>12</v>
      </c>
      <c r="H512">
        <v>8</v>
      </c>
      <c r="I512" t="s">
        <v>42</v>
      </c>
      <c r="J512" t="s">
        <v>45</v>
      </c>
      <c r="K512" t="s">
        <v>46</v>
      </c>
      <c r="L512">
        <v>4.5</v>
      </c>
      <c r="M512" t="s">
        <v>47</v>
      </c>
      <c r="N512" s="28">
        <v>36</v>
      </c>
      <c r="O512" s="35">
        <f t="shared" si="14"/>
        <v>0</v>
      </c>
      <c r="P512" s="35">
        <f t="shared" si="15"/>
        <v>0.66666666666666663</v>
      </c>
    </row>
    <row r="513" spans="1:16" x14ac:dyDescent="0.2">
      <c r="A513">
        <v>512</v>
      </c>
      <c r="B513" s="26">
        <v>44331</v>
      </c>
      <c r="C513" s="11">
        <v>269221584</v>
      </c>
      <c r="D513" s="11">
        <v>4</v>
      </c>
      <c r="E513" s="11">
        <v>0</v>
      </c>
      <c r="F513" s="11">
        <v>0</v>
      </c>
      <c r="G513">
        <v>9</v>
      </c>
      <c r="H513">
        <v>20</v>
      </c>
      <c r="I513" t="s">
        <v>42</v>
      </c>
      <c r="J513" t="s">
        <v>45</v>
      </c>
      <c r="K513" t="s">
        <v>46</v>
      </c>
      <c r="L513">
        <v>4.5</v>
      </c>
      <c r="M513" t="s">
        <v>47</v>
      </c>
      <c r="N513" s="28">
        <v>90</v>
      </c>
      <c r="O513" s="35">
        <f t="shared" si="14"/>
        <v>0</v>
      </c>
      <c r="P513" s="35">
        <f t="shared" si="15"/>
        <v>2.2222222222222223</v>
      </c>
    </row>
    <row r="514" spans="1:16" x14ac:dyDescent="0.2">
      <c r="A514">
        <v>513</v>
      </c>
      <c r="B514" s="26">
        <v>44331</v>
      </c>
      <c r="C514" s="11">
        <v>268892375</v>
      </c>
      <c r="D514" s="11">
        <v>3</v>
      </c>
      <c r="E514" s="11">
        <v>0</v>
      </c>
      <c r="F514" s="11">
        <v>0</v>
      </c>
      <c r="G514">
        <v>8</v>
      </c>
      <c r="H514">
        <v>10</v>
      </c>
      <c r="I514" t="s">
        <v>42</v>
      </c>
      <c r="J514" t="s">
        <v>45</v>
      </c>
      <c r="K514" t="s">
        <v>46</v>
      </c>
      <c r="L514">
        <v>4.5</v>
      </c>
      <c r="M514" t="s">
        <v>47</v>
      </c>
      <c r="N514" s="28">
        <v>45</v>
      </c>
      <c r="O514" s="35">
        <f t="shared" si="14"/>
        <v>0</v>
      </c>
      <c r="P514" s="35">
        <f t="shared" si="15"/>
        <v>1.25</v>
      </c>
    </row>
    <row r="515" spans="1:16" x14ac:dyDescent="0.2">
      <c r="A515">
        <v>514</v>
      </c>
      <c r="B515" s="26">
        <v>44331</v>
      </c>
      <c r="C515" s="11">
        <v>268890590</v>
      </c>
      <c r="D515" s="11">
        <v>0</v>
      </c>
      <c r="E515" s="11">
        <v>0</v>
      </c>
      <c r="F515" s="11">
        <v>2</v>
      </c>
      <c r="G515">
        <v>14</v>
      </c>
      <c r="H515">
        <v>18</v>
      </c>
      <c r="I515" t="s">
        <v>42</v>
      </c>
      <c r="J515" t="s">
        <v>45</v>
      </c>
      <c r="K515" t="s">
        <v>46</v>
      </c>
      <c r="L515">
        <v>4.5</v>
      </c>
      <c r="M515" t="s">
        <v>47</v>
      </c>
      <c r="N515" s="28">
        <v>81</v>
      </c>
      <c r="O515" s="35">
        <v>0</v>
      </c>
      <c r="P515" s="35">
        <f t="shared" ref="P515:P577" si="16">H515/G515</f>
        <v>1.2857142857142858</v>
      </c>
    </row>
    <row r="516" spans="1:16" x14ac:dyDescent="0.2">
      <c r="A516">
        <v>515</v>
      </c>
      <c r="B516" s="26">
        <v>44331</v>
      </c>
      <c r="C516" s="11">
        <v>269222010</v>
      </c>
      <c r="D516" s="11">
        <v>0</v>
      </c>
      <c r="E516" s="11">
        <v>0</v>
      </c>
      <c r="F516" s="11">
        <v>1</v>
      </c>
      <c r="G516">
        <v>5</v>
      </c>
      <c r="H516">
        <v>16</v>
      </c>
      <c r="I516" t="s">
        <v>42</v>
      </c>
      <c r="J516" t="s">
        <v>45</v>
      </c>
      <c r="K516" t="s">
        <v>46</v>
      </c>
      <c r="L516">
        <v>4.5</v>
      </c>
      <c r="M516" t="s">
        <v>47</v>
      </c>
      <c r="N516" s="28">
        <v>72</v>
      </c>
      <c r="O516" s="33">
        <v>0</v>
      </c>
      <c r="P516" s="35">
        <f t="shared" si="16"/>
        <v>3.2</v>
      </c>
    </row>
    <row r="517" spans="1:16" x14ac:dyDescent="0.2">
      <c r="A517">
        <v>516</v>
      </c>
      <c r="B517" s="26">
        <v>44332</v>
      </c>
      <c r="C517" s="11">
        <v>269221584</v>
      </c>
      <c r="D517" s="11">
        <v>13367</v>
      </c>
      <c r="E517" s="11">
        <v>11</v>
      </c>
      <c r="F517" s="11">
        <v>0</v>
      </c>
      <c r="G517">
        <v>542</v>
      </c>
      <c r="H517">
        <v>321</v>
      </c>
      <c r="I517" t="s">
        <v>42</v>
      </c>
      <c r="J517" t="s">
        <v>45</v>
      </c>
      <c r="K517" t="s">
        <v>46</v>
      </c>
      <c r="L517">
        <v>4.5</v>
      </c>
      <c r="M517" t="s">
        <v>47</v>
      </c>
      <c r="N517" s="28">
        <v>1444.5</v>
      </c>
      <c r="O517" s="35">
        <f t="shared" ref="O517:O578" si="17">E517/D517</f>
        <v>8.2292212164285184E-4</v>
      </c>
      <c r="P517" s="35">
        <f t="shared" si="16"/>
        <v>0.59225092250922506</v>
      </c>
    </row>
    <row r="518" spans="1:16" x14ac:dyDescent="0.2">
      <c r="A518">
        <v>517</v>
      </c>
      <c r="B518" s="26">
        <v>44332</v>
      </c>
      <c r="C518" s="11">
        <v>268892381</v>
      </c>
      <c r="D518" s="11">
        <v>2373</v>
      </c>
      <c r="E518" s="11">
        <v>11</v>
      </c>
      <c r="F518" s="11">
        <v>2</v>
      </c>
      <c r="G518">
        <v>0</v>
      </c>
      <c r="H518">
        <v>0</v>
      </c>
      <c r="I518" t="s">
        <v>42</v>
      </c>
      <c r="J518" t="s">
        <v>45</v>
      </c>
      <c r="K518" t="s">
        <v>46</v>
      </c>
      <c r="L518">
        <v>4.5</v>
      </c>
      <c r="M518" t="s">
        <v>47</v>
      </c>
      <c r="N518" s="28">
        <v>0</v>
      </c>
      <c r="O518" s="35">
        <f t="shared" si="17"/>
        <v>4.6354825115887061E-3</v>
      </c>
      <c r="P518" s="35">
        <v>0</v>
      </c>
    </row>
    <row r="519" spans="1:16" x14ac:dyDescent="0.2">
      <c r="A519">
        <v>518</v>
      </c>
      <c r="B519" s="26">
        <v>44332</v>
      </c>
      <c r="C519" s="11">
        <v>268892078</v>
      </c>
      <c r="D519" s="11">
        <v>2721</v>
      </c>
      <c r="E519" s="11">
        <v>9</v>
      </c>
      <c r="F519" s="11">
        <v>0</v>
      </c>
      <c r="G519">
        <v>231</v>
      </c>
      <c r="H519">
        <v>181</v>
      </c>
      <c r="I519" t="s">
        <v>42</v>
      </c>
      <c r="J519" t="s">
        <v>45</v>
      </c>
      <c r="K519" t="s">
        <v>46</v>
      </c>
      <c r="L519">
        <v>4.5</v>
      </c>
      <c r="M519" t="s">
        <v>47</v>
      </c>
      <c r="N519" s="28">
        <v>814.5</v>
      </c>
      <c r="O519" s="35">
        <f t="shared" si="17"/>
        <v>3.3076074972436605E-3</v>
      </c>
      <c r="P519" s="35">
        <f t="shared" si="16"/>
        <v>0.78354978354978355</v>
      </c>
    </row>
    <row r="520" spans="1:16" x14ac:dyDescent="0.2">
      <c r="A520">
        <v>519</v>
      </c>
      <c r="B520" s="26">
        <v>44332</v>
      </c>
      <c r="C520" s="11">
        <v>269221461</v>
      </c>
      <c r="D520" s="11">
        <v>2281</v>
      </c>
      <c r="E520" s="11">
        <v>9</v>
      </c>
      <c r="F520" s="11">
        <v>0</v>
      </c>
      <c r="G520">
        <v>62</v>
      </c>
      <c r="H520">
        <v>50</v>
      </c>
      <c r="I520" t="s">
        <v>42</v>
      </c>
      <c r="J520" t="s">
        <v>44</v>
      </c>
      <c r="K520" t="s">
        <v>46</v>
      </c>
      <c r="L520">
        <v>4.5</v>
      </c>
      <c r="M520" t="s">
        <v>47</v>
      </c>
      <c r="N520" s="28">
        <v>225</v>
      </c>
      <c r="O520" s="35">
        <f t="shared" si="17"/>
        <v>3.9456378781236303E-3</v>
      </c>
      <c r="P520" s="35">
        <f t="shared" si="16"/>
        <v>0.80645161290322576</v>
      </c>
    </row>
    <row r="521" spans="1:16" x14ac:dyDescent="0.2">
      <c r="A521">
        <v>520</v>
      </c>
      <c r="B521" s="26">
        <v>44332</v>
      </c>
      <c r="C521" s="11">
        <v>268892375</v>
      </c>
      <c r="D521" s="11">
        <v>704</v>
      </c>
      <c r="E521" s="11">
        <v>9</v>
      </c>
      <c r="F521" s="11">
        <v>0</v>
      </c>
      <c r="G521">
        <v>18</v>
      </c>
      <c r="H521">
        <v>18</v>
      </c>
      <c r="I521" t="s">
        <v>42</v>
      </c>
      <c r="J521" t="s">
        <v>45</v>
      </c>
      <c r="K521" t="s">
        <v>46</v>
      </c>
      <c r="L521">
        <v>4.5</v>
      </c>
      <c r="M521" t="s">
        <v>47</v>
      </c>
      <c r="N521" s="28">
        <v>81</v>
      </c>
      <c r="O521" s="35">
        <f t="shared" si="17"/>
        <v>1.278409090909091E-2</v>
      </c>
      <c r="P521" s="35">
        <f t="shared" si="16"/>
        <v>1</v>
      </c>
    </row>
    <row r="522" spans="1:16" x14ac:dyDescent="0.2">
      <c r="A522">
        <v>521</v>
      </c>
      <c r="B522" s="26">
        <v>44332</v>
      </c>
      <c r="C522" s="11">
        <v>269222019</v>
      </c>
      <c r="D522" s="11">
        <v>2298</v>
      </c>
      <c r="E522" s="11">
        <v>8</v>
      </c>
      <c r="F522" s="11">
        <v>3</v>
      </c>
      <c r="G522">
        <v>80</v>
      </c>
      <c r="H522">
        <v>70</v>
      </c>
      <c r="I522" t="s">
        <v>42</v>
      </c>
      <c r="J522" t="s">
        <v>45</v>
      </c>
      <c r="K522" t="s">
        <v>46</v>
      </c>
      <c r="L522">
        <v>4.5</v>
      </c>
      <c r="M522" t="s">
        <v>47</v>
      </c>
      <c r="N522" s="28">
        <v>315</v>
      </c>
      <c r="O522" s="35">
        <f t="shared" si="17"/>
        <v>3.4812880765883376E-3</v>
      </c>
      <c r="P522" s="35">
        <f t="shared" si="16"/>
        <v>0.875</v>
      </c>
    </row>
    <row r="523" spans="1:16" x14ac:dyDescent="0.2">
      <c r="A523">
        <v>522</v>
      </c>
      <c r="B523" s="26">
        <v>44332</v>
      </c>
      <c r="C523" s="11">
        <v>269221920</v>
      </c>
      <c r="D523" s="11">
        <v>2272</v>
      </c>
      <c r="E523" s="11">
        <v>7</v>
      </c>
      <c r="F523" s="11">
        <v>0</v>
      </c>
      <c r="G523">
        <v>504</v>
      </c>
      <c r="H523">
        <v>278</v>
      </c>
      <c r="I523" t="s">
        <v>42</v>
      </c>
      <c r="J523" t="s">
        <v>45</v>
      </c>
      <c r="K523" t="s">
        <v>46</v>
      </c>
      <c r="L523">
        <v>4.5</v>
      </c>
      <c r="M523" t="s">
        <v>47</v>
      </c>
      <c r="N523" s="28">
        <v>1251</v>
      </c>
      <c r="O523" s="35">
        <f t="shared" si="17"/>
        <v>3.0809859154929575E-3</v>
      </c>
      <c r="P523" s="35">
        <f t="shared" si="16"/>
        <v>0.55158730158730163</v>
      </c>
    </row>
    <row r="524" spans="1:16" x14ac:dyDescent="0.2">
      <c r="A524">
        <v>523</v>
      </c>
      <c r="B524" s="26">
        <v>44332</v>
      </c>
      <c r="C524" s="11">
        <v>268890566</v>
      </c>
      <c r="D524" s="11">
        <v>4074</v>
      </c>
      <c r="E524" s="11">
        <v>5</v>
      </c>
      <c r="F524" s="11">
        <v>7</v>
      </c>
      <c r="G524">
        <v>6</v>
      </c>
      <c r="H524">
        <v>10</v>
      </c>
      <c r="I524" t="s">
        <v>42</v>
      </c>
      <c r="J524" t="s">
        <v>45</v>
      </c>
      <c r="K524" t="s">
        <v>46</v>
      </c>
      <c r="L524">
        <v>4.5</v>
      </c>
      <c r="M524" t="s">
        <v>47</v>
      </c>
      <c r="N524" s="28">
        <v>45</v>
      </c>
      <c r="O524" s="35">
        <f t="shared" si="17"/>
        <v>1.2272950417280314E-3</v>
      </c>
      <c r="P524" s="35">
        <f t="shared" si="16"/>
        <v>1.6666666666666667</v>
      </c>
    </row>
    <row r="525" spans="1:16" x14ac:dyDescent="0.2">
      <c r="A525">
        <v>524</v>
      </c>
      <c r="B525" s="26">
        <v>44332</v>
      </c>
      <c r="C525" s="11">
        <v>269221419</v>
      </c>
      <c r="D525" s="11">
        <v>1706</v>
      </c>
      <c r="E525" s="11">
        <v>5</v>
      </c>
      <c r="F525" s="11">
        <v>2</v>
      </c>
      <c r="G525">
        <v>177</v>
      </c>
      <c r="H525">
        <v>104</v>
      </c>
      <c r="I525" t="s">
        <v>42</v>
      </c>
      <c r="J525" t="s">
        <v>45</v>
      </c>
      <c r="K525" t="s">
        <v>46</v>
      </c>
      <c r="L525">
        <v>4.5</v>
      </c>
      <c r="M525" t="s">
        <v>47</v>
      </c>
      <c r="N525" s="28">
        <v>468</v>
      </c>
      <c r="O525" s="35">
        <f t="shared" si="17"/>
        <v>2.9308323563892145E-3</v>
      </c>
      <c r="P525" s="35">
        <f t="shared" si="16"/>
        <v>0.58757062146892658</v>
      </c>
    </row>
    <row r="526" spans="1:16" x14ac:dyDescent="0.2">
      <c r="A526">
        <v>525</v>
      </c>
      <c r="B526" s="26">
        <v>44332</v>
      </c>
      <c r="C526" s="11">
        <v>268892378</v>
      </c>
      <c r="D526" s="11">
        <v>8194</v>
      </c>
      <c r="E526" s="11">
        <v>4</v>
      </c>
      <c r="F526" s="11">
        <v>0</v>
      </c>
      <c r="G526">
        <v>417</v>
      </c>
      <c r="H526">
        <v>330</v>
      </c>
      <c r="I526" t="s">
        <v>42</v>
      </c>
      <c r="J526" t="s">
        <v>45</v>
      </c>
      <c r="K526" t="s">
        <v>46</v>
      </c>
      <c r="L526">
        <v>4.5</v>
      </c>
      <c r="M526" t="s">
        <v>47</v>
      </c>
      <c r="N526" s="28">
        <v>1485</v>
      </c>
      <c r="O526" s="35">
        <f t="shared" si="17"/>
        <v>4.8816206980717598E-4</v>
      </c>
      <c r="P526" s="35">
        <f t="shared" si="16"/>
        <v>0.79136690647482011</v>
      </c>
    </row>
    <row r="527" spans="1:16" x14ac:dyDescent="0.2">
      <c r="A527">
        <v>526</v>
      </c>
      <c r="B527" s="26">
        <v>44332</v>
      </c>
      <c r="C527" s="11">
        <v>269150161</v>
      </c>
      <c r="D527" s="11">
        <v>4274</v>
      </c>
      <c r="E527" s="11">
        <v>4</v>
      </c>
      <c r="F527" s="11">
        <v>0</v>
      </c>
      <c r="G527">
        <v>12</v>
      </c>
      <c r="H527">
        <v>3</v>
      </c>
      <c r="I527" t="s">
        <v>42</v>
      </c>
      <c r="J527" t="s">
        <v>45</v>
      </c>
      <c r="K527" t="s">
        <v>46</v>
      </c>
      <c r="L527">
        <v>4.5</v>
      </c>
      <c r="M527" t="s">
        <v>47</v>
      </c>
      <c r="N527" s="28">
        <v>13.5</v>
      </c>
      <c r="O527" s="35">
        <f t="shared" si="17"/>
        <v>9.3589143659335522E-4</v>
      </c>
      <c r="P527" s="35">
        <f t="shared" si="16"/>
        <v>0.25</v>
      </c>
    </row>
    <row r="528" spans="1:16" x14ac:dyDescent="0.2">
      <c r="A528">
        <v>527</v>
      </c>
      <c r="B528" s="26">
        <v>44332</v>
      </c>
      <c r="C528" s="11">
        <v>269221473</v>
      </c>
      <c r="D528" s="11">
        <v>2280</v>
      </c>
      <c r="E528" s="11">
        <v>4</v>
      </c>
      <c r="F528" s="11">
        <v>0</v>
      </c>
      <c r="G528">
        <v>78</v>
      </c>
      <c r="H528">
        <v>66</v>
      </c>
      <c r="I528" t="s">
        <v>42</v>
      </c>
      <c r="J528" t="s">
        <v>41</v>
      </c>
      <c r="K528" t="s">
        <v>46</v>
      </c>
      <c r="L528">
        <v>4.5</v>
      </c>
      <c r="M528" t="s">
        <v>47</v>
      </c>
      <c r="N528" s="28">
        <v>297</v>
      </c>
      <c r="O528" s="35">
        <f t="shared" si="17"/>
        <v>1.7543859649122807E-3</v>
      </c>
      <c r="P528" s="35">
        <f t="shared" si="16"/>
        <v>0.84615384615384615</v>
      </c>
    </row>
    <row r="529" spans="1:16" x14ac:dyDescent="0.2">
      <c r="A529">
        <v>528</v>
      </c>
      <c r="B529" s="26">
        <v>44332</v>
      </c>
      <c r="C529" s="11">
        <v>268891961</v>
      </c>
      <c r="D529" s="11">
        <v>4425</v>
      </c>
      <c r="E529" s="11">
        <v>3</v>
      </c>
      <c r="F529" s="11">
        <v>2</v>
      </c>
      <c r="G529">
        <v>38</v>
      </c>
      <c r="H529">
        <v>26</v>
      </c>
      <c r="I529" t="s">
        <v>42</v>
      </c>
      <c r="J529" t="s">
        <v>45</v>
      </c>
      <c r="K529" t="s">
        <v>46</v>
      </c>
      <c r="L529">
        <v>4.5</v>
      </c>
      <c r="M529" t="s">
        <v>47</v>
      </c>
      <c r="N529" s="28">
        <v>117</v>
      </c>
      <c r="O529" s="35">
        <f t="shared" si="17"/>
        <v>6.779661016949153E-4</v>
      </c>
      <c r="P529" s="35">
        <f t="shared" si="16"/>
        <v>0.68421052631578949</v>
      </c>
    </row>
    <row r="530" spans="1:16" x14ac:dyDescent="0.2">
      <c r="A530">
        <v>529</v>
      </c>
      <c r="B530" s="26">
        <v>44332</v>
      </c>
      <c r="C530" s="11">
        <v>268890545</v>
      </c>
      <c r="D530" s="11">
        <v>4302</v>
      </c>
      <c r="E530" s="11">
        <v>3</v>
      </c>
      <c r="F530" s="11">
        <v>2</v>
      </c>
      <c r="G530">
        <v>1</v>
      </c>
      <c r="H530">
        <v>9</v>
      </c>
      <c r="I530" t="s">
        <v>42</v>
      </c>
      <c r="J530" t="s">
        <v>45</v>
      </c>
      <c r="K530" t="s">
        <v>46</v>
      </c>
      <c r="L530">
        <v>4.5</v>
      </c>
      <c r="M530" t="s">
        <v>47</v>
      </c>
      <c r="N530" s="28">
        <v>40.5</v>
      </c>
      <c r="O530" s="35">
        <f t="shared" si="17"/>
        <v>6.9735006973500695E-4</v>
      </c>
      <c r="P530" s="35">
        <f t="shared" si="16"/>
        <v>9</v>
      </c>
    </row>
    <row r="531" spans="1:16" x14ac:dyDescent="0.2">
      <c r="A531">
        <v>530</v>
      </c>
      <c r="B531" s="26">
        <v>44332</v>
      </c>
      <c r="C531" s="11">
        <v>268890548</v>
      </c>
      <c r="D531" s="11">
        <v>4241</v>
      </c>
      <c r="E531" s="11">
        <v>3</v>
      </c>
      <c r="F531" s="11">
        <v>0</v>
      </c>
      <c r="G531">
        <v>4</v>
      </c>
      <c r="H531">
        <v>17</v>
      </c>
      <c r="I531" t="s">
        <v>42</v>
      </c>
      <c r="J531" t="s">
        <v>45</v>
      </c>
      <c r="K531" t="s">
        <v>46</v>
      </c>
      <c r="L531">
        <v>4.5</v>
      </c>
      <c r="M531" t="s">
        <v>47</v>
      </c>
      <c r="N531" s="28">
        <v>76.5</v>
      </c>
      <c r="O531" s="35">
        <f t="shared" si="17"/>
        <v>7.0738033482669184E-4</v>
      </c>
      <c r="P531" s="35">
        <f t="shared" si="16"/>
        <v>4.25</v>
      </c>
    </row>
    <row r="532" spans="1:16" x14ac:dyDescent="0.2">
      <c r="A532">
        <v>531</v>
      </c>
      <c r="B532" s="26">
        <v>44332</v>
      </c>
      <c r="C532" s="11">
        <v>268892348</v>
      </c>
      <c r="D532" s="11">
        <v>4079</v>
      </c>
      <c r="E532" s="11">
        <v>2</v>
      </c>
      <c r="F532" s="11">
        <v>1</v>
      </c>
      <c r="G532">
        <v>7</v>
      </c>
      <c r="H532">
        <v>7</v>
      </c>
      <c r="I532" t="s">
        <v>42</v>
      </c>
      <c r="J532" t="s">
        <v>45</v>
      </c>
      <c r="K532" t="s">
        <v>46</v>
      </c>
      <c r="L532">
        <v>4.5</v>
      </c>
      <c r="M532" t="s">
        <v>47</v>
      </c>
      <c r="N532" s="28">
        <v>31.5</v>
      </c>
      <c r="O532" s="35">
        <f t="shared" si="17"/>
        <v>4.9031625398381952E-4</v>
      </c>
      <c r="P532" s="35">
        <f t="shared" si="16"/>
        <v>1</v>
      </c>
    </row>
    <row r="533" spans="1:16" x14ac:dyDescent="0.2">
      <c r="A533">
        <v>532</v>
      </c>
      <c r="B533" s="26">
        <v>44332</v>
      </c>
      <c r="C533" s="11">
        <v>269221569</v>
      </c>
      <c r="D533" s="11">
        <v>1765</v>
      </c>
      <c r="E533" s="11">
        <v>2</v>
      </c>
      <c r="F533" s="11">
        <v>0</v>
      </c>
      <c r="G533">
        <v>105</v>
      </c>
      <c r="H533">
        <v>90</v>
      </c>
      <c r="I533" t="s">
        <v>42</v>
      </c>
      <c r="J533" t="s">
        <v>45</v>
      </c>
      <c r="K533" t="s">
        <v>46</v>
      </c>
      <c r="L533">
        <v>4.5</v>
      </c>
      <c r="M533" t="s">
        <v>47</v>
      </c>
      <c r="N533" s="28">
        <v>405</v>
      </c>
      <c r="O533" s="35">
        <f t="shared" si="17"/>
        <v>1.1331444759206798E-3</v>
      </c>
      <c r="P533" s="35">
        <f t="shared" si="16"/>
        <v>0.8571428571428571</v>
      </c>
    </row>
    <row r="534" spans="1:16" x14ac:dyDescent="0.2">
      <c r="A534">
        <v>533</v>
      </c>
      <c r="B534" s="26">
        <v>44332</v>
      </c>
      <c r="C534" s="11">
        <v>269222739</v>
      </c>
      <c r="D534" s="11">
        <v>4301</v>
      </c>
      <c r="E534" s="11">
        <v>1</v>
      </c>
      <c r="F534" s="11">
        <v>0</v>
      </c>
      <c r="G534">
        <v>344</v>
      </c>
      <c r="H534">
        <v>341</v>
      </c>
      <c r="I534" t="s">
        <v>42</v>
      </c>
      <c r="J534" t="s">
        <v>45</v>
      </c>
      <c r="K534" t="s">
        <v>46</v>
      </c>
      <c r="L534">
        <v>4.5</v>
      </c>
      <c r="M534" t="s">
        <v>47</v>
      </c>
      <c r="N534" s="28">
        <v>1534.5</v>
      </c>
      <c r="O534" s="35">
        <f t="shared" si="17"/>
        <v>2.3250406882120437E-4</v>
      </c>
      <c r="P534" s="35">
        <f t="shared" si="16"/>
        <v>0.99127906976744184</v>
      </c>
    </row>
    <row r="535" spans="1:16" x14ac:dyDescent="0.2">
      <c r="A535">
        <v>534</v>
      </c>
      <c r="B535" s="26">
        <v>44332</v>
      </c>
      <c r="C535" s="11">
        <v>268891964</v>
      </c>
      <c r="D535" s="11">
        <v>4305</v>
      </c>
      <c r="E535" s="11">
        <v>0</v>
      </c>
      <c r="F535" s="11">
        <v>1</v>
      </c>
      <c r="G535">
        <v>1809</v>
      </c>
      <c r="H535">
        <v>1278</v>
      </c>
      <c r="I535" t="s">
        <v>42</v>
      </c>
      <c r="J535" t="s">
        <v>45</v>
      </c>
      <c r="K535" t="s">
        <v>46</v>
      </c>
      <c r="L535">
        <v>4.5</v>
      </c>
      <c r="M535" t="s">
        <v>47</v>
      </c>
      <c r="N535" s="28">
        <v>5751</v>
      </c>
      <c r="O535" s="35">
        <f t="shared" si="17"/>
        <v>0</v>
      </c>
      <c r="P535" s="35">
        <f t="shared" si="16"/>
        <v>0.70646766169154229</v>
      </c>
    </row>
    <row r="536" spans="1:16" x14ac:dyDescent="0.2">
      <c r="A536">
        <v>535</v>
      </c>
      <c r="B536" s="26">
        <v>44332</v>
      </c>
      <c r="C536" s="11">
        <v>269221575</v>
      </c>
      <c r="D536" s="11">
        <v>2092</v>
      </c>
      <c r="E536" s="11">
        <v>0</v>
      </c>
      <c r="F536" s="11">
        <v>0</v>
      </c>
      <c r="G536">
        <v>424</v>
      </c>
      <c r="H536">
        <v>267</v>
      </c>
      <c r="I536" t="s">
        <v>42</v>
      </c>
      <c r="J536" t="s">
        <v>45</v>
      </c>
      <c r="K536" t="s">
        <v>46</v>
      </c>
      <c r="L536">
        <v>4.5</v>
      </c>
      <c r="M536" t="s">
        <v>47</v>
      </c>
      <c r="N536" s="28">
        <v>1201.5</v>
      </c>
      <c r="O536" s="35">
        <f t="shared" si="17"/>
        <v>0</v>
      </c>
      <c r="P536" s="35">
        <f t="shared" si="16"/>
        <v>0.62971698113207553</v>
      </c>
    </row>
    <row r="537" spans="1:16" x14ac:dyDescent="0.2">
      <c r="A537">
        <v>536</v>
      </c>
      <c r="B537" s="26">
        <v>44332</v>
      </c>
      <c r="C537" s="11">
        <v>268890590</v>
      </c>
      <c r="D537" s="11">
        <v>8</v>
      </c>
      <c r="E537" s="11">
        <v>0</v>
      </c>
      <c r="F537" s="11">
        <v>0</v>
      </c>
      <c r="G537">
        <v>11</v>
      </c>
      <c r="H537">
        <v>18</v>
      </c>
      <c r="I537" t="s">
        <v>42</v>
      </c>
      <c r="J537" t="s">
        <v>45</v>
      </c>
      <c r="K537" t="s">
        <v>46</v>
      </c>
      <c r="L537">
        <v>4.5</v>
      </c>
      <c r="M537" t="s">
        <v>47</v>
      </c>
      <c r="N537" s="28">
        <v>81</v>
      </c>
      <c r="O537" s="35">
        <f t="shared" si="17"/>
        <v>0</v>
      </c>
      <c r="P537" s="35">
        <f t="shared" si="16"/>
        <v>1.6363636363636365</v>
      </c>
    </row>
    <row r="538" spans="1:16" x14ac:dyDescent="0.2">
      <c r="A538">
        <v>537</v>
      </c>
      <c r="B538" s="26">
        <v>44332</v>
      </c>
      <c r="C538" s="11">
        <v>268890527</v>
      </c>
      <c r="D538" s="11">
        <v>8</v>
      </c>
      <c r="E538" s="11">
        <v>0</v>
      </c>
      <c r="F538" s="11">
        <v>0</v>
      </c>
      <c r="G538">
        <v>13</v>
      </c>
      <c r="H538">
        <v>8</v>
      </c>
      <c r="I538" t="s">
        <v>42</v>
      </c>
      <c r="J538" t="s">
        <v>45</v>
      </c>
      <c r="K538" t="s">
        <v>46</v>
      </c>
      <c r="L538">
        <v>4.5</v>
      </c>
      <c r="M538" t="s">
        <v>47</v>
      </c>
      <c r="N538" s="28">
        <v>36</v>
      </c>
      <c r="O538" s="35">
        <f t="shared" si="17"/>
        <v>0</v>
      </c>
      <c r="P538" s="35">
        <f t="shared" si="16"/>
        <v>0.61538461538461542</v>
      </c>
    </row>
    <row r="539" spans="1:16" x14ac:dyDescent="0.2">
      <c r="A539">
        <v>538</v>
      </c>
      <c r="B539" s="26">
        <v>44332</v>
      </c>
      <c r="C539" s="11">
        <v>269221581</v>
      </c>
      <c r="D539" s="11">
        <v>6</v>
      </c>
      <c r="E539" s="11">
        <v>0</v>
      </c>
      <c r="F539" s="11">
        <v>0</v>
      </c>
      <c r="G539">
        <v>148</v>
      </c>
      <c r="H539">
        <v>129</v>
      </c>
      <c r="I539" t="s">
        <v>42</v>
      </c>
      <c r="J539" t="s">
        <v>45</v>
      </c>
      <c r="K539" t="s">
        <v>46</v>
      </c>
      <c r="L539">
        <v>4.5</v>
      </c>
      <c r="M539" t="s">
        <v>47</v>
      </c>
      <c r="N539" s="28">
        <v>580.5</v>
      </c>
      <c r="O539" s="35">
        <f t="shared" si="17"/>
        <v>0</v>
      </c>
      <c r="P539" s="35">
        <f t="shared" si="16"/>
        <v>0.8716216216216216</v>
      </c>
    </row>
    <row r="540" spans="1:16" x14ac:dyDescent="0.2">
      <c r="A540">
        <v>539</v>
      </c>
      <c r="B540" s="26">
        <v>44332</v>
      </c>
      <c r="C540" s="11">
        <v>269221587</v>
      </c>
      <c r="D540" s="11">
        <v>5</v>
      </c>
      <c r="E540" s="11">
        <v>0</v>
      </c>
      <c r="F540" s="11">
        <v>0</v>
      </c>
      <c r="G540">
        <v>165</v>
      </c>
      <c r="H540">
        <v>130</v>
      </c>
      <c r="I540" t="s">
        <v>42</v>
      </c>
      <c r="J540" t="s">
        <v>45</v>
      </c>
      <c r="K540" t="s">
        <v>46</v>
      </c>
      <c r="L540">
        <v>4.5</v>
      </c>
      <c r="M540" t="s">
        <v>47</v>
      </c>
      <c r="N540" s="28">
        <v>585</v>
      </c>
      <c r="O540" s="35">
        <f t="shared" si="17"/>
        <v>0</v>
      </c>
      <c r="P540" s="35">
        <f t="shared" si="16"/>
        <v>0.78787878787878785</v>
      </c>
    </row>
    <row r="541" spans="1:16" x14ac:dyDescent="0.2">
      <c r="A541">
        <v>540</v>
      </c>
      <c r="B541" s="26">
        <v>44332</v>
      </c>
      <c r="C541" s="11">
        <v>268892345</v>
      </c>
      <c r="D541" s="11">
        <v>4</v>
      </c>
      <c r="E541" s="11">
        <v>0</v>
      </c>
      <c r="F541" s="11">
        <v>0</v>
      </c>
      <c r="G541">
        <v>4</v>
      </c>
      <c r="H541">
        <v>4</v>
      </c>
      <c r="I541" t="s">
        <v>42</v>
      </c>
      <c r="J541" t="s">
        <v>45</v>
      </c>
      <c r="K541" t="s">
        <v>46</v>
      </c>
      <c r="L541">
        <v>4.5</v>
      </c>
      <c r="M541" t="s">
        <v>47</v>
      </c>
      <c r="N541" s="28">
        <v>18</v>
      </c>
      <c r="O541" s="35">
        <f t="shared" si="17"/>
        <v>0</v>
      </c>
      <c r="P541" s="35">
        <f t="shared" si="16"/>
        <v>1</v>
      </c>
    </row>
    <row r="542" spans="1:16" x14ac:dyDescent="0.2">
      <c r="A542">
        <v>541</v>
      </c>
      <c r="B542" s="26">
        <v>44332</v>
      </c>
      <c r="C542" s="11">
        <v>272779033</v>
      </c>
      <c r="D542" s="11">
        <v>3</v>
      </c>
      <c r="E542" s="11">
        <v>0</v>
      </c>
      <c r="F542" s="11">
        <v>0</v>
      </c>
      <c r="G542">
        <v>10</v>
      </c>
      <c r="H542">
        <v>14</v>
      </c>
      <c r="I542" t="s">
        <v>42</v>
      </c>
      <c r="J542" t="s">
        <v>45</v>
      </c>
      <c r="K542" t="s">
        <v>46</v>
      </c>
      <c r="L542">
        <v>4.5</v>
      </c>
      <c r="M542" t="s">
        <v>47</v>
      </c>
      <c r="N542" s="28">
        <v>63</v>
      </c>
      <c r="O542" s="35">
        <f t="shared" si="17"/>
        <v>0</v>
      </c>
      <c r="P542" s="35">
        <f t="shared" si="16"/>
        <v>1.4</v>
      </c>
    </row>
    <row r="543" spans="1:16" x14ac:dyDescent="0.2">
      <c r="A543">
        <v>542</v>
      </c>
      <c r="B543" s="26">
        <v>44332</v>
      </c>
      <c r="C543" s="11">
        <v>269222010</v>
      </c>
      <c r="D543" s="11">
        <v>1</v>
      </c>
      <c r="E543" s="11">
        <v>0</v>
      </c>
      <c r="F543" s="11">
        <v>0</v>
      </c>
      <c r="G543">
        <v>77</v>
      </c>
      <c r="H543">
        <v>69</v>
      </c>
      <c r="I543" t="s">
        <v>42</v>
      </c>
      <c r="J543" t="s">
        <v>45</v>
      </c>
      <c r="K543" t="s">
        <v>46</v>
      </c>
      <c r="L543">
        <v>4.5</v>
      </c>
      <c r="M543" t="s">
        <v>47</v>
      </c>
      <c r="N543" s="28">
        <v>310.5</v>
      </c>
      <c r="O543" s="33">
        <f t="shared" si="17"/>
        <v>0</v>
      </c>
      <c r="P543" s="35">
        <f t="shared" si="16"/>
        <v>0.89610389610389607</v>
      </c>
    </row>
    <row r="544" spans="1:16" x14ac:dyDescent="0.2">
      <c r="A544">
        <v>543</v>
      </c>
      <c r="B544" s="26">
        <v>44333</v>
      </c>
      <c r="C544" s="11">
        <v>269221461</v>
      </c>
      <c r="D544" s="11">
        <v>10399</v>
      </c>
      <c r="E544" s="11">
        <v>70</v>
      </c>
      <c r="F544" s="11">
        <v>11</v>
      </c>
      <c r="G544">
        <v>10</v>
      </c>
      <c r="H544">
        <v>9</v>
      </c>
      <c r="I544" t="s">
        <v>42</v>
      </c>
      <c r="J544" t="s">
        <v>44</v>
      </c>
      <c r="K544" t="s">
        <v>46</v>
      </c>
      <c r="L544">
        <v>4.5</v>
      </c>
      <c r="M544" t="s">
        <v>47</v>
      </c>
      <c r="N544" s="28">
        <v>40.5</v>
      </c>
      <c r="O544" s="35">
        <f t="shared" si="17"/>
        <v>6.7314164823540721E-3</v>
      </c>
      <c r="P544" s="35">
        <f t="shared" si="16"/>
        <v>0.9</v>
      </c>
    </row>
    <row r="545" spans="1:16" x14ac:dyDescent="0.2">
      <c r="A545">
        <v>544</v>
      </c>
      <c r="B545" s="26">
        <v>44333</v>
      </c>
      <c r="C545" s="11">
        <v>269221581</v>
      </c>
      <c r="D545" s="11">
        <v>18521</v>
      </c>
      <c r="E545" s="11">
        <v>21</v>
      </c>
      <c r="F545" s="11">
        <v>8</v>
      </c>
      <c r="G545">
        <v>17</v>
      </c>
      <c r="H545">
        <v>17</v>
      </c>
      <c r="I545" t="s">
        <v>42</v>
      </c>
      <c r="J545" t="s">
        <v>45</v>
      </c>
      <c r="K545" t="s">
        <v>46</v>
      </c>
      <c r="L545">
        <v>4.5</v>
      </c>
      <c r="M545" t="s">
        <v>47</v>
      </c>
      <c r="N545" s="28">
        <v>76.5</v>
      </c>
      <c r="O545" s="35">
        <f t="shared" si="17"/>
        <v>1.1338480643593759E-3</v>
      </c>
      <c r="P545" s="35">
        <f t="shared" si="16"/>
        <v>1</v>
      </c>
    </row>
    <row r="546" spans="1:16" x14ac:dyDescent="0.2">
      <c r="A546">
        <v>545</v>
      </c>
      <c r="B546" s="26">
        <v>44333</v>
      </c>
      <c r="C546" s="11">
        <v>269221575</v>
      </c>
      <c r="D546" s="11">
        <v>2782</v>
      </c>
      <c r="E546" s="11">
        <v>13</v>
      </c>
      <c r="F546" s="11">
        <v>1</v>
      </c>
      <c r="G546">
        <v>0</v>
      </c>
      <c r="H546">
        <v>0</v>
      </c>
      <c r="I546" t="s">
        <v>42</v>
      </c>
      <c r="J546" t="s">
        <v>45</v>
      </c>
      <c r="K546" t="s">
        <v>46</v>
      </c>
      <c r="L546">
        <v>4.5</v>
      </c>
      <c r="M546" t="s">
        <v>47</v>
      </c>
      <c r="N546" s="28">
        <v>0</v>
      </c>
      <c r="O546" s="35">
        <f t="shared" si="17"/>
        <v>4.6728971962616819E-3</v>
      </c>
      <c r="P546" s="35">
        <v>0</v>
      </c>
    </row>
    <row r="547" spans="1:16" x14ac:dyDescent="0.2">
      <c r="A547">
        <v>546</v>
      </c>
      <c r="B547" s="26">
        <v>44333</v>
      </c>
      <c r="C547" s="11">
        <v>269221569</v>
      </c>
      <c r="D547" s="11">
        <v>2712</v>
      </c>
      <c r="E547" s="11">
        <v>13</v>
      </c>
      <c r="F547" s="11">
        <v>0</v>
      </c>
      <c r="G547">
        <v>0</v>
      </c>
      <c r="H547">
        <v>0</v>
      </c>
      <c r="I547" t="s">
        <v>42</v>
      </c>
      <c r="J547" t="s">
        <v>45</v>
      </c>
      <c r="K547" t="s">
        <v>46</v>
      </c>
      <c r="L547">
        <v>4.5</v>
      </c>
      <c r="M547" t="s">
        <v>47</v>
      </c>
      <c r="N547" s="28">
        <v>0</v>
      </c>
      <c r="O547" s="35">
        <f t="shared" si="17"/>
        <v>4.7935103244837757E-3</v>
      </c>
      <c r="P547" s="35">
        <v>0</v>
      </c>
    </row>
    <row r="548" spans="1:16" x14ac:dyDescent="0.2">
      <c r="A548">
        <v>547</v>
      </c>
      <c r="B548" s="26">
        <v>44333</v>
      </c>
      <c r="C548" s="11">
        <v>268891961</v>
      </c>
      <c r="D548" s="11">
        <v>2314</v>
      </c>
      <c r="E548" s="11">
        <v>13</v>
      </c>
      <c r="F548" s="11">
        <v>0</v>
      </c>
      <c r="G548">
        <v>2</v>
      </c>
      <c r="H548">
        <v>20</v>
      </c>
      <c r="I548" t="s">
        <v>42</v>
      </c>
      <c r="J548" t="s">
        <v>45</v>
      </c>
      <c r="K548" t="s">
        <v>46</v>
      </c>
      <c r="L548">
        <v>4.5</v>
      </c>
      <c r="M548" t="s">
        <v>47</v>
      </c>
      <c r="N548" s="28">
        <v>90</v>
      </c>
      <c r="O548" s="35">
        <f t="shared" si="17"/>
        <v>5.6179775280898875E-3</v>
      </c>
      <c r="P548" s="35">
        <f t="shared" si="16"/>
        <v>10</v>
      </c>
    </row>
    <row r="549" spans="1:16" x14ac:dyDescent="0.2">
      <c r="A549">
        <v>548</v>
      </c>
      <c r="B549" s="26">
        <v>44333</v>
      </c>
      <c r="C549" s="11">
        <v>269221584</v>
      </c>
      <c r="D549" s="11">
        <v>7458</v>
      </c>
      <c r="E549" s="11">
        <v>10</v>
      </c>
      <c r="F549" s="11">
        <v>4</v>
      </c>
      <c r="G549">
        <v>6</v>
      </c>
      <c r="H549">
        <v>18</v>
      </c>
      <c r="I549" t="s">
        <v>42</v>
      </c>
      <c r="J549" t="s">
        <v>45</v>
      </c>
      <c r="K549" t="s">
        <v>46</v>
      </c>
      <c r="L549">
        <v>4.5</v>
      </c>
      <c r="M549" t="s">
        <v>47</v>
      </c>
      <c r="N549" s="28">
        <v>81</v>
      </c>
      <c r="O549" s="35">
        <f t="shared" si="17"/>
        <v>1.3408420488066506E-3</v>
      </c>
      <c r="P549" s="35">
        <f t="shared" si="16"/>
        <v>3</v>
      </c>
    </row>
    <row r="550" spans="1:16" x14ac:dyDescent="0.2">
      <c r="A550">
        <v>549</v>
      </c>
      <c r="B550" s="26">
        <v>44333</v>
      </c>
      <c r="C550" s="11">
        <v>269222739</v>
      </c>
      <c r="D550" s="11">
        <v>2833</v>
      </c>
      <c r="E550" s="11">
        <v>10</v>
      </c>
      <c r="F550" s="11">
        <v>1</v>
      </c>
      <c r="G550">
        <v>1</v>
      </c>
      <c r="H550">
        <v>10</v>
      </c>
      <c r="I550" t="s">
        <v>42</v>
      </c>
      <c r="J550" t="s">
        <v>45</v>
      </c>
      <c r="K550" t="s">
        <v>46</v>
      </c>
      <c r="L550">
        <v>4.5</v>
      </c>
      <c r="M550" t="s">
        <v>47</v>
      </c>
      <c r="N550" s="28">
        <v>45</v>
      </c>
      <c r="O550" s="35">
        <f t="shared" si="17"/>
        <v>3.5298270384751147E-3</v>
      </c>
      <c r="P550" s="35">
        <f t="shared" si="16"/>
        <v>10</v>
      </c>
    </row>
    <row r="551" spans="1:16" x14ac:dyDescent="0.2">
      <c r="A551">
        <v>550</v>
      </c>
      <c r="B551" s="26">
        <v>44333</v>
      </c>
      <c r="C551" s="11">
        <v>269221473</v>
      </c>
      <c r="D551" s="11">
        <v>2570</v>
      </c>
      <c r="E551" s="11">
        <v>9</v>
      </c>
      <c r="F551" s="11">
        <v>2</v>
      </c>
      <c r="G551">
        <v>1814</v>
      </c>
      <c r="H551">
        <v>1448</v>
      </c>
      <c r="I551" t="s">
        <v>42</v>
      </c>
      <c r="J551" t="s">
        <v>41</v>
      </c>
      <c r="K551" t="s">
        <v>46</v>
      </c>
      <c r="L551">
        <v>4.5</v>
      </c>
      <c r="M551" t="s">
        <v>47</v>
      </c>
      <c r="N551" s="28">
        <v>6516</v>
      </c>
      <c r="O551" s="35">
        <f t="shared" si="17"/>
        <v>3.5019455252918289E-3</v>
      </c>
      <c r="P551" s="35">
        <f t="shared" si="16"/>
        <v>0.79823594266813669</v>
      </c>
    </row>
    <row r="552" spans="1:16" x14ac:dyDescent="0.2">
      <c r="A552">
        <v>551</v>
      </c>
      <c r="B552" s="26">
        <v>44333</v>
      </c>
      <c r="C552" s="11">
        <v>269150146</v>
      </c>
      <c r="D552" s="11">
        <v>2267</v>
      </c>
      <c r="E552" s="11">
        <v>8</v>
      </c>
      <c r="F552" s="11">
        <v>0</v>
      </c>
      <c r="G552">
        <v>17</v>
      </c>
      <c r="H552">
        <v>17</v>
      </c>
      <c r="I552" t="s">
        <v>42</v>
      </c>
      <c r="J552" t="s">
        <v>45</v>
      </c>
      <c r="K552" t="s">
        <v>46</v>
      </c>
      <c r="L552">
        <v>4.5</v>
      </c>
      <c r="M552" t="s">
        <v>47</v>
      </c>
      <c r="N552" s="28">
        <v>76.5</v>
      </c>
      <c r="O552" s="35">
        <f t="shared" si="17"/>
        <v>3.5288928098808998E-3</v>
      </c>
      <c r="P552" s="35">
        <f t="shared" si="16"/>
        <v>1</v>
      </c>
    </row>
    <row r="553" spans="1:16" x14ac:dyDescent="0.2">
      <c r="A553">
        <v>552</v>
      </c>
      <c r="B553" s="26">
        <v>44333</v>
      </c>
      <c r="C553" s="11">
        <v>269222775</v>
      </c>
      <c r="D553" s="11">
        <v>8690</v>
      </c>
      <c r="E553" s="11">
        <v>7</v>
      </c>
      <c r="F553" s="11">
        <v>5</v>
      </c>
      <c r="G553">
        <v>13</v>
      </c>
      <c r="H553">
        <v>12</v>
      </c>
      <c r="I553" t="s">
        <v>42</v>
      </c>
      <c r="J553" t="s">
        <v>45</v>
      </c>
      <c r="K553" t="s">
        <v>46</v>
      </c>
      <c r="L553">
        <v>4.5</v>
      </c>
      <c r="M553" t="s">
        <v>47</v>
      </c>
      <c r="N553" s="28">
        <v>54</v>
      </c>
      <c r="O553" s="35">
        <f t="shared" si="17"/>
        <v>8.0552359033371696E-4</v>
      </c>
      <c r="P553" s="35">
        <f t="shared" si="16"/>
        <v>0.92307692307692313</v>
      </c>
    </row>
    <row r="554" spans="1:16" x14ac:dyDescent="0.2">
      <c r="A554">
        <v>553</v>
      </c>
      <c r="B554" s="26">
        <v>44333</v>
      </c>
      <c r="C554" s="11">
        <v>268892378</v>
      </c>
      <c r="D554" s="11">
        <v>2303</v>
      </c>
      <c r="E554" s="11">
        <v>7</v>
      </c>
      <c r="F554" s="11">
        <v>0</v>
      </c>
      <c r="G554">
        <v>1</v>
      </c>
      <c r="H554">
        <v>3</v>
      </c>
      <c r="I554" t="s">
        <v>42</v>
      </c>
      <c r="J554" t="s">
        <v>45</v>
      </c>
      <c r="K554" t="s">
        <v>46</v>
      </c>
      <c r="L554">
        <v>4.5</v>
      </c>
      <c r="M554" t="s">
        <v>47</v>
      </c>
      <c r="N554" s="28">
        <v>13.5</v>
      </c>
      <c r="O554" s="35">
        <f t="shared" si="17"/>
        <v>3.0395136778115501E-3</v>
      </c>
      <c r="P554" s="35">
        <f t="shared" si="16"/>
        <v>3</v>
      </c>
    </row>
    <row r="555" spans="1:16" x14ac:dyDescent="0.2">
      <c r="A555">
        <v>554</v>
      </c>
      <c r="B555" s="26">
        <v>44333</v>
      </c>
      <c r="C555" s="11">
        <v>268890590</v>
      </c>
      <c r="D555" s="11">
        <v>13031</v>
      </c>
      <c r="E555" s="11">
        <v>6</v>
      </c>
      <c r="F555" s="11">
        <v>0</v>
      </c>
      <c r="G555">
        <v>14</v>
      </c>
      <c r="H555">
        <v>17</v>
      </c>
      <c r="I555" t="s">
        <v>42</v>
      </c>
      <c r="J555" t="s">
        <v>45</v>
      </c>
      <c r="K555" t="s">
        <v>46</v>
      </c>
      <c r="L555">
        <v>4.5</v>
      </c>
      <c r="M555" t="s">
        <v>47</v>
      </c>
      <c r="N555" s="28">
        <v>76.5</v>
      </c>
      <c r="O555" s="35">
        <f t="shared" si="17"/>
        <v>4.6044048806691734E-4</v>
      </c>
      <c r="P555" s="35">
        <f t="shared" si="16"/>
        <v>1.2142857142857142</v>
      </c>
    </row>
    <row r="556" spans="1:16" x14ac:dyDescent="0.2">
      <c r="A556">
        <v>555</v>
      </c>
      <c r="B556" s="26">
        <v>44333</v>
      </c>
      <c r="C556" s="11">
        <v>268890545</v>
      </c>
      <c r="D556" s="11">
        <v>4217</v>
      </c>
      <c r="E556" s="11">
        <v>5</v>
      </c>
      <c r="F556" s="11">
        <v>1</v>
      </c>
      <c r="G556">
        <v>16</v>
      </c>
      <c r="H556">
        <v>10</v>
      </c>
      <c r="I556" t="s">
        <v>42</v>
      </c>
      <c r="J556" t="s">
        <v>45</v>
      </c>
      <c r="K556" t="s">
        <v>46</v>
      </c>
      <c r="L556">
        <v>4.5</v>
      </c>
      <c r="M556" t="s">
        <v>47</v>
      </c>
      <c r="N556" s="28">
        <v>45</v>
      </c>
      <c r="O556" s="35">
        <f t="shared" si="17"/>
        <v>1.1856770215793219E-3</v>
      </c>
      <c r="P556" s="35">
        <f t="shared" si="16"/>
        <v>0.625</v>
      </c>
    </row>
    <row r="557" spans="1:16" x14ac:dyDescent="0.2">
      <c r="A557">
        <v>556</v>
      </c>
      <c r="B557" s="26">
        <v>44333</v>
      </c>
      <c r="C557" s="11">
        <v>268892381</v>
      </c>
      <c r="D557" s="11">
        <v>2145</v>
      </c>
      <c r="E557" s="11">
        <v>5</v>
      </c>
      <c r="F557" s="11">
        <v>2</v>
      </c>
      <c r="G557">
        <v>4</v>
      </c>
      <c r="H557">
        <v>10</v>
      </c>
      <c r="I557" t="s">
        <v>42</v>
      </c>
      <c r="J557" t="s">
        <v>45</v>
      </c>
      <c r="K557" t="s">
        <v>46</v>
      </c>
      <c r="L557">
        <v>4.5</v>
      </c>
      <c r="M557" t="s">
        <v>47</v>
      </c>
      <c r="N557" s="28">
        <v>45</v>
      </c>
      <c r="O557" s="35">
        <f t="shared" si="17"/>
        <v>2.331002331002331E-3</v>
      </c>
      <c r="P557" s="35">
        <f t="shared" si="16"/>
        <v>2.5</v>
      </c>
    </row>
    <row r="558" spans="1:16" x14ac:dyDescent="0.2">
      <c r="A558">
        <v>557</v>
      </c>
      <c r="B558" s="26">
        <v>44333</v>
      </c>
      <c r="C558" s="11">
        <v>268891964</v>
      </c>
      <c r="D558" s="11">
        <v>1907</v>
      </c>
      <c r="E558" s="11">
        <v>4</v>
      </c>
      <c r="F558" s="11">
        <v>0</v>
      </c>
      <c r="G558">
        <v>0</v>
      </c>
      <c r="H558">
        <v>0</v>
      </c>
      <c r="I558" t="s">
        <v>42</v>
      </c>
      <c r="J558" t="s">
        <v>45</v>
      </c>
      <c r="K558" t="s">
        <v>46</v>
      </c>
      <c r="L558">
        <v>4.5</v>
      </c>
      <c r="M558" t="s">
        <v>47</v>
      </c>
      <c r="N558" s="28">
        <v>0</v>
      </c>
      <c r="O558" s="35">
        <f t="shared" si="17"/>
        <v>2.097535395909806E-3</v>
      </c>
      <c r="P558" s="35">
        <v>0</v>
      </c>
    </row>
    <row r="559" spans="1:16" x14ac:dyDescent="0.2">
      <c r="A559">
        <v>558</v>
      </c>
      <c r="B559" s="26">
        <v>44333</v>
      </c>
      <c r="C559" s="11">
        <v>268892348</v>
      </c>
      <c r="D559" s="11">
        <v>1829</v>
      </c>
      <c r="E559" s="11">
        <v>4</v>
      </c>
      <c r="F559" s="11">
        <v>0</v>
      </c>
      <c r="G559">
        <v>8</v>
      </c>
      <c r="H559">
        <v>19</v>
      </c>
      <c r="I559" t="s">
        <v>42</v>
      </c>
      <c r="J559" t="s">
        <v>45</v>
      </c>
      <c r="K559" t="s">
        <v>46</v>
      </c>
      <c r="L559">
        <v>4.5</v>
      </c>
      <c r="M559" t="s">
        <v>47</v>
      </c>
      <c r="N559" s="28">
        <v>85.5</v>
      </c>
      <c r="O559" s="35">
        <f t="shared" si="17"/>
        <v>2.1869874248223072E-3</v>
      </c>
      <c r="P559" s="35">
        <f t="shared" si="16"/>
        <v>2.375</v>
      </c>
    </row>
    <row r="560" spans="1:16" x14ac:dyDescent="0.2">
      <c r="A560">
        <v>559</v>
      </c>
      <c r="B560" s="26">
        <v>44333</v>
      </c>
      <c r="C560" s="11">
        <v>268892078</v>
      </c>
      <c r="D560" s="11">
        <v>1812</v>
      </c>
      <c r="E560" s="11">
        <v>4</v>
      </c>
      <c r="F560" s="11">
        <v>0</v>
      </c>
      <c r="G560">
        <v>12</v>
      </c>
      <c r="H560">
        <v>3</v>
      </c>
      <c r="I560" t="s">
        <v>42</v>
      </c>
      <c r="J560" t="s">
        <v>45</v>
      </c>
      <c r="K560" t="s">
        <v>46</v>
      </c>
      <c r="L560">
        <v>4.5</v>
      </c>
      <c r="M560" t="s">
        <v>47</v>
      </c>
      <c r="N560" s="28">
        <v>13.5</v>
      </c>
      <c r="O560" s="35">
        <f t="shared" si="17"/>
        <v>2.2075055187637969E-3</v>
      </c>
      <c r="P560" s="35">
        <f t="shared" si="16"/>
        <v>0.25</v>
      </c>
    </row>
    <row r="561" spans="1:16" x14ac:dyDescent="0.2">
      <c r="A561">
        <v>560</v>
      </c>
      <c r="B561" s="26">
        <v>44333</v>
      </c>
      <c r="C561" s="11">
        <v>268890566</v>
      </c>
      <c r="D561" s="11">
        <v>4187</v>
      </c>
      <c r="E561" s="11">
        <v>3</v>
      </c>
      <c r="F561" s="11">
        <v>3</v>
      </c>
      <c r="G561">
        <v>13</v>
      </c>
      <c r="H561">
        <v>10</v>
      </c>
      <c r="I561" t="s">
        <v>42</v>
      </c>
      <c r="J561" t="s">
        <v>45</v>
      </c>
      <c r="K561" t="s">
        <v>46</v>
      </c>
      <c r="L561">
        <v>4.5</v>
      </c>
      <c r="M561" t="s">
        <v>47</v>
      </c>
      <c r="N561" s="28">
        <v>45</v>
      </c>
      <c r="O561" s="35">
        <f t="shared" si="17"/>
        <v>7.165034631000717E-4</v>
      </c>
      <c r="P561" s="35">
        <f t="shared" si="16"/>
        <v>0.76923076923076927</v>
      </c>
    </row>
    <row r="562" spans="1:16" x14ac:dyDescent="0.2">
      <c r="A562">
        <v>561</v>
      </c>
      <c r="B562" s="26">
        <v>44333</v>
      </c>
      <c r="C562" s="11">
        <v>269222019</v>
      </c>
      <c r="D562" s="11">
        <v>4103</v>
      </c>
      <c r="E562" s="11">
        <v>3</v>
      </c>
      <c r="F562" s="11">
        <v>0</v>
      </c>
      <c r="G562">
        <v>7</v>
      </c>
      <c r="H562">
        <v>11</v>
      </c>
      <c r="I562" t="s">
        <v>42</v>
      </c>
      <c r="J562" t="s">
        <v>45</v>
      </c>
      <c r="K562" t="s">
        <v>46</v>
      </c>
      <c r="L562">
        <v>4.5</v>
      </c>
      <c r="M562" t="s">
        <v>47</v>
      </c>
      <c r="N562" s="28">
        <v>49.5</v>
      </c>
      <c r="O562" s="35">
        <f t="shared" si="17"/>
        <v>7.3117231294174997E-4</v>
      </c>
      <c r="P562" s="35">
        <f t="shared" si="16"/>
        <v>1.5714285714285714</v>
      </c>
    </row>
    <row r="563" spans="1:16" x14ac:dyDescent="0.2">
      <c r="A563">
        <v>562</v>
      </c>
      <c r="B563" s="26">
        <v>44333</v>
      </c>
      <c r="C563" s="11">
        <v>268892375</v>
      </c>
      <c r="D563" s="11">
        <v>3995</v>
      </c>
      <c r="E563" s="11">
        <v>2</v>
      </c>
      <c r="F563" s="11">
        <v>1</v>
      </c>
      <c r="G563">
        <v>13</v>
      </c>
      <c r="H563">
        <v>14</v>
      </c>
      <c r="I563" t="s">
        <v>42</v>
      </c>
      <c r="J563" t="s">
        <v>45</v>
      </c>
      <c r="K563" t="s">
        <v>46</v>
      </c>
      <c r="L563">
        <v>4.5</v>
      </c>
      <c r="M563" t="s">
        <v>47</v>
      </c>
      <c r="N563" s="28">
        <v>63</v>
      </c>
      <c r="O563" s="35">
        <f t="shared" si="17"/>
        <v>5.006257822277847E-4</v>
      </c>
      <c r="P563" s="35">
        <f t="shared" si="16"/>
        <v>1.0769230769230769</v>
      </c>
    </row>
    <row r="564" spans="1:16" x14ac:dyDescent="0.2">
      <c r="A564">
        <v>563</v>
      </c>
      <c r="B564" s="26">
        <v>44333</v>
      </c>
      <c r="C564" s="11">
        <v>271175480</v>
      </c>
      <c r="D564" s="11">
        <v>0</v>
      </c>
      <c r="E564" s="11">
        <v>2</v>
      </c>
      <c r="F564" s="11">
        <v>0</v>
      </c>
      <c r="G564">
        <v>6</v>
      </c>
      <c r="H564">
        <v>4</v>
      </c>
      <c r="I564" t="s">
        <v>42</v>
      </c>
      <c r="J564" t="s">
        <v>45</v>
      </c>
      <c r="K564" t="s">
        <v>46</v>
      </c>
      <c r="L564">
        <v>4.5</v>
      </c>
      <c r="M564" t="s">
        <v>47</v>
      </c>
      <c r="N564" s="28">
        <v>18</v>
      </c>
      <c r="O564" s="35">
        <v>0</v>
      </c>
      <c r="P564" s="35">
        <f t="shared" si="16"/>
        <v>0.66666666666666663</v>
      </c>
    </row>
    <row r="565" spans="1:16" x14ac:dyDescent="0.2">
      <c r="A565">
        <v>564</v>
      </c>
      <c r="B565" s="26">
        <v>44333</v>
      </c>
      <c r="C565" s="11">
        <v>268890548</v>
      </c>
      <c r="D565" s="11">
        <v>4281</v>
      </c>
      <c r="E565" s="11">
        <v>1</v>
      </c>
      <c r="F565" s="11">
        <v>1</v>
      </c>
      <c r="G565">
        <v>5</v>
      </c>
      <c r="H565">
        <v>5</v>
      </c>
      <c r="I565" t="s">
        <v>42</v>
      </c>
      <c r="J565" t="s">
        <v>45</v>
      </c>
      <c r="K565" t="s">
        <v>46</v>
      </c>
      <c r="L565">
        <v>4.5</v>
      </c>
      <c r="M565" t="s">
        <v>47</v>
      </c>
      <c r="N565" s="28">
        <v>22.5</v>
      </c>
      <c r="O565" s="35">
        <f t="shared" si="17"/>
        <v>2.3359028264424199E-4</v>
      </c>
      <c r="P565" s="35">
        <f t="shared" si="16"/>
        <v>1</v>
      </c>
    </row>
    <row r="566" spans="1:16" x14ac:dyDescent="0.2">
      <c r="A566">
        <v>565</v>
      </c>
      <c r="B566" s="26">
        <v>44333</v>
      </c>
      <c r="C566" s="11">
        <v>269221920</v>
      </c>
      <c r="D566" s="11">
        <v>2085</v>
      </c>
      <c r="E566" s="11">
        <v>1</v>
      </c>
      <c r="F566" s="11">
        <v>0</v>
      </c>
      <c r="G566">
        <v>3</v>
      </c>
      <c r="H566">
        <v>18</v>
      </c>
      <c r="I566" t="s">
        <v>42</v>
      </c>
      <c r="J566" t="s">
        <v>45</v>
      </c>
      <c r="K566" t="s">
        <v>46</v>
      </c>
      <c r="L566">
        <v>4.5</v>
      </c>
      <c r="M566" t="s">
        <v>47</v>
      </c>
      <c r="N566" s="28">
        <v>81</v>
      </c>
      <c r="O566" s="35">
        <f t="shared" si="17"/>
        <v>4.7961630695443646E-4</v>
      </c>
      <c r="P566" s="35">
        <f t="shared" si="16"/>
        <v>6</v>
      </c>
    </row>
    <row r="567" spans="1:16" x14ac:dyDescent="0.2">
      <c r="A567">
        <v>566</v>
      </c>
      <c r="B567" s="26">
        <v>44333</v>
      </c>
      <c r="C567" s="11">
        <v>269221419</v>
      </c>
      <c r="D567" s="11">
        <v>1821</v>
      </c>
      <c r="E567" s="11">
        <v>1</v>
      </c>
      <c r="F567" s="11">
        <v>0</v>
      </c>
      <c r="G567">
        <v>257</v>
      </c>
      <c r="H567">
        <v>203</v>
      </c>
      <c r="I567" t="s">
        <v>42</v>
      </c>
      <c r="J567" t="s">
        <v>45</v>
      </c>
      <c r="K567" t="s">
        <v>46</v>
      </c>
      <c r="L567">
        <v>4.5</v>
      </c>
      <c r="M567" t="s">
        <v>47</v>
      </c>
      <c r="N567" s="28">
        <v>913.5</v>
      </c>
      <c r="O567" s="35">
        <f t="shared" si="17"/>
        <v>5.4914881933003845E-4</v>
      </c>
      <c r="P567" s="35">
        <f t="shared" si="16"/>
        <v>0.78988326848249024</v>
      </c>
    </row>
    <row r="568" spans="1:16" x14ac:dyDescent="0.2">
      <c r="A568">
        <v>567</v>
      </c>
      <c r="B568" s="26">
        <v>44333</v>
      </c>
      <c r="C568" s="11">
        <v>269150161</v>
      </c>
      <c r="D568" s="11">
        <v>1808</v>
      </c>
      <c r="E568" s="11">
        <v>0</v>
      </c>
      <c r="F568" s="11">
        <v>0</v>
      </c>
      <c r="G568">
        <v>915</v>
      </c>
      <c r="H568">
        <v>906</v>
      </c>
      <c r="I568" t="s">
        <v>42</v>
      </c>
      <c r="J568" t="s">
        <v>45</v>
      </c>
      <c r="K568" t="s">
        <v>46</v>
      </c>
      <c r="L568">
        <v>4.5</v>
      </c>
      <c r="M568" t="s">
        <v>47</v>
      </c>
      <c r="N568" s="28">
        <v>4077</v>
      </c>
      <c r="O568" s="35">
        <f t="shared" si="17"/>
        <v>0</v>
      </c>
      <c r="P568" s="35">
        <f t="shared" si="16"/>
        <v>0.99016393442622952</v>
      </c>
    </row>
    <row r="569" spans="1:16" x14ac:dyDescent="0.2">
      <c r="A569">
        <v>568</v>
      </c>
      <c r="B569" s="26">
        <v>44333</v>
      </c>
      <c r="C569" s="11">
        <v>271457536</v>
      </c>
      <c r="D569" s="11">
        <v>50</v>
      </c>
      <c r="E569" s="11">
        <v>0</v>
      </c>
      <c r="F569" s="11">
        <v>0</v>
      </c>
      <c r="G569">
        <v>805</v>
      </c>
      <c r="H569">
        <v>650</v>
      </c>
      <c r="I569" t="s">
        <v>42</v>
      </c>
      <c r="J569" t="s">
        <v>45</v>
      </c>
      <c r="K569" t="s">
        <v>46</v>
      </c>
      <c r="L569">
        <v>4.5</v>
      </c>
      <c r="M569" t="s">
        <v>47</v>
      </c>
      <c r="N569" s="28">
        <v>2925</v>
      </c>
      <c r="O569" s="35">
        <f t="shared" si="17"/>
        <v>0</v>
      </c>
      <c r="P569" s="35">
        <f t="shared" si="16"/>
        <v>0.80745341614906829</v>
      </c>
    </row>
    <row r="570" spans="1:16" x14ac:dyDescent="0.2">
      <c r="A570">
        <v>569</v>
      </c>
      <c r="B570" s="26">
        <v>44333</v>
      </c>
      <c r="C570" s="11">
        <v>269222010</v>
      </c>
      <c r="D570" s="11">
        <v>3</v>
      </c>
      <c r="E570" s="11">
        <v>0</v>
      </c>
      <c r="F570" s="11">
        <v>1</v>
      </c>
      <c r="G570">
        <v>9</v>
      </c>
      <c r="H570">
        <v>6</v>
      </c>
      <c r="I570" t="s">
        <v>42</v>
      </c>
      <c r="J570" t="s">
        <v>45</v>
      </c>
      <c r="K570" t="s">
        <v>46</v>
      </c>
      <c r="L570">
        <v>4.5</v>
      </c>
      <c r="M570" t="s">
        <v>47</v>
      </c>
      <c r="N570" s="28">
        <v>27</v>
      </c>
      <c r="O570" s="33">
        <f t="shared" si="17"/>
        <v>0</v>
      </c>
      <c r="P570" s="35">
        <f t="shared" si="16"/>
        <v>0.66666666666666663</v>
      </c>
    </row>
    <row r="571" spans="1:16" x14ac:dyDescent="0.2">
      <c r="A571">
        <v>570</v>
      </c>
      <c r="B571" s="26">
        <v>44333</v>
      </c>
      <c r="C571" s="11">
        <v>269221587</v>
      </c>
      <c r="D571" s="11">
        <v>1</v>
      </c>
      <c r="E571" s="11">
        <v>0</v>
      </c>
      <c r="F571" s="11">
        <v>0</v>
      </c>
      <c r="G571">
        <v>0</v>
      </c>
      <c r="H571">
        <v>0</v>
      </c>
      <c r="I571" t="s">
        <v>42</v>
      </c>
      <c r="J571" t="s">
        <v>45</v>
      </c>
      <c r="K571" t="s">
        <v>46</v>
      </c>
      <c r="L571">
        <v>4.5</v>
      </c>
      <c r="M571" t="s">
        <v>47</v>
      </c>
      <c r="N571" s="28">
        <v>0</v>
      </c>
      <c r="O571" s="35">
        <f t="shared" si="17"/>
        <v>0</v>
      </c>
      <c r="P571" s="35">
        <v>0</v>
      </c>
    </row>
    <row r="572" spans="1:16" x14ac:dyDescent="0.2">
      <c r="A572">
        <v>571</v>
      </c>
      <c r="B572" s="26">
        <v>44333</v>
      </c>
      <c r="C572" s="11">
        <v>268892345</v>
      </c>
      <c r="D572" s="11">
        <v>1</v>
      </c>
      <c r="E572" s="11">
        <v>0</v>
      </c>
      <c r="F572" s="11">
        <v>0</v>
      </c>
      <c r="G572">
        <v>5</v>
      </c>
      <c r="H572">
        <v>18</v>
      </c>
      <c r="I572" t="s">
        <v>42</v>
      </c>
      <c r="J572" t="s">
        <v>45</v>
      </c>
      <c r="K572" t="s">
        <v>46</v>
      </c>
      <c r="L572">
        <v>4.5</v>
      </c>
      <c r="M572" t="s">
        <v>47</v>
      </c>
      <c r="N572" s="28">
        <v>81</v>
      </c>
      <c r="O572" s="35">
        <f t="shared" si="17"/>
        <v>0</v>
      </c>
      <c r="P572" s="35">
        <f t="shared" si="16"/>
        <v>3.6</v>
      </c>
    </row>
    <row r="573" spans="1:16" x14ac:dyDescent="0.2">
      <c r="A573">
        <v>572</v>
      </c>
      <c r="B573" s="26">
        <v>44333</v>
      </c>
      <c r="C573" s="11">
        <v>268890527</v>
      </c>
      <c r="D573" s="11">
        <v>1</v>
      </c>
      <c r="E573" s="11">
        <v>0</v>
      </c>
      <c r="F573" s="11">
        <v>0</v>
      </c>
      <c r="G573">
        <v>14</v>
      </c>
      <c r="H573">
        <v>14</v>
      </c>
      <c r="I573" t="s">
        <v>42</v>
      </c>
      <c r="J573" t="s">
        <v>45</v>
      </c>
      <c r="K573" t="s">
        <v>46</v>
      </c>
      <c r="L573">
        <v>4.5</v>
      </c>
      <c r="M573" t="s">
        <v>47</v>
      </c>
      <c r="N573" s="28">
        <v>63</v>
      </c>
      <c r="O573" s="35">
        <f t="shared" si="17"/>
        <v>0</v>
      </c>
      <c r="P573" s="35">
        <f t="shared" si="16"/>
        <v>1</v>
      </c>
    </row>
    <row r="574" spans="1:16" x14ac:dyDescent="0.2">
      <c r="A574">
        <v>573</v>
      </c>
      <c r="B574" s="26">
        <v>44333</v>
      </c>
      <c r="C574" s="11">
        <v>272779033</v>
      </c>
      <c r="D574" s="11">
        <v>1</v>
      </c>
      <c r="E574" s="11">
        <v>0</v>
      </c>
      <c r="F574" s="11">
        <v>1</v>
      </c>
      <c r="G574">
        <v>20</v>
      </c>
      <c r="H574">
        <v>18</v>
      </c>
      <c r="I574" t="s">
        <v>42</v>
      </c>
      <c r="J574" t="s">
        <v>45</v>
      </c>
      <c r="K574" t="s">
        <v>46</v>
      </c>
      <c r="L574">
        <v>4.5</v>
      </c>
      <c r="M574" t="s">
        <v>47</v>
      </c>
      <c r="N574" s="28">
        <v>81</v>
      </c>
      <c r="O574" s="35">
        <f t="shared" si="17"/>
        <v>0</v>
      </c>
      <c r="P574" s="35">
        <f t="shared" si="16"/>
        <v>0.9</v>
      </c>
    </row>
    <row r="575" spans="1:16" x14ac:dyDescent="0.2">
      <c r="A575">
        <v>574</v>
      </c>
      <c r="B575" s="26">
        <v>44334</v>
      </c>
      <c r="C575" s="11">
        <v>268891961</v>
      </c>
      <c r="D575" s="11">
        <v>13046</v>
      </c>
      <c r="E575" s="11">
        <v>170</v>
      </c>
      <c r="F575" s="11">
        <v>11</v>
      </c>
      <c r="G575">
        <v>5</v>
      </c>
      <c r="H575">
        <v>5</v>
      </c>
      <c r="I575" t="s">
        <v>42</v>
      </c>
      <c r="J575" t="s">
        <v>45</v>
      </c>
      <c r="K575" t="s">
        <v>46</v>
      </c>
      <c r="L575">
        <v>4.5</v>
      </c>
      <c r="M575" t="s">
        <v>47</v>
      </c>
      <c r="N575" s="28">
        <v>22.5</v>
      </c>
      <c r="O575" s="35">
        <f t="shared" si="17"/>
        <v>1.3030814042618428E-2</v>
      </c>
      <c r="P575" s="35">
        <f t="shared" si="16"/>
        <v>1</v>
      </c>
    </row>
    <row r="576" spans="1:16" x14ac:dyDescent="0.2">
      <c r="A576">
        <v>575</v>
      </c>
      <c r="B576" s="26">
        <v>44334</v>
      </c>
      <c r="C576" s="11">
        <v>269221461</v>
      </c>
      <c r="D576" s="11">
        <v>21686</v>
      </c>
      <c r="E576" s="11">
        <v>62</v>
      </c>
      <c r="F576" s="11">
        <v>4</v>
      </c>
      <c r="G576">
        <v>13</v>
      </c>
      <c r="H576">
        <v>12</v>
      </c>
      <c r="I576" t="s">
        <v>42</v>
      </c>
      <c r="J576" t="s">
        <v>44</v>
      </c>
      <c r="K576" t="s">
        <v>46</v>
      </c>
      <c r="L576">
        <v>4.5</v>
      </c>
      <c r="M576" t="s">
        <v>47</v>
      </c>
      <c r="N576" s="28">
        <v>54</v>
      </c>
      <c r="O576" s="35">
        <f t="shared" si="17"/>
        <v>2.858987365120354E-3</v>
      </c>
      <c r="P576" s="35">
        <f t="shared" si="16"/>
        <v>0.92307692307692313</v>
      </c>
    </row>
    <row r="577" spans="1:16" x14ac:dyDescent="0.2">
      <c r="A577">
        <v>576</v>
      </c>
      <c r="B577" s="26">
        <v>44334</v>
      </c>
      <c r="C577" s="11">
        <v>269221920</v>
      </c>
      <c r="D577" s="11">
        <v>16247</v>
      </c>
      <c r="E577" s="11">
        <v>45</v>
      </c>
      <c r="F577" s="11">
        <v>73</v>
      </c>
      <c r="G577">
        <v>3</v>
      </c>
      <c r="H577">
        <v>19</v>
      </c>
      <c r="I577" t="s">
        <v>42</v>
      </c>
      <c r="J577" t="s">
        <v>45</v>
      </c>
      <c r="K577" t="s">
        <v>46</v>
      </c>
      <c r="L577">
        <v>4.5</v>
      </c>
      <c r="M577" t="s">
        <v>47</v>
      </c>
      <c r="N577" s="28">
        <v>85.5</v>
      </c>
      <c r="O577" s="35">
        <f t="shared" si="17"/>
        <v>2.7697421062349973E-3</v>
      </c>
      <c r="P577" s="35">
        <f t="shared" si="16"/>
        <v>6.333333333333333</v>
      </c>
    </row>
    <row r="578" spans="1:16" x14ac:dyDescent="0.2">
      <c r="A578">
        <v>577</v>
      </c>
      <c r="B578" s="26">
        <v>44334</v>
      </c>
      <c r="C578" s="11">
        <v>268892345</v>
      </c>
      <c r="D578" s="11">
        <v>14299</v>
      </c>
      <c r="E578" s="11">
        <v>17</v>
      </c>
      <c r="F578" s="11">
        <v>0</v>
      </c>
      <c r="G578">
        <v>0</v>
      </c>
      <c r="H578">
        <v>0</v>
      </c>
      <c r="I578" t="s">
        <v>42</v>
      </c>
      <c r="J578" t="s">
        <v>45</v>
      </c>
      <c r="K578" t="s">
        <v>46</v>
      </c>
      <c r="L578">
        <v>4.5</v>
      </c>
      <c r="M578" t="s">
        <v>47</v>
      </c>
      <c r="N578" s="28">
        <v>0</v>
      </c>
      <c r="O578" s="35">
        <f t="shared" si="17"/>
        <v>1.1888943282747045E-3</v>
      </c>
      <c r="P578" s="35">
        <v>0</v>
      </c>
    </row>
    <row r="579" spans="1:16" x14ac:dyDescent="0.2">
      <c r="A579">
        <v>578</v>
      </c>
      <c r="B579" s="26">
        <v>44334</v>
      </c>
      <c r="C579" s="11">
        <v>269221473</v>
      </c>
      <c r="D579" s="11">
        <v>13348</v>
      </c>
      <c r="E579" s="11">
        <v>17</v>
      </c>
      <c r="F579" s="11">
        <v>141</v>
      </c>
      <c r="G579">
        <v>16</v>
      </c>
      <c r="H579">
        <v>2</v>
      </c>
      <c r="I579" t="s">
        <v>42</v>
      </c>
      <c r="J579" t="s">
        <v>41</v>
      </c>
      <c r="K579" t="s">
        <v>46</v>
      </c>
      <c r="L579">
        <v>4.5</v>
      </c>
      <c r="M579" t="s">
        <v>47</v>
      </c>
      <c r="N579" s="28">
        <v>9</v>
      </c>
      <c r="O579" s="35">
        <f t="shared" ref="O579:O642" si="18">E579/D579</f>
        <v>1.2735990410548397E-3</v>
      </c>
      <c r="P579" s="35">
        <f t="shared" ref="P579:P642" si="19">H579/G579</f>
        <v>0.125</v>
      </c>
    </row>
    <row r="580" spans="1:16" x14ac:dyDescent="0.2">
      <c r="A580">
        <v>579</v>
      </c>
      <c r="B580" s="26">
        <v>44334</v>
      </c>
      <c r="C580" s="11">
        <v>268891964</v>
      </c>
      <c r="D580" s="11">
        <v>3462</v>
      </c>
      <c r="E580" s="11">
        <v>15</v>
      </c>
      <c r="F580" s="11">
        <v>1</v>
      </c>
      <c r="G580">
        <v>8</v>
      </c>
      <c r="H580">
        <v>1</v>
      </c>
      <c r="I580" t="s">
        <v>42</v>
      </c>
      <c r="J580" t="s">
        <v>45</v>
      </c>
      <c r="K580" t="s">
        <v>46</v>
      </c>
      <c r="L580">
        <v>4.5</v>
      </c>
      <c r="M580" t="s">
        <v>47</v>
      </c>
      <c r="N580" s="28">
        <v>4.5</v>
      </c>
      <c r="O580" s="35">
        <f t="shared" si="18"/>
        <v>4.3327556325823222E-3</v>
      </c>
      <c r="P580" s="35">
        <f t="shared" si="19"/>
        <v>0.125</v>
      </c>
    </row>
    <row r="581" spans="1:16" x14ac:dyDescent="0.2">
      <c r="A581">
        <v>580</v>
      </c>
      <c r="B581" s="26">
        <v>44334</v>
      </c>
      <c r="C581" s="11">
        <v>268892348</v>
      </c>
      <c r="D581" s="11">
        <v>2709</v>
      </c>
      <c r="E581" s="11">
        <v>12</v>
      </c>
      <c r="F581" s="11">
        <v>0</v>
      </c>
      <c r="G581">
        <v>0</v>
      </c>
      <c r="H581">
        <v>0</v>
      </c>
      <c r="I581" t="s">
        <v>42</v>
      </c>
      <c r="J581" t="s">
        <v>45</v>
      </c>
      <c r="K581" t="s">
        <v>46</v>
      </c>
      <c r="L581">
        <v>4.5</v>
      </c>
      <c r="M581" t="s">
        <v>47</v>
      </c>
      <c r="N581" s="28">
        <v>0</v>
      </c>
      <c r="O581" s="35">
        <f t="shared" si="18"/>
        <v>4.4296788482834993E-3</v>
      </c>
      <c r="P581" s="35">
        <v>0</v>
      </c>
    </row>
    <row r="582" spans="1:16" x14ac:dyDescent="0.2">
      <c r="A582">
        <v>581</v>
      </c>
      <c r="B582" s="26">
        <v>44334</v>
      </c>
      <c r="C582" s="11">
        <v>268892381</v>
      </c>
      <c r="D582" s="11">
        <v>2693</v>
      </c>
      <c r="E582" s="11">
        <v>11</v>
      </c>
      <c r="F582" s="11">
        <v>3</v>
      </c>
      <c r="G582">
        <v>1172</v>
      </c>
      <c r="H582">
        <v>873</v>
      </c>
      <c r="I582" t="s">
        <v>42</v>
      </c>
      <c r="J582" t="s">
        <v>45</v>
      </c>
      <c r="K582" t="s">
        <v>46</v>
      </c>
      <c r="L582">
        <v>4.5</v>
      </c>
      <c r="M582" t="s">
        <v>47</v>
      </c>
      <c r="N582" s="28">
        <v>3928.5</v>
      </c>
      <c r="O582" s="35">
        <f t="shared" si="18"/>
        <v>4.0846639435573708E-3</v>
      </c>
      <c r="P582" s="35">
        <f t="shared" si="19"/>
        <v>0.74488054607508536</v>
      </c>
    </row>
    <row r="583" spans="1:16" x14ac:dyDescent="0.2">
      <c r="A583">
        <v>582</v>
      </c>
      <c r="B583" s="26">
        <v>44334</v>
      </c>
      <c r="C583" s="11">
        <v>269221581</v>
      </c>
      <c r="D583" s="11">
        <v>750</v>
      </c>
      <c r="E583" s="11">
        <v>11</v>
      </c>
      <c r="F583" s="11">
        <v>0</v>
      </c>
      <c r="G583">
        <v>14</v>
      </c>
      <c r="H583">
        <v>4</v>
      </c>
      <c r="I583" t="s">
        <v>42</v>
      </c>
      <c r="J583" t="s">
        <v>45</v>
      </c>
      <c r="K583" t="s">
        <v>46</v>
      </c>
      <c r="L583">
        <v>4.5</v>
      </c>
      <c r="M583" t="s">
        <v>47</v>
      </c>
      <c r="N583" s="28">
        <v>18</v>
      </c>
      <c r="O583" s="35">
        <f t="shared" si="18"/>
        <v>1.4666666666666666E-2</v>
      </c>
      <c r="P583" s="35">
        <f t="shared" si="19"/>
        <v>0.2857142857142857</v>
      </c>
    </row>
    <row r="584" spans="1:16" x14ac:dyDescent="0.2">
      <c r="A584">
        <v>583</v>
      </c>
      <c r="B584" s="26">
        <v>44334</v>
      </c>
      <c r="C584" s="11">
        <v>268890548</v>
      </c>
      <c r="D584" s="11">
        <v>2905</v>
      </c>
      <c r="E584" s="11">
        <v>10</v>
      </c>
      <c r="F584" s="11">
        <v>0</v>
      </c>
      <c r="G584">
        <v>6</v>
      </c>
      <c r="H584">
        <v>7</v>
      </c>
      <c r="I584" t="s">
        <v>42</v>
      </c>
      <c r="J584" t="s">
        <v>45</v>
      </c>
      <c r="K584" t="s">
        <v>46</v>
      </c>
      <c r="L584">
        <v>4.5</v>
      </c>
      <c r="M584" t="s">
        <v>47</v>
      </c>
      <c r="N584" s="28">
        <v>31.5</v>
      </c>
      <c r="O584" s="35">
        <f t="shared" si="18"/>
        <v>3.4423407917383822E-3</v>
      </c>
      <c r="P584" s="35">
        <f t="shared" si="19"/>
        <v>1.1666666666666667</v>
      </c>
    </row>
    <row r="585" spans="1:16" x14ac:dyDescent="0.2">
      <c r="A585">
        <v>584</v>
      </c>
      <c r="B585" s="26">
        <v>44334</v>
      </c>
      <c r="C585" s="11">
        <v>269221419</v>
      </c>
      <c r="D585" s="11">
        <v>2642</v>
      </c>
      <c r="E585" s="11">
        <v>8</v>
      </c>
      <c r="F585" s="11">
        <v>3</v>
      </c>
      <c r="G585">
        <v>16</v>
      </c>
      <c r="H585">
        <v>17</v>
      </c>
      <c r="I585" t="s">
        <v>42</v>
      </c>
      <c r="J585" t="s">
        <v>45</v>
      </c>
      <c r="K585" t="s">
        <v>46</v>
      </c>
      <c r="L585">
        <v>4.5</v>
      </c>
      <c r="M585" t="s">
        <v>47</v>
      </c>
      <c r="N585" s="28">
        <v>76.5</v>
      </c>
      <c r="O585" s="35">
        <f t="shared" si="18"/>
        <v>3.0280090840272521E-3</v>
      </c>
      <c r="P585" s="35">
        <f t="shared" si="19"/>
        <v>1.0625</v>
      </c>
    </row>
    <row r="586" spans="1:16" x14ac:dyDescent="0.2">
      <c r="A586">
        <v>585</v>
      </c>
      <c r="B586" s="26">
        <v>44334</v>
      </c>
      <c r="C586" s="11">
        <v>268892078</v>
      </c>
      <c r="D586" s="11">
        <v>4251</v>
      </c>
      <c r="E586" s="11">
        <v>6</v>
      </c>
      <c r="F586" s="11">
        <v>2</v>
      </c>
      <c r="G586">
        <v>7</v>
      </c>
      <c r="H586">
        <v>15</v>
      </c>
      <c r="I586" t="s">
        <v>42</v>
      </c>
      <c r="J586" t="s">
        <v>45</v>
      </c>
      <c r="K586" t="s">
        <v>46</v>
      </c>
      <c r="L586">
        <v>4.5</v>
      </c>
      <c r="M586" t="s">
        <v>47</v>
      </c>
      <c r="N586" s="28">
        <v>67.5</v>
      </c>
      <c r="O586" s="35">
        <f t="shared" si="18"/>
        <v>1.4114326040931546E-3</v>
      </c>
      <c r="P586" s="35">
        <f t="shared" si="19"/>
        <v>2.1428571428571428</v>
      </c>
    </row>
    <row r="587" spans="1:16" x14ac:dyDescent="0.2">
      <c r="A587">
        <v>586</v>
      </c>
      <c r="B587" s="26">
        <v>44334</v>
      </c>
      <c r="C587" s="11">
        <v>269221584</v>
      </c>
      <c r="D587" s="11">
        <v>2306</v>
      </c>
      <c r="E587" s="11">
        <v>6</v>
      </c>
      <c r="F587" s="11">
        <v>1</v>
      </c>
      <c r="G587">
        <v>2</v>
      </c>
      <c r="H587">
        <v>0</v>
      </c>
      <c r="I587" t="s">
        <v>42</v>
      </c>
      <c r="J587" t="s">
        <v>45</v>
      </c>
      <c r="K587" t="s">
        <v>46</v>
      </c>
      <c r="L587">
        <v>4.5</v>
      </c>
      <c r="M587" t="s">
        <v>47</v>
      </c>
      <c r="N587" s="28">
        <v>0</v>
      </c>
      <c r="O587" s="35">
        <f t="shared" si="18"/>
        <v>2.6019080659150044E-3</v>
      </c>
      <c r="P587" s="35">
        <f t="shared" si="19"/>
        <v>0</v>
      </c>
    </row>
    <row r="588" spans="1:16" x14ac:dyDescent="0.2">
      <c r="A588">
        <v>587</v>
      </c>
      <c r="B588" s="26">
        <v>44334</v>
      </c>
      <c r="C588" s="11">
        <v>269222010</v>
      </c>
      <c r="D588" s="11">
        <v>18648</v>
      </c>
      <c r="E588" s="11">
        <v>4</v>
      </c>
      <c r="F588" s="11">
        <v>2</v>
      </c>
      <c r="G588">
        <v>18</v>
      </c>
      <c r="H588">
        <v>11</v>
      </c>
      <c r="I588" t="s">
        <v>42</v>
      </c>
      <c r="J588" t="s">
        <v>45</v>
      </c>
      <c r="K588" t="s">
        <v>46</v>
      </c>
      <c r="L588">
        <v>4.5</v>
      </c>
      <c r="M588" t="s">
        <v>47</v>
      </c>
      <c r="N588" s="28">
        <v>49.5</v>
      </c>
      <c r="O588" s="33">
        <f t="shared" si="18"/>
        <v>2.145002145002145E-4</v>
      </c>
      <c r="P588" s="35">
        <f t="shared" si="19"/>
        <v>0.61111111111111116</v>
      </c>
    </row>
    <row r="589" spans="1:16" x14ac:dyDescent="0.2">
      <c r="A589">
        <v>588</v>
      </c>
      <c r="B589" s="26">
        <v>44334</v>
      </c>
      <c r="C589" s="11">
        <v>268890566</v>
      </c>
      <c r="D589" s="11">
        <v>4332</v>
      </c>
      <c r="E589" s="11">
        <v>4</v>
      </c>
      <c r="F589" s="11">
        <v>3</v>
      </c>
      <c r="G589">
        <v>13</v>
      </c>
      <c r="H589">
        <v>12</v>
      </c>
      <c r="I589" t="s">
        <v>42</v>
      </c>
      <c r="J589" t="s">
        <v>45</v>
      </c>
      <c r="K589" t="s">
        <v>46</v>
      </c>
      <c r="L589">
        <v>4.5</v>
      </c>
      <c r="M589" t="s">
        <v>47</v>
      </c>
      <c r="N589" s="28">
        <v>54</v>
      </c>
      <c r="O589" s="35">
        <f t="shared" si="18"/>
        <v>9.2336103416435823E-4</v>
      </c>
      <c r="P589" s="35">
        <f t="shared" si="19"/>
        <v>0.92307692307692313</v>
      </c>
    </row>
    <row r="590" spans="1:16" x14ac:dyDescent="0.2">
      <c r="A590">
        <v>589</v>
      </c>
      <c r="B590" s="26">
        <v>44334</v>
      </c>
      <c r="C590" s="11">
        <v>269221575</v>
      </c>
      <c r="D590" s="11">
        <v>4268</v>
      </c>
      <c r="E590" s="11">
        <v>4</v>
      </c>
      <c r="F590" s="11">
        <v>2</v>
      </c>
      <c r="G590">
        <v>17</v>
      </c>
      <c r="H590">
        <v>9</v>
      </c>
      <c r="I590" t="s">
        <v>42</v>
      </c>
      <c r="J590" t="s">
        <v>45</v>
      </c>
      <c r="K590" t="s">
        <v>46</v>
      </c>
      <c r="L590">
        <v>4.5</v>
      </c>
      <c r="M590" t="s">
        <v>47</v>
      </c>
      <c r="N590" s="28">
        <v>40.5</v>
      </c>
      <c r="O590" s="35">
        <f t="shared" si="18"/>
        <v>9.372071227741331E-4</v>
      </c>
      <c r="P590" s="35">
        <f t="shared" si="19"/>
        <v>0.52941176470588236</v>
      </c>
    </row>
    <row r="591" spans="1:16" x14ac:dyDescent="0.2">
      <c r="A591">
        <v>590</v>
      </c>
      <c r="B591" s="26">
        <v>44334</v>
      </c>
      <c r="C591" s="11">
        <v>271175480</v>
      </c>
      <c r="D591" s="11">
        <v>2104</v>
      </c>
      <c r="E591" s="11">
        <v>4</v>
      </c>
      <c r="F591" s="11">
        <v>5</v>
      </c>
      <c r="G591">
        <v>103</v>
      </c>
      <c r="H591">
        <v>96</v>
      </c>
      <c r="I591" t="s">
        <v>42</v>
      </c>
      <c r="J591" t="s">
        <v>45</v>
      </c>
      <c r="K591" t="s">
        <v>46</v>
      </c>
      <c r="L591">
        <v>4.5</v>
      </c>
      <c r="M591" t="s">
        <v>47</v>
      </c>
      <c r="N591" s="28">
        <v>432</v>
      </c>
      <c r="O591" s="35">
        <f t="shared" si="18"/>
        <v>1.9011406844106464E-3</v>
      </c>
      <c r="P591" s="35">
        <f t="shared" si="19"/>
        <v>0.93203883495145634</v>
      </c>
    </row>
    <row r="592" spans="1:16" x14ac:dyDescent="0.2">
      <c r="A592">
        <v>591</v>
      </c>
      <c r="B592" s="26">
        <v>44334</v>
      </c>
      <c r="C592" s="11">
        <v>269222019</v>
      </c>
      <c r="D592" s="11">
        <v>4332</v>
      </c>
      <c r="E592" s="11">
        <v>3</v>
      </c>
      <c r="F592" s="11">
        <v>1</v>
      </c>
      <c r="G592">
        <v>6</v>
      </c>
      <c r="H592">
        <v>15</v>
      </c>
      <c r="I592" t="s">
        <v>42</v>
      </c>
      <c r="J592" t="s">
        <v>45</v>
      </c>
      <c r="K592" t="s">
        <v>46</v>
      </c>
      <c r="L592">
        <v>4.5</v>
      </c>
      <c r="M592" t="s">
        <v>47</v>
      </c>
      <c r="N592" s="28">
        <v>67.5</v>
      </c>
      <c r="O592" s="35">
        <f t="shared" si="18"/>
        <v>6.925207756232687E-4</v>
      </c>
      <c r="P592" s="35">
        <f t="shared" si="19"/>
        <v>2.5</v>
      </c>
    </row>
    <row r="593" spans="1:16" x14ac:dyDescent="0.2">
      <c r="A593">
        <v>592</v>
      </c>
      <c r="B593" s="26">
        <v>44334</v>
      </c>
      <c r="C593" s="11">
        <v>268892378</v>
      </c>
      <c r="D593" s="11">
        <v>4271</v>
      </c>
      <c r="E593" s="11">
        <v>3</v>
      </c>
      <c r="F593" s="11">
        <v>2</v>
      </c>
      <c r="G593">
        <v>48</v>
      </c>
      <c r="H593">
        <v>28</v>
      </c>
      <c r="I593" t="s">
        <v>42</v>
      </c>
      <c r="J593" t="s">
        <v>45</v>
      </c>
      <c r="K593" t="s">
        <v>46</v>
      </c>
      <c r="L593">
        <v>4.5</v>
      </c>
      <c r="M593" t="s">
        <v>47</v>
      </c>
      <c r="N593" s="28">
        <v>126</v>
      </c>
      <c r="O593" s="35">
        <f t="shared" si="18"/>
        <v>7.0241161320533829E-4</v>
      </c>
      <c r="P593" s="35">
        <f t="shared" si="19"/>
        <v>0.58333333333333337</v>
      </c>
    </row>
    <row r="594" spans="1:16" x14ac:dyDescent="0.2">
      <c r="A594">
        <v>593</v>
      </c>
      <c r="B594" s="26">
        <v>44334</v>
      </c>
      <c r="C594" s="11">
        <v>269150146</v>
      </c>
      <c r="D594" s="11">
        <v>2203</v>
      </c>
      <c r="E594" s="11">
        <v>3</v>
      </c>
      <c r="F594" s="11">
        <v>2</v>
      </c>
      <c r="G594">
        <v>17</v>
      </c>
      <c r="H594">
        <v>1</v>
      </c>
      <c r="I594" t="s">
        <v>42</v>
      </c>
      <c r="J594" t="s">
        <v>45</v>
      </c>
      <c r="K594" t="s">
        <v>46</v>
      </c>
      <c r="L594">
        <v>4.5</v>
      </c>
      <c r="M594" t="s">
        <v>47</v>
      </c>
      <c r="N594" s="28">
        <v>4.5</v>
      </c>
      <c r="O594" s="35">
        <f t="shared" si="18"/>
        <v>1.3617793917385383E-3</v>
      </c>
      <c r="P594" s="35">
        <f t="shared" si="19"/>
        <v>5.8823529411764705E-2</v>
      </c>
    </row>
    <row r="595" spans="1:16" x14ac:dyDescent="0.2">
      <c r="A595">
        <v>594</v>
      </c>
      <c r="B595" s="26">
        <v>44334</v>
      </c>
      <c r="C595" s="11">
        <v>268892375</v>
      </c>
      <c r="D595" s="11">
        <v>1700</v>
      </c>
      <c r="E595" s="11">
        <v>2</v>
      </c>
      <c r="F595" s="11">
        <v>0</v>
      </c>
      <c r="G595">
        <v>925</v>
      </c>
      <c r="H595">
        <v>713</v>
      </c>
      <c r="I595" t="s">
        <v>42</v>
      </c>
      <c r="J595" t="s">
        <v>45</v>
      </c>
      <c r="K595" t="s">
        <v>46</v>
      </c>
      <c r="L595">
        <v>4.5</v>
      </c>
      <c r="M595" t="s">
        <v>47</v>
      </c>
      <c r="N595" s="28">
        <v>3208.5</v>
      </c>
      <c r="O595" s="35">
        <f t="shared" si="18"/>
        <v>1.176470588235294E-3</v>
      </c>
      <c r="P595" s="35">
        <f t="shared" si="19"/>
        <v>0.77081081081081082</v>
      </c>
    </row>
    <row r="596" spans="1:16" x14ac:dyDescent="0.2">
      <c r="A596">
        <v>595</v>
      </c>
      <c r="B596" s="26">
        <v>44334</v>
      </c>
      <c r="C596" s="11">
        <v>268890590</v>
      </c>
      <c r="D596" s="11">
        <v>7449</v>
      </c>
      <c r="E596" s="11">
        <v>1</v>
      </c>
      <c r="F596" s="11">
        <v>0</v>
      </c>
      <c r="G596">
        <v>9</v>
      </c>
      <c r="H596">
        <v>9</v>
      </c>
      <c r="I596" t="s">
        <v>42</v>
      </c>
      <c r="J596" t="s">
        <v>45</v>
      </c>
      <c r="K596" t="s">
        <v>46</v>
      </c>
      <c r="L596">
        <v>4.5</v>
      </c>
      <c r="M596" t="s">
        <v>47</v>
      </c>
      <c r="N596" s="28">
        <v>40.5</v>
      </c>
      <c r="O596" s="35">
        <f t="shared" si="18"/>
        <v>1.3424620754463686E-4</v>
      </c>
      <c r="P596" s="35">
        <f t="shared" si="19"/>
        <v>1</v>
      </c>
    </row>
    <row r="597" spans="1:16" x14ac:dyDescent="0.2">
      <c r="A597">
        <v>596</v>
      </c>
      <c r="B597" s="26">
        <v>44334</v>
      </c>
      <c r="C597" s="11">
        <v>269222739</v>
      </c>
      <c r="D597" s="11">
        <v>4255</v>
      </c>
      <c r="E597" s="11">
        <v>1</v>
      </c>
      <c r="F597" s="11">
        <v>1</v>
      </c>
      <c r="G597">
        <v>78</v>
      </c>
      <c r="H597">
        <v>65</v>
      </c>
      <c r="I597" t="s">
        <v>42</v>
      </c>
      <c r="J597" t="s">
        <v>45</v>
      </c>
      <c r="K597" t="s">
        <v>46</v>
      </c>
      <c r="L597">
        <v>4.5</v>
      </c>
      <c r="M597" t="s">
        <v>47</v>
      </c>
      <c r="N597" s="28">
        <v>292.5</v>
      </c>
      <c r="O597" s="35">
        <f t="shared" si="18"/>
        <v>2.3501762632197415E-4</v>
      </c>
      <c r="P597" s="35">
        <f t="shared" si="19"/>
        <v>0.83333333333333337</v>
      </c>
    </row>
    <row r="598" spans="1:16" x14ac:dyDescent="0.2">
      <c r="A598">
        <v>597</v>
      </c>
      <c r="B598" s="26">
        <v>44334</v>
      </c>
      <c r="C598" s="11">
        <v>268890545</v>
      </c>
      <c r="D598" s="11">
        <v>1654</v>
      </c>
      <c r="E598" s="11">
        <v>1</v>
      </c>
      <c r="F598" s="11">
        <v>0</v>
      </c>
      <c r="G598">
        <v>0</v>
      </c>
      <c r="H598">
        <v>0</v>
      </c>
      <c r="I598" t="s">
        <v>42</v>
      </c>
      <c r="J598" t="s">
        <v>45</v>
      </c>
      <c r="K598" t="s">
        <v>46</v>
      </c>
      <c r="L598">
        <v>4.5</v>
      </c>
      <c r="M598" t="s">
        <v>47</v>
      </c>
      <c r="N598" s="28">
        <v>0</v>
      </c>
      <c r="O598" s="35">
        <f t="shared" si="18"/>
        <v>6.0459492140266019E-4</v>
      </c>
      <c r="P598" s="35">
        <v>0</v>
      </c>
    </row>
    <row r="599" spans="1:16" x14ac:dyDescent="0.2">
      <c r="A599">
        <v>598</v>
      </c>
      <c r="B599" s="26">
        <v>44334</v>
      </c>
      <c r="C599" s="11">
        <v>269221569</v>
      </c>
      <c r="D599" s="11">
        <v>1652</v>
      </c>
      <c r="E599" s="11">
        <v>1</v>
      </c>
      <c r="F599" s="11">
        <v>1</v>
      </c>
      <c r="G599">
        <v>15</v>
      </c>
      <c r="H599">
        <v>14</v>
      </c>
      <c r="I599" t="s">
        <v>42</v>
      </c>
      <c r="J599" t="s">
        <v>45</v>
      </c>
      <c r="K599" t="s">
        <v>46</v>
      </c>
      <c r="L599">
        <v>4.5</v>
      </c>
      <c r="M599" t="s">
        <v>47</v>
      </c>
      <c r="N599" s="28">
        <v>63</v>
      </c>
      <c r="O599" s="35">
        <f t="shared" si="18"/>
        <v>6.0532687651331722E-4</v>
      </c>
      <c r="P599" s="35">
        <f t="shared" si="19"/>
        <v>0.93333333333333335</v>
      </c>
    </row>
    <row r="600" spans="1:16" x14ac:dyDescent="0.2">
      <c r="A600">
        <v>599</v>
      </c>
      <c r="B600" s="26">
        <v>44334</v>
      </c>
      <c r="C600" s="11">
        <v>271457536</v>
      </c>
      <c r="D600" s="11">
        <v>0</v>
      </c>
      <c r="E600" s="11">
        <v>1</v>
      </c>
      <c r="F600" s="11">
        <v>0</v>
      </c>
      <c r="G600">
        <v>62</v>
      </c>
      <c r="H600">
        <v>56</v>
      </c>
      <c r="I600" t="s">
        <v>42</v>
      </c>
      <c r="J600" t="s">
        <v>45</v>
      </c>
      <c r="K600" t="s">
        <v>46</v>
      </c>
      <c r="L600">
        <v>4.5</v>
      </c>
      <c r="M600" t="s">
        <v>47</v>
      </c>
      <c r="N600" s="28">
        <v>252</v>
      </c>
      <c r="O600" s="35">
        <v>0</v>
      </c>
      <c r="P600" s="35">
        <f t="shared" si="19"/>
        <v>0.90322580645161288</v>
      </c>
    </row>
    <row r="601" spans="1:16" x14ac:dyDescent="0.2">
      <c r="A601">
        <v>600</v>
      </c>
      <c r="B601" s="26">
        <v>44334</v>
      </c>
      <c r="C601" s="11">
        <v>269221587</v>
      </c>
      <c r="D601" s="11">
        <v>2691</v>
      </c>
      <c r="E601" s="11">
        <v>0</v>
      </c>
      <c r="F601" s="11">
        <v>0</v>
      </c>
      <c r="G601">
        <v>15</v>
      </c>
      <c r="H601">
        <v>13</v>
      </c>
      <c r="I601" t="s">
        <v>42</v>
      </c>
      <c r="J601" t="s">
        <v>45</v>
      </c>
      <c r="K601" t="s">
        <v>46</v>
      </c>
      <c r="L601">
        <v>4.5</v>
      </c>
      <c r="M601" t="s">
        <v>47</v>
      </c>
      <c r="N601" s="28">
        <v>58.5</v>
      </c>
      <c r="O601" s="35">
        <f t="shared" si="18"/>
        <v>0</v>
      </c>
      <c r="P601" s="35">
        <f t="shared" si="19"/>
        <v>0.8666666666666667</v>
      </c>
    </row>
    <row r="602" spans="1:16" x14ac:dyDescent="0.2">
      <c r="A602">
        <v>601</v>
      </c>
      <c r="B602" s="26">
        <v>44334</v>
      </c>
      <c r="C602" s="11">
        <v>272779033</v>
      </c>
      <c r="D602" s="11">
        <v>20</v>
      </c>
      <c r="E602" s="11">
        <v>0</v>
      </c>
      <c r="F602" s="11">
        <v>2</v>
      </c>
      <c r="G602">
        <v>118</v>
      </c>
      <c r="H602">
        <v>91</v>
      </c>
      <c r="I602" t="s">
        <v>42</v>
      </c>
      <c r="J602" t="s">
        <v>45</v>
      </c>
      <c r="K602" t="s">
        <v>46</v>
      </c>
      <c r="L602">
        <v>4.5</v>
      </c>
      <c r="M602" t="s">
        <v>47</v>
      </c>
      <c r="N602" s="28">
        <v>409.5</v>
      </c>
      <c r="O602" s="35">
        <f t="shared" si="18"/>
        <v>0</v>
      </c>
      <c r="P602" s="35">
        <f t="shared" si="19"/>
        <v>0.77118644067796616</v>
      </c>
    </row>
    <row r="603" spans="1:16" x14ac:dyDescent="0.2">
      <c r="A603">
        <v>602</v>
      </c>
      <c r="B603" s="26">
        <v>44334</v>
      </c>
      <c r="C603" s="11">
        <v>268890527</v>
      </c>
      <c r="D603" s="11">
        <v>2</v>
      </c>
      <c r="E603" s="11">
        <v>0</v>
      </c>
      <c r="F603" s="11">
        <v>0</v>
      </c>
      <c r="G603">
        <v>0</v>
      </c>
      <c r="H603">
        <v>0</v>
      </c>
      <c r="I603" t="s">
        <v>42</v>
      </c>
      <c r="J603" t="s">
        <v>45</v>
      </c>
      <c r="K603" t="s">
        <v>46</v>
      </c>
      <c r="L603">
        <v>4.5</v>
      </c>
      <c r="M603" t="s">
        <v>47</v>
      </c>
      <c r="N603" s="28">
        <v>0</v>
      </c>
      <c r="O603" s="35">
        <f t="shared" si="18"/>
        <v>0</v>
      </c>
      <c r="P603" s="35">
        <v>0</v>
      </c>
    </row>
    <row r="604" spans="1:16" x14ac:dyDescent="0.2">
      <c r="A604">
        <v>603</v>
      </c>
      <c r="B604" s="26">
        <v>44335</v>
      </c>
      <c r="C604" s="11">
        <v>268891961</v>
      </c>
      <c r="D604" s="11">
        <v>9992</v>
      </c>
      <c r="E604" s="11">
        <v>77</v>
      </c>
      <c r="F604" s="11">
        <v>10</v>
      </c>
      <c r="G604">
        <v>8</v>
      </c>
      <c r="H604">
        <v>9</v>
      </c>
      <c r="I604" t="s">
        <v>42</v>
      </c>
      <c r="J604" t="s">
        <v>45</v>
      </c>
      <c r="K604" t="s">
        <v>46</v>
      </c>
      <c r="L604">
        <v>4.5</v>
      </c>
      <c r="M604" t="s">
        <v>47</v>
      </c>
      <c r="N604" s="28">
        <v>40.5</v>
      </c>
      <c r="O604" s="35">
        <f t="shared" si="18"/>
        <v>7.706164931945556E-3</v>
      </c>
      <c r="P604" s="35">
        <f t="shared" si="19"/>
        <v>1.125</v>
      </c>
    </row>
    <row r="605" spans="1:16" x14ac:dyDescent="0.2">
      <c r="A605">
        <v>604</v>
      </c>
      <c r="B605" s="26">
        <v>44335</v>
      </c>
      <c r="C605" s="11">
        <v>269221461</v>
      </c>
      <c r="D605" s="11">
        <v>18329</v>
      </c>
      <c r="E605" s="11">
        <v>51</v>
      </c>
      <c r="F605" s="11">
        <v>7</v>
      </c>
      <c r="G605">
        <v>899</v>
      </c>
      <c r="H605">
        <v>735</v>
      </c>
      <c r="I605" t="s">
        <v>42</v>
      </c>
      <c r="J605" t="s">
        <v>44</v>
      </c>
      <c r="K605" t="s">
        <v>46</v>
      </c>
      <c r="L605">
        <v>4.5</v>
      </c>
      <c r="M605" t="s">
        <v>47</v>
      </c>
      <c r="N605" s="28">
        <v>3307.5</v>
      </c>
      <c r="O605" s="35">
        <f t="shared" si="18"/>
        <v>2.7824758579300564E-3</v>
      </c>
      <c r="P605" s="35">
        <f t="shared" si="19"/>
        <v>0.81757508342602891</v>
      </c>
    </row>
    <row r="606" spans="1:16" x14ac:dyDescent="0.2">
      <c r="A606">
        <v>605</v>
      </c>
      <c r="B606" s="26">
        <v>44335</v>
      </c>
      <c r="C606" s="11">
        <v>269221920</v>
      </c>
      <c r="D606" s="11">
        <v>14151</v>
      </c>
      <c r="E606" s="11">
        <v>32</v>
      </c>
      <c r="F606" s="11">
        <v>63</v>
      </c>
      <c r="G606">
        <v>13</v>
      </c>
      <c r="H606">
        <v>13</v>
      </c>
      <c r="I606" t="s">
        <v>42</v>
      </c>
      <c r="J606" t="s">
        <v>45</v>
      </c>
      <c r="K606" t="s">
        <v>46</v>
      </c>
      <c r="L606">
        <v>4.5</v>
      </c>
      <c r="M606" t="s">
        <v>47</v>
      </c>
      <c r="N606" s="28">
        <v>58.5</v>
      </c>
      <c r="O606" s="35">
        <f t="shared" si="18"/>
        <v>2.2613242880361812E-3</v>
      </c>
      <c r="P606" s="35">
        <f t="shared" si="19"/>
        <v>1</v>
      </c>
    </row>
    <row r="607" spans="1:16" x14ac:dyDescent="0.2">
      <c r="A607">
        <v>606</v>
      </c>
      <c r="B607" s="26">
        <v>44335</v>
      </c>
      <c r="C607" s="11">
        <v>268890548</v>
      </c>
      <c r="D607" s="11">
        <v>2741</v>
      </c>
      <c r="E607" s="11">
        <v>15</v>
      </c>
      <c r="F607" s="11">
        <v>0</v>
      </c>
      <c r="G607">
        <v>13</v>
      </c>
      <c r="H607">
        <v>6</v>
      </c>
      <c r="I607" t="s">
        <v>42</v>
      </c>
      <c r="J607" t="s">
        <v>45</v>
      </c>
      <c r="K607" t="s">
        <v>46</v>
      </c>
      <c r="L607">
        <v>4.5</v>
      </c>
      <c r="M607" t="s">
        <v>47</v>
      </c>
      <c r="N607" s="28">
        <v>27</v>
      </c>
      <c r="O607" s="35">
        <f t="shared" si="18"/>
        <v>5.4724553082816487E-3</v>
      </c>
      <c r="P607" s="35">
        <f t="shared" si="19"/>
        <v>0.46153846153846156</v>
      </c>
    </row>
    <row r="608" spans="1:16" x14ac:dyDescent="0.2">
      <c r="A608">
        <v>607</v>
      </c>
      <c r="B608" s="26">
        <v>44335</v>
      </c>
      <c r="C608" s="11">
        <v>269222010</v>
      </c>
      <c r="D608" s="11">
        <v>23798</v>
      </c>
      <c r="E608" s="11">
        <v>11</v>
      </c>
      <c r="F608" s="11">
        <v>4</v>
      </c>
      <c r="G608">
        <v>1477</v>
      </c>
      <c r="H608">
        <v>1167</v>
      </c>
      <c r="I608" t="s">
        <v>42</v>
      </c>
      <c r="J608" t="s">
        <v>45</v>
      </c>
      <c r="K608" t="s">
        <v>46</v>
      </c>
      <c r="L608">
        <v>4.5</v>
      </c>
      <c r="M608" t="s">
        <v>47</v>
      </c>
      <c r="N608" s="28">
        <v>5251.5</v>
      </c>
      <c r="O608" s="33">
        <f t="shared" si="18"/>
        <v>4.6222371627867889E-4</v>
      </c>
      <c r="P608" s="35">
        <f t="shared" si="19"/>
        <v>0.79011509817197023</v>
      </c>
    </row>
    <row r="609" spans="1:16" x14ac:dyDescent="0.2">
      <c r="A609">
        <v>608</v>
      </c>
      <c r="B609" s="26">
        <v>44335</v>
      </c>
      <c r="C609" s="11">
        <v>268892348</v>
      </c>
      <c r="D609" s="11">
        <v>2697</v>
      </c>
      <c r="E609" s="11">
        <v>11</v>
      </c>
      <c r="F609" s="11">
        <v>1</v>
      </c>
      <c r="G609">
        <v>11</v>
      </c>
      <c r="H609">
        <v>2</v>
      </c>
      <c r="I609" t="s">
        <v>42</v>
      </c>
      <c r="J609" t="s">
        <v>45</v>
      </c>
      <c r="K609" t="s">
        <v>46</v>
      </c>
      <c r="L609">
        <v>4.5</v>
      </c>
      <c r="M609" t="s">
        <v>47</v>
      </c>
      <c r="N609" s="28">
        <v>9</v>
      </c>
      <c r="O609" s="35">
        <f t="shared" si="18"/>
        <v>4.0786058583611416E-3</v>
      </c>
      <c r="P609" s="35">
        <f t="shared" si="19"/>
        <v>0.18181818181818182</v>
      </c>
    </row>
    <row r="610" spans="1:16" x14ac:dyDescent="0.2">
      <c r="A610">
        <v>609</v>
      </c>
      <c r="B610" s="26">
        <v>44335</v>
      </c>
      <c r="C610" s="11">
        <v>268890590</v>
      </c>
      <c r="D610" s="11">
        <v>7433</v>
      </c>
      <c r="E610" s="11">
        <v>8</v>
      </c>
      <c r="F610" s="11">
        <v>6</v>
      </c>
      <c r="G610">
        <v>14</v>
      </c>
      <c r="H610">
        <v>5</v>
      </c>
      <c r="I610" t="s">
        <v>42</v>
      </c>
      <c r="J610" t="s">
        <v>45</v>
      </c>
      <c r="K610" t="s">
        <v>46</v>
      </c>
      <c r="L610">
        <v>4.5</v>
      </c>
      <c r="M610" t="s">
        <v>47</v>
      </c>
      <c r="N610" s="28">
        <v>22.5</v>
      </c>
      <c r="O610" s="35">
        <f t="shared" si="18"/>
        <v>1.0762814475985471E-3</v>
      </c>
      <c r="P610" s="35">
        <f t="shared" si="19"/>
        <v>0.35714285714285715</v>
      </c>
    </row>
    <row r="611" spans="1:16" x14ac:dyDescent="0.2">
      <c r="A611">
        <v>610</v>
      </c>
      <c r="B611" s="26">
        <v>44335</v>
      </c>
      <c r="C611" s="11">
        <v>269221419</v>
      </c>
      <c r="D611" s="11">
        <v>1848</v>
      </c>
      <c r="E611" s="11">
        <v>7</v>
      </c>
      <c r="F611" s="11">
        <v>5</v>
      </c>
      <c r="G611">
        <v>1254</v>
      </c>
      <c r="H611">
        <v>938</v>
      </c>
      <c r="I611" t="s">
        <v>42</v>
      </c>
      <c r="J611" t="s">
        <v>45</v>
      </c>
      <c r="K611" t="s">
        <v>46</v>
      </c>
      <c r="L611">
        <v>4.5</v>
      </c>
      <c r="M611" t="s">
        <v>47</v>
      </c>
      <c r="N611" s="28">
        <v>4221</v>
      </c>
      <c r="O611" s="35">
        <f t="shared" si="18"/>
        <v>3.787878787878788E-3</v>
      </c>
      <c r="P611" s="35">
        <f t="shared" si="19"/>
        <v>0.74800637958532701</v>
      </c>
    </row>
    <row r="612" spans="1:16" x14ac:dyDescent="0.2">
      <c r="A612">
        <v>611</v>
      </c>
      <c r="B612" s="26">
        <v>44335</v>
      </c>
      <c r="C612" s="11">
        <v>269221473</v>
      </c>
      <c r="D612" s="11">
        <v>11105</v>
      </c>
      <c r="E612" s="11">
        <v>6</v>
      </c>
      <c r="F612" s="11">
        <v>239</v>
      </c>
      <c r="G612">
        <v>1079</v>
      </c>
      <c r="H612">
        <v>868</v>
      </c>
      <c r="I612" t="s">
        <v>42</v>
      </c>
      <c r="J612" t="s">
        <v>41</v>
      </c>
      <c r="K612" t="s">
        <v>46</v>
      </c>
      <c r="L612">
        <v>4.5</v>
      </c>
      <c r="M612" t="s">
        <v>47</v>
      </c>
      <c r="N612" s="28">
        <v>3906</v>
      </c>
      <c r="O612" s="35">
        <f t="shared" si="18"/>
        <v>5.4029716343989196E-4</v>
      </c>
      <c r="P612" s="35">
        <f t="shared" si="19"/>
        <v>0.80444856348470806</v>
      </c>
    </row>
    <row r="613" spans="1:16" x14ac:dyDescent="0.2">
      <c r="A613">
        <v>612</v>
      </c>
      <c r="B613" s="26">
        <v>44335</v>
      </c>
      <c r="C613" s="11">
        <v>268892381</v>
      </c>
      <c r="D613" s="11">
        <v>2689</v>
      </c>
      <c r="E613" s="11">
        <v>6</v>
      </c>
      <c r="F613" s="11">
        <v>0</v>
      </c>
      <c r="G613">
        <v>18</v>
      </c>
      <c r="H613">
        <v>7</v>
      </c>
      <c r="I613" t="s">
        <v>42</v>
      </c>
      <c r="J613" t="s">
        <v>45</v>
      </c>
      <c r="K613" t="s">
        <v>46</v>
      </c>
      <c r="L613">
        <v>4.5</v>
      </c>
      <c r="M613" t="s">
        <v>47</v>
      </c>
      <c r="N613" s="28">
        <v>31.5</v>
      </c>
      <c r="O613" s="35">
        <f t="shared" si="18"/>
        <v>2.2313127556712531E-3</v>
      </c>
      <c r="P613" s="35">
        <f t="shared" si="19"/>
        <v>0.3888888888888889</v>
      </c>
    </row>
    <row r="614" spans="1:16" x14ac:dyDescent="0.2">
      <c r="A614">
        <v>613</v>
      </c>
      <c r="B614" s="26">
        <v>44335</v>
      </c>
      <c r="C614" s="11">
        <v>269221581</v>
      </c>
      <c r="D614" s="11">
        <v>634</v>
      </c>
      <c r="E614" s="11">
        <v>6</v>
      </c>
      <c r="F614" s="11">
        <v>0</v>
      </c>
      <c r="G614">
        <v>0</v>
      </c>
      <c r="H614">
        <v>0</v>
      </c>
      <c r="I614" t="s">
        <v>42</v>
      </c>
      <c r="J614" t="s">
        <v>45</v>
      </c>
      <c r="K614" t="s">
        <v>46</v>
      </c>
      <c r="L614">
        <v>4.5</v>
      </c>
      <c r="M614" t="s">
        <v>47</v>
      </c>
      <c r="N614" s="28">
        <v>0</v>
      </c>
      <c r="O614" s="35">
        <f t="shared" si="18"/>
        <v>9.4637223974763408E-3</v>
      </c>
      <c r="P614" s="35">
        <v>0</v>
      </c>
    </row>
    <row r="615" spans="1:16" x14ac:dyDescent="0.2">
      <c r="A615">
        <v>614</v>
      </c>
      <c r="B615" s="26">
        <v>44335</v>
      </c>
      <c r="C615" s="11">
        <v>269222739</v>
      </c>
      <c r="D615" s="11">
        <v>4540</v>
      </c>
      <c r="E615" s="11">
        <v>5</v>
      </c>
      <c r="F615" s="11">
        <v>3</v>
      </c>
      <c r="G615">
        <v>548</v>
      </c>
      <c r="H615">
        <v>420</v>
      </c>
      <c r="I615" t="s">
        <v>42</v>
      </c>
      <c r="J615" t="s">
        <v>45</v>
      </c>
      <c r="K615" t="s">
        <v>46</v>
      </c>
      <c r="L615">
        <v>4.5</v>
      </c>
      <c r="M615" t="s">
        <v>47</v>
      </c>
      <c r="N615" s="28">
        <v>1890</v>
      </c>
      <c r="O615" s="35">
        <f t="shared" si="18"/>
        <v>1.1013215859030838E-3</v>
      </c>
      <c r="P615" s="35">
        <f t="shared" si="19"/>
        <v>0.76642335766423353</v>
      </c>
    </row>
    <row r="616" spans="1:16" x14ac:dyDescent="0.2">
      <c r="A616">
        <v>615</v>
      </c>
      <c r="B616" s="26">
        <v>44335</v>
      </c>
      <c r="C616" s="11">
        <v>269222775</v>
      </c>
      <c r="D616" s="11">
        <v>3038</v>
      </c>
      <c r="E616" s="11">
        <v>5</v>
      </c>
      <c r="F616" s="11">
        <v>1</v>
      </c>
      <c r="G616">
        <v>10</v>
      </c>
      <c r="H616">
        <v>17</v>
      </c>
      <c r="I616" t="s">
        <v>42</v>
      </c>
      <c r="J616" t="s">
        <v>45</v>
      </c>
      <c r="K616" t="s">
        <v>46</v>
      </c>
      <c r="L616">
        <v>4.5</v>
      </c>
      <c r="M616" t="s">
        <v>47</v>
      </c>
      <c r="N616" s="28">
        <v>76.5</v>
      </c>
      <c r="O616" s="35">
        <f t="shared" si="18"/>
        <v>1.6458196181698486E-3</v>
      </c>
      <c r="P616" s="35">
        <f t="shared" si="19"/>
        <v>1.7</v>
      </c>
    </row>
    <row r="617" spans="1:16" x14ac:dyDescent="0.2">
      <c r="A617">
        <v>616</v>
      </c>
      <c r="B617" s="26">
        <v>44335</v>
      </c>
      <c r="C617" s="11">
        <v>269221569</v>
      </c>
      <c r="D617" s="11">
        <v>1720</v>
      </c>
      <c r="E617" s="11">
        <v>5</v>
      </c>
      <c r="F617" s="11">
        <v>0</v>
      </c>
      <c r="G617">
        <v>0</v>
      </c>
      <c r="H617">
        <v>0</v>
      </c>
      <c r="I617" t="s">
        <v>42</v>
      </c>
      <c r="J617" t="s">
        <v>45</v>
      </c>
      <c r="K617" t="s">
        <v>46</v>
      </c>
      <c r="L617">
        <v>4.5</v>
      </c>
      <c r="M617" t="s">
        <v>47</v>
      </c>
      <c r="N617" s="28">
        <v>0</v>
      </c>
      <c r="O617" s="35">
        <f t="shared" si="18"/>
        <v>2.9069767441860465E-3</v>
      </c>
      <c r="P617" s="35">
        <v>0</v>
      </c>
    </row>
    <row r="618" spans="1:16" x14ac:dyDescent="0.2">
      <c r="A618">
        <v>617</v>
      </c>
      <c r="B618" s="26">
        <v>44335</v>
      </c>
      <c r="C618" s="11">
        <v>268892345</v>
      </c>
      <c r="D618" s="11">
        <v>13426</v>
      </c>
      <c r="E618" s="11">
        <v>4</v>
      </c>
      <c r="F618" s="11">
        <v>1</v>
      </c>
      <c r="G618">
        <v>17</v>
      </c>
      <c r="H618">
        <v>20</v>
      </c>
      <c r="I618" t="s">
        <v>42</v>
      </c>
      <c r="J618" t="s">
        <v>45</v>
      </c>
      <c r="K618" t="s">
        <v>46</v>
      </c>
      <c r="L618">
        <v>4.5</v>
      </c>
      <c r="M618" t="s">
        <v>47</v>
      </c>
      <c r="N618" s="28">
        <v>90</v>
      </c>
      <c r="O618" s="35">
        <f t="shared" si="18"/>
        <v>2.9792939073439596E-4</v>
      </c>
      <c r="P618" s="35">
        <f t="shared" si="19"/>
        <v>1.1764705882352942</v>
      </c>
    </row>
    <row r="619" spans="1:16" x14ac:dyDescent="0.2">
      <c r="A619">
        <v>618</v>
      </c>
      <c r="B619" s="26">
        <v>44335</v>
      </c>
      <c r="C619" s="11">
        <v>268891964</v>
      </c>
      <c r="D619" s="11">
        <v>1736</v>
      </c>
      <c r="E619" s="11">
        <v>4</v>
      </c>
      <c r="F619" s="11">
        <v>2</v>
      </c>
      <c r="G619">
        <v>10</v>
      </c>
      <c r="H619">
        <v>15</v>
      </c>
      <c r="I619" t="s">
        <v>42</v>
      </c>
      <c r="J619" t="s">
        <v>45</v>
      </c>
      <c r="K619" t="s">
        <v>46</v>
      </c>
      <c r="L619">
        <v>4.5</v>
      </c>
      <c r="M619" t="s">
        <v>47</v>
      </c>
      <c r="N619" s="28">
        <v>67.5</v>
      </c>
      <c r="O619" s="35">
        <f t="shared" si="18"/>
        <v>2.304147465437788E-3</v>
      </c>
      <c r="P619" s="35">
        <f t="shared" si="19"/>
        <v>1.5</v>
      </c>
    </row>
    <row r="620" spans="1:16" x14ac:dyDescent="0.2">
      <c r="A620">
        <v>619</v>
      </c>
      <c r="B620" s="26">
        <v>44335</v>
      </c>
      <c r="C620" s="11">
        <v>268890545</v>
      </c>
      <c r="D620" s="11">
        <v>1706</v>
      </c>
      <c r="E620" s="11">
        <v>4</v>
      </c>
      <c r="F620" s="11">
        <v>0</v>
      </c>
      <c r="G620">
        <v>5</v>
      </c>
      <c r="H620">
        <v>15</v>
      </c>
      <c r="I620" t="s">
        <v>42</v>
      </c>
      <c r="J620" t="s">
        <v>45</v>
      </c>
      <c r="K620" t="s">
        <v>46</v>
      </c>
      <c r="L620">
        <v>4.5</v>
      </c>
      <c r="M620" t="s">
        <v>47</v>
      </c>
      <c r="N620" s="28">
        <v>67.5</v>
      </c>
      <c r="O620" s="35">
        <f t="shared" si="18"/>
        <v>2.3446658851113715E-3</v>
      </c>
      <c r="P620" s="35">
        <f t="shared" si="19"/>
        <v>3</v>
      </c>
    </row>
    <row r="621" spans="1:16" x14ac:dyDescent="0.2">
      <c r="A621">
        <v>620</v>
      </c>
      <c r="B621" s="26">
        <v>44335</v>
      </c>
      <c r="C621" s="11">
        <v>269222019</v>
      </c>
      <c r="D621" s="11">
        <v>4265</v>
      </c>
      <c r="E621" s="11">
        <v>3</v>
      </c>
      <c r="F621" s="11">
        <v>1</v>
      </c>
      <c r="G621">
        <v>0</v>
      </c>
      <c r="H621">
        <v>0</v>
      </c>
      <c r="I621" t="s">
        <v>42</v>
      </c>
      <c r="J621" t="s">
        <v>45</v>
      </c>
      <c r="K621" t="s">
        <v>46</v>
      </c>
      <c r="L621">
        <v>4.5</v>
      </c>
      <c r="M621" t="s">
        <v>47</v>
      </c>
      <c r="N621" s="28">
        <v>0</v>
      </c>
      <c r="O621" s="35">
        <f t="shared" si="18"/>
        <v>7.0339976553341146E-4</v>
      </c>
      <c r="P621" s="35">
        <v>0</v>
      </c>
    </row>
    <row r="622" spans="1:16" x14ac:dyDescent="0.2">
      <c r="A622">
        <v>621</v>
      </c>
      <c r="B622" s="26">
        <v>44335</v>
      </c>
      <c r="C622" s="11">
        <v>268892378</v>
      </c>
      <c r="D622" s="11">
        <v>4034</v>
      </c>
      <c r="E622" s="11">
        <v>3</v>
      </c>
      <c r="F622" s="11">
        <v>4</v>
      </c>
      <c r="G622">
        <v>20</v>
      </c>
      <c r="H622">
        <v>9</v>
      </c>
      <c r="I622" t="s">
        <v>42</v>
      </c>
      <c r="J622" t="s">
        <v>45</v>
      </c>
      <c r="K622" t="s">
        <v>46</v>
      </c>
      <c r="L622">
        <v>4.5</v>
      </c>
      <c r="M622" t="s">
        <v>47</v>
      </c>
      <c r="N622" s="28">
        <v>40.5</v>
      </c>
      <c r="O622" s="35">
        <f t="shared" si="18"/>
        <v>7.4367873078829945E-4</v>
      </c>
      <c r="P622" s="35">
        <f t="shared" si="19"/>
        <v>0.45</v>
      </c>
    </row>
    <row r="623" spans="1:16" x14ac:dyDescent="0.2">
      <c r="A623">
        <v>622</v>
      </c>
      <c r="B623" s="26">
        <v>44335</v>
      </c>
      <c r="C623" s="11">
        <v>268892078</v>
      </c>
      <c r="D623" s="11">
        <v>4370</v>
      </c>
      <c r="E623" s="11">
        <v>2</v>
      </c>
      <c r="F623" s="11">
        <v>1</v>
      </c>
      <c r="G623">
        <v>12</v>
      </c>
      <c r="H623">
        <v>8</v>
      </c>
      <c r="I623" t="s">
        <v>42</v>
      </c>
      <c r="J623" t="s">
        <v>45</v>
      </c>
      <c r="K623" t="s">
        <v>46</v>
      </c>
      <c r="L623">
        <v>4.5</v>
      </c>
      <c r="M623" t="s">
        <v>47</v>
      </c>
      <c r="N623" s="28">
        <v>36</v>
      </c>
      <c r="O623" s="35">
        <f t="shared" si="18"/>
        <v>4.5766590389016021E-4</v>
      </c>
      <c r="P623" s="35">
        <f t="shared" si="19"/>
        <v>0.66666666666666663</v>
      </c>
    </row>
    <row r="624" spans="1:16" x14ac:dyDescent="0.2">
      <c r="A624">
        <v>623</v>
      </c>
      <c r="B624" s="26">
        <v>44335</v>
      </c>
      <c r="C624" s="11">
        <v>269221575</v>
      </c>
      <c r="D624" s="11">
        <v>4178</v>
      </c>
      <c r="E624" s="11">
        <v>2</v>
      </c>
      <c r="F624" s="11">
        <v>1</v>
      </c>
      <c r="G624">
        <v>211</v>
      </c>
      <c r="H624">
        <v>209</v>
      </c>
      <c r="I624" t="s">
        <v>42</v>
      </c>
      <c r="J624" t="s">
        <v>45</v>
      </c>
      <c r="K624" t="s">
        <v>46</v>
      </c>
      <c r="L624">
        <v>4.5</v>
      </c>
      <c r="M624" t="s">
        <v>47</v>
      </c>
      <c r="N624" s="28">
        <v>940.5</v>
      </c>
      <c r="O624" s="35">
        <f t="shared" si="18"/>
        <v>4.7869794159885112E-4</v>
      </c>
      <c r="P624" s="35">
        <f t="shared" si="19"/>
        <v>0.99052132701421802</v>
      </c>
    </row>
    <row r="625" spans="1:16" x14ac:dyDescent="0.2">
      <c r="A625">
        <v>624</v>
      </c>
      <c r="B625" s="26">
        <v>44335</v>
      </c>
      <c r="C625" s="11">
        <v>269221584</v>
      </c>
      <c r="D625" s="11">
        <v>2356</v>
      </c>
      <c r="E625" s="11">
        <v>2</v>
      </c>
      <c r="F625" s="11">
        <v>0</v>
      </c>
      <c r="G625">
        <v>7</v>
      </c>
      <c r="H625">
        <v>4</v>
      </c>
      <c r="I625" t="s">
        <v>42</v>
      </c>
      <c r="J625" t="s">
        <v>45</v>
      </c>
      <c r="K625" t="s">
        <v>46</v>
      </c>
      <c r="L625">
        <v>4.5</v>
      </c>
      <c r="M625" t="s">
        <v>47</v>
      </c>
      <c r="N625" s="28">
        <v>18</v>
      </c>
      <c r="O625" s="35">
        <f t="shared" si="18"/>
        <v>8.4889643463497452E-4</v>
      </c>
      <c r="P625" s="35">
        <f t="shared" si="19"/>
        <v>0.5714285714285714</v>
      </c>
    </row>
    <row r="626" spans="1:16" x14ac:dyDescent="0.2">
      <c r="A626">
        <v>625</v>
      </c>
      <c r="B626" s="26">
        <v>44335</v>
      </c>
      <c r="C626" s="11">
        <v>269150161</v>
      </c>
      <c r="D626" s="11">
        <v>1329</v>
      </c>
      <c r="E626" s="11">
        <v>2</v>
      </c>
      <c r="F626" s="11">
        <v>0</v>
      </c>
      <c r="G626">
        <v>0</v>
      </c>
      <c r="H626">
        <v>0</v>
      </c>
      <c r="I626" t="s">
        <v>42</v>
      </c>
      <c r="J626" t="s">
        <v>45</v>
      </c>
      <c r="K626" t="s">
        <v>46</v>
      </c>
      <c r="L626">
        <v>4.5</v>
      </c>
      <c r="M626" t="s">
        <v>47</v>
      </c>
      <c r="N626" s="28">
        <v>0</v>
      </c>
      <c r="O626" s="35">
        <f t="shared" si="18"/>
        <v>1.5048908954100827E-3</v>
      </c>
      <c r="P626" s="35">
        <v>0</v>
      </c>
    </row>
    <row r="627" spans="1:16" x14ac:dyDescent="0.2">
      <c r="A627">
        <v>626</v>
      </c>
      <c r="B627" s="26">
        <v>44335</v>
      </c>
      <c r="C627" s="11">
        <v>268890566</v>
      </c>
      <c r="D627" s="11">
        <v>4216</v>
      </c>
      <c r="E627" s="11">
        <v>1</v>
      </c>
      <c r="F627" s="11">
        <v>0</v>
      </c>
      <c r="G627">
        <v>18</v>
      </c>
      <c r="H627">
        <v>5</v>
      </c>
      <c r="I627" t="s">
        <v>42</v>
      </c>
      <c r="J627" t="s">
        <v>45</v>
      </c>
      <c r="K627" t="s">
        <v>46</v>
      </c>
      <c r="L627">
        <v>4.5</v>
      </c>
      <c r="M627" t="s">
        <v>47</v>
      </c>
      <c r="N627" s="28">
        <v>22.5</v>
      </c>
      <c r="O627" s="35">
        <f t="shared" si="18"/>
        <v>2.3719165085388995E-4</v>
      </c>
      <c r="P627" s="35">
        <f t="shared" si="19"/>
        <v>0.27777777777777779</v>
      </c>
    </row>
    <row r="628" spans="1:16" x14ac:dyDescent="0.2">
      <c r="A628">
        <v>627</v>
      </c>
      <c r="B628" s="26">
        <v>44335</v>
      </c>
      <c r="C628" s="11">
        <v>269150170</v>
      </c>
      <c r="D628" s="11">
        <v>4111</v>
      </c>
      <c r="E628" s="11">
        <v>1</v>
      </c>
      <c r="F628" s="11">
        <v>0</v>
      </c>
      <c r="G628">
        <v>98</v>
      </c>
      <c r="H628">
        <v>60</v>
      </c>
      <c r="I628" t="s">
        <v>42</v>
      </c>
      <c r="J628" t="s">
        <v>45</v>
      </c>
      <c r="K628" t="s">
        <v>46</v>
      </c>
      <c r="L628">
        <v>4.5</v>
      </c>
      <c r="M628" t="s">
        <v>47</v>
      </c>
      <c r="N628" s="28">
        <v>270</v>
      </c>
      <c r="O628" s="35">
        <f t="shared" si="18"/>
        <v>2.4324981756263683E-4</v>
      </c>
      <c r="P628" s="35">
        <f t="shared" si="19"/>
        <v>0.61224489795918369</v>
      </c>
    </row>
    <row r="629" spans="1:16" x14ac:dyDescent="0.2">
      <c r="A629">
        <v>628</v>
      </c>
      <c r="B629" s="26">
        <v>44335</v>
      </c>
      <c r="C629" s="11">
        <v>269221587</v>
      </c>
      <c r="D629" s="11">
        <v>2703</v>
      </c>
      <c r="E629" s="11">
        <v>0</v>
      </c>
      <c r="F629" s="11">
        <v>0</v>
      </c>
      <c r="G629">
        <v>1208</v>
      </c>
      <c r="H629">
        <v>893</v>
      </c>
      <c r="I629" t="s">
        <v>42</v>
      </c>
      <c r="J629" t="s">
        <v>45</v>
      </c>
      <c r="K629" t="s">
        <v>46</v>
      </c>
      <c r="L629">
        <v>4.5</v>
      </c>
      <c r="M629" t="s">
        <v>47</v>
      </c>
      <c r="N629" s="28">
        <v>4018.5</v>
      </c>
      <c r="O629" s="35">
        <f t="shared" si="18"/>
        <v>0</v>
      </c>
      <c r="P629" s="35">
        <f t="shared" si="19"/>
        <v>0.73923841059602646</v>
      </c>
    </row>
    <row r="630" spans="1:16" x14ac:dyDescent="0.2">
      <c r="A630">
        <v>629</v>
      </c>
      <c r="B630" s="26">
        <v>44335</v>
      </c>
      <c r="C630" s="11">
        <v>268892375</v>
      </c>
      <c r="D630" s="11">
        <v>1817</v>
      </c>
      <c r="E630" s="11">
        <v>0</v>
      </c>
      <c r="F630" s="11">
        <v>0</v>
      </c>
      <c r="G630">
        <v>7</v>
      </c>
      <c r="H630">
        <v>10</v>
      </c>
      <c r="I630" t="s">
        <v>42</v>
      </c>
      <c r="J630" t="s">
        <v>45</v>
      </c>
      <c r="K630" t="s">
        <v>46</v>
      </c>
      <c r="L630">
        <v>4.5</v>
      </c>
      <c r="M630" t="s">
        <v>47</v>
      </c>
      <c r="N630" s="28">
        <v>45</v>
      </c>
      <c r="O630" s="35">
        <f t="shared" si="18"/>
        <v>0</v>
      </c>
      <c r="P630" s="35">
        <f t="shared" si="19"/>
        <v>1.4285714285714286</v>
      </c>
    </row>
    <row r="631" spans="1:16" x14ac:dyDescent="0.2">
      <c r="A631">
        <v>630</v>
      </c>
      <c r="B631" s="26">
        <v>44335</v>
      </c>
      <c r="C631" s="11">
        <v>272779033</v>
      </c>
      <c r="D631" s="11">
        <v>59</v>
      </c>
      <c r="E631" s="11">
        <v>0</v>
      </c>
      <c r="F631" s="11">
        <v>1</v>
      </c>
      <c r="G631">
        <v>14</v>
      </c>
      <c r="H631">
        <v>13</v>
      </c>
      <c r="I631" t="s">
        <v>42</v>
      </c>
      <c r="J631" t="s">
        <v>45</v>
      </c>
      <c r="K631" t="s">
        <v>46</v>
      </c>
      <c r="L631">
        <v>4.5</v>
      </c>
      <c r="M631" t="s">
        <v>47</v>
      </c>
      <c r="N631" s="28">
        <v>58.5</v>
      </c>
      <c r="O631" s="35">
        <f t="shared" si="18"/>
        <v>0</v>
      </c>
      <c r="P631" s="35">
        <f t="shared" si="19"/>
        <v>0.9285714285714286</v>
      </c>
    </row>
    <row r="632" spans="1:16" x14ac:dyDescent="0.2">
      <c r="A632">
        <v>631</v>
      </c>
      <c r="B632" s="26">
        <v>44335</v>
      </c>
      <c r="C632" s="11">
        <v>268890527</v>
      </c>
      <c r="D632" s="11">
        <v>8</v>
      </c>
      <c r="E632" s="11">
        <v>0</v>
      </c>
      <c r="F632" s="11">
        <v>0</v>
      </c>
      <c r="G632">
        <v>20</v>
      </c>
      <c r="H632">
        <v>3</v>
      </c>
      <c r="I632" t="s">
        <v>42</v>
      </c>
      <c r="J632" t="s">
        <v>45</v>
      </c>
      <c r="K632" t="s">
        <v>46</v>
      </c>
      <c r="L632">
        <v>4.5</v>
      </c>
      <c r="M632" t="s">
        <v>47</v>
      </c>
      <c r="N632" s="28">
        <v>13.5</v>
      </c>
      <c r="O632" s="35">
        <f t="shared" si="18"/>
        <v>0</v>
      </c>
      <c r="P632" s="35">
        <f t="shared" si="19"/>
        <v>0.15</v>
      </c>
    </row>
    <row r="633" spans="1:16" x14ac:dyDescent="0.2">
      <c r="A633">
        <v>632</v>
      </c>
      <c r="B633" s="26">
        <v>44335</v>
      </c>
      <c r="C633" s="11">
        <v>271457536</v>
      </c>
      <c r="D633" s="11">
        <v>2</v>
      </c>
      <c r="E633" s="11">
        <v>0</v>
      </c>
      <c r="F633" s="11">
        <v>0</v>
      </c>
      <c r="G633">
        <v>941</v>
      </c>
      <c r="H633">
        <v>741</v>
      </c>
      <c r="I633" t="s">
        <v>42</v>
      </c>
      <c r="J633" t="s">
        <v>45</v>
      </c>
      <c r="K633" t="s">
        <v>46</v>
      </c>
      <c r="L633">
        <v>4.5</v>
      </c>
      <c r="M633" t="s">
        <v>47</v>
      </c>
      <c r="N633" s="28">
        <v>3334.5</v>
      </c>
      <c r="O633" s="35">
        <f t="shared" si="18"/>
        <v>0</v>
      </c>
      <c r="P633" s="35">
        <f t="shared" si="19"/>
        <v>0.78746014877789583</v>
      </c>
    </row>
    <row r="634" spans="1:16" x14ac:dyDescent="0.2">
      <c r="A634">
        <v>633</v>
      </c>
      <c r="B634" s="26">
        <v>44335</v>
      </c>
      <c r="C634" s="11">
        <v>271175480</v>
      </c>
      <c r="D634" s="11">
        <v>1</v>
      </c>
      <c r="E634" s="11">
        <v>0</v>
      </c>
      <c r="F634" s="11">
        <v>0</v>
      </c>
      <c r="G634">
        <v>2</v>
      </c>
      <c r="H634">
        <v>8</v>
      </c>
      <c r="I634" t="s">
        <v>42</v>
      </c>
      <c r="J634" t="s">
        <v>45</v>
      </c>
      <c r="K634" t="s">
        <v>46</v>
      </c>
      <c r="L634">
        <v>4.5</v>
      </c>
      <c r="M634" t="s">
        <v>47</v>
      </c>
      <c r="N634" s="28">
        <v>36</v>
      </c>
      <c r="O634" s="35">
        <f t="shared" si="18"/>
        <v>0</v>
      </c>
      <c r="P634" s="35">
        <f t="shared" si="19"/>
        <v>4</v>
      </c>
    </row>
    <row r="635" spans="1:16" x14ac:dyDescent="0.2">
      <c r="A635">
        <v>634</v>
      </c>
      <c r="B635" s="26">
        <v>44336</v>
      </c>
      <c r="C635" s="11">
        <v>268892078</v>
      </c>
      <c r="D635" s="11">
        <v>11888</v>
      </c>
      <c r="E635" s="11">
        <v>145</v>
      </c>
      <c r="F635" s="11">
        <v>19</v>
      </c>
      <c r="G635">
        <v>16</v>
      </c>
      <c r="H635">
        <v>18</v>
      </c>
      <c r="I635" t="s">
        <v>42</v>
      </c>
      <c r="J635" t="s">
        <v>45</v>
      </c>
      <c r="K635" t="s">
        <v>46</v>
      </c>
      <c r="L635">
        <v>4.5</v>
      </c>
      <c r="M635" t="s">
        <v>47</v>
      </c>
      <c r="N635" s="28">
        <v>81</v>
      </c>
      <c r="O635" s="35">
        <f t="shared" si="18"/>
        <v>1.2197173620457604E-2</v>
      </c>
      <c r="P635" s="35">
        <f t="shared" si="19"/>
        <v>1.125</v>
      </c>
    </row>
    <row r="636" spans="1:16" x14ac:dyDescent="0.2">
      <c r="A636">
        <v>635</v>
      </c>
      <c r="B636" s="26">
        <v>44336</v>
      </c>
      <c r="C636" s="11">
        <v>269221461</v>
      </c>
      <c r="D636" s="11">
        <v>40591</v>
      </c>
      <c r="E636" s="11">
        <v>132</v>
      </c>
      <c r="F636" s="11">
        <v>5</v>
      </c>
      <c r="G636">
        <v>6</v>
      </c>
      <c r="H636">
        <v>13</v>
      </c>
      <c r="I636" t="s">
        <v>42</v>
      </c>
      <c r="J636" t="s">
        <v>44</v>
      </c>
      <c r="K636" t="s">
        <v>46</v>
      </c>
      <c r="L636">
        <v>4.5</v>
      </c>
      <c r="M636" t="s">
        <v>47</v>
      </c>
      <c r="N636" s="28">
        <v>58.5</v>
      </c>
      <c r="O636" s="35">
        <f t="shared" si="18"/>
        <v>3.2519524032420979E-3</v>
      </c>
      <c r="P636" s="35">
        <f t="shared" si="19"/>
        <v>2.1666666666666665</v>
      </c>
    </row>
    <row r="637" spans="1:16" x14ac:dyDescent="0.2">
      <c r="A637">
        <v>636</v>
      </c>
      <c r="B637" s="26">
        <v>44336</v>
      </c>
      <c r="C637" s="11">
        <v>269222739</v>
      </c>
      <c r="D637" s="11">
        <v>19679</v>
      </c>
      <c r="E637" s="11">
        <v>57</v>
      </c>
      <c r="F637" s="11">
        <v>81</v>
      </c>
      <c r="G637">
        <v>2</v>
      </c>
      <c r="H637">
        <v>10</v>
      </c>
      <c r="I637" t="s">
        <v>42</v>
      </c>
      <c r="J637" t="s">
        <v>45</v>
      </c>
      <c r="K637" t="s">
        <v>46</v>
      </c>
      <c r="L637">
        <v>4.5</v>
      </c>
      <c r="M637" t="s">
        <v>47</v>
      </c>
      <c r="N637" s="28">
        <v>45</v>
      </c>
      <c r="O637" s="35">
        <f t="shared" si="18"/>
        <v>2.8964886427155852E-3</v>
      </c>
      <c r="P637" s="35">
        <f t="shared" si="19"/>
        <v>5</v>
      </c>
    </row>
    <row r="638" spans="1:16" x14ac:dyDescent="0.2">
      <c r="A638">
        <v>637</v>
      </c>
      <c r="B638" s="26">
        <v>44336</v>
      </c>
      <c r="C638" s="11">
        <v>268892375</v>
      </c>
      <c r="D638" s="11">
        <v>2733</v>
      </c>
      <c r="E638" s="11">
        <v>16</v>
      </c>
      <c r="F638" s="11">
        <v>0</v>
      </c>
      <c r="G638">
        <v>1</v>
      </c>
      <c r="H638">
        <v>0</v>
      </c>
      <c r="I638" t="s">
        <v>42</v>
      </c>
      <c r="J638" t="s">
        <v>45</v>
      </c>
      <c r="K638" t="s">
        <v>46</v>
      </c>
      <c r="L638">
        <v>4.5</v>
      </c>
      <c r="M638" t="s">
        <v>47</v>
      </c>
      <c r="N638" s="28">
        <v>0</v>
      </c>
      <c r="O638" s="35">
        <f t="shared" si="18"/>
        <v>5.8543724844493227E-3</v>
      </c>
      <c r="P638" s="35">
        <f t="shared" si="19"/>
        <v>0</v>
      </c>
    </row>
    <row r="639" spans="1:16" x14ac:dyDescent="0.2">
      <c r="A639">
        <v>638</v>
      </c>
      <c r="B639" s="26">
        <v>44336</v>
      </c>
      <c r="C639" s="11">
        <v>269221419</v>
      </c>
      <c r="D639" s="11">
        <v>23398</v>
      </c>
      <c r="E639" s="11">
        <v>12</v>
      </c>
      <c r="F639" s="11">
        <v>10</v>
      </c>
      <c r="G639">
        <v>19</v>
      </c>
      <c r="H639">
        <v>15</v>
      </c>
      <c r="I639" t="s">
        <v>42</v>
      </c>
      <c r="J639" t="s">
        <v>45</v>
      </c>
      <c r="K639" t="s">
        <v>46</v>
      </c>
      <c r="L639">
        <v>4.5</v>
      </c>
      <c r="M639" t="s">
        <v>47</v>
      </c>
      <c r="N639" s="28">
        <v>67.5</v>
      </c>
      <c r="O639" s="35">
        <f t="shared" si="18"/>
        <v>5.1286434738011797E-4</v>
      </c>
      <c r="P639" s="35">
        <f t="shared" si="19"/>
        <v>0.78947368421052633</v>
      </c>
    </row>
    <row r="640" spans="1:16" x14ac:dyDescent="0.2">
      <c r="A640">
        <v>639</v>
      </c>
      <c r="B640" s="26">
        <v>44336</v>
      </c>
      <c r="C640" s="11">
        <v>269150146</v>
      </c>
      <c r="D640" s="11">
        <v>2688</v>
      </c>
      <c r="E640" s="11">
        <v>12</v>
      </c>
      <c r="F640" s="11">
        <v>1</v>
      </c>
      <c r="G640">
        <v>14</v>
      </c>
      <c r="H640">
        <v>9</v>
      </c>
      <c r="I640" t="s">
        <v>42</v>
      </c>
      <c r="J640" t="s">
        <v>45</v>
      </c>
      <c r="K640" t="s">
        <v>46</v>
      </c>
      <c r="L640">
        <v>4.5</v>
      </c>
      <c r="M640" t="s">
        <v>47</v>
      </c>
      <c r="N640" s="28">
        <v>40.5</v>
      </c>
      <c r="O640" s="35">
        <f t="shared" si="18"/>
        <v>4.464285714285714E-3</v>
      </c>
      <c r="P640" s="35">
        <f t="shared" si="19"/>
        <v>0.6428571428571429</v>
      </c>
    </row>
    <row r="641" spans="1:16" x14ac:dyDescent="0.2">
      <c r="A641">
        <v>640</v>
      </c>
      <c r="B641" s="26">
        <v>44336</v>
      </c>
      <c r="C641" s="11">
        <v>269150161</v>
      </c>
      <c r="D641" s="11">
        <v>15762</v>
      </c>
      <c r="E641" s="11">
        <v>11</v>
      </c>
      <c r="F641" s="11">
        <v>218</v>
      </c>
      <c r="G641">
        <v>17</v>
      </c>
      <c r="H641">
        <v>20</v>
      </c>
      <c r="I641" t="s">
        <v>42</v>
      </c>
      <c r="J641" t="s">
        <v>45</v>
      </c>
      <c r="K641" t="s">
        <v>46</v>
      </c>
      <c r="L641">
        <v>4.5</v>
      </c>
      <c r="M641" t="s">
        <v>47</v>
      </c>
      <c r="N641" s="28">
        <v>90</v>
      </c>
      <c r="O641" s="35">
        <f t="shared" si="18"/>
        <v>6.9788097957112041E-4</v>
      </c>
      <c r="P641" s="35">
        <f t="shared" si="19"/>
        <v>1.1764705882352942</v>
      </c>
    </row>
    <row r="642" spans="1:16" x14ac:dyDescent="0.2">
      <c r="A642">
        <v>641</v>
      </c>
      <c r="B642" s="26">
        <v>44336</v>
      </c>
      <c r="C642" s="11">
        <v>268892378</v>
      </c>
      <c r="D642" s="11">
        <v>4230</v>
      </c>
      <c r="E642" s="11">
        <v>11</v>
      </c>
      <c r="F642" s="11">
        <v>2</v>
      </c>
      <c r="G642">
        <v>1</v>
      </c>
      <c r="H642">
        <v>1</v>
      </c>
      <c r="I642" t="s">
        <v>42</v>
      </c>
      <c r="J642" t="s">
        <v>45</v>
      </c>
      <c r="K642" t="s">
        <v>46</v>
      </c>
      <c r="L642">
        <v>4.5</v>
      </c>
      <c r="M642" t="s">
        <v>47</v>
      </c>
      <c r="N642" s="28">
        <v>4.5</v>
      </c>
      <c r="O642" s="35">
        <f t="shared" si="18"/>
        <v>2.6004728132387705E-3</v>
      </c>
      <c r="P642" s="35">
        <f t="shared" si="19"/>
        <v>1</v>
      </c>
    </row>
    <row r="643" spans="1:16" x14ac:dyDescent="0.2">
      <c r="A643">
        <v>642</v>
      </c>
      <c r="B643" s="26">
        <v>44336</v>
      </c>
      <c r="C643" s="11">
        <v>268890566</v>
      </c>
      <c r="D643" s="11">
        <v>702</v>
      </c>
      <c r="E643" s="11">
        <v>11</v>
      </c>
      <c r="F643" s="11">
        <v>0</v>
      </c>
      <c r="G643">
        <v>8</v>
      </c>
      <c r="H643">
        <v>15</v>
      </c>
      <c r="I643" t="s">
        <v>42</v>
      </c>
      <c r="J643" t="s">
        <v>45</v>
      </c>
      <c r="K643" t="s">
        <v>46</v>
      </c>
      <c r="L643">
        <v>4.5</v>
      </c>
      <c r="M643" t="s">
        <v>47</v>
      </c>
      <c r="N643" s="28">
        <v>67.5</v>
      </c>
      <c r="O643" s="35">
        <f t="shared" ref="O643:O706" si="20">E643/D643</f>
        <v>1.5669515669515671E-2</v>
      </c>
      <c r="P643" s="35">
        <f t="shared" ref="P643:P706" si="21">H643/G643</f>
        <v>1.875</v>
      </c>
    </row>
    <row r="644" spans="1:16" x14ac:dyDescent="0.2">
      <c r="A644">
        <v>643</v>
      </c>
      <c r="B644" s="26">
        <v>44336</v>
      </c>
      <c r="C644" s="11">
        <v>268892348</v>
      </c>
      <c r="D644" s="11">
        <v>4368</v>
      </c>
      <c r="E644" s="11">
        <v>7</v>
      </c>
      <c r="F644" s="11">
        <v>2</v>
      </c>
      <c r="G644">
        <v>3</v>
      </c>
      <c r="H644">
        <v>3</v>
      </c>
      <c r="I644" t="s">
        <v>42</v>
      </c>
      <c r="J644" t="s">
        <v>45</v>
      </c>
      <c r="K644" t="s">
        <v>46</v>
      </c>
      <c r="L644">
        <v>4.5</v>
      </c>
      <c r="M644" t="s">
        <v>47</v>
      </c>
      <c r="N644" s="28">
        <v>13.5</v>
      </c>
      <c r="O644" s="35">
        <f t="shared" si="20"/>
        <v>1.6025641025641025E-3</v>
      </c>
      <c r="P644" s="35">
        <f t="shared" si="21"/>
        <v>1</v>
      </c>
    </row>
    <row r="645" spans="1:16" x14ac:dyDescent="0.2">
      <c r="A645">
        <v>644</v>
      </c>
      <c r="B645" s="26">
        <v>44336</v>
      </c>
      <c r="C645" s="11">
        <v>268890590</v>
      </c>
      <c r="D645" s="11">
        <v>2679</v>
      </c>
      <c r="E645" s="11">
        <v>7</v>
      </c>
      <c r="F645" s="11">
        <v>0</v>
      </c>
      <c r="G645">
        <v>0</v>
      </c>
      <c r="H645">
        <v>0</v>
      </c>
      <c r="I645" t="s">
        <v>42</v>
      </c>
      <c r="J645" t="s">
        <v>45</v>
      </c>
      <c r="K645" t="s">
        <v>46</v>
      </c>
      <c r="L645">
        <v>4.5</v>
      </c>
      <c r="M645" t="s">
        <v>47</v>
      </c>
      <c r="N645" s="28">
        <v>0</v>
      </c>
      <c r="O645" s="35">
        <f t="shared" si="20"/>
        <v>2.6129152668906306E-3</v>
      </c>
      <c r="P645" s="35">
        <v>0</v>
      </c>
    </row>
    <row r="646" spans="1:16" x14ac:dyDescent="0.2">
      <c r="A646">
        <v>645</v>
      </c>
      <c r="B646" s="26">
        <v>44336</v>
      </c>
      <c r="C646" s="11">
        <v>272779033</v>
      </c>
      <c r="D646" s="11">
        <v>718</v>
      </c>
      <c r="E646" s="11">
        <v>6</v>
      </c>
      <c r="F646" s="11">
        <v>0</v>
      </c>
      <c r="G646">
        <v>41</v>
      </c>
      <c r="H646">
        <v>39</v>
      </c>
      <c r="I646" t="s">
        <v>42</v>
      </c>
      <c r="J646" t="s">
        <v>45</v>
      </c>
      <c r="K646" t="s">
        <v>46</v>
      </c>
      <c r="L646">
        <v>4.5</v>
      </c>
      <c r="M646" t="s">
        <v>47</v>
      </c>
      <c r="N646" s="28">
        <v>175.5</v>
      </c>
      <c r="O646" s="35">
        <f t="shared" si="20"/>
        <v>8.356545961002786E-3</v>
      </c>
      <c r="P646" s="35">
        <f t="shared" si="21"/>
        <v>0.95121951219512191</v>
      </c>
    </row>
    <row r="647" spans="1:16" x14ac:dyDescent="0.2">
      <c r="A647">
        <v>646</v>
      </c>
      <c r="B647" s="26">
        <v>44336</v>
      </c>
      <c r="C647" s="11">
        <v>269221581</v>
      </c>
      <c r="D647" s="11">
        <v>4250</v>
      </c>
      <c r="E647" s="11">
        <v>5</v>
      </c>
      <c r="F647" s="11">
        <v>6</v>
      </c>
      <c r="G647">
        <v>17</v>
      </c>
      <c r="H647">
        <v>14</v>
      </c>
      <c r="I647" t="s">
        <v>42</v>
      </c>
      <c r="J647" t="s">
        <v>45</v>
      </c>
      <c r="K647" t="s">
        <v>46</v>
      </c>
      <c r="L647">
        <v>4.5</v>
      </c>
      <c r="M647" t="s">
        <v>47</v>
      </c>
      <c r="N647" s="28">
        <v>63</v>
      </c>
      <c r="O647" s="35">
        <f t="shared" si="20"/>
        <v>1.176470588235294E-3</v>
      </c>
      <c r="P647" s="35">
        <f t="shared" si="21"/>
        <v>0.82352941176470584</v>
      </c>
    </row>
    <row r="648" spans="1:16" x14ac:dyDescent="0.2">
      <c r="A648">
        <v>647</v>
      </c>
      <c r="B648" s="26">
        <v>44336</v>
      </c>
      <c r="C648" s="11">
        <v>268891964</v>
      </c>
      <c r="D648" s="11">
        <v>2741</v>
      </c>
      <c r="E648" s="11">
        <v>5</v>
      </c>
      <c r="F648" s="11">
        <v>4</v>
      </c>
      <c r="G648">
        <v>4</v>
      </c>
      <c r="H648">
        <v>19</v>
      </c>
      <c r="I648" t="s">
        <v>42</v>
      </c>
      <c r="J648" t="s">
        <v>45</v>
      </c>
      <c r="K648" t="s">
        <v>46</v>
      </c>
      <c r="L648">
        <v>4.5</v>
      </c>
      <c r="M648" t="s">
        <v>47</v>
      </c>
      <c r="N648" s="28">
        <v>85.5</v>
      </c>
      <c r="O648" s="35">
        <f t="shared" si="20"/>
        <v>1.8241517694272164E-3</v>
      </c>
      <c r="P648" s="35">
        <f t="shared" si="21"/>
        <v>4.75</v>
      </c>
    </row>
    <row r="649" spans="1:16" x14ac:dyDescent="0.2">
      <c r="A649">
        <v>648</v>
      </c>
      <c r="B649" s="26">
        <v>44336</v>
      </c>
      <c r="C649" s="11">
        <v>269221575</v>
      </c>
      <c r="D649" s="11">
        <v>4350</v>
      </c>
      <c r="E649" s="11">
        <v>3</v>
      </c>
      <c r="F649" s="11">
        <v>1</v>
      </c>
      <c r="G649">
        <v>13</v>
      </c>
      <c r="H649">
        <v>7</v>
      </c>
      <c r="I649" t="s">
        <v>42</v>
      </c>
      <c r="J649" t="s">
        <v>45</v>
      </c>
      <c r="K649" t="s">
        <v>46</v>
      </c>
      <c r="L649">
        <v>4.5</v>
      </c>
      <c r="M649" t="s">
        <v>47</v>
      </c>
      <c r="N649" s="28">
        <v>31.5</v>
      </c>
      <c r="O649" s="35">
        <f t="shared" si="20"/>
        <v>6.8965517241379305E-4</v>
      </c>
      <c r="P649" s="35">
        <f t="shared" si="21"/>
        <v>0.53846153846153844</v>
      </c>
    </row>
    <row r="650" spans="1:16" x14ac:dyDescent="0.2">
      <c r="A650">
        <v>649</v>
      </c>
      <c r="B650" s="26">
        <v>44336</v>
      </c>
      <c r="C650" s="11">
        <v>269221587</v>
      </c>
      <c r="D650" s="11">
        <v>4136</v>
      </c>
      <c r="E650" s="11">
        <v>3</v>
      </c>
      <c r="F650" s="11">
        <v>1</v>
      </c>
      <c r="G650">
        <v>20</v>
      </c>
      <c r="H650">
        <v>19</v>
      </c>
      <c r="I650" t="s">
        <v>42</v>
      </c>
      <c r="J650" t="s">
        <v>45</v>
      </c>
      <c r="K650" t="s">
        <v>46</v>
      </c>
      <c r="L650">
        <v>4.5</v>
      </c>
      <c r="M650" t="s">
        <v>47</v>
      </c>
      <c r="N650" s="28">
        <v>85.5</v>
      </c>
      <c r="O650" s="35">
        <f t="shared" si="20"/>
        <v>7.2533849129593814E-4</v>
      </c>
      <c r="P650" s="35">
        <f t="shared" si="21"/>
        <v>0.95</v>
      </c>
    </row>
    <row r="651" spans="1:16" x14ac:dyDescent="0.2">
      <c r="A651">
        <v>650</v>
      </c>
      <c r="B651" s="26">
        <v>44336</v>
      </c>
      <c r="C651" s="11">
        <v>268890545</v>
      </c>
      <c r="D651" s="11">
        <v>1914</v>
      </c>
      <c r="E651" s="11">
        <v>3</v>
      </c>
      <c r="F651" s="11">
        <v>1</v>
      </c>
      <c r="G651">
        <v>8</v>
      </c>
      <c r="H651">
        <v>4</v>
      </c>
      <c r="I651" t="s">
        <v>42</v>
      </c>
      <c r="J651" t="s">
        <v>45</v>
      </c>
      <c r="K651" t="s">
        <v>46</v>
      </c>
      <c r="L651">
        <v>4.5</v>
      </c>
      <c r="M651" t="s">
        <v>47</v>
      </c>
      <c r="N651" s="28">
        <v>18</v>
      </c>
      <c r="O651" s="35">
        <f t="shared" si="20"/>
        <v>1.567398119122257E-3</v>
      </c>
      <c r="P651" s="35">
        <f t="shared" si="21"/>
        <v>0.5</v>
      </c>
    </row>
    <row r="652" spans="1:16" x14ac:dyDescent="0.2">
      <c r="A652">
        <v>651</v>
      </c>
      <c r="B652" s="26">
        <v>44336</v>
      </c>
      <c r="C652" s="11">
        <v>269222019</v>
      </c>
      <c r="D652" s="11">
        <v>1705</v>
      </c>
      <c r="E652" s="11">
        <v>3</v>
      </c>
      <c r="F652" s="11">
        <v>0</v>
      </c>
      <c r="G652">
        <v>20</v>
      </c>
      <c r="H652">
        <v>5</v>
      </c>
      <c r="I652" t="s">
        <v>42</v>
      </c>
      <c r="J652" t="s">
        <v>45</v>
      </c>
      <c r="K652" t="s">
        <v>46</v>
      </c>
      <c r="L652">
        <v>4.5</v>
      </c>
      <c r="M652" t="s">
        <v>47</v>
      </c>
      <c r="N652" s="28">
        <v>22.5</v>
      </c>
      <c r="O652" s="35">
        <f t="shared" si="20"/>
        <v>1.7595307917888563E-3</v>
      </c>
      <c r="P652" s="35">
        <f t="shared" si="21"/>
        <v>0.25</v>
      </c>
    </row>
    <row r="653" spans="1:16" x14ac:dyDescent="0.2">
      <c r="A653">
        <v>652</v>
      </c>
      <c r="B653" s="26">
        <v>44336</v>
      </c>
      <c r="C653" s="11">
        <v>269221920</v>
      </c>
      <c r="D653" s="11">
        <v>4495</v>
      </c>
      <c r="E653" s="11">
        <v>2</v>
      </c>
      <c r="F653" s="11">
        <v>4</v>
      </c>
      <c r="G653">
        <v>11</v>
      </c>
      <c r="H653">
        <v>17</v>
      </c>
      <c r="I653" t="s">
        <v>42</v>
      </c>
      <c r="J653" t="s">
        <v>45</v>
      </c>
      <c r="K653" t="s">
        <v>46</v>
      </c>
      <c r="L653">
        <v>4.5</v>
      </c>
      <c r="M653" t="s">
        <v>47</v>
      </c>
      <c r="N653" s="28">
        <v>76.5</v>
      </c>
      <c r="O653" s="35">
        <f t="shared" si="20"/>
        <v>4.449388209121246E-4</v>
      </c>
      <c r="P653" s="35">
        <f t="shared" si="21"/>
        <v>1.5454545454545454</v>
      </c>
    </row>
    <row r="654" spans="1:16" x14ac:dyDescent="0.2">
      <c r="A654">
        <v>653</v>
      </c>
      <c r="B654" s="26">
        <v>44336</v>
      </c>
      <c r="C654" s="11">
        <v>268892345</v>
      </c>
      <c r="D654" s="11">
        <v>2063</v>
      </c>
      <c r="E654" s="11">
        <v>2</v>
      </c>
      <c r="F654" s="11">
        <v>0</v>
      </c>
      <c r="G654">
        <v>1</v>
      </c>
      <c r="H654">
        <v>1</v>
      </c>
      <c r="I654" t="s">
        <v>42</v>
      </c>
      <c r="J654" t="s">
        <v>45</v>
      </c>
      <c r="K654" t="s">
        <v>46</v>
      </c>
      <c r="L654">
        <v>4.5</v>
      </c>
      <c r="M654" t="s">
        <v>47</v>
      </c>
      <c r="N654" s="28">
        <v>4.5</v>
      </c>
      <c r="O654" s="35">
        <f t="shared" si="20"/>
        <v>9.6946194861851677E-4</v>
      </c>
      <c r="P654" s="35">
        <f t="shared" si="21"/>
        <v>1</v>
      </c>
    </row>
    <row r="655" spans="1:16" x14ac:dyDescent="0.2">
      <c r="A655">
        <v>654</v>
      </c>
      <c r="B655" s="26">
        <v>44336</v>
      </c>
      <c r="C655" s="11">
        <v>269221473</v>
      </c>
      <c r="D655" s="11">
        <v>1</v>
      </c>
      <c r="E655" s="11">
        <v>2</v>
      </c>
      <c r="F655" s="11">
        <v>2</v>
      </c>
      <c r="G655">
        <v>13</v>
      </c>
      <c r="H655">
        <v>9</v>
      </c>
      <c r="I655" t="s">
        <v>42</v>
      </c>
      <c r="J655" t="s">
        <v>41</v>
      </c>
      <c r="K655" t="s">
        <v>46</v>
      </c>
      <c r="L655">
        <v>4.5</v>
      </c>
      <c r="M655" t="s">
        <v>47</v>
      </c>
      <c r="N655" s="28">
        <v>40.5</v>
      </c>
      <c r="O655" s="35">
        <f t="shared" si="20"/>
        <v>2</v>
      </c>
      <c r="P655" s="35">
        <f t="shared" si="21"/>
        <v>0.69230769230769229</v>
      </c>
    </row>
    <row r="656" spans="1:16" x14ac:dyDescent="0.2">
      <c r="A656">
        <v>655</v>
      </c>
      <c r="B656" s="26">
        <v>44336</v>
      </c>
      <c r="C656" s="11">
        <v>269221584</v>
      </c>
      <c r="D656" s="11">
        <v>4215</v>
      </c>
      <c r="E656" s="11">
        <v>1</v>
      </c>
      <c r="F656" s="11">
        <v>1</v>
      </c>
      <c r="G656">
        <v>5</v>
      </c>
      <c r="H656">
        <v>9</v>
      </c>
      <c r="I656" t="s">
        <v>42</v>
      </c>
      <c r="J656" t="s">
        <v>45</v>
      </c>
      <c r="K656" t="s">
        <v>46</v>
      </c>
      <c r="L656">
        <v>4.5</v>
      </c>
      <c r="M656" t="s">
        <v>47</v>
      </c>
      <c r="N656" s="28">
        <v>40.5</v>
      </c>
      <c r="O656" s="35">
        <f t="shared" si="20"/>
        <v>2.3724792408066428E-4</v>
      </c>
      <c r="P656" s="35">
        <f t="shared" si="21"/>
        <v>1.8</v>
      </c>
    </row>
    <row r="657" spans="1:16" x14ac:dyDescent="0.2">
      <c r="A657">
        <v>656</v>
      </c>
      <c r="B657" s="26">
        <v>44336</v>
      </c>
      <c r="C657" s="11">
        <v>268890548</v>
      </c>
      <c r="D657" s="11">
        <v>2293</v>
      </c>
      <c r="E657" s="11">
        <v>1</v>
      </c>
      <c r="F657" s="11">
        <v>1</v>
      </c>
      <c r="G657">
        <v>14</v>
      </c>
      <c r="H657">
        <v>2</v>
      </c>
      <c r="I657" t="s">
        <v>42</v>
      </c>
      <c r="J657" t="s">
        <v>45</v>
      </c>
      <c r="K657" t="s">
        <v>46</v>
      </c>
      <c r="L657">
        <v>4.5</v>
      </c>
      <c r="M657" t="s">
        <v>47</v>
      </c>
      <c r="N657" s="28">
        <v>9</v>
      </c>
      <c r="O657" s="35">
        <f t="shared" si="20"/>
        <v>4.3610989969472308E-4</v>
      </c>
      <c r="P657" s="35">
        <f t="shared" si="21"/>
        <v>0.14285714285714285</v>
      </c>
    </row>
    <row r="658" spans="1:16" x14ac:dyDescent="0.2">
      <c r="A658">
        <v>657</v>
      </c>
      <c r="B658" s="26">
        <v>44336</v>
      </c>
      <c r="C658" s="11">
        <v>268892381</v>
      </c>
      <c r="D658" s="11">
        <v>1773</v>
      </c>
      <c r="E658" s="11">
        <v>1</v>
      </c>
      <c r="F658" s="11">
        <v>3</v>
      </c>
      <c r="G658">
        <v>0</v>
      </c>
      <c r="H658">
        <v>0</v>
      </c>
      <c r="I658" t="s">
        <v>42</v>
      </c>
      <c r="J658" t="s">
        <v>45</v>
      </c>
      <c r="K658" t="s">
        <v>46</v>
      </c>
      <c r="L658">
        <v>4.5</v>
      </c>
      <c r="M658" t="s">
        <v>47</v>
      </c>
      <c r="N658" s="28">
        <v>0</v>
      </c>
      <c r="O658" s="35">
        <f t="shared" si="20"/>
        <v>5.6401579244218843E-4</v>
      </c>
      <c r="P658" s="35">
        <v>0</v>
      </c>
    </row>
    <row r="659" spans="1:16" x14ac:dyDescent="0.2">
      <c r="A659">
        <v>658</v>
      </c>
      <c r="B659" s="26">
        <v>44336</v>
      </c>
      <c r="C659" s="11">
        <v>269221569</v>
      </c>
      <c r="D659" s="11">
        <v>693</v>
      </c>
      <c r="E659" s="11">
        <v>1</v>
      </c>
      <c r="F659" s="11">
        <v>1</v>
      </c>
      <c r="G659">
        <v>10</v>
      </c>
      <c r="H659">
        <v>4</v>
      </c>
      <c r="I659" t="s">
        <v>42</v>
      </c>
      <c r="J659" t="s">
        <v>45</v>
      </c>
      <c r="K659" t="s">
        <v>46</v>
      </c>
      <c r="L659">
        <v>4.5</v>
      </c>
      <c r="M659" t="s">
        <v>47</v>
      </c>
      <c r="N659" s="28">
        <v>18</v>
      </c>
      <c r="O659" s="35">
        <f t="shared" si="20"/>
        <v>1.443001443001443E-3</v>
      </c>
      <c r="P659" s="35">
        <f t="shared" si="21"/>
        <v>0.4</v>
      </c>
    </row>
    <row r="660" spans="1:16" x14ac:dyDescent="0.2">
      <c r="A660">
        <v>659</v>
      </c>
      <c r="B660" s="26">
        <v>44336</v>
      </c>
      <c r="C660" s="11">
        <v>269222010</v>
      </c>
      <c r="D660" s="11">
        <v>4035</v>
      </c>
      <c r="E660" s="11">
        <v>0</v>
      </c>
      <c r="F660" s="11">
        <v>0</v>
      </c>
      <c r="G660">
        <v>6</v>
      </c>
      <c r="H660">
        <v>17</v>
      </c>
      <c r="I660" t="s">
        <v>42</v>
      </c>
      <c r="J660" t="s">
        <v>45</v>
      </c>
      <c r="K660" t="s">
        <v>46</v>
      </c>
      <c r="L660">
        <v>4.5</v>
      </c>
      <c r="M660" t="s">
        <v>47</v>
      </c>
      <c r="N660" s="28">
        <v>76.5</v>
      </c>
      <c r="O660" s="33">
        <f t="shared" si="20"/>
        <v>0</v>
      </c>
      <c r="P660" s="35">
        <f t="shared" si="21"/>
        <v>2.8333333333333335</v>
      </c>
    </row>
    <row r="661" spans="1:16" x14ac:dyDescent="0.2">
      <c r="A661">
        <v>660</v>
      </c>
      <c r="B661" s="26">
        <v>44336</v>
      </c>
      <c r="C661" s="11">
        <v>268890527</v>
      </c>
      <c r="D661" s="11">
        <v>2283</v>
      </c>
      <c r="E661" s="11">
        <v>0</v>
      </c>
      <c r="F661" s="11">
        <v>2</v>
      </c>
      <c r="G661">
        <v>19</v>
      </c>
      <c r="H661">
        <v>4</v>
      </c>
      <c r="I661" t="s">
        <v>42</v>
      </c>
      <c r="J661" t="s">
        <v>45</v>
      </c>
      <c r="K661" t="s">
        <v>46</v>
      </c>
      <c r="L661">
        <v>4.5</v>
      </c>
      <c r="M661" t="s">
        <v>47</v>
      </c>
      <c r="N661" s="28">
        <v>18</v>
      </c>
      <c r="O661" s="35">
        <f t="shared" si="20"/>
        <v>0</v>
      </c>
      <c r="P661" s="35">
        <f t="shared" si="21"/>
        <v>0.21052631578947367</v>
      </c>
    </row>
    <row r="662" spans="1:16" x14ac:dyDescent="0.2">
      <c r="A662">
        <v>661</v>
      </c>
      <c r="B662" s="26">
        <v>44336</v>
      </c>
      <c r="C662" s="11">
        <v>268891961</v>
      </c>
      <c r="D662" s="11">
        <v>297</v>
      </c>
      <c r="E662" s="11">
        <v>0</v>
      </c>
      <c r="F662" s="11">
        <v>0</v>
      </c>
      <c r="G662">
        <v>15</v>
      </c>
      <c r="H662">
        <v>3</v>
      </c>
      <c r="I662" t="s">
        <v>42</v>
      </c>
      <c r="J662" t="s">
        <v>45</v>
      </c>
      <c r="K662" t="s">
        <v>46</v>
      </c>
      <c r="L662">
        <v>4.5</v>
      </c>
      <c r="M662" t="s">
        <v>47</v>
      </c>
      <c r="N662" s="28">
        <v>13.5</v>
      </c>
      <c r="O662" s="35">
        <f t="shared" si="20"/>
        <v>0</v>
      </c>
      <c r="P662" s="35">
        <f t="shared" si="21"/>
        <v>0.2</v>
      </c>
    </row>
    <row r="663" spans="1:16" x14ac:dyDescent="0.2">
      <c r="A663">
        <v>662</v>
      </c>
      <c r="B663" s="26">
        <v>44336</v>
      </c>
      <c r="C663" s="11">
        <v>271175480</v>
      </c>
      <c r="D663" s="11">
        <v>5</v>
      </c>
      <c r="E663" s="11">
        <v>0</v>
      </c>
      <c r="F663" s="11">
        <v>0</v>
      </c>
      <c r="G663">
        <v>51</v>
      </c>
      <c r="H663">
        <v>36</v>
      </c>
      <c r="I663" t="s">
        <v>42</v>
      </c>
      <c r="J663" t="s">
        <v>45</v>
      </c>
      <c r="K663" t="s">
        <v>46</v>
      </c>
      <c r="L663">
        <v>4.5</v>
      </c>
      <c r="M663" t="s">
        <v>47</v>
      </c>
      <c r="N663" s="28">
        <v>162</v>
      </c>
      <c r="O663" s="35">
        <f t="shared" si="20"/>
        <v>0</v>
      </c>
      <c r="P663" s="35">
        <f t="shared" si="21"/>
        <v>0.70588235294117652</v>
      </c>
    </row>
    <row r="664" spans="1:16" x14ac:dyDescent="0.2">
      <c r="A664">
        <v>663</v>
      </c>
      <c r="B664" s="26">
        <v>44336</v>
      </c>
      <c r="C664" s="11">
        <v>271457536</v>
      </c>
      <c r="D664" s="11">
        <v>4</v>
      </c>
      <c r="E664" s="11">
        <v>0</v>
      </c>
      <c r="F664" s="11">
        <v>0</v>
      </c>
      <c r="G664">
        <v>4</v>
      </c>
      <c r="H664">
        <v>4</v>
      </c>
      <c r="I664" t="s">
        <v>42</v>
      </c>
      <c r="J664" t="s">
        <v>45</v>
      </c>
      <c r="K664" t="s">
        <v>46</v>
      </c>
      <c r="L664">
        <v>4.5</v>
      </c>
      <c r="M664" t="s">
        <v>47</v>
      </c>
      <c r="N664" s="28">
        <v>18</v>
      </c>
      <c r="O664" s="35">
        <f t="shared" si="20"/>
        <v>0</v>
      </c>
      <c r="P664" s="35">
        <f t="shared" si="21"/>
        <v>1</v>
      </c>
    </row>
    <row r="665" spans="1:16" x14ac:dyDescent="0.2">
      <c r="A665">
        <v>664</v>
      </c>
      <c r="B665" s="26">
        <v>44337</v>
      </c>
      <c r="C665" s="11">
        <v>268891961</v>
      </c>
      <c r="D665" s="11">
        <v>40803</v>
      </c>
      <c r="E665" s="11">
        <v>161</v>
      </c>
      <c r="F665" s="11">
        <v>11</v>
      </c>
      <c r="G665">
        <v>13</v>
      </c>
      <c r="H665">
        <v>6</v>
      </c>
      <c r="I665" t="s">
        <v>42</v>
      </c>
      <c r="J665" t="s">
        <v>45</v>
      </c>
      <c r="K665" t="s">
        <v>46</v>
      </c>
      <c r="L665">
        <v>4.5</v>
      </c>
      <c r="M665" t="s">
        <v>47</v>
      </c>
      <c r="N665" s="28">
        <v>27</v>
      </c>
      <c r="O665" s="35">
        <f t="shared" si="20"/>
        <v>3.9457882998799104E-3</v>
      </c>
      <c r="P665" s="35">
        <f t="shared" si="21"/>
        <v>0.46153846153846156</v>
      </c>
    </row>
    <row r="666" spans="1:16" x14ac:dyDescent="0.2">
      <c r="A666">
        <v>665</v>
      </c>
      <c r="B666" s="26">
        <v>44337</v>
      </c>
      <c r="C666" s="11">
        <v>269221920</v>
      </c>
      <c r="D666" s="11">
        <v>32230</v>
      </c>
      <c r="E666" s="11">
        <v>121</v>
      </c>
      <c r="F666" s="11">
        <v>71</v>
      </c>
      <c r="G666">
        <v>0</v>
      </c>
      <c r="H666">
        <v>0</v>
      </c>
      <c r="I666" t="s">
        <v>42</v>
      </c>
      <c r="J666" t="s">
        <v>45</v>
      </c>
      <c r="K666" t="s">
        <v>46</v>
      </c>
      <c r="L666">
        <v>4.5</v>
      </c>
      <c r="M666" t="s">
        <v>47</v>
      </c>
      <c r="N666" s="28">
        <v>0</v>
      </c>
      <c r="O666" s="35">
        <f t="shared" si="20"/>
        <v>3.7542662116040954E-3</v>
      </c>
      <c r="P666" s="35">
        <v>0</v>
      </c>
    </row>
    <row r="667" spans="1:16" x14ac:dyDescent="0.2">
      <c r="A667">
        <v>666</v>
      </c>
      <c r="B667" s="26">
        <v>44337</v>
      </c>
      <c r="C667" s="11">
        <v>269221461</v>
      </c>
      <c r="D667" s="11">
        <v>35398</v>
      </c>
      <c r="E667" s="11">
        <v>115</v>
      </c>
      <c r="F667" s="11">
        <v>50</v>
      </c>
      <c r="G667">
        <v>11</v>
      </c>
      <c r="H667">
        <v>11</v>
      </c>
      <c r="I667" t="s">
        <v>42</v>
      </c>
      <c r="J667" t="s">
        <v>44</v>
      </c>
      <c r="K667" t="s">
        <v>46</v>
      </c>
      <c r="L667">
        <v>4.5</v>
      </c>
      <c r="M667" t="s">
        <v>47</v>
      </c>
      <c r="N667" s="28">
        <v>49.5</v>
      </c>
      <c r="O667" s="35">
        <f t="shared" si="20"/>
        <v>3.2487711170122607E-3</v>
      </c>
      <c r="P667" s="35">
        <f t="shared" si="21"/>
        <v>1</v>
      </c>
    </row>
    <row r="668" spans="1:16" x14ac:dyDescent="0.2">
      <c r="A668">
        <v>667</v>
      </c>
      <c r="B668" s="26">
        <v>44337</v>
      </c>
      <c r="C668" s="11">
        <v>269221473</v>
      </c>
      <c r="D668" s="11">
        <v>25149</v>
      </c>
      <c r="E668" s="11">
        <v>86</v>
      </c>
      <c r="F668" s="11">
        <v>4</v>
      </c>
      <c r="G668">
        <v>54</v>
      </c>
      <c r="H668">
        <v>53</v>
      </c>
      <c r="I668" t="s">
        <v>42</v>
      </c>
      <c r="J668" t="s">
        <v>41</v>
      </c>
      <c r="K668" t="s">
        <v>46</v>
      </c>
      <c r="L668">
        <v>4.5</v>
      </c>
      <c r="M668" t="s">
        <v>47</v>
      </c>
      <c r="N668" s="28">
        <v>238.5</v>
      </c>
      <c r="O668" s="35">
        <f t="shared" si="20"/>
        <v>3.4196190703407688E-3</v>
      </c>
      <c r="P668" s="35">
        <f t="shared" si="21"/>
        <v>0.98148148148148151</v>
      </c>
    </row>
    <row r="669" spans="1:16" x14ac:dyDescent="0.2">
      <c r="A669">
        <v>668</v>
      </c>
      <c r="B669" s="26">
        <v>44337</v>
      </c>
      <c r="C669" s="11">
        <v>269222739</v>
      </c>
      <c r="D669" s="11">
        <v>20771</v>
      </c>
      <c r="E669" s="11">
        <v>82</v>
      </c>
      <c r="F669" s="11">
        <v>7</v>
      </c>
      <c r="G669">
        <v>0</v>
      </c>
      <c r="H669">
        <v>0</v>
      </c>
      <c r="I669" t="s">
        <v>42</v>
      </c>
      <c r="J669" t="s">
        <v>45</v>
      </c>
      <c r="K669" t="s">
        <v>46</v>
      </c>
      <c r="L669">
        <v>4.5</v>
      </c>
      <c r="M669" t="s">
        <v>47</v>
      </c>
      <c r="N669" s="28">
        <v>0</v>
      </c>
      <c r="O669" s="35">
        <f t="shared" si="20"/>
        <v>3.947811853064369E-3</v>
      </c>
      <c r="P669" s="35">
        <v>0</v>
      </c>
    </row>
    <row r="670" spans="1:16" x14ac:dyDescent="0.2">
      <c r="A670">
        <v>669</v>
      </c>
      <c r="B670" s="26">
        <v>44337</v>
      </c>
      <c r="C670" s="11">
        <v>268890545</v>
      </c>
      <c r="D670" s="11">
        <v>16654</v>
      </c>
      <c r="E670" s="11">
        <v>32</v>
      </c>
      <c r="F670" s="11">
        <v>90</v>
      </c>
      <c r="G670">
        <v>19</v>
      </c>
      <c r="H670">
        <v>15</v>
      </c>
      <c r="I670" t="s">
        <v>42</v>
      </c>
      <c r="J670" t="s">
        <v>45</v>
      </c>
      <c r="K670" t="s">
        <v>46</v>
      </c>
      <c r="L670">
        <v>4.5</v>
      </c>
      <c r="M670" t="s">
        <v>47</v>
      </c>
      <c r="N670" s="28">
        <v>67.5</v>
      </c>
      <c r="O670" s="35">
        <f t="shared" si="20"/>
        <v>1.921460309835475E-3</v>
      </c>
      <c r="P670" s="35">
        <f t="shared" si="21"/>
        <v>0.78947368421052633</v>
      </c>
    </row>
    <row r="671" spans="1:16" x14ac:dyDescent="0.2">
      <c r="A671">
        <v>670</v>
      </c>
      <c r="B671" s="26">
        <v>44337</v>
      </c>
      <c r="C671" s="11">
        <v>268892348</v>
      </c>
      <c r="D671" s="11">
        <v>1521</v>
      </c>
      <c r="E671" s="11">
        <v>31</v>
      </c>
      <c r="F671" s="11">
        <v>0</v>
      </c>
      <c r="G671">
        <v>14</v>
      </c>
      <c r="H671">
        <v>14</v>
      </c>
      <c r="I671" t="s">
        <v>42</v>
      </c>
      <c r="J671" t="s">
        <v>45</v>
      </c>
      <c r="K671" t="s">
        <v>46</v>
      </c>
      <c r="L671">
        <v>4.5</v>
      </c>
      <c r="M671" t="s">
        <v>47</v>
      </c>
      <c r="N671" s="28">
        <v>63</v>
      </c>
      <c r="O671" s="35">
        <f t="shared" si="20"/>
        <v>2.0381328073635765E-2</v>
      </c>
      <c r="P671" s="35">
        <f t="shared" si="21"/>
        <v>1</v>
      </c>
    </row>
    <row r="672" spans="1:16" x14ac:dyDescent="0.2">
      <c r="A672">
        <v>671</v>
      </c>
      <c r="B672" s="26">
        <v>44337</v>
      </c>
      <c r="C672" s="11">
        <v>269221575</v>
      </c>
      <c r="D672" s="11">
        <v>1425</v>
      </c>
      <c r="E672" s="11">
        <v>22</v>
      </c>
      <c r="F672" s="11">
        <v>0</v>
      </c>
      <c r="G672">
        <v>521</v>
      </c>
      <c r="H672">
        <v>345</v>
      </c>
      <c r="I672" t="s">
        <v>42</v>
      </c>
      <c r="J672" t="s">
        <v>45</v>
      </c>
      <c r="K672" t="s">
        <v>46</v>
      </c>
      <c r="L672">
        <v>4.5</v>
      </c>
      <c r="M672" t="s">
        <v>47</v>
      </c>
      <c r="N672" s="28">
        <v>1552.5</v>
      </c>
      <c r="O672" s="35">
        <f t="shared" si="20"/>
        <v>1.5438596491228071E-2</v>
      </c>
      <c r="P672" s="35">
        <f t="shared" si="21"/>
        <v>0.66218809980806137</v>
      </c>
    </row>
    <row r="673" spans="1:16" x14ac:dyDescent="0.2">
      <c r="A673">
        <v>672</v>
      </c>
      <c r="B673" s="26">
        <v>44337</v>
      </c>
      <c r="C673" s="11">
        <v>268892078</v>
      </c>
      <c r="D673" s="11">
        <v>19214</v>
      </c>
      <c r="E673" s="11">
        <v>10</v>
      </c>
      <c r="F673" s="11">
        <v>246</v>
      </c>
      <c r="G673">
        <v>5</v>
      </c>
      <c r="H673">
        <v>9</v>
      </c>
      <c r="I673" t="s">
        <v>42</v>
      </c>
      <c r="J673" t="s">
        <v>45</v>
      </c>
      <c r="K673" t="s">
        <v>46</v>
      </c>
      <c r="L673">
        <v>4.5</v>
      </c>
      <c r="M673" t="s">
        <v>47</v>
      </c>
      <c r="N673" s="28">
        <v>40.5</v>
      </c>
      <c r="O673" s="35">
        <f t="shared" si="20"/>
        <v>5.2045383574476944E-4</v>
      </c>
      <c r="P673" s="35">
        <f t="shared" si="21"/>
        <v>1.8</v>
      </c>
    </row>
    <row r="674" spans="1:16" x14ac:dyDescent="0.2">
      <c r="A674">
        <v>673</v>
      </c>
      <c r="B674" s="26">
        <v>44337</v>
      </c>
      <c r="C674" s="11">
        <v>269221587</v>
      </c>
      <c r="D674" s="11">
        <v>2865</v>
      </c>
      <c r="E674" s="11">
        <v>10</v>
      </c>
      <c r="F674" s="11">
        <v>0</v>
      </c>
      <c r="G674">
        <v>3809</v>
      </c>
      <c r="H674">
        <v>2362</v>
      </c>
      <c r="I674" t="s">
        <v>42</v>
      </c>
      <c r="J674" t="s">
        <v>45</v>
      </c>
      <c r="K674" t="s">
        <v>46</v>
      </c>
      <c r="L674">
        <v>4.5</v>
      </c>
      <c r="M674" t="s">
        <v>47</v>
      </c>
      <c r="N674" s="28">
        <v>10629</v>
      </c>
      <c r="O674" s="35">
        <f t="shared" si="20"/>
        <v>3.4904013961605585E-3</v>
      </c>
      <c r="P674" s="35">
        <f t="shared" si="21"/>
        <v>0.62011026516145973</v>
      </c>
    </row>
    <row r="675" spans="1:16" x14ac:dyDescent="0.2">
      <c r="A675">
        <v>674</v>
      </c>
      <c r="B675" s="26">
        <v>44337</v>
      </c>
      <c r="C675" s="11">
        <v>268892378</v>
      </c>
      <c r="D675" s="11">
        <v>2874</v>
      </c>
      <c r="E675" s="11">
        <v>9</v>
      </c>
      <c r="F675" s="11">
        <v>1</v>
      </c>
      <c r="G675">
        <v>9</v>
      </c>
      <c r="H675">
        <v>2</v>
      </c>
      <c r="I675" t="s">
        <v>42</v>
      </c>
      <c r="J675" t="s">
        <v>45</v>
      </c>
      <c r="K675" t="s">
        <v>46</v>
      </c>
      <c r="L675">
        <v>4.5</v>
      </c>
      <c r="M675" t="s">
        <v>47</v>
      </c>
      <c r="N675" s="28">
        <v>9</v>
      </c>
      <c r="O675" s="35">
        <f t="shared" si="20"/>
        <v>3.1315240083507308E-3</v>
      </c>
      <c r="P675" s="35">
        <f t="shared" si="21"/>
        <v>0.22222222222222221</v>
      </c>
    </row>
    <row r="676" spans="1:16" x14ac:dyDescent="0.2">
      <c r="A676">
        <v>675</v>
      </c>
      <c r="B676" s="26">
        <v>44337</v>
      </c>
      <c r="C676" s="11">
        <v>269221581</v>
      </c>
      <c r="D676" s="11">
        <v>2745</v>
      </c>
      <c r="E676" s="11">
        <v>7</v>
      </c>
      <c r="F676" s="11">
        <v>0</v>
      </c>
      <c r="G676">
        <v>0</v>
      </c>
      <c r="H676">
        <v>0</v>
      </c>
      <c r="I676" t="s">
        <v>42</v>
      </c>
      <c r="J676" t="s">
        <v>45</v>
      </c>
      <c r="K676" t="s">
        <v>46</v>
      </c>
      <c r="L676">
        <v>4.5</v>
      </c>
      <c r="M676" t="s">
        <v>47</v>
      </c>
      <c r="N676" s="28">
        <v>0</v>
      </c>
      <c r="O676" s="35">
        <f t="shared" si="20"/>
        <v>2.5500910746812386E-3</v>
      </c>
      <c r="P676" s="35">
        <v>0</v>
      </c>
    </row>
    <row r="677" spans="1:16" x14ac:dyDescent="0.2">
      <c r="A677">
        <v>676</v>
      </c>
      <c r="B677" s="26">
        <v>44337</v>
      </c>
      <c r="C677" s="11">
        <v>269221584</v>
      </c>
      <c r="D677" s="11">
        <v>4929</v>
      </c>
      <c r="E677" s="11">
        <v>6</v>
      </c>
      <c r="F677" s="11">
        <v>5</v>
      </c>
      <c r="G677">
        <v>1790</v>
      </c>
      <c r="H677">
        <v>1297</v>
      </c>
      <c r="I677" t="s">
        <v>42</v>
      </c>
      <c r="J677" t="s">
        <v>45</v>
      </c>
      <c r="K677" t="s">
        <v>46</v>
      </c>
      <c r="L677">
        <v>4.5</v>
      </c>
      <c r="M677" t="s">
        <v>47</v>
      </c>
      <c r="N677" s="28">
        <v>5836.5</v>
      </c>
      <c r="O677" s="35">
        <f t="shared" si="20"/>
        <v>1.2172854534388314E-3</v>
      </c>
      <c r="P677" s="35">
        <f t="shared" si="21"/>
        <v>0.72458100558659222</v>
      </c>
    </row>
    <row r="678" spans="1:16" x14ac:dyDescent="0.2">
      <c r="A678">
        <v>677</v>
      </c>
      <c r="B678" s="26">
        <v>44337</v>
      </c>
      <c r="C678" s="11">
        <v>268892375</v>
      </c>
      <c r="D678" s="11">
        <v>4340</v>
      </c>
      <c r="E678" s="11">
        <v>6</v>
      </c>
      <c r="F678" s="11">
        <v>2</v>
      </c>
      <c r="G678">
        <v>3</v>
      </c>
      <c r="H678">
        <v>9</v>
      </c>
      <c r="I678" t="s">
        <v>42</v>
      </c>
      <c r="J678" t="s">
        <v>45</v>
      </c>
      <c r="K678" t="s">
        <v>46</v>
      </c>
      <c r="L678">
        <v>4.5</v>
      </c>
      <c r="M678" t="s">
        <v>47</v>
      </c>
      <c r="N678" s="28">
        <v>40.5</v>
      </c>
      <c r="O678" s="35">
        <f t="shared" si="20"/>
        <v>1.3824884792626728E-3</v>
      </c>
      <c r="P678" s="35">
        <f t="shared" si="21"/>
        <v>3</v>
      </c>
    </row>
    <row r="679" spans="1:16" x14ac:dyDescent="0.2">
      <c r="A679">
        <v>678</v>
      </c>
      <c r="B679" s="26">
        <v>44337</v>
      </c>
      <c r="C679" s="11">
        <v>268890527</v>
      </c>
      <c r="D679" s="11">
        <v>3963</v>
      </c>
      <c r="E679" s="11">
        <v>4</v>
      </c>
      <c r="F679" s="11">
        <v>2</v>
      </c>
      <c r="G679">
        <v>8</v>
      </c>
      <c r="H679">
        <v>20</v>
      </c>
      <c r="I679" t="s">
        <v>42</v>
      </c>
      <c r="J679" t="s">
        <v>45</v>
      </c>
      <c r="K679" t="s">
        <v>46</v>
      </c>
      <c r="L679">
        <v>4.5</v>
      </c>
      <c r="M679" t="s">
        <v>47</v>
      </c>
      <c r="N679" s="28">
        <v>90</v>
      </c>
      <c r="O679" s="35">
        <f t="shared" si="20"/>
        <v>1.0093363613424174E-3</v>
      </c>
      <c r="P679" s="35">
        <f t="shared" si="21"/>
        <v>2.5</v>
      </c>
    </row>
    <row r="680" spans="1:16" x14ac:dyDescent="0.2">
      <c r="A680">
        <v>679</v>
      </c>
      <c r="B680" s="26">
        <v>44337</v>
      </c>
      <c r="C680" s="11">
        <v>272779033</v>
      </c>
      <c r="D680" s="11">
        <v>1987</v>
      </c>
      <c r="E680" s="11">
        <v>3</v>
      </c>
      <c r="F680" s="11">
        <v>0</v>
      </c>
      <c r="G680">
        <v>5</v>
      </c>
      <c r="H680">
        <v>2</v>
      </c>
      <c r="I680" t="s">
        <v>42</v>
      </c>
      <c r="J680" t="s">
        <v>45</v>
      </c>
      <c r="K680" t="s">
        <v>46</v>
      </c>
      <c r="L680">
        <v>4.5</v>
      </c>
      <c r="M680" t="s">
        <v>47</v>
      </c>
      <c r="N680" s="28">
        <v>9</v>
      </c>
      <c r="O680" s="35">
        <f t="shared" si="20"/>
        <v>1.5098137896326119E-3</v>
      </c>
      <c r="P680" s="35">
        <f t="shared" si="21"/>
        <v>0.4</v>
      </c>
    </row>
    <row r="681" spans="1:16" x14ac:dyDescent="0.2">
      <c r="A681">
        <v>680</v>
      </c>
      <c r="B681" s="26">
        <v>44337</v>
      </c>
      <c r="C681" s="11">
        <v>268890566</v>
      </c>
      <c r="D681" s="11">
        <v>1121</v>
      </c>
      <c r="E681" s="11">
        <v>3</v>
      </c>
      <c r="F681" s="11">
        <v>0</v>
      </c>
      <c r="G681">
        <v>6</v>
      </c>
      <c r="H681">
        <v>10</v>
      </c>
      <c r="I681" t="s">
        <v>42</v>
      </c>
      <c r="J681" t="s">
        <v>45</v>
      </c>
      <c r="K681" t="s">
        <v>46</v>
      </c>
      <c r="L681">
        <v>4.5</v>
      </c>
      <c r="M681" t="s">
        <v>47</v>
      </c>
      <c r="N681" s="28">
        <v>45</v>
      </c>
      <c r="O681" s="35">
        <f t="shared" si="20"/>
        <v>2.6761819803746653E-3</v>
      </c>
      <c r="P681" s="35">
        <f t="shared" si="21"/>
        <v>1.6666666666666667</v>
      </c>
    </row>
    <row r="682" spans="1:16" x14ac:dyDescent="0.2">
      <c r="A682">
        <v>681</v>
      </c>
      <c r="B682" s="26">
        <v>44337</v>
      </c>
      <c r="C682" s="11">
        <v>268890548</v>
      </c>
      <c r="D682" s="11">
        <v>533</v>
      </c>
      <c r="E682" s="11">
        <v>3</v>
      </c>
      <c r="F682" s="11">
        <v>1</v>
      </c>
      <c r="G682">
        <v>12</v>
      </c>
      <c r="H682">
        <v>2</v>
      </c>
      <c r="I682" t="s">
        <v>42</v>
      </c>
      <c r="J682" t="s">
        <v>45</v>
      </c>
      <c r="K682" t="s">
        <v>46</v>
      </c>
      <c r="L682">
        <v>4.5</v>
      </c>
      <c r="M682" t="s">
        <v>47</v>
      </c>
      <c r="N682" s="28">
        <v>9</v>
      </c>
      <c r="O682" s="35">
        <f t="shared" si="20"/>
        <v>5.6285178236397749E-3</v>
      </c>
      <c r="P682" s="35">
        <f t="shared" si="21"/>
        <v>0.16666666666666666</v>
      </c>
    </row>
    <row r="683" spans="1:16" x14ac:dyDescent="0.2">
      <c r="A683">
        <v>682</v>
      </c>
      <c r="B683" s="26">
        <v>44337</v>
      </c>
      <c r="C683" s="11">
        <v>268890590</v>
      </c>
      <c r="D683" s="11">
        <v>4079</v>
      </c>
      <c r="E683" s="11">
        <v>2</v>
      </c>
      <c r="F683" s="11">
        <v>3</v>
      </c>
      <c r="G683">
        <v>13</v>
      </c>
      <c r="H683">
        <v>14</v>
      </c>
      <c r="I683" t="s">
        <v>42</v>
      </c>
      <c r="J683" t="s">
        <v>45</v>
      </c>
      <c r="K683" t="s">
        <v>46</v>
      </c>
      <c r="L683">
        <v>4.5</v>
      </c>
      <c r="M683" t="s">
        <v>47</v>
      </c>
      <c r="N683" s="28">
        <v>63</v>
      </c>
      <c r="O683" s="35">
        <f t="shared" si="20"/>
        <v>4.9031625398381952E-4</v>
      </c>
      <c r="P683" s="35">
        <f t="shared" si="21"/>
        <v>1.0769230769230769</v>
      </c>
    </row>
    <row r="684" spans="1:16" x14ac:dyDescent="0.2">
      <c r="A684">
        <v>683</v>
      </c>
      <c r="B684" s="26">
        <v>44337</v>
      </c>
      <c r="C684" s="11">
        <v>269222775</v>
      </c>
      <c r="D684" s="11">
        <v>0</v>
      </c>
      <c r="E684" s="11">
        <v>2</v>
      </c>
      <c r="F684" s="11">
        <v>2</v>
      </c>
      <c r="G684">
        <v>42</v>
      </c>
      <c r="H684">
        <v>26</v>
      </c>
      <c r="I684" t="s">
        <v>42</v>
      </c>
      <c r="J684" t="s">
        <v>45</v>
      </c>
      <c r="K684" t="s">
        <v>46</v>
      </c>
      <c r="L684">
        <v>4.5</v>
      </c>
      <c r="M684" t="s">
        <v>47</v>
      </c>
      <c r="N684" s="28">
        <v>117</v>
      </c>
      <c r="O684" s="35">
        <v>0</v>
      </c>
      <c r="P684" s="35">
        <f t="shared" si="21"/>
        <v>0.61904761904761907</v>
      </c>
    </row>
    <row r="685" spans="1:16" x14ac:dyDescent="0.2">
      <c r="A685">
        <v>684</v>
      </c>
      <c r="B685" s="26">
        <v>44337</v>
      </c>
      <c r="C685" s="11">
        <v>269222019</v>
      </c>
      <c r="D685" s="11">
        <v>4365</v>
      </c>
      <c r="E685" s="11">
        <v>1</v>
      </c>
      <c r="F685" s="11">
        <v>0</v>
      </c>
      <c r="G685">
        <v>1513</v>
      </c>
      <c r="H685">
        <v>1249</v>
      </c>
      <c r="I685" t="s">
        <v>42</v>
      </c>
      <c r="J685" t="s">
        <v>45</v>
      </c>
      <c r="K685" t="s">
        <v>46</v>
      </c>
      <c r="L685">
        <v>4.5</v>
      </c>
      <c r="M685" t="s">
        <v>47</v>
      </c>
      <c r="N685" s="28">
        <v>5620.5</v>
      </c>
      <c r="O685" s="35">
        <f t="shared" si="20"/>
        <v>2.290950744558992E-4</v>
      </c>
      <c r="P685" s="35">
        <f t="shared" si="21"/>
        <v>0.82551222736285523</v>
      </c>
    </row>
    <row r="686" spans="1:16" x14ac:dyDescent="0.2">
      <c r="A686">
        <v>685</v>
      </c>
      <c r="B686" s="26">
        <v>44337</v>
      </c>
      <c r="C686" s="11">
        <v>268892345</v>
      </c>
      <c r="D686" s="11">
        <v>3885</v>
      </c>
      <c r="E686" s="11">
        <v>1</v>
      </c>
      <c r="F686" s="11">
        <v>0</v>
      </c>
      <c r="G686">
        <v>8</v>
      </c>
      <c r="H686">
        <v>1</v>
      </c>
      <c r="I686" t="s">
        <v>42</v>
      </c>
      <c r="J686" t="s">
        <v>45</v>
      </c>
      <c r="K686" t="s">
        <v>46</v>
      </c>
      <c r="L686">
        <v>4.5</v>
      </c>
      <c r="M686" t="s">
        <v>47</v>
      </c>
      <c r="N686" s="28">
        <v>4.5</v>
      </c>
      <c r="O686" s="35">
        <f t="shared" si="20"/>
        <v>2.5740025740025738E-4</v>
      </c>
      <c r="P686" s="35">
        <f t="shared" si="21"/>
        <v>0.125</v>
      </c>
    </row>
    <row r="687" spans="1:16" x14ac:dyDescent="0.2">
      <c r="A687">
        <v>686</v>
      </c>
      <c r="B687" s="26">
        <v>44337</v>
      </c>
      <c r="C687" s="11">
        <v>268892381</v>
      </c>
      <c r="D687" s="11">
        <v>1713</v>
      </c>
      <c r="E687" s="11">
        <v>1</v>
      </c>
      <c r="F687" s="11">
        <v>0</v>
      </c>
      <c r="G687">
        <v>7</v>
      </c>
      <c r="H687">
        <v>16</v>
      </c>
      <c r="I687" t="s">
        <v>42</v>
      </c>
      <c r="J687" t="s">
        <v>45</v>
      </c>
      <c r="K687" t="s">
        <v>46</v>
      </c>
      <c r="L687">
        <v>4.5</v>
      </c>
      <c r="M687" t="s">
        <v>47</v>
      </c>
      <c r="N687" s="28">
        <v>72</v>
      </c>
      <c r="O687" s="35">
        <f t="shared" si="20"/>
        <v>5.837711617046118E-4</v>
      </c>
      <c r="P687" s="35">
        <f t="shared" si="21"/>
        <v>2.2857142857142856</v>
      </c>
    </row>
    <row r="688" spans="1:16" x14ac:dyDescent="0.2">
      <c r="A688">
        <v>687</v>
      </c>
      <c r="B688" s="26">
        <v>44337</v>
      </c>
      <c r="C688" s="11">
        <v>269222010</v>
      </c>
      <c r="D688" s="11">
        <v>1629</v>
      </c>
      <c r="E688" s="11">
        <v>0</v>
      </c>
      <c r="F688" s="11">
        <v>0</v>
      </c>
      <c r="G688">
        <v>29</v>
      </c>
      <c r="H688">
        <v>29</v>
      </c>
      <c r="I688" t="s">
        <v>42</v>
      </c>
      <c r="J688" t="s">
        <v>45</v>
      </c>
      <c r="K688" t="s">
        <v>46</v>
      </c>
      <c r="L688">
        <v>4.5</v>
      </c>
      <c r="M688" t="s">
        <v>47</v>
      </c>
      <c r="N688" s="28">
        <v>130.5</v>
      </c>
      <c r="O688" s="33">
        <f t="shared" si="20"/>
        <v>0</v>
      </c>
      <c r="P688" s="35">
        <f t="shared" si="21"/>
        <v>1</v>
      </c>
    </row>
    <row r="689" spans="1:16" x14ac:dyDescent="0.2">
      <c r="A689">
        <v>688</v>
      </c>
      <c r="B689" s="26">
        <v>44337</v>
      </c>
      <c r="C689" s="11">
        <v>268891964</v>
      </c>
      <c r="D689" s="11">
        <v>603</v>
      </c>
      <c r="E689" s="11">
        <v>0</v>
      </c>
      <c r="F689" s="11">
        <v>3</v>
      </c>
      <c r="G689">
        <v>7</v>
      </c>
      <c r="H689">
        <v>2</v>
      </c>
      <c r="I689" t="s">
        <v>42</v>
      </c>
      <c r="J689" t="s">
        <v>45</v>
      </c>
      <c r="K689" t="s">
        <v>46</v>
      </c>
      <c r="L689">
        <v>4.5</v>
      </c>
      <c r="M689" t="s">
        <v>47</v>
      </c>
      <c r="N689" s="28">
        <v>9</v>
      </c>
      <c r="O689" s="35">
        <f t="shared" si="20"/>
        <v>0</v>
      </c>
      <c r="P689" s="35">
        <f t="shared" si="21"/>
        <v>0.2857142857142857</v>
      </c>
    </row>
    <row r="690" spans="1:16" x14ac:dyDescent="0.2">
      <c r="A690">
        <v>689</v>
      </c>
      <c r="B690" s="26">
        <v>44337</v>
      </c>
      <c r="C690" s="11">
        <v>269221419</v>
      </c>
      <c r="D690" s="11">
        <v>333</v>
      </c>
      <c r="E690" s="11">
        <v>0</v>
      </c>
      <c r="F690" s="11">
        <v>0</v>
      </c>
      <c r="G690">
        <v>0</v>
      </c>
      <c r="H690">
        <v>0</v>
      </c>
      <c r="I690" t="s">
        <v>42</v>
      </c>
      <c r="J690" t="s">
        <v>45</v>
      </c>
      <c r="K690" t="s">
        <v>46</v>
      </c>
      <c r="L690">
        <v>4.5</v>
      </c>
      <c r="M690" t="s">
        <v>47</v>
      </c>
      <c r="N690" s="28">
        <v>0</v>
      </c>
      <c r="O690" s="35">
        <f t="shared" si="20"/>
        <v>0</v>
      </c>
      <c r="P690" s="35">
        <v>0</v>
      </c>
    </row>
    <row r="691" spans="1:16" x14ac:dyDescent="0.2">
      <c r="A691">
        <v>690</v>
      </c>
      <c r="B691" s="26">
        <v>44337</v>
      </c>
      <c r="C691" s="11">
        <v>269221569</v>
      </c>
      <c r="D691" s="11">
        <v>162</v>
      </c>
      <c r="E691" s="11">
        <v>0</v>
      </c>
      <c r="F691" s="11">
        <v>0</v>
      </c>
      <c r="G691">
        <v>6</v>
      </c>
      <c r="H691">
        <v>6</v>
      </c>
      <c r="I691" t="s">
        <v>42</v>
      </c>
      <c r="J691" t="s">
        <v>45</v>
      </c>
      <c r="K691" t="s">
        <v>46</v>
      </c>
      <c r="L691">
        <v>4.5</v>
      </c>
      <c r="M691" t="s">
        <v>47</v>
      </c>
      <c r="N691" s="28">
        <v>27</v>
      </c>
      <c r="O691" s="35">
        <f t="shared" si="20"/>
        <v>0</v>
      </c>
      <c r="P691" s="35">
        <f t="shared" si="21"/>
        <v>1</v>
      </c>
    </row>
    <row r="692" spans="1:16" x14ac:dyDescent="0.2">
      <c r="A692">
        <v>691</v>
      </c>
      <c r="B692" s="26">
        <v>44337</v>
      </c>
      <c r="C692" s="11">
        <v>271457536</v>
      </c>
      <c r="D692" s="11">
        <v>22</v>
      </c>
      <c r="E692" s="11">
        <v>0</v>
      </c>
      <c r="F692" s="11">
        <v>0</v>
      </c>
      <c r="G692">
        <v>0</v>
      </c>
      <c r="H692">
        <v>0</v>
      </c>
      <c r="I692" t="s">
        <v>42</v>
      </c>
      <c r="J692" t="s">
        <v>45</v>
      </c>
      <c r="K692" t="s">
        <v>46</v>
      </c>
      <c r="L692">
        <v>4.5</v>
      </c>
      <c r="M692" t="s">
        <v>47</v>
      </c>
      <c r="N692" s="28">
        <v>0</v>
      </c>
      <c r="O692" s="35">
        <f t="shared" si="20"/>
        <v>0</v>
      </c>
      <c r="P692" s="35">
        <v>0</v>
      </c>
    </row>
    <row r="693" spans="1:16" x14ac:dyDescent="0.2">
      <c r="A693">
        <v>692</v>
      </c>
      <c r="B693" s="26">
        <v>44337</v>
      </c>
      <c r="C693" s="11">
        <v>271175480</v>
      </c>
      <c r="D693" s="11">
        <v>20</v>
      </c>
      <c r="E693" s="11">
        <v>0</v>
      </c>
      <c r="F693" s="11">
        <v>0</v>
      </c>
      <c r="G693">
        <v>0</v>
      </c>
      <c r="H693">
        <v>0</v>
      </c>
      <c r="I693" t="s">
        <v>42</v>
      </c>
      <c r="J693" t="s">
        <v>45</v>
      </c>
      <c r="K693" t="s">
        <v>46</v>
      </c>
      <c r="L693">
        <v>4.5</v>
      </c>
      <c r="M693" t="s">
        <v>47</v>
      </c>
      <c r="N693" s="28">
        <v>0</v>
      </c>
      <c r="O693" s="35">
        <f t="shared" si="20"/>
        <v>0</v>
      </c>
      <c r="P693" s="35">
        <v>0</v>
      </c>
    </row>
    <row r="694" spans="1:16" x14ac:dyDescent="0.2">
      <c r="A694">
        <v>693</v>
      </c>
      <c r="B694" s="26">
        <v>44338</v>
      </c>
      <c r="C694" s="11">
        <v>269221419</v>
      </c>
      <c r="D694" s="11">
        <v>24605</v>
      </c>
      <c r="E694" s="11">
        <v>196</v>
      </c>
      <c r="F694" s="11">
        <v>24</v>
      </c>
      <c r="G694">
        <v>6</v>
      </c>
      <c r="H694">
        <v>3</v>
      </c>
      <c r="I694" t="s">
        <v>42</v>
      </c>
      <c r="J694" t="s">
        <v>45</v>
      </c>
      <c r="K694" t="s">
        <v>46</v>
      </c>
      <c r="L694">
        <v>4.5</v>
      </c>
      <c r="M694" t="s">
        <v>47</v>
      </c>
      <c r="N694" s="28">
        <v>13.5</v>
      </c>
      <c r="O694" s="35">
        <f t="shared" si="20"/>
        <v>7.965860597439544E-3</v>
      </c>
      <c r="P694" s="35">
        <f t="shared" si="21"/>
        <v>0.5</v>
      </c>
    </row>
    <row r="695" spans="1:16" x14ac:dyDescent="0.2">
      <c r="A695">
        <v>694</v>
      </c>
      <c r="B695" s="26">
        <v>44338</v>
      </c>
      <c r="C695" s="11">
        <v>268891961</v>
      </c>
      <c r="D695" s="11">
        <v>15775</v>
      </c>
      <c r="E695" s="11">
        <v>88</v>
      </c>
      <c r="F695" s="11">
        <v>3</v>
      </c>
      <c r="G695">
        <v>17</v>
      </c>
      <c r="H695">
        <v>18</v>
      </c>
      <c r="I695" t="s">
        <v>42</v>
      </c>
      <c r="J695" t="s">
        <v>45</v>
      </c>
      <c r="K695" t="s">
        <v>46</v>
      </c>
      <c r="L695">
        <v>4.5</v>
      </c>
      <c r="M695" t="s">
        <v>47</v>
      </c>
      <c r="N695" s="28">
        <v>81</v>
      </c>
      <c r="O695" s="35">
        <f t="shared" si="20"/>
        <v>5.5784469096671948E-3</v>
      </c>
      <c r="P695" s="35">
        <f t="shared" si="21"/>
        <v>1.0588235294117647</v>
      </c>
    </row>
    <row r="696" spans="1:16" x14ac:dyDescent="0.2">
      <c r="A696">
        <v>695</v>
      </c>
      <c r="B696" s="26">
        <v>44338</v>
      </c>
      <c r="C696" s="11">
        <v>268892378</v>
      </c>
      <c r="D696" s="11">
        <v>2771</v>
      </c>
      <c r="E696" s="11">
        <v>37</v>
      </c>
      <c r="F696" s="11">
        <v>0</v>
      </c>
      <c r="G696">
        <v>221</v>
      </c>
      <c r="H696">
        <v>180</v>
      </c>
      <c r="I696" t="s">
        <v>42</v>
      </c>
      <c r="J696" t="s">
        <v>45</v>
      </c>
      <c r="K696" t="s">
        <v>46</v>
      </c>
      <c r="L696">
        <v>4.5</v>
      </c>
      <c r="M696" t="s">
        <v>47</v>
      </c>
      <c r="N696" s="28">
        <v>810</v>
      </c>
      <c r="O696" s="35">
        <f t="shared" si="20"/>
        <v>1.335258029592205E-2</v>
      </c>
      <c r="P696" s="35">
        <f t="shared" si="21"/>
        <v>0.81447963800904977</v>
      </c>
    </row>
    <row r="697" spans="1:16" x14ac:dyDescent="0.2">
      <c r="A697">
        <v>696</v>
      </c>
      <c r="B697" s="26">
        <v>44338</v>
      </c>
      <c r="C697" s="11">
        <v>268890545</v>
      </c>
      <c r="D697" s="11">
        <v>25953</v>
      </c>
      <c r="E697" s="11">
        <v>36</v>
      </c>
      <c r="F697" s="11">
        <v>20</v>
      </c>
      <c r="G697">
        <v>17</v>
      </c>
      <c r="H697">
        <v>14</v>
      </c>
      <c r="I697" t="s">
        <v>42</v>
      </c>
      <c r="J697" t="s">
        <v>45</v>
      </c>
      <c r="K697" t="s">
        <v>46</v>
      </c>
      <c r="L697">
        <v>4.5</v>
      </c>
      <c r="M697" t="s">
        <v>47</v>
      </c>
      <c r="N697" s="28">
        <v>63</v>
      </c>
      <c r="O697" s="35">
        <f t="shared" si="20"/>
        <v>1.3871228759680962E-3</v>
      </c>
      <c r="P697" s="35">
        <f t="shared" si="21"/>
        <v>0.82352941176470584</v>
      </c>
    </row>
    <row r="698" spans="1:16" x14ac:dyDescent="0.2">
      <c r="A698">
        <v>697</v>
      </c>
      <c r="B698" s="26">
        <v>44338</v>
      </c>
      <c r="C698" s="11">
        <v>268890548</v>
      </c>
      <c r="D698" s="11">
        <v>6423</v>
      </c>
      <c r="E698" s="11">
        <v>36</v>
      </c>
      <c r="F698" s="11">
        <v>22</v>
      </c>
      <c r="G698">
        <v>7</v>
      </c>
      <c r="H698">
        <v>4</v>
      </c>
      <c r="I698" t="s">
        <v>42</v>
      </c>
      <c r="J698" t="s">
        <v>45</v>
      </c>
      <c r="K698" t="s">
        <v>46</v>
      </c>
      <c r="L698">
        <v>4.5</v>
      </c>
      <c r="M698" t="s">
        <v>47</v>
      </c>
      <c r="N698" s="28">
        <v>18</v>
      </c>
      <c r="O698" s="35">
        <f t="shared" si="20"/>
        <v>5.6048575432041106E-3</v>
      </c>
      <c r="P698" s="35">
        <f t="shared" si="21"/>
        <v>0.5714285714285714</v>
      </c>
    </row>
    <row r="699" spans="1:16" x14ac:dyDescent="0.2">
      <c r="A699">
        <v>698</v>
      </c>
      <c r="B699" s="26">
        <v>44338</v>
      </c>
      <c r="C699" s="11">
        <v>269221920</v>
      </c>
      <c r="D699" s="11">
        <v>11232</v>
      </c>
      <c r="E699" s="11">
        <v>34</v>
      </c>
      <c r="F699" s="11">
        <v>29</v>
      </c>
      <c r="G699">
        <v>15</v>
      </c>
      <c r="H699">
        <v>11</v>
      </c>
      <c r="I699" t="s">
        <v>42</v>
      </c>
      <c r="J699" t="s">
        <v>45</v>
      </c>
      <c r="K699" t="s">
        <v>46</v>
      </c>
      <c r="L699">
        <v>4.5</v>
      </c>
      <c r="M699" t="s">
        <v>47</v>
      </c>
      <c r="N699" s="28">
        <v>49.5</v>
      </c>
      <c r="O699" s="35">
        <f t="shared" si="20"/>
        <v>3.0270655270655269E-3</v>
      </c>
      <c r="P699" s="35">
        <f t="shared" si="21"/>
        <v>0.73333333333333328</v>
      </c>
    </row>
    <row r="700" spans="1:16" x14ac:dyDescent="0.2">
      <c r="A700">
        <v>699</v>
      </c>
      <c r="B700" s="26">
        <v>44338</v>
      </c>
      <c r="C700" s="11">
        <v>268892381</v>
      </c>
      <c r="D700" s="11">
        <v>4441</v>
      </c>
      <c r="E700" s="11">
        <v>30</v>
      </c>
      <c r="F700" s="11">
        <v>1</v>
      </c>
      <c r="G700">
        <v>179</v>
      </c>
      <c r="H700">
        <v>162</v>
      </c>
      <c r="I700" t="s">
        <v>42</v>
      </c>
      <c r="J700" t="s">
        <v>45</v>
      </c>
      <c r="K700" t="s">
        <v>46</v>
      </c>
      <c r="L700">
        <v>4.5</v>
      </c>
      <c r="M700" t="s">
        <v>47</v>
      </c>
      <c r="N700" s="28">
        <v>729</v>
      </c>
      <c r="O700" s="35">
        <f t="shared" si="20"/>
        <v>6.7552353073632061E-3</v>
      </c>
      <c r="P700" s="35">
        <f t="shared" si="21"/>
        <v>0.9050279329608939</v>
      </c>
    </row>
    <row r="701" spans="1:16" x14ac:dyDescent="0.2">
      <c r="A701">
        <v>700</v>
      </c>
      <c r="B701" s="26">
        <v>44338</v>
      </c>
      <c r="C701" s="11">
        <v>269221569</v>
      </c>
      <c r="D701" s="11">
        <v>3754</v>
      </c>
      <c r="E701" s="11">
        <v>25</v>
      </c>
      <c r="F701" s="11">
        <v>4</v>
      </c>
      <c r="G701">
        <v>1</v>
      </c>
      <c r="H701">
        <v>7</v>
      </c>
      <c r="I701" t="s">
        <v>42</v>
      </c>
      <c r="J701" t="s">
        <v>45</v>
      </c>
      <c r="K701" t="s">
        <v>46</v>
      </c>
      <c r="L701">
        <v>4.5</v>
      </c>
      <c r="M701" t="s">
        <v>47</v>
      </c>
      <c r="N701" s="28">
        <v>31.5</v>
      </c>
      <c r="O701" s="35">
        <f t="shared" si="20"/>
        <v>6.6595631326584973E-3</v>
      </c>
      <c r="P701" s="35">
        <f t="shared" si="21"/>
        <v>7</v>
      </c>
    </row>
    <row r="702" spans="1:16" x14ac:dyDescent="0.2">
      <c r="A702">
        <v>701</v>
      </c>
      <c r="B702" s="26">
        <v>44338</v>
      </c>
      <c r="C702" s="11">
        <v>268892348</v>
      </c>
      <c r="D702" s="11">
        <v>2630</v>
      </c>
      <c r="E702" s="11">
        <v>20</v>
      </c>
      <c r="F702" s="11">
        <v>3</v>
      </c>
      <c r="G702">
        <v>162</v>
      </c>
      <c r="H702">
        <v>139</v>
      </c>
      <c r="I702" t="s">
        <v>42</v>
      </c>
      <c r="J702" t="s">
        <v>45</v>
      </c>
      <c r="K702" t="s">
        <v>46</v>
      </c>
      <c r="L702">
        <v>4.5</v>
      </c>
      <c r="M702" t="s">
        <v>47</v>
      </c>
      <c r="N702" s="28">
        <v>625.5</v>
      </c>
      <c r="O702" s="35">
        <f t="shared" si="20"/>
        <v>7.6045627376425855E-3</v>
      </c>
      <c r="P702" s="35">
        <f t="shared" si="21"/>
        <v>0.85802469135802473</v>
      </c>
    </row>
    <row r="703" spans="1:16" x14ac:dyDescent="0.2">
      <c r="A703">
        <v>702</v>
      </c>
      <c r="B703" s="26">
        <v>44338</v>
      </c>
      <c r="C703" s="11">
        <v>269221587</v>
      </c>
      <c r="D703" s="11">
        <v>2692</v>
      </c>
      <c r="E703" s="11">
        <v>16</v>
      </c>
      <c r="F703" s="11">
        <v>0</v>
      </c>
      <c r="G703">
        <v>7</v>
      </c>
      <c r="H703">
        <v>6</v>
      </c>
      <c r="I703" t="s">
        <v>42</v>
      </c>
      <c r="J703" t="s">
        <v>45</v>
      </c>
      <c r="K703" t="s">
        <v>46</v>
      </c>
      <c r="L703">
        <v>4.5</v>
      </c>
      <c r="M703" t="s">
        <v>47</v>
      </c>
      <c r="N703" s="28">
        <v>27</v>
      </c>
      <c r="O703" s="35">
        <f t="shared" si="20"/>
        <v>5.9435364041604752E-3</v>
      </c>
      <c r="P703" s="35">
        <f t="shared" si="21"/>
        <v>0.8571428571428571</v>
      </c>
    </row>
    <row r="704" spans="1:16" x14ac:dyDescent="0.2">
      <c r="A704">
        <v>703</v>
      </c>
      <c r="B704" s="26">
        <v>44338</v>
      </c>
      <c r="C704" s="11">
        <v>271457536</v>
      </c>
      <c r="D704" s="11">
        <v>12457</v>
      </c>
      <c r="E704" s="11">
        <v>13</v>
      </c>
      <c r="F704" s="11">
        <v>1</v>
      </c>
      <c r="G704">
        <v>19</v>
      </c>
      <c r="H704">
        <v>7</v>
      </c>
      <c r="I704" t="s">
        <v>42</v>
      </c>
      <c r="J704" t="s">
        <v>45</v>
      </c>
      <c r="K704" t="s">
        <v>46</v>
      </c>
      <c r="L704">
        <v>4.5</v>
      </c>
      <c r="M704" t="s">
        <v>47</v>
      </c>
      <c r="N704" s="28">
        <v>31.5</v>
      </c>
      <c r="O704" s="35">
        <f t="shared" si="20"/>
        <v>1.0435899494260256E-3</v>
      </c>
      <c r="P704" s="35">
        <f t="shared" si="21"/>
        <v>0.36842105263157893</v>
      </c>
    </row>
    <row r="705" spans="1:16" x14ac:dyDescent="0.2">
      <c r="A705">
        <v>704</v>
      </c>
      <c r="B705" s="26">
        <v>44338</v>
      </c>
      <c r="C705" s="11">
        <v>269221581</v>
      </c>
      <c r="D705" s="11">
        <v>2694</v>
      </c>
      <c r="E705" s="11">
        <v>13</v>
      </c>
      <c r="F705" s="11">
        <v>0</v>
      </c>
      <c r="G705">
        <v>17</v>
      </c>
      <c r="H705">
        <v>11</v>
      </c>
      <c r="I705" t="s">
        <v>42</v>
      </c>
      <c r="J705" t="s">
        <v>45</v>
      </c>
      <c r="K705" t="s">
        <v>46</v>
      </c>
      <c r="L705">
        <v>4.5</v>
      </c>
      <c r="M705" t="s">
        <v>47</v>
      </c>
      <c r="N705" s="28">
        <v>49.5</v>
      </c>
      <c r="O705" s="35">
        <f t="shared" si="20"/>
        <v>4.8255382331106158E-3</v>
      </c>
      <c r="P705" s="35">
        <f t="shared" si="21"/>
        <v>0.6470588235294118</v>
      </c>
    </row>
    <row r="706" spans="1:16" x14ac:dyDescent="0.2">
      <c r="A706">
        <v>705</v>
      </c>
      <c r="B706" s="26">
        <v>44338</v>
      </c>
      <c r="C706" s="11">
        <v>269221461</v>
      </c>
      <c r="D706" s="11">
        <v>4659</v>
      </c>
      <c r="E706" s="11">
        <v>12</v>
      </c>
      <c r="F706" s="11">
        <v>11</v>
      </c>
      <c r="G706">
        <v>11</v>
      </c>
      <c r="H706">
        <v>15</v>
      </c>
      <c r="I706" t="s">
        <v>42</v>
      </c>
      <c r="J706" t="s">
        <v>44</v>
      </c>
      <c r="K706" t="s">
        <v>46</v>
      </c>
      <c r="L706">
        <v>4.5</v>
      </c>
      <c r="M706" t="s">
        <v>47</v>
      </c>
      <c r="N706" s="28">
        <v>67.5</v>
      </c>
      <c r="O706" s="35">
        <f t="shared" si="20"/>
        <v>2.5756600128783E-3</v>
      </c>
      <c r="P706" s="35">
        <f t="shared" si="21"/>
        <v>1.3636363636363635</v>
      </c>
    </row>
    <row r="707" spans="1:16" x14ac:dyDescent="0.2">
      <c r="A707">
        <v>706</v>
      </c>
      <c r="B707" s="26">
        <v>44338</v>
      </c>
      <c r="C707" s="11">
        <v>268891964</v>
      </c>
      <c r="D707" s="11">
        <v>2900</v>
      </c>
      <c r="E707" s="11">
        <v>12</v>
      </c>
      <c r="F707" s="11">
        <v>12</v>
      </c>
      <c r="G707">
        <v>2</v>
      </c>
      <c r="H707">
        <v>16</v>
      </c>
      <c r="I707" t="s">
        <v>42</v>
      </c>
      <c r="J707" t="s">
        <v>45</v>
      </c>
      <c r="K707" t="s">
        <v>46</v>
      </c>
      <c r="L707">
        <v>4.5</v>
      </c>
      <c r="M707" t="s">
        <v>47</v>
      </c>
      <c r="N707" s="28">
        <v>72</v>
      </c>
      <c r="O707" s="35">
        <f t="shared" ref="O707:O770" si="22">E707/D707</f>
        <v>4.1379310344827587E-3</v>
      </c>
      <c r="P707" s="35">
        <f t="shared" ref="P707:P770" si="23">H707/G707</f>
        <v>8</v>
      </c>
    </row>
    <row r="708" spans="1:16" x14ac:dyDescent="0.2">
      <c r="A708">
        <v>707</v>
      </c>
      <c r="B708" s="26">
        <v>44338</v>
      </c>
      <c r="C708" s="11">
        <v>268890566</v>
      </c>
      <c r="D708" s="11">
        <v>1400</v>
      </c>
      <c r="E708" s="11">
        <v>9</v>
      </c>
      <c r="F708" s="11">
        <v>52</v>
      </c>
      <c r="G708">
        <v>8</v>
      </c>
      <c r="H708">
        <v>6</v>
      </c>
      <c r="I708" t="s">
        <v>42</v>
      </c>
      <c r="J708" t="s">
        <v>45</v>
      </c>
      <c r="K708" t="s">
        <v>46</v>
      </c>
      <c r="L708">
        <v>4.5</v>
      </c>
      <c r="M708" t="s">
        <v>47</v>
      </c>
      <c r="N708" s="28">
        <v>27</v>
      </c>
      <c r="O708" s="35">
        <f t="shared" si="22"/>
        <v>6.4285714285714285E-3</v>
      </c>
      <c r="P708" s="35">
        <f t="shared" si="23"/>
        <v>0.75</v>
      </c>
    </row>
    <row r="709" spans="1:16" x14ac:dyDescent="0.2">
      <c r="A709">
        <v>708</v>
      </c>
      <c r="B709" s="26">
        <v>44338</v>
      </c>
      <c r="C709" s="11">
        <v>268892375</v>
      </c>
      <c r="D709" s="11">
        <v>4133</v>
      </c>
      <c r="E709" s="11">
        <v>3</v>
      </c>
      <c r="F709" s="11">
        <v>1</v>
      </c>
      <c r="G709">
        <v>737</v>
      </c>
      <c r="H709">
        <v>388</v>
      </c>
      <c r="I709" t="s">
        <v>42</v>
      </c>
      <c r="J709" t="s">
        <v>45</v>
      </c>
      <c r="K709" t="s">
        <v>46</v>
      </c>
      <c r="L709">
        <v>4.5</v>
      </c>
      <c r="M709" t="s">
        <v>47</v>
      </c>
      <c r="N709" s="28">
        <v>1746</v>
      </c>
      <c r="O709" s="35">
        <f t="shared" si="22"/>
        <v>7.2586498911202514E-4</v>
      </c>
      <c r="P709" s="35">
        <f t="shared" si="23"/>
        <v>0.52645861601085486</v>
      </c>
    </row>
    <row r="710" spans="1:16" x14ac:dyDescent="0.2">
      <c r="A710">
        <v>709</v>
      </c>
      <c r="B710" s="26">
        <v>44338</v>
      </c>
      <c r="C710" s="11">
        <v>268890527</v>
      </c>
      <c r="D710" s="11">
        <v>4154</v>
      </c>
      <c r="E710" s="11">
        <v>2</v>
      </c>
      <c r="F710" s="11">
        <v>1</v>
      </c>
      <c r="G710">
        <v>5</v>
      </c>
      <c r="H710">
        <v>1</v>
      </c>
      <c r="I710" t="s">
        <v>42</v>
      </c>
      <c r="J710" t="s">
        <v>45</v>
      </c>
      <c r="K710" t="s">
        <v>46</v>
      </c>
      <c r="L710">
        <v>4.5</v>
      </c>
      <c r="M710" t="s">
        <v>47</v>
      </c>
      <c r="N710" s="28">
        <v>4.5</v>
      </c>
      <c r="O710" s="35">
        <f t="shared" si="22"/>
        <v>4.8146364949446316E-4</v>
      </c>
      <c r="P710" s="35">
        <f t="shared" si="23"/>
        <v>0.2</v>
      </c>
    </row>
    <row r="711" spans="1:16" x14ac:dyDescent="0.2">
      <c r="A711">
        <v>710</v>
      </c>
      <c r="B711" s="26">
        <v>44338</v>
      </c>
      <c r="C711" s="11">
        <v>268890590</v>
      </c>
      <c r="D711" s="11">
        <v>4042</v>
      </c>
      <c r="E711" s="11">
        <v>2</v>
      </c>
      <c r="F711" s="11">
        <v>4</v>
      </c>
      <c r="G711">
        <v>18</v>
      </c>
      <c r="H711">
        <v>12</v>
      </c>
      <c r="I711" t="s">
        <v>42</v>
      </c>
      <c r="J711" t="s">
        <v>45</v>
      </c>
      <c r="K711" t="s">
        <v>46</v>
      </c>
      <c r="L711">
        <v>4.5</v>
      </c>
      <c r="M711" t="s">
        <v>47</v>
      </c>
      <c r="N711" s="28">
        <v>54</v>
      </c>
      <c r="O711" s="35">
        <f t="shared" si="22"/>
        <v>4.9480455220188031E-4</v>
      </c>
      <c r="P711" s="35">
        <f t="shared" si="23"/>
        <v>0.66666666666666663</v>
      </c>
    </row>
    <row r="712" spans="1:16" x14ac:dyDescent="0.2">
      <c r="A712">
        <v>711</v>
      </c>
      <c r="B712" s="26">
        <v>44338</v>
      </c>
      <c r="C712" s="11">
        <v>272779033</v>
      </c>
      <c r="D712" s="11">
        <v>1698</v>
      </c>
      <c r="E712" s="11">
        <v>2</v>
      </c>
      <c r="F712" s="11">
        <v>0</v>
      </c>
      <c r="G712">
        <v>17</v>
      </c>
      <c r="H712">
        <v>15</v>
      </c>
      <c r="I712" t="s">
        <v>42</v>
      </c>
      <c r="J712" t="s">
        <v>45</v>
      </c>
      <c r="K712" t="s">
        <v>46</v>
      </c>
      <c r="L712">
        <v>4.5</v>
      </c>
      <c r="M712" t="s">
        <v>47</v>
      </c>
      <c r="N712" s="28">
        <v>67.5</v>
      </c>
      <c r="O712" s="35">
        <f t="shared" si="22"/>
        <v>1.1778563015312131E-3</v>
      </c>
      <c r="P712" s="35">
        <f t="shared" si="23"/>
        <v>0.88235294117647056</v>
      </c>
    </row>
    <row r="713" spans="1:16" x14ac:dyDescent="0.2">
      <c r="A713">
        <v>712</v>
      </c>
      <c r="B713" s="26">
        <v>44338</v>
      </c>
      <c r="C713" s="11">
        <v>269221575</v>
      </c>
      <c r="D713" s="11">
        <v>623</v>
      </c>
      <c r="E713" s="11">
        <v>2</v>
      </c>
      <c r="F713" s="11">
        <v>1</v>
      </c>
      <c r="G713">
        <v>9</v>
      </c>
      <c r="H713">
        <v>20</v>
      </c>
      <c r="I713" t="s">
        <v>42</v>
      </c>
      <c r="J713" t="s">
        <v>45</v>
      </c>
      <c r="K713" t="s">
        <v>46</v>
      </c>
      <c r="L713">
        <v>4.5</v>
      </c>
      <c r="M713" t="s">
        <v>47</v>
      </c>
      <c r="N713" s="28">
        <v>90</v>
      </c>
      <c r="O713" s="35">
        <f t="shared" si="22"/>
        <v>3.2102728731942215E-3</v>
      </c>
      <c r="P713" s="35">
        <f t="shared" si="23"/>
        <v>2.2222222222222223</v>
      </c>
    </row>
    <row r="714" spans="1:16" x14ac:dyDescent="0.2">
      <c r="A714">
        <v>713</v>
      </c>
      <c r="B714" s="26">
        <v>44338</v>
      </c>
      <c r="C714" s="11">
        <v>268892345</v>
      </c>
      <c r="D714" s="11">
        <v>4180</v>
      </c>
      <c r="E714" s="11">
        <v>1</v>
      </c>
      <c r="F714" s="11">
        <v>0</v>
      </c>
      <c r="G714">
        <v>673</v>
      </c>
      <c r="H714">
        <v>380</v>
      </c>
      <c r="I714" t="s">
        <v>42</v>
      </c>
      <c r="J714" t="s">
        <v>45</v>
      </c>
      <c r="K714" t="s">
        <v>46</v>
      </c>
      <c r="L714">
        <v>4.5</v>
      </c>
      <c r="M714" t="s">
        <v>47</v>
      </c>
      <c r="N714" s="28">
        <v>1710</v>
      </c>
      <c r="O714" s="35">
        <f t="shared" si="22"/>
        <v>2.3923444976076556E-4</v>
      </c>
      <c r="P714" s="35">
        <f t="shared" si="23"/>
        <v>0.56463595839524516</v>
      </c>
    </row>
    <row r="715" spans="1:16" x14ac:dyDescent="0.2">
      <c r="A715">
        <v>714</v>
      </c>
      <c r="B715" s="26">
        <v>44338</v>
      </c>
      <c r="C715" s="11">
        <v>269222019</v>
      </c>
      <c r="D715" s="11">
        <v>804</v>
      </c>
      <c r="E715" s="11">
        <v>1</v>
      </c>
      <c r="F715" s="11">
        <v>0</v>
      </c>
      <c r="G715">
        <v>7</v>
      </c>
      <c r="H715">
        <v>11</v>
      </c>
      <c r="I715" t="s">
        <v>42</v>
      </c>
      <c r="J715" t="s">
        <v>45</v>
      </c>
      <c r="K715" t="s">
        <v>46</v>
      </c>
      <c r="L715">
        <v>4.5</v>
      </c>
      <c r="M715" t="s">
        <v>47</v>
      </c>
      <c r="N715" s="28">
        <v>49.5</v>
      </c>
      <c r="O715" s="35">
        <f t="shared" si="22"/>
        <v>1.2437810945273632E-3</v>
      </c>
      <c r="P715" s="35">
        <f t="shared" si="23"/>
        <v>1.5714285714285714</v>
      </c>
    </row>
    <row r="716" spans="1:16" x14ac:dyDescent="0.2">
      <c r="A716">
        <v>715</v>
      </c>
      <c r="B716" s="26">
        <v>44338</v>
      </c>
      <c r="C716" s="11">
        <v>269222739</v>
      </c>
      <c r="D716" s="11">
        <v>368</v>
      </c>
      <c r="E716" s="11">
        <v>1</v>
      </c>
      <c r="F716" s="11">
        <v>0</v>
      </c>
      <c r="G716">
        <v>3</v>
      </c>
      <c r="H716">
        <v>15</v>
      </c>
      <c r="I716" t="s">
        <v>42</v>
      </c>
      <c r="J716" t="s">
        <v>45</v>
      </c>
      <c r="K716" t="s">
        <v>46</v>
      </c>
      <c r="L716">
        <v>4.5</v>
      </c>
      <c r="M716" t="s">
        <v>47</v>
      </c>
      <c r="N716" s="28">
        <v>67.5</v>
      </c>
      <c r="O716" s="35">
        <f t="shared" si="22"/>
        <v>2.717391304347826E-3</v>
      </c>
      <c r="P716" s="35">
        <f t="shared" si="23"/>
        <v>5</v>
      </c>
    </row>
    <row r="717" spans="1:16" x14ac:dyDescent="0.2">
      <c r="A717">
        <v>716</v>
      </c>
      <c r="B717" s="26">
        <v>44338</v>
      </c>
      <c r="C717" s="11">
        <v>269221473</v>
      </c>
      <c r="D717" s="11">
        <v>100</v>
      </c>
      <c r="E717" s="11">
        <v>1</v>
      </c>
      <c r="F717" s="11">
        <v>3</v>
      </c>
      <c r="G717">
        <v>19</v>
      </c>
      <c r="H717">
        <v>10</v>
      </c>
      <c r="I717" t="s">
        <v>42</v>
      </c>
      <c r="J717" t="s">
        <v>41</v>
      </c>
      <c r="K717" t="s">
        <v>46</v>
      </c>
      <c r="L717">
        <v>4.5</v>
      </c>
      <c r="M717" t="s">
        <v>47</v>
      </c>
      <c r="N717" s="28">
        <v>45</v>
      </c>
      <c r="O717" s="35">
        <f t="shared" si="22"/>
        <v>0.01</v>
      </c>
      <c r="P717" s="35">
        <f t="shared" si="23"/>
        <v>0.52631578947368418</v>
      </c>
    </row>
    <row r="718" spans="1:16" x14ac:dyDescent="0.2">
      <c r="A718">
        <v>717</v>
      </c>
      <c r="B718" s="26">
        <v>44338</v>
      </c>
      <c r="C718" s="11">
        <v>269222010</v>
      </c>
      <c r="D718" s="11">
        <v>4115</v>
      </c>
      <c r="E718" s="11">
        <v>0</v>
      </c>
      <c r="F718" s="11">
        <v>4</v>
      </c>
      <c r="G718">
        <v>19</v>
      </c>
      <c r="H718">
        <v>9</v>
      </c>
      <c r="I718" t="s">
        <v>42</v>
      </c>
      <c r="J718" t="s">
        <v>45</v>
      </c>
      <c r="K718" t="s">
        <v>46</v>
      </c>
      <c r="L718">
        <v>4.5</v>
      </c>
      <c r="M718" t="s">
        <v>47</v>
      </c>
      <c r="N718" s="28">
        <v>40.5</v>
      </c>
      <c r="O718" s="33">
        <f t="shared" si="22"/>
        <v>0</v>
      </c>
      <c r="P718" s="35">
        <f t="shared" si="23"/>
        <v>0.47368421052631576</v>
      </c>
    </row>
    <row r="719" spans="1:16" x14ac:dyDescent="0.2">
      <c r="A719">
        <v>718</v>
      </c>
      <c r="B719" s="26">
        <v>44338</v>
      </c>
      <c r="C719" s="11">
        <v>269221584</v>
      </c>
      <c r="D719" s="11">
        <v>1650</v>
      </c>
      <c r="E719" s="11">
        <v>0</v>
      </c>
      <c r="F719" s="11">
        <v>0</v>
      </c>
      <c r="G719">
        <v>5</v>
      </c>
      <c r="H719">
        <v>17</v>
      </c>
      <c r="I719" t="s">
        <v>42</v>
      </c>
      <c r="J719" t="s">
        <v>45</v>
      </c>
      <c r="K719" t="s">
        <v>46</v>
      </c>
      <c r="L719">
        <v>4.5</v>
      </c>
      <c r="M719" t="s">
        <v>47</v>
      </c>
      <c r="N719" s="28">
        <v>76.5</v>
      </c>
      <c r="O719" s="35">
        <f t="shared" si="22"/>
        <v>0</v>
      </c>
      <c r="P719" s="35">
        <f t="shared" si="23"/>
        <v>3.4</v>
      </c>
    </row>
    <row r="720" spans="1:16" x14ac:dyDescent="0.2">
      <c r="A720">
        <v>719</v>
      </c>
      <c r="B720" s="26">
        <v>44339</v>
      </c>
      <c r="C720" s="11">
        <v>268890548</v>
      </c>
      <c r="D720" s="11">
        <v>4655</v>
      </c>
      <c r="E720" s="11">
        <v>236</v>
      </c>
      <c r="F720" s="11">
        <v>122</v>
      </c>
      <c r="G720">
        <v>28</v>
      </c>
      <c r="H720">
        <v>28</v>
      </c>
      <c r="I720" t="s">
        <v>42</v>
      </c>
      <c r="J720" t="s">
        <v>45</v>
      </c>
      <c r="K720" t="s">
        <v>46</v>
      </c>
      <c r="L720">
        <v>4.5</v>
      </c>
      <c r="M720" t="s">
        <v>47</v>
      </c>
      <c r="N720" s="28">
        <v>126</v>
      </c>
      <c r="O720" s="35">
        <f t="shared" si="22"/>
        <v>5.0698174006444684E-2</v>
      </c>
      <c r="P720" s="35">
        <f t="shared" si="23"/>
        <v>1</v>
      </c>
    </row>
    <row r="721" spans="1:16" x14ac:dyDescent="0.2">
      <c r="A721">
        <v>720</v>
      </c>
      <c r="B721" s="26">
        <v>44339</v>
      </c>
      <c r="C721" s="11">
        <v>268890545</v>
      </c>
      <c r="D721" s="11">
        <v>25902</v>
      </c>
      <c r="E721" s="11">
        <v>156</v>
      </c>
      <c r="F721" s="11">
        <v>11</v>
      </c>
      <c r="G721">
        <v>17</v>
      </c>
      <c r="H721">
        <v>17</v>
      </c>
      <c r="I721" t="s">
        <v>42</v>
      </c>
      <c r="J721" t="s">
        <v>45</v>
      </c>
      <c r="K721" t="s">
        <v>46</v>
      </c>
      <c r="L721">
        <v>4.5</v>
      </c>
      <c r="M721" t="s">
        <v>47</v>
      </c>
      <c r="N721" s="28">
        <v>76.5</v>
      </c>
      <c r="O721" s="35">
        <f t="shared" si="22"/>
        <v>6.022700949733611E-3</v>
      </c>
      <c r="P721" s="35">
        <f t="shared" si="23"/>
        <v>1</v>
      </c>
    </row>
    <row r="722" spans="1:16" x14ac:dyDescent="0.2">
      <c r="A722">
        <v>721</v>
      </c>
      <c r="B722" s="26">
        <v>44339</v>
      </c>
      <c r="C722" s="11">
        <v>269221461</v>
      </c>
      <c r="D722" s="11">
        <v>33087</v>
      </c>
      <c r="E722" s="11">
        <v>141</v>
      </c>
      <c r="F722" s="11">
        <v>46</v>
      </c>
      <c r="G722">
        <v>4</v>
      </c>
      <c r="H722">
        <v>2</v>
      </c>
      <c r="I722" t="s">
        <v>42</v>
      </c>
      <c r="J722" t="s">
        <v>44</v>
      </c>
      <c r="K722" t="s">
        <v>46</v>
      </c>
      <c r="L722">
        <v>4.5</v>
      </c>
      <c r="M722" t="s">
        <v>47</v>
      </c>
      <c r="N722" s="28">
        <v>9</v>
      </c>
      <c r="O722" s="35">
        <f t="shared" si="22"/>
        <v>4.2614924290506843E-3</v>
      </c>
      <c r="P722" s="35">
        <f t="shared" si="23"/>
        <v>0.5</v>
      </c>
    </row>
    <row r="723" spans="1:16" x14ac:dyDescent="0.2">
      <c r="A723">
        <v>722</v>
      </c>
      <c r="B723" s="26">
        <v>44339</v>
      </c>
      <c r="C723" s="11">
        <v>269221569</v>
      </c>
      <c r="D723" s="11">
        <v>3390</v>
      </c>
      <c r="E723" s="11">
        <v>80</v>
      </c>
      <c r="F723" s="11">
        <v>10</v>
      </c>
      <c r="G723">
        <v>17</v>
      </c>
      <c r="H723">
        <v>16</v>
      </c>
      <c r="I723" t="s">
        <v>42</v>
      </c>
      <c r="J723" t="s">
        <v>45</v>
      </c>
      <c r="K723" t="s">
        <v>46</v>
      </c>
      <c r="L723">
        <v>4.5</v>
      </c>
      <c r="M723" t="s">
        <v>47</v>
      </c>
      <c r="N723" s="28">
        <v>72</v>
      </c>
      <c r="O723" s="35">
        <f t="shared" si="22"/>
        <v>2.359882005899705E-2</v>
      </c>
      <c r="P723" s="35">
        <f t="shared" si="23"/>
        <v>0.94117647058823528</v>
      </c>
    </row>
    <row r="724" spans="1:16" x14ac:dyDescent="0.2">
      <c r="A724">
        <v>723</v>
      </c>
      <c r="B724" s="26">
        <v>44339</v>
      </c>
      <c r="C724" s="11">
        <v>269222739</v>
      </c>
      <c r="D724" s="11">
        <v>11535</v>
      </c>
      <c r="E724" s="11">
        <v>66</v>
      </c>
      <c r="F724" s="11">
        <v>2</v>
      </c>
      <c r="G724">
        <v>255</v>
      </c>
      <c r="H724">
        <v>116</v>
      </c>
      <c r="I724" t="s">
        <v>42</v>
      </c>
      <c r="J724" t="s">
        <v>45</v>
      </c>
      <c r="K724" t="s">
        <v>46</v>
      </c>
      <c r="L724">
        <v>4.5</v>
      </c>
      <c r="M724" t="s">
        <v>47</v>
      </c>
      <c r="N724" s="28">
        <v>522</v>
      </c>
      <c r="O724" s="35">
        <f t="shared" si="22"/>
        <v>5.7217165149544861E-3</v>
      </c>
      <c r="P724" s="35">
        <f t="shared" si="23"/>
        <v>0.45490196078431372</v>
      </c>
    </row>
    <row r="725" spans="1:16" x14ac:dyDescent="0.2">
      <c r="A725">
        <v>724</v>
      </c>
      <c r="B725" s="26">
        <v>44339</v>
      </c>
      <c r="C725" s="11">
        <v>269222019</v>
      </c>
      <c r="D725" s="11">
        <v>11498</v>
      </c>
      <c r="E725" s="11">
        <v>64</v>
      </c>
      <c r="F725" s="11">
        <v>39</v>
      </c>
      <c r="G725">
        <v>0</v>
      </c>
      <c r="H725">
        <v>0</v>
      </c>
      <c r="I725" t="s">
        <v>42</v>
      </c>
      <c r="J725" t="s">
        <v>45</v>
      </c>
      <c r="K725" t="s">
        <v>46</v>
      </c>
      <c r="L725">
        <v>4.5</v>
      </c>
      <c r="M725" t="s">
        <v>47</v>
      </c>
      <c r="N725" s="28">
        <v>0</v>
      </c>
      <c r="O725" s="35">
        <f t="shared" si="22"/>
        <v>5.5661854235519222E-3</v>
      </c>
      <c r="P725" s="35">
        <v>0</v>
      </c>
    </row>
    <row r="726" spans="1:16" x14ac:dyDescent="0.2">
      <c r="A726">
        <v>725</v>
      </c>
      <c r="B726" s="26">
        <v>44339</v>
      </c>
      <c r="C726" s="11">
        <v>268892375</v>
      </c>
      <c r="D726" s="11">
        <v>10322</v>
      </c>
      <c r="E726" s="11">
        <v>57</v>
      </c>
      <c r="F726" s="11">
        <v>2</v>
      </c>
      <c r="G726">
        <v>103</v>
      </c>
      <c r="H726">
        <v>76</v>
      </c>
      <c r="I726" t="s">
        <v>42</v>
      </c>
      <c r="J726" t="s">
        <v>45</v>
      </c>
      <c r="K726" t="s">
        <v>46</v>
      </c>
      <c r="L726">
        <v>4.5</v>
      </c>
      <c r="M726" t="s">
        <v>47</v>
      </c>
      <c r="N726" s="28">
        <v>342</v>
      </c>
      <c r="O726" s="35">
        <f t="shared" si="22"/>
        <v>5.5221856229412903E-3</v>
      </c>
      <c r="P726" s="35">
        <f t="shared" si="23"/>
        <v>0.73786407766990292</v>
      </c>
    </row>
    <row r="727" spans="1:16" x14ac:dyDescent="0.2">
      <c r="A727">
        <v>726</v>
      </c>
      <c r="B727" s="26">
        <v>44339</v>
      </c>
      <c r="C727" s="11">
        <v>269221473</v>
      </c>
      <c r="D727" s="11">
        <v>43112</v>
      </c>
      <c r="E727" s="11">
        <v>29</v>
      </c>
      <c r="F727" s="11">
        <v>34</v>
      </c>
      <c r="G727">
        <v>6</v>
      </c>
      <c r="H727">
        <v>3</v>
      </c>
      <c r="I727" t="s">
        <v>42</v>
      </c>
      <c r="J727" t="s">
        <v>41</v>
      </c>
      <c r="K727" t="s">
        <v>46</v>
      </c>
      <c r="L727">
        <v>4.5</v>
      </c>
      <c r="M727" t="s">
        <v>47</v>
      </c>
      <c r="N727" s="28">
        <v>13.5</v>
      </c>
      <c r="O727" s="35">
        <f t="shared" si="22"/>
        <v>6.7266654295787716E-4</v>
      </c>
      <c r="P727" s="35">
        <f t="shared" si="23"/>
        <v>0.5</v>
      </c>
    </row>
    <row r="728" spans="1:16" x14ac:dyDescent="0.2">
      <c r="A728">
        <v>727</v>
      </c>
      <c r="B728" s="26">
        <v>44339</v>
      </c>
      <c r="C728" s="11">
        <v>269221575</v>
      </c>
      <c r="D728" s="11">
        <v>24063</v>
      </c>
      <c r="E728" s="11">
        <v>26</v>
      </c>
      <c r="F728" s="11">
        <v>16</v>
      </c>
      <c r="G728">
        <v>6</v>
      </c>
      <c r="H728">
        <v>1</v>
      </c>
      <c r="I728" t="s">
        <v>42</v>
      </c>
      <c r="J728" t="s">
        <v>45</v>
      </c>
      <c r="K728" t="s">
        <v>46</v>
      </c>
      <c r="L728">
        <v>4.5</v>
      </c>
      <c r="M728" t="s">
        <v>47</v>
      </c>
      <c r="N728" s="28">
        <v>4.5</v>
      </c>
      <c r="O728" s="35">
        <f t="shared" si="22"/>
        <v>1.0804970286331713E-3</v>
      </c>
      <c r="P728" s="35">
        <f t="shared" si="23"/>
        <v>0.16666666666666666</v>
      </c>
    </row>
    <row r="729" spans="1:16" x14ac:dyDescent="0.2">
      <c r="A729">
        <v>728</v>
      </c>
      <c r="B729" s="26">
        <v>44339</v>
      </c>
      <c r="C729" s="11">
        <v>268891961</v>
      </c>
      <c r="D729" s="11">
        <v>34291</v>
      </c>
      <c r="E729" s="11">
        <v>20</v>
      </c>
      <c r="F729" s="11">
        <v>30</v>
      </c>
      <c r="G729">
        <v>902</v>
      </c>
      <c r="H729">
        <v>751</v>
      </c>
      <c r="I729" t="s">
        <v>42</v>
      </c>
      <c r="J729" t="s">
        <v>45</v>
      </c>
      <c r="K729" t="s">
        <v>46</v>
      </c>
      <c r="L729">
        <v>4.5</v>
      </c>
      <c r="M729" t="s">
        <v>47</v>
      </c>
      <c r="N729" s="28">
        <v>3379.5</v>
      </c>
      <c r="O729" s="35">
        <f t="shared" si="22"/>
        <v>5.8324341663993468E-4</v>
      </c>
      <c r="P729" s="35">
        <f t="shared" si="23"/>
        <v>0.83259423503325947</v>
      </c>
    </row>
    <row r="730" spans="1:16" x14ac:dyDescent="0.2">
      <c r="A730">
        <v>729</v>
      </c>
      <c r="B730" s="26">
        <v>44339</v>
      </c>
      <c r="C730" s="11">
        <v>268890527</v>
      </c>
      <c r="D730" s="11">
        <v>2741</v>
      </c>
      <c r="E730" s="11">
        <v>13</v>
      </c>
      <c r="F730" s="11">
        <v>1</v>
      </c>
      <c r="G730">
        <v>0</v>
      </c>
      <c r="H730">
        <v>0</v>
      </c>
      <c r="I730" t="s">
        <v>42</v>
      </c>
      <c r="J730" t="s">
        <v>45</v>
      </c>
      <c r="K730" t="s">
        <v>46</v>
      </c>
      <c r="L730">
        <v>4.5</v>
      </c>
      <c r="M730" t="s">
        <v>47</v>
      </c>
      <c r="N730" s="28">
        <v>0</v>
      </c>
      <c r="O730" s="35">
        <f t="shared" si="22"/>
        <v>4.7427946005107625E-3</v>
      </c>
      <c r="P730" s="35">
        <v>0</v>
      </c>
    </row>
    <row r="731" spans="1:16" x14ac:dyDescent="0.2">
      <c r="A731">
        <v>730</v>
      </c>
      <c r="B731" s="26">
        <v>44339</v>
      </c>
      <c r="C731" s="11">
        <v>268890590</v>
      </c>
      <c r="D731" s="11">
        <v>2090</v>
      </c>
      <c r="E731" s="11">
        <v>13</v>
      </c>
      <c r="F731" s="11">
        <v>0</v>
      </c>
      <c r="G731">
        <v>203</v>
      </c>
      <c r="H731">
        <v>110</v>
      </c>
      <c r="I731" t="s">
        <v>42</v>
      </c>
      <c r="J731" t="s">
        <v>45</v>
      </c>
      <c r="K731" t="s">
        <v>46</v>
      </c>
      <c r="L731">
        <v>4.5</v>
      </c>
      <c r="M731" t="s">
        <v>47</v>
      </c>
      <c r="N731" s="28">
        <v>495</v>
      </c>
      <c r="O731" s="35">
        <f t="shared" si="22"/>
        <v>6.2200956937799043E-3</v>
      </c>
      <c r="P731" s="35">
        <f t="shared" si="23"/>
        <v>0.54187192118226601</v>
      </c>
    </row>
    <row r="732" spans="1:16" x14ac:dyDescent="0.2">
      <c r="A732">
        <v>731</v>
      </c>
      <c r="B732" s="26">
        <v>44339</v>
      </c>
      <c r="C732" s="11">
        <v>269221920</v>
      </c>
      <c r="D732" s="11">
        <v>26461</v>
      </c>
      <c r="E732" s="11">
        <v>9</v>
      </c>
      <c r="F732" s="11">
        <v>12</v>
      </c>
      <c r="G732">
        <v>16</v>
      </c>
      <c r="H732">
        <v>9</v>
      </c>
      <c r="I732" t="s">
        <v>42</v>
      </c>
      <c r="J732" t="s">
        <v>45</v>
      </c>
      <c r="K732" t="s">
        <v>46</v>
      </c>
      <c r="L732">
        <v>4.5</v>
      </c>
      <c r="M732" t="s">
        <v>47</v>
      </c>
      <c r="N732" s="28">
        <v>40.5</v>
      </c>
      <c r="O732" s="35">
        <f t="shared" si="22"/>
        <v>3.4012320018139903E-4</v>
      </c>
      <c r="P732" s="35">
        <f t="shared" si="23"/>
        <v>0.5625</v>
      </c>
    </row>
    <row r="733" spans="1:16" x14ac:dyDescent="0.2">
      <c r="A733">
        <v>732</v>
      </c>
      <c r="B733" s="26">
        <v>44339</v>
      </c>
      <c r="C733" s="11">
        <v>268892378</v>
      </c>
      <c r="D733" s="11">
        <v>2041</v>
      </c>
      <c r="E733" s="11">
        <v>9</v>
      </c>
      <c r="F733" s="11">
        <v>59</v>
      </c>
      <c r="G733">
        <v>14</v>
      </c>
      <c r="H733">
        <v>11</v>
      </c>
      <c r="I733" t="s">
        <v>42</v>
      </c>
      <c r="J733" t="s">
        <v>45</v>
      </c>
      <c r="K733" t="s">
        <v>46</v>
      </c>
      <c r="L733">
        <v>4.5</v>
      </c>
      <c r="M733" t="s">
        <v>47</v>
      </c>
      <c r="N733" s="28">
        <v>49.5</v>
      </c>
      <c r="O733" s="35">
        <f t="shared" si="22"/>
        <v>4.4096031357177858E-3</v>
      </c>
      <c r="P733" s="35">
        <f t="shared" si="23"/>
        <v>0.7857142857142857</v>
      </c>
    </row>
    <row r="734" spans="1:16" x14ac:dyDescent="0.2">
      <c r="A734">
        <v>733</v>
      </c>
      <c r="B734" s="26">
        <v>44339</v>
      </c>
      <c r="C734" s="11">
        <v>268892381</v>
      </c>
      <c r="D734" s="11">
        <v>12014</v>
      </c>
      <c r="E734" s="11">
        <v>6</v>
      </c>
      <c r="F734" s="11">
        <v>212</v>
      </c>
      <c r="G734">
        <v>2</v>
      </c>
      <c r="H734">
        <v>6</v>
      </c>
      <c r="I734" t="s">
        <v>42</v>
      </c>
      <c r="J734" t="s">
        <v>45</v>
      </c>
      <c r="K734" t="s">
        <v>46</v>
      </c>
      <c r="L734">
        <v>4.5</v>
      </c>
      <c r="M734" t="s">
        <v>47</v>
      </c>
      <c r="N734" s="28">
        <v>27</v>
      </c>
      <c r="O734" s="35">
        <f t="shared" si="22"/>
        <v>4.99417346429166E-4</v>
      </c>
      <c r="P734" s="35">
        <f t="shared" si="23"/>
        <v>3</v>
      </c>
    </row>
    <row r="735" spans="1:16" x14ac:dyDescent="0.2">
      <c r="A735">
        <v>734</v>
      </c>
      <c r="B735" s="26">
        <v>44339</v>
      </c>
      <c r="C735" s="11">
        <v>268892348</v>
      </c>
      <c r="D735" s="11">
        <v>4253</v>
      </c>
      <c r="E735" s="11">
        <v>5</v>
      </c>
      <c r="F735" s="11">
        <v>6</v>
      </c>
      <c r="G735">
        <v>100</v>
      </c>
      <c r="H735">
        <v>78</v>
      </c>
      <c r="I735" t="s">
        <v>42</v>
      </c>
      <c r="J735" t="s">
        <v>45</v>
      </c>
      <c r="K735" t="s">
        <v>46</v>
      </c>
      <c r="L735">
        <v>4.5</v>
      </c>
      <c r="M735" t="s">
        <v>47</v>
      </c>
      <c r="N735" s="28">
        <v>351</v>
      </c>
      <c r="O735" s="35">
        <f t="shared" si="22"/>
        <v>1.1756407241946861E-3</v>
      </c>
      <c r="P735" s="35">
        <f t="shared" si="23"/>
        <v>0.78</v>
      </c>
    </row>
    <row r="736" spans="1:16" x14ac:dyDescent="0.2">
      <c r="A736">
        <v>735</v>
      </c>
      <c r="B736" s="26">
        <v>44339</v>
      </c>
      <c r="C736" s="11">
        <v>269221419</v>
      </c>
      <c r="D736" s="11">
        <v>3710</v>
      </c>
      <c r="E736" s="11">
        <v>4</v>
      </c>
      <c r="F736" s="11">
        <v>1</v>
      </c>
      <c r="G736">
        <v>11</v>
      </c>
      <c r="H736">
        <v>4</v>
      </c>
      <c r="I736" t="s">
        <v>42</v>
      </c>
      <c r="J736" t="s">
        <v>45</v>
      </c>
      <c r="K736" t="s">
        <v>46</v>
      </c>
      <c r="L736">
        <v>4.5</v>
      </c>
      <c r="M736" t="s">
        <v>47</v>
      </c>
      <c r="N736" s="28">
        <v>18</v>
      </c>
      <c r="O736" s="35">
        <f t="shared" si="22"/>
        <v>1.0781671159029651E-3</v>
      </c>
      <c r="P736" s="35">
        <f t="shared" si="23"/>
        <v>0.36363636363636365</v>
      </c>
    </row>
    <row r="737" spans="1:16" x14ac:dyDescent="0.2">
      <c r="A737">
        <v>736</v>
      </c>
      <c r="B737" s="26">
        <v>44339</v>
      </c>
      <c r="C737" s="11">
        <v>269221587</v>
      </c>
      <c r="D737" s="11">
        <v>4400</v>
      </c>
      <c r="E737" s="11">
        <v>3</v>
      </c>
      <c r="F737" s="11">
        <v>1</v>
      </c>
      <c r="G737">
        <v>10</v>
      </c>
      <c r="H737">
        <v>10</v>
      </c>
      <c r="I737" t="s">
        <v>42</v>
      </c>
      <c r="J737" t="s">
        <v>45</v>
      </c>
      <c r="K737" t="s">
        <v>46</v>
      </c>
      <c r="L737">
        <v>4.5</v>
      </c>
      <c r="M737" t="s">
        <v>47</v>
      </c>
      <c r="N737" s="28">
        <v>45</v>
      </c>
      <c r="O737" s="35">
        <f t="shared" si="22"/>
        <v>6.8181818181818187E-4</v>
      </c>
      <c r="P737" s="35">
        <f t="shared" si="23"/>
        <v>1</v>
      </c>
    </row>
    <row r="738" spans="1:16" x14ac:dyDescent="0.2">
      <c r="A738">
        <v>737</v>
      </c>
      <c r="B738" s="26">
        <v>44339</v>
      </c>
      <c r="C738" s="11">
        <v>269222010</v>
      </c>
      <c r="D738" s="11">
        <v>4359</v>
      </c>
      <c r="E738" s="11">
        <v>3</v>
      </c>
      <c r="F738" s="11">
        <v>1</v>
      </c>
      <c r="G738">
        <v>7</v>
      </c>
      <c r="H738">
        <v>10</v>
      </c>
      <c r="I738" t="s">
        <v>42</v>
      </c>
      <c r="J738" t="s">
        <v>45</v>
      </c>
      <c r="K738" t="s">
        <v>46</v>
      </c>
      <c r="L738">
        <v>4.5</v>
      </c>
      <c r="M738" t="s">
        <v>47</v>
      </c>
      <c r="N738" s="28">
        <v>45</v>
      </c>
      <c r="O738" s="33">
        <f t="shared" si="22"/>
        <v>6.8823124569855469E-4</v>
      </c>
      <c r="P738" s="35">
        <f t="shared" si="23"/>
        <v>1.4285714285714286</v>
      </c>
    </row>
    <row r="739" spans="1:16" x14ac:dyDescent="0.2">
      <c r="A739">
        <v>738</v>
      </c>
      <c r="B739" s="26">
        <v>44339</v>
      </c>
      <c r="C739" s="11">
        <v>269221581</v>
      </c>
      <c r="D739" s="11">
        <v>3429</v>
      </c>
      <c r="E739" s="11">
        <v>2</v>
      </c>
      <c r="F739" s="11">
        <v>2</v>
      </c>
      <c r="G739">
        <v>10</v>
      </c>
      <c r="H739">
        <v>18</v>
      </c>
      <c r="I739" t="s">
        <v>42</v>
      </c>
      <c r="J739" t="s">
        <v>45</v>
      </c>
      <c r="K739" t="s">
        <v>46</v>
      </c>
      <c r="L739">
        <v>4.5</v>
      </c>
      <c r="M739" t="s">
        <v>47</v>
      </c>
      <c r="N739" s="28">
        <v>81</v>
      </c>
      <c r="O739" s="35">
        <f t="shared" si="22"/>
        <v>5.8326042578011087E-4</v>
      </c>
      <c r="P739" s="35">
        <f t="shared" si="23"/>
        <v>1.8</v>
      </c>
    </row>
    <row r="740" spans="1:16" x14ac:dyDescent="0.2">
      <c r="A740">
        <v>739</v>
      </c>
      <c r="B740" s="26">
        <v>44339</v>
      </c>
      <c r="C740" s="11">
        <v>272779033</v>
      </c>
      <c r="D740" s="11">
        <v>1927</v>
      </c>
      <c r="E740" s="11">
        <v>2</v>
      </c>
      <c r="F740" s="11">
        <v>0</v>
      </c>
      <c r="G740">
        <v>219</v>
      </c>
      <c r="H740">
        <v>168</v>
      </c>
      <c r="I740" t="s">
        <v>42</v>
      </c>
      <c r="J740" t="s">
        <v>45</v>
      </c>
      <c r="K740" t="s">
        <v>46</v>
      </c>
      <c r="L740">
        <v>4.5</v>
      </c>
      <c r="M740" t="s">
        <v>47</v>
      </c>
      <c r="N740" s="28">
        <v>756</v>
      </c>
      <c r="O740" s="35">
        <f t="shared" si="22"/>
        <v>1.0378827192527244E-3</v>
      </c>
      <c r="P740" s="35">
        <f t="shared" si="23"/>
        <v>0.76712328767123283</v>
      </c>
    </row>
    <row r="741" spans="1:16" x14ac:dyDescent="0.2">
      <c r="A741">
        <v>740</v>
      </c>
      <c r="B741" s="26">
        <v>44339</v>
      </c>
      <c r="C741" s="11">
        <v>268892345</v>
      </c>
      <c r="D741" s="11">
        <v>1674</v>
      </c>
      <c r="E741" s="11">
        <v>1</v>
      </c>
      <c r="F741" s="11">
        <v>0</v>
      </c>
      <c r="G741">
        <v>115</v>
      </c>
      <c r="H741">
        <v>84</v>
      </c>
      <c r="I741" t="s">
        <v>42</v>
      </c>
      <c r="J741" t="s">
        <v>45</v>
      </c>
      <c r="K741" t="s">
        <v>46</v>
      </c>
      <c r="L741">
        <v>4.5</v>
      </c>
      <c r="M741" t="s">
        <v>47</v>
      </c>
      <c r="N741" s="28">
        <v>378</v>
      </c>
      <c r="O741" s="35">
        <f t="shared" si="22"/>
        <v>5.9737156511350056E-4</v>
      </c>
      <c r="P741" s="35">
        <f t="shared" si="23"/>
        <v>0.73043478260869565</v>
      </c>
    </row>
    <row r="742" spans="1:16" x14ac:dyDescent="0.2">
      <c r="A742">
        <v>741</v>
      </c>
      <c r="B742" s="26">
        <v>44339</v>
      </c>
      <c r="C742" s="11">
        <v>269221584</v>
      </c>
      <c r="D742" s="11">
        <v>831</v>
      </c>
      <c r="E742" s="11">
        <v>1</v>
      </c>
      <c r="F742" s="11">
        <v>0</v>
      </c>
      <c r="G742">
        <v>13</v>
      </c>
      <c r="H742">
        <v>6</v>
      </c>
      <c r="I742" t="s">
        <v>42</v>
      </c>
      <c r="J742" t="s">
        <v>45</v>
      </c>
      <c r="K742" t="s">
        <v>46</v>
      </c>
      <c r="L742">
        <v>4.5</v>
      </c>
      <c r="M742" t="s">
        <v>47</v>
      </c>
      <c r="N742" s="28">
        <v>27</v>
      </c>
      <c r="O742" s="35">
        <f t="shared" si="22"/>
        <v>1.2033694344163659E-3</v>
      </c>
      <c r="P742" s="35">
        <f t="shared" si="23"/>
        <v>0.46153846153846156</v>
      </c>
    </row>
    <row r="743" spans="1:16" x14ac:dyDescent="0.2">
      <c r="A743">
        <v>742</v>
      </c>
      <c r="B743" s="26">
        <v>44339</v>
      </c>
      <c r="C743" s="11">
        <v>268891964</v>
      </c>
      <c r="D743" s="11">
        <v>1118</v>
      </c>
      <c r="E743" s="11">
        <v>0</v>
      </c>
      <c r="F743" s="11">
        <v>2</v>
      </c>
      <c r="G743">
        <v>275</v>
      </c>
      <c r="H743">
        <v>223</v>
      </c>
      <c r="I743" t="s">
        <v>42</v>
      </c>
      <c r="J743" t="s">
        <v>45</v>
      </c>
      <c r="K743" t="s">
        <v>46</v>
      </c>
      <c r="L743">
        <v>4.5</v>
      </c>
      <c r="M743" t="s">
        <v>47</v>
      </c>
      <c r="N743" s="28">
        <v>1003.5</v>
      </c>
      <c r="O743" s="35">
        <f t="shared" si="22"/>
        <v>0</v>
      </c>
      <c r="P743" s="35">
        <f t="shared" si="23"/>
        <v>0.81090909090909091</v>
      </c>
    </row>
    <row r="744" spans="1:16" x14ac:dyDescent="0.2">
      <c r="A744">
        <v>743</v>
      </c>
      <c r="B744" s="26">
        <v>44339</v>
      </c>
      <c r="C744" s="11">
        <v>268890566</v>
      </c>
      <c r="D744" s="11">
        <v>393</v>
      </c>
      <c r="E744" s="11">
        <v>0</v>
      </c>
      <c r="F744" s="11">
        <v>0</v>
      </c>
      <c r="G744">
        <v>5</v>
      </c>
      <c r="H744">
        <v>5</v>
      </c>
      <c r="I744" t="s">
        <v>42</v>
      </c>
      <c r="J744" t="s">
        <v>45</v>
      </c>
      <c r="K744" t="s">
        <v>46</v>
      </c>
      <c r="L744">
        <v>4.5</v>
      </c>
      <c r="M744" t="s">
        <v>47</v>
      </c>
      <c r="N744" s="28">
        <v>22.5</v>
      </c>
      <c r="O744" s="35">
        <f t="shared" si="22"/>
        <v>0</v>
      </c>
      <c r="P744" s="35">
        <f t="shared" si="23"/>
        <v>1</v>
      </c>
    </row>
    <row r="745" spans="1:16" x14ac:dyDescent="0.2">
      <c r="A745">
        <v>744</v>
      </c>
      <c r="B745" s="26">
        <v>44339</v>
      </c>
      <c r="C745" s="11">
        <v>269222775</v>
      </c>
      <c r="D745" s="11">
        <v>8</v>
      </c>
      <c r="E745" s="11">
        <v>0</v>
      </c>
      <c r="F745" s="11">
        <v>0</v>
      </c>
      <c r="G745">
        <v>0</v>
      </c>
      <c r="H745">
        <v>0</v>
      </c>
      <c r="I745" t="s">
        <v>42</v>
      </c>
      <c r="J745" t="s">
        <v>45</v>
      </c>
      <c r="K745" t="s">
        <v>46</v>
      </c>
      <c r="L745">
        <v>4.5</v>
      </c>
      <c r="M745" t="s">
        <v>47</v>
      </c>
      <c r="N745" s="28">
        <v>0</v>
      </c>
      <c r="O745" s="35">
        <f t="shared" si="22"/>
        <v>0</v>
      </c>
      <c r="P745" s="35">
        <v>0</v>
      </c>
    </row>
    <row r="746" spans="1:16" x14ac:dyDescent="0.2">
      <c r="A746">
        <v>745</v>
      </c>
      <c r="B746" s="26">
        <v>44340</v>
      </c>
      <c r="C746" s="11">
        <v>269221569</v>
      </c>
      <c r="D746" s="11">
        <v>2944</v>
      </c>
      <c r="E746" s="11">
        <v>166</v>
      </c>
      <c r="F746" s="11">
        <v>81</v>
      </c>
      <c r="G746">
        <v>9</v>
      </c>
      <c r="H746">
        <v>9</v>
      </c>
      <c r="I746" t="s">
        <v>42</v>
      </c>
      <c r="J746" t="s">
        <v>45</v>
      </c>
      <c r="K746" t="s">
        <v>46</v>
      </c>
      <c r="L746">
        <v>4.5</v>
      </c>
      <c r="M746" t="s">
        <v>47</v>
      </c>
      <c r="N746" s="28">
        <v>40.5</v>
      </c>
      <c r="O746" s="35">
        <f t="shared" si="22"/>
        <v>5.6385869565217392E-2</v>
      </c>
      <c r="P746" s="35">
        <f t="shared" si="23"/>
        <v>1</v>
      </c>
    </row>
    <row r="747" spans="1:16" x14ac:dyDescent="0.2">
      <c r="A747">
        <v>746</v>
      </c>
      <c r="B747" s="26">
        <v>44340</v>
      </c>
      <c r="C747" s="11">
        <v>269221473</v>
      </c>
      <c r="D747" s="11">
        <v>33299</v>
      </c>
      <c r="E747" s="11">
        <v>153</v>
      </c>
      <c r="F747" s="11">
        <v>55</v>
      </c>
      <c r="G747">
        <v>7</v>
      </c>
      <c r="H747">
        <v>8</v>
      </c>
      <c r="I747" t="s">
        <v>42</v>
      </c>
      <c r="J747" t="s">
        <v>41</v>
      </c>
      <c r="K747" t="s">
        <v>46</v>
      </c>
      <c r="L747">
        <v>4.5</v>
      </c>
      <c r="M747" t="s">
        <v>47</v>
      </c>
      <c r="N747" s="28">
        <v>36</v>
      </c>
      <c r="O747" s="35">
        <f t="shared" si="22"/>
        <v>4.5947325745517888E-3</v>
      </c>
      <c r="P747" s="35">
        <f t="shared" si="23"/>
        <v>1.1428571428571428</v>
      </c>
    </row>
    <row r="748" spans="1:16" x14ac:dyDescent="0.2">
      <c r="A748">
        <v>747</v>
      </c>
      <c r="B748" s="26">
        <v>44340</v>
      </c>
      <c r="C748" s="11">
        <v>268890548</v>
      </c>
      <c r="D748" s="11">
        <v>18295</v>
      </c>
      <c r="E748" s="11">
        <v>133</v>
      </c>
      <c r="F748" s="11">
        <v>14</v>
      </c>
      <c r="G748">
        <v>13</v>
      </c>
      <c r="H748">
        <v>7</v>
      </c>
      <c r="I748" t="s">
        <v>42</v>
      </c>
      <c r="J748" t="s">
        <v>45</v>
      </c>
      <c r="K748" t="s">
        <v>46</v>
      </c>
      <c r="L748">
        <v>4.5</v>
      </c>
      <c r="M748" t="s">
        <v>47</v>
      </c>
      <c r="N748" s="28">
        <v>31.5</v>
      </c>
      <c r="O748" s="35">
        <f t="shared" si="22"/>
        <v>7.2697458321945886E-3</v>
      </c>
      <c r="P748" s="35">
        <f t="shared" si="23"/>
        <v>0.53846153846153844</v>
      </c>
    </row>
    <row r="749" spans="1:16" x14ac:dyDescent="0.2">
      <c r="A749">
        <v>748</v>
      </c>
      <c r="B749" s="26">
        <v>44340</v>
      </c>
      <c r="C749" s="11">
        <v>268892381</v>
      </c>
      <c r="D749" s="11">
        <v>14174</v>
      </c>
      <c r="E749" s="11">
        <v>115</v>
      </c>
      <c r="F749" s="11">
        <v>3</v>
      </c>
      <c r="G749">
        <v>20</v>
      </c>
      <c r="H749">
        <v>1</v>
      </c>
      <c r="I749" t="s">
        <v>42</v>
      </c>
      <c r="J749" t="s">
        <v>45</v>
      </c>
      <c r="K749" t="s">
        <v>46</v>
      </c>
      <c r="L749">
        <v>4.5</v>
      </c>
      <c r="M749" t="s">
        <v>47</v>
      </c>
      <c r="N749" s="28">
        <v>4.5</v>
      </c>
      <c r="O749" s="35">
        <f t="shared" si="22"/>
        <v>8.1134471567659086E-3</v>
      </c>
      <c r="P749" s="35">
        <f t="shared" si="23"/>
        <v>0.05</v>
      </c>
    </row>
    <row r="750" spans="1:16" x14ac:dyDescent="0.2">
      <c r="A750">
        <v>749</v>
      </c>
      <c r="B750" s="26">
        <v>44340</v>
      </c>
      <c r="C750" s="11">
        <v>268892078</v>
      </c>
      <c r="D750" s="11">
        <v>15383</v>
      </c>
      <c r="E750" s="11">
        <v>110</v>
      </c>
      <c r="F750" s="11">
        <v>3</v>
      </c>
      <c r="G750">
        <v>19</v>
      </c>
      <c r="H750">
        <v>18</v>
      </c>
      <c r="I750" t="s">
        <v>42</v>
      </c>
      <c r="J750" t="s">
        <v>45</v>
      </c>
      <c r="K750" t="s">
        <v>46</v>
      </c>
      <c r="L750">
        <v>4.5</v>
      </c>
      <c r="M750" t="s">
        <v>47</v>
      </c>
      <c r="N750" s="28">
        <v>81</v>
      </c>
      <c r="O750" s="35">
        <f t="shared" si="22"/>
        <v>7.1507508288370276E-3</v>
      </c>
      <c r="P750" s="35">
        <f t="shared" si="23"/>
        <v>0.94736842105263153</v>
      </c>
    </row>
    <row r="751" spans="1:16" x14ac:dyDescent="0.2">
      <c r="A751">
        <v>750</v>
      </c>
      <c r="B751" s="26">
        <v>44340</v>
      </c>
      <c r="C751" s="11">
        <v>269221461</v>
      </c>
      <c r="D751" s="11">
        <v>22193</v>
      </c>
      <c r="E751" s="11">
        <v>70</v>
      </c>
      <c r="F751" s="11">
        <v>39</v>
      </c>
      <c r="G751">
        <v>3</v>
      </c>
      <c r="H751">
        <v>6</v>
      </c>
      <c r="I751" t="s">
        <v>42</v>
      </c>
      <c r="J751" t="s">
        <v>44</v>
      </c>
      <c r="K751" t="s">
        <v>46</v>
      </c>
      <c r="L751">
        <v>4.5</v>
      </c>
      <c r="M751" t="s">
        <v>47</v>
      </c>
      <c r="N751" s="28">
        <v>27</v>
      </c>
      <c r="O751" s="35">
        <f t="shared" si="22"/>
        <v>3.154147704231064E-3</v>
      </c>
      <c r="P751" s="35">
        <f t="shared" si="23"/>
        <v>2</v>
      </c>
    </row>
    <row r="752" spans="1:16" x14ac:dyDescent="0.2">
      <c r="A752">
        <v>751</v>
      </c>
      <c r="B752" s="26">
        <v>44340</v>
      </c>
      <c r="C752" s="11">
        <v>268890545</v>
      </c>
      <c r="D752" s="11">
        <v>12245</v>
      </c>
      <c r="E752" s="11">
        <v>54</v>
      </c>
      <c r="F752" s="11">
        <v>32</v>
      </c>
      <c r="G752">
        <v>16</v>
      </c>
      <c r="H752">
        <v>10</v>
      </c>
      <c r="I752" t="s">
        <v>42</v>
      </c>
      <c r="J752" t="s">
        <v>45</v>
      </c>
      <c r="K752" t="s">
        <v>46</v>
      </c>
      <c r="L752">
        <v>4.5</v>
      </c>
      <c r="M752" t="s">
        <v>47</v>
      </c>
      <c r="N752" s="28">
        <v>45</v>
      </c>
      <c r="O752" s="35">
        <f t="shared" si="22"/>
        <v>4.4099632503062473E-3</v>
      </c>
      <c r="P752" s="35">
        <f t="shared" si="23"/>
        <v>0.625</v>
      </c>
    </row>
    <row r="753" spans="1:16" x14ac:dyDescent="0.2">
      <c r="A753">
        <v>752</v>
      </c>
      <c r="B753" s="26">
        <v>44340</v>
      </c>
      <c r="C753" s="11">
        <v>269222739</v>
      </c>
      <c r="D753" s="11">
        <v>10508</v>
      </c>
      <c r="E753" s="11">
        <v>40</v>
      </c>
      <c r="F753" s="11">
        <v>23</v>
      </c>
      <c r="G753">
        <v>10</v>
      </c>
      <c r="H753">
        <v>12</v>
      </c>
      <c r="I753" t="s">
        <v>42</v>
      </c>
      <c r="J753" t="s">
        <v>45</v>
      </c>
      <c r="K753" t="s">
        <v>46</v>
      </c>
      <c r="L753">
        <v>4.5</v>
      </c>
      <c r="M753" t="s">
        <v>47</v>
      </c>
      <c r="N753" s="28">
        <v>54</v>
      </c>
      <c r="O753" s="35">
        <f t="shared" si="22"/>
        <v>3.806623524933384E-3</v>
      </c>
      <c r="P753" s="35">
        <f t="shared" si="23"/>
        <v>1.2</v>
      </c>
    </row>
    <row r="754" spans="1:16" x14ac:dyDescent="0.2">
      <c r="A754">
        <v>753</v>
      </c>
      <c r="B754" s="26">
        <v>44340</v>
      </c>
      <c r="C754" s="11">
        <v>268891964</v>
      </c>
      <c r="D754" s="11">
        <v>18895</v>
      </c>
      <c r="E754" s="11">
        <v>25</v>
      </c>
      <c r="F754" s="11">
        <v>20</v>
      </c>
      <c r="G754">
        <v>2</v>
      </c>
      <c r="H754">
        <v>13</v>
      </c>
      <c r="I754" t="s">
        <v>42</v>
      </c>
      <c r="J754" t="s">
        <v>45</v>
      </c>
      <c r="K754" t="s">
        <v>46</v>
      </c>
      <c r="L754">
        <v>4.5</v>
      </c>
      <c r="M754" t="s">
        <v>47</v>
      </c>
      <c r="N754" s="28">
        <v>58.5</v>
      </c>
      <c r="O754" s="35">
        <f t="shared" si="22"/>
        <v>1.3231013495633766E-3</v>
      </c>
      <c r="P754" s="35">
        <f t="shared" si="23"/>
        <v>6.5</v>
      </c>
    </row>
    <row r="755" spans="1:16" x14ac:dyDescent="0.2">
      <c r="A755">
        <v>754</v>
      </c>
      <c r="B755" s="26">
        <v>44340</v>
      </c>
      <c r="C755" s="11">
        <v>269221920</v>
      </c>
      <c r="D755" s="11">
        <v>24358</v>
      </c>
      <c r="E755" s="11">
        <v>24</v>
      </c>
      <c r="F755" s="11">
        <v>21</v>
      </c>
      <c r="G755">
        <v>19</v>
      </c>
      <c r="H755">
        <v>11</v>
      </c>
      <c r="I755" t="s">
        <v>42</v>
      </c>
      <c r="J755" t="s">
        <v>45</v>
      </c>
      <c r="K755" t="s">
        <v>46</v>
      </c>
      <c r="L755">
        <v>4.5</v>
      </c>
      <c r="M755" t="s">
        <v>47</v>
      </c>
      <c r="N755" s="28">
        <v>49.5</v>
      </c>
      <c r="O755" s="35">
        <f t="shared" si="22"/>
        <v>9.8530256999753677E-4</v>
      </c>
      <c r="P755" s="35">
        <f t="shared" si="23"/>
        <v>0.57894736842105265</v>
      </c>
    </row>
    <row r="756" spans="1:16" x14ac:dyDescent="0.2">
      <c r="A756">
        <v>755</v>
      </c>
      <c r="B756" s="26">
        <v>44340</v>
      </c>
      <c r="C756" s="11">
        <v>268892375</v>
      </c>
      <c r="D756" s="11">
        <v>7245</v>
      </c>
      <c r="E756" s="11">
        <v>21</v>
      </c>
      <c r="F756" s="11">
        <v>22</v>
      </c>
      <c r="G756">
        <v>1</v>
      </c>
      <c r="H756">
        <v>10</v>
      </c>
      <c r="I756" t="s">
        <v>42</v>
      </c>
      <c r="J756" t="s">
        <v>45</v>
      </c>
      <c r="K756" t="s">
        <v>46</v>
      </c>
      <c r="L756">
        <v>4.5</v>
      </c>
      <c r="M756" t="s">
        <v>47</v>
      </c>
      <c r="N756" s="28">
        <v>45</v>
      </c>
      <c r="O756" s="35">
        <f t="shared" si="22"/>
        <v>2.8985507246376812E-3</v>
      </c>
      <c r="P756" s="35">
        <f t="shared" si="23"/>
        <v>10</v>
      </c>
    </row>
    <row r="757" spans="1:16" x14ac:dyDescent="0.2">
      <c r="A757">
        <v>756</v>
      </c>
      <c r="B757" s="26">
        <v>44340</v>
      </c>
      <c r="C757" s="11">
        <v>268891961</v>
      </c>
      <c r="D757" s="11">
        <v>19308</v>
      </c>
      <c r="E757" s="11">
        <v>14</v>
      </c>
      <c r="F757" s="11">
        <v>15</v>
      </c>
      <c r="G757">
        <v>14</v>
      </c>
      <c r="H757">
        <v>15</v>
      </c>
      <c r="I757" t="s">
        <v>42</v>
      </c>
      <c r="J757" t="s">
        <v>45</v>
      </c>
      <c r="K757" t="s">
        <v>46</v>
      </c>
      <c r="L757">
        <v>4.5</v>
      </c>
      <c r="M757" t="s">
        <v>47</v>
      </c>
      <c r="N757" s="28">
        <v>67.5</v>
      </c>
      <c r="O757" s="35">
        <f t="shared" si="22"/>
        <v>7.2508804640563501E-4</v>
      </c>
      <c r="P757" s="35">
        <f t="shared" si="23"/>
        <v>1.0714285714285714</v>
      </c>
    </row>
    <row r="758" spans="1:16" x14ac:dyDescent="0.2">
      <c r="A758">
        <v>757</v>
      </c>
      <c r="B758" s="26">
        <v>44340</v>
      </c>
      <c r="C758" s="11">
        <v>269222019</v>
      </c>
      <c r="D758" s="11">
        <v>11683</v>
      </c>
      <c r="E758" s="11">
        <v>14</v>
      </c>
      <c r="F758" s="11">
        <v>15</v>
      </c>
      <c r="G758">
        <v>5</v>
      </c>
      <c r="H758">
        <v>8</v>
      </c>
      <c r="I758" t="s">
        <v>42</v>
      </c>
      <c r="J758" t="s">
        <v>45</v>
      </c>
      <c r="K758" t="s">
        <v>46</v>
      </c>
      <c r="L758">
        <v>4.5</v>
      </c>
      <c r="M758" t="s">
        <v>47</v>
      </c>
      <c r="N758" s="28">
        <v>36</v>
      </c>
      <c r="O758" s="35">
        <f t="shared" si="22"/>
        <v>1.1983223487118035E-3</v>
      </c>
      <c r="P758" s="35">
        <f t="shared" si="23"/>
        <v>1.6</v>
      </c>
    </row>
    <row r="759" spans="1:16" x14ac:dyDescent="0.2">
      <c r="A759">
        <v>758</v>
      </c>
      <c r="B759" s="26">
        <v>44340</v>
      </c>
      <c r="C759" s="11">
        <v>271457536</v>
      </c>
      <c r="D759" s="11">
        <v>2707</v>
      </c>
      <c r="E759" s="11">
        <v>7</v>
      </c>
      <c r="F759" s="11">
        <v>0</v>
      </c>
      <c r="G759">
        <v>7</v>
      </c>
      <c r="H759">
        <v>14</v>
      </c>
      <c r="I759" t="s">
        <v>42</v>
      </c>
      <c r="J759" t="s">
        <v>45</v>
      </c>
      <c r="K759" t="s">
        <v>46</v>
      </c>
      <c r="L759">
        <v>4.5</v>
      </c>
      <c r="M759" t="s">
        <v>47</v>
      </c>
      <c r="N759" s="28">
        <v>63</v>
      </c>
      <c r="O759" s="35">
        <f t="shared" si="22"/>
        <v>2.5858884373845584E-3</v>
      </c>
      <c r="P759" s="35">
        <f t="shared" si="23"/>
        <v>2</v>
      </c>
    </row>
    <row r="760" spans="1:16" x14ac:dyDescent="0.2">
      <c r="A760">
        <v>759</v>
      </c>
      <c r="B760" s="26">
        <v>44340</v>
      </c>
      <c r="C760" s="11">
        <v>272779033</v>
      </c>
      <c r="D760" s="11">
        <v>2743</v>
      </c>
      <c r="E760" s="11">
        <v>6</v>
      </c>
      <c r="F760" s="11">
        <v>0</v>
      </c>
      <c r="G760">
        <v>19</v>
      </c>
      <c r="H760">
        <v>3</v>
      </c>
      <c r="I760" t="s">
        <v>42</v>
      </c>
      <c r="J760" t="s">
        <v>45</v>
      </c>
      <c r="K760" t="s">
        <v>46</v>
      </c>
      <c r="L760">
        <v>4.5</v>
      </c>
      <c r="M760" t="s">
        <v>47</v>
      </c>
      <c r="N760" s="28">
        <v>13.5</v>
      </c>
      <c r="O760" s="35">
        <f t="shared" si="22"/>
        <v>2.1873860736419978E-3</v>
      </c>
      <c r="P760" s="35">
        <f t="shared" si="23"/>
        <v>0.15789473684210525</v>
      </c>
    </row>
    <row r="761" spans="1:16" x14ac:dyDescent="0.2">
      <c r="A761">
        <v>760</v>
      </c>
      <c r="B761" s="26">
        <v>44340</v>
      </c>
      <c r="C761" s="11">
        <v>268892378</v>
      </c>
      <c r="D761" s="11">
        <v>7431</v>
      </c>
      <c r="E761" s="11">
        <v>5</v>
      </c>
      <c r="F761" s="11">
        <v>135</v>
      </c>
      <c r="G761">
        <v>18</v>
      </c>
      <c r="H761">
        <v>15</v>
      </c>
      <c r="I761" t="s">
        <v>42</v>
      </c>
      <c r="J761" t="s">
        <v>45</v>
      </c>
      <c r="K761" t="s">
        <v>46</v>
      </c>
      <c r="L761">
        <v>4.5</v>
      </c>
      <c r="M761" t="s">
        <v>47</v>
      </c>
      <c r="N761" s="28">
        <v>67.5</v>
      </c>
      <c r="O761" s="35">
        <f t="shared" si="22"/>
        <v>6.7285695061229981E-4</v>
      </c>
      <c r="P761" s="35">
        <f t="shared" si="23"/>
        <v>0.83333333333333337</v>
      </c>
    </row>
    <row r="762" spans="1:16" x14ac:dyDescent="0.2">
      <c r="A762">
        <v>761</v>
      </c>
      <c r="B762" s="26">
        <v>44340</v>
      </c>
      <c r="C762" s="11">
        <v>268892345</v>
      </c>
      <c r="D762" s="11">
        <v>4286</v>
      </c>
      <c r="E762" s="11">
        <v>3</v>
      </c>
      <c r="F762" s="11">
        <v>1</v>
      </c>
      <c r="G762">
        <v>15</v>
      </c>
      <c r="H762">
        <v>15</v>
      </c>
      <c r="I762" t="s">
        <v>42</v>
      </c>
      <c r="J762" t="s">
        <v>45</v>
      </c>
      <c r="K762" t="s">
        <v>46</v>
      </c>
      <c r="L762">
        <v>4.5</v>
      </c>
      <c r="M762" t="s">
        <v>47</v>
      </c>
      <c r="N762" s="28">
        <v>67.5</v>
      </c>
      <c r="O762" s="35">
        <f t="shared" si="22"/>
        <v>6.9995333644423707E-4</v>
      </c>
      <c r="P762" s="35">
        <f t="shared" si="23"/>
        <v>1</v>
      </c>
    </row>
    <row r="763" spans="1:16" x14ac:dyDescent="0.2">
      <c r="A763">
        <v>762</v>
      </c>
      <c r="B763" s="26">
        <v>44340</v>
      </c>
      <c r="C763" s="11">
        <v>269221587</v>
      </c>
      <c r="D763" s="11">
        <v>4212</v>
      </c>
      <c r="E763" s="11">
        <v>3</v>
      </c>
      <c r="F763" s="11">
        <v>1</v>
      </c>
      <c r="G763">
        <v>20</v>
      </c>
      <c r="H763">
        <v>13</v>
      </c>
      <c r="I763" t="s">
        <v>42</v>
      </c>
      <c r="J763" t="s">
        <v>45</v>
      </c>
      <c r="K763" t="s">
        <v>46</v>
      </c>
      <c r="L763">
        <v>4.5</v>
      </c>
      <c r="M763" t="s">
        <v>47</v>
      </c>
      <c r="N763" s="28">
        <v>58.5</v>
      </c>
      <c r="O763" s="35">
        <f t="shared" si="22"/>
        <v>7.1225071225071229E-4</v>
      </c>
      <c r="P763" s="35">
        <f t="shared" si="23"/>
        <v>0.65</v>
      </c>
    </row>
    <row r="764" spans="1:16" x14ac:dyDescent="0.2">
      <c r="A764">
        <v>763</v>
      </c>
      <c r="B764" s="26">
        <v>44340</v>
      </c>
      <c r="C764" s="11">
        <v>269221575</v>
      </c>
      <c r="D764" s="11">
        <v>2575</v>
      </c>
      <c r="E764" s="11">
        <v>3</v>
      </c>
      <c r="F764" s="11">
        <v>1</v>
      </c>
      <c r="G764">
        <v>4</v>
      </c>
      <c r="H764">
        <v>16</v>
      </c>
      <c r="I764" t="s">
        <v>42</v>
      </c>
      <c r="J764" t="s">
        <v>45</v>
      </c>
      <c r="K764" t="s">
        <v>46</v>
      </c>
      <c r="L764">
        <v>4.5</v>
      </c>
      <c r="M764" t="s">
        <v>47</v>
      </c>
      <c r="N764" s="28">
        <v>72</v>
      </c>
      <c r="O764" s="35">
        <f t="shared" si="22"/>
        <v>1.1650485436893205E-3</v>
      </c>
      <c r="P764" s="35">
        <f t="shared" si="23"/>
        <v>4</v>
      </c>
    </row>
    <row r="765" spans="1:16" x14ac:dyDescent="0.2">
      <c r="A765">
        <v>764</v>
      </c>
      <c r="B765" s="26">
        <v>44340</v>
      </c>
      <c r="C765" s="11">
        <v>269221584</v>
      </c>
      <c r="D765" s="11">
        <v>726</v>
      </c>
      <c r="E765" s="11">
        <v>3</v>
      </c>
      <c r="F765" s="11">
        <v>1</v>
      </c>
      <c r="G765">
        <v>19</v>
      </c>
      <c r="H765">
        <v>3</v>
      </c>
      <c r="I765" t="s">
        <v>42</v>
      </c>
      <c r="J765" t="s">
        <v>45</v>
      </c>
      <c r="K765" t="s">
        <v>46</v>
      </c>
      <c r="L765">
        <v>4.5</v>
      </c>
      <c r="M765" t="s">
        <v>47</v>
      </c>
      <c r="N765" s="28">
        <v>13.5</v>
      </c>
      <c r="O765" s="35">
        <f t="shared" si="22"/>
        <v>4.1322314049586778E-3</v>
      </c>
      <c r="P765" s="35">
        <f t="shared" si="23"/>
        <v>0.15789473684210525</v>
      </c>
    </row>
    <row r="766" spans="1:16" x14ac:dyDescent="0.2">
      <c r="A766">
        <v>765</v>
      </c>
      <c r="B766" s="26">
        <v>44340</v>
      </c>
      <c r="C766" s="11">
        <v>268890527</v>
      </c>
      <c r="D766" s="11">
        <v>1947</v>
      </c>
      <c r="E766" s="11">
        <v>2</v>
      </c>
      <c r="F766" s="11">
        <v>0</v>
      </c>
      <c r="G766">
        <v>8</v>
      </c>
      <c r="H766">
        <v>17</v>
      </c>
      <c r="I766" t="s">
        <v>42</v>
      </c>
      <c r="J766" t="s">
        <v>45</v>
      </c>
      <c r="K766" t="s">
        <v>46</v>
      </c>
      <c r="L766">
        <v>4.5</v>
      </c>
      <c r="M766" t="s">
        <v>47</v>
      </c>
      <c r="N766" s="28">
        <v>76.5</v>
      </c>
      <c r="O766" s="35">
        <f t="shared" si="22"/>
        <v>1.0272213662044171E-3</v>
      </c>
      <c r="P766" s="35">
        <f t="shared" si="23"/>
        <v>2.125</v>
      </c>
    </row>
    <row r="767" spans="1:16" x14ac:dyDescent="0.2">
      <c r="A767">
        <v>766</v>
      </c>
      <c r="B767" s="26">
        <v>44340</v>
      </c>
      <c r="C767" s="11">
        <v>269222010</v>
      </c>
      <c r="D767" s="11">
        <v>1635</v>
      </c>
      <c r="E767" s="11">
        <v>2</v>
      </c>
      <c r="F767" s="11">
        <v>0</v>
      </c>
      <c r="G767">
        <v>8</v>
      </c>
      <c r="H767">
        <v>6</v>
      </c>
      <c r="I767" t="s">
        <v>42</v>
      </c>
      <c r="J767" t="s">
        <v>45</v>
      </c>
      <c r="K767" t="s">
        <v>46</v>
      </c>
      <c r="L767">
        <v>4.5</v>
      </c>
      <c r="M767" t="s">
        <v>47</v>
      </c>
      <c r="N767" s="28">
        <v>27</v>
      </c>
      <c r="O767" s="33">
        <f t="shared" si="22"/>
        <v>1.2232415902140672E-3</v>
      </c>
      <c r="P767" s="35">
        <f t="shared" si="23"/>
        <v>0.75</v>
      </c>
    </row>
    <row r="768" spans="1:16" x14ac:dyDescent="0.2">
      <c r="A768">
        <v>767</v>
      </c>
      <c r="B768" s="26">
        <v>44340</v>
      </c>
      <c r="C768" s="11">
        <v>268890590</v>
      </c>
      <c r="D768" s="11">
        <v>2948</v>
      </c>
      <c r="E768" s="11">
        <v>1</v>
      </c>
      <c r="F768" s="11">
        <v>1</v>
      </c>
      <c r="G768">
        <v>3</v>
      </c>
      <c r="H768">
        <v>15</v>
      </c>
      <c r="I768" t="s">
        <v>42</v>
      </c>
      <c r="J768" t="s">
        <v>45</v>
      </c>
      <c r="K768" t="s">
        <v>46</v>
      </c>
      <c r="L768">
        <v>4.5</v>
      </c>
      <c r="M768" t="s">
        <v>47</v>
      </c>
      <c r="N768" s="28">
        <v>67.5</v>
      </c>
      <c r="O768" s="35">
        <f t="shared" si="22"/>
        <v>3.3921302578018993E-4</v>
      </c>
      <c r="P768" s="35">
        <f t="shared" si="23"/>
        <v>5</v>
      </c>
    </row>
    <row r="769" spans="1:16" x14ac:dyDescent="0.2">
      <c r="A769">
        <v>768</v>
      </c>
      <c r="B769" s="26">
        <v>44340</v>
      </c>
      <c r="C769" s="11">
        <v>269221419</v>
      </c>
      <c r="D769" s="11">
        <v>956</v>
      </c>
      <c r="E769" s="11">
        <v>1</v>
      </c>
      <c r="F769" s="11">
        <v>2</v>
      </c>
      <c r="G769">
        <v>5</v>
      </c>
      <c r="H769">
        <v>9</v>
      </c>
      <c r="I769" t="s">
        <v>42</v>
      </c>
      <c r="J769" t="s">
        <v>45</v>
      </c>
      <c r="K769" t="s">
        <v>46</v>
      </c>
      <c r="L769">
        <v>4.5</v>
      </c>
      <c r="M769" t="s">
        <v>47</v>
      </c>
      <c r="N769" s="28">
        <v>40.5</v>
      </c>
      <c r="O769" s="35">
        <f t="shared" si="22"/>
        <v>1.0460251046025104E-3</v>
      </c>
      <c r="P769" s="35">
        <f t="shared" si="23"/>
        <v>1.8</v>
      </c>
    </row>
    <row r="770" spans="1:16" x14ac:dyDescent="0.2">
      <c r="A770">
        <v>769</v>
      </c>
      <c r="B770" s="26">
        <v>44340</v>
      </c>
      <c r="C770" s="11">
        <v>268890566</v>
      </c>
      <c r="D770" s="11">
        <v>960</v>
      </c>
      <c r="E770" s="11">
        <v>0</v>
      </c>
      <c r="F770" s="11">
        <v>1</v>
      </c>
      <c r="G770">
        <v>9</v>
      </c>
      <c r="H770">
        <v>6</v>
      </c>
      <c r="I770" t="s">
        <v>42</v>
      </c>
      <c r="J770" t="s">
        <v>45</v>
      </c>
      <c r="K770" t="s">
        <v>46</v>
      </c>
      <c r="L770">
        <v>4.5</v>
      </c>
      <c r="M770" t="s">
        <v>47</v>
      </c>
      <c r="N770" s="28">
        <v>27</v>
      </c>
      <c r="O770" s="35">
        <f t="shared" si="22"/>
        <v>0</v>
      </c>
      <c r="P770" s="35">
        <f t="shared" si="23"/>
        <v>0.66666666666666663</v>
      </c>
    </row>
    <row r="771" spans="1:16" x14ac:dyDescent="0.2">
      <c r="A771">
        <v>770</v>
      </c>
      <c r="B771" s="26">
        <v>44340</v>
      </c>
      <c r="C771" s="11">
        <v>269221581</v>
      </c>
      <c r="D771" s="11">
        <v>778</v>
      </c>
      <c r="E771" s="11">
        <v>0</v>
      </c>
      <c r="F771" s="11">
        <v>1</v>
      </c>
      <c r="G771">
        <v>17</v>
      </c>
      <c r="H771">
        <v>11</v>
      </c>
      <c r="I771" t="s">
        <v>42</v>
      </c>
      <c r="J771" t="s">
        <v>45</v>
      </c>
      <c r="K771" t="s">
        <v>46</v>
      </c>
      <c r="L771">
        <v>4.5</v>
      </c>
      <c r="M771" t="s">
        <v>47</v>
      </c>
      <c r="N771" s="28">
        <v>49.5</v>
      </c>
      <c r="O771" s="35">
        <f t="shared" ref="O771:O834" si="24">E771/D771</f>
        <v>0</v>
      </c>
      <c r="P771" s="35">
        <f t="shared" ref="P771:P834" si="25">H771/G771</f>
        <v>0.6470588235294118</v>
      </c>
    </row>
    <row r="772" spans="1:16" x14ac:dyDescent="0.2">
      <c r="A772">
        <v>771</v>
      </c>
      <c r="B772" s="26">
        <v>44340</v>
      </c>
      <c r="C772" s="11">
        <v>268892348</v>
      </c>
      <c r="D772" s="11">
        <v>469</v>
      </c>
      <c r="E772" s="11">
        <v>0</v>
      </c>
      <c r="F772" s="11">
        <v>0</v>
      </c>
      <c r="G772">
        <v>16</v>
      </c>
      <c r="H772">
        <v>9</v>
      </c>
      <c r="I772" t="s">
        <v>42</v>
      </c>
      <c r="J772" t="s">
        <v>45</v>
      </c>
      <c r="K772" t="s">
        <v>46</v>
      </c>
      <c r="L772">
        <v>4.5</v>
      </c>
      <c r="M772" t="s">
        <v>47</v>
      </c>
      <c r="N772" s="28">
        <v>40.5</v>
      </c>
      <c r="O772" s="35">
        <f t="shared" si="24"/>
        <v>0</v>
      </c>
      <c r="P772" s="35">
        <f t="shared" si="25"/>
        <v>0.5625</v>
      </c>
    </row>
    <row r="773" spans="1:16" x14ac:dyDescent="0.2">
      <c r="A773">
        <v>772</v>
      </c>
      <c r="B773" s="26">
        <v>44341</v>
      </c>
      <c r="C773" s="11">
        <v>268892348</v>
      </c>
      <c r="D773" s="11">
        <v>3610</v>
      </c>
      <c r="E773" s="11">
        <v>222</v>
      </c>
      <c r="F773" s="11">
        <v>98</v>
      </c>
      <c r="G773">
        <v>16</v>
      </c>
      <c r="H773">
        <v>11</v>
      </c>
      <c r="I773" t="s">
        <v>42</v>
      </c>
      <c r="J773" t="s">
        <v>45</v>
      </c>
      <c r="K773" t="s">
        <v>46</v>
      </c>
      <c r="L773">
        <v>4.5</v>
      </c>
      <c r="M773" t="s">
        <v>47</v>
      </c>
      <c r="N773" s="28">
        <v>49.5</v>
      </c>
      <c r="O773" s="35">
        <f t="shared" si="24"/>
        <v>6.1495844875346262E-2</v>
      </c>
      <c r="P773" s="35">
        <f t="shared" si="25"/>
        <v>0.6875</v>
      </c>
    </row>
    <row r="774" spans="1:16" x14ac:dyDescent="0.2">
      <c r="A774">
        <v>773</v>
      </c>
      <c r="B774" s="26">
        <v>44341</v>
      </c>
      <c r="C774" s="11">
        <v>268891964</v>
      </c>
      <c r="D774" s="11">
        <v>33618</v>
      </c>
      <c r="E774" s="11">
        <v>164</v>
      </c>
      <c r="F774" s="11">
        <v>61</v>
      </c>
      <c r="G774">
        <v>7</v>
      </c>
      <c r="H774">
        <v>3</v>
      </c>
      <c r="I774" t="s">
        <v>42</v>
      </c>
      <c r="J774" t="s">
        <v>45</v>
      </c>
      <c r="K774" t="s">
        <v>46</v>
      </c>
      <c r="L774">
        <v>4.5</v>
      </c>
      <c r="M774" t="s">
        <v>47</v>
      </c>
      <c r="N774" s="28">
        <v>13.5</v>
      </c>
      <c r="O774" s="35">
        <f t="shared" si="24"/>
        <v>4.8783389850675235E-3</v>
      </c>
      <c r="P774" s="35">
        <f t="shared" si="25"/>
        <v>0.42857142857142855</v>
      </c>
    </row>
    <row r="775" spans="1:16" x14ac:dyDescent="0.2">
      <c r="A775">
        <v>774</v>
      </c>
      <c r="B775" s="26">
        <v>44341</v>
      </c>
      <c r="C775" s="11">
        <v>268890545</v>
      </c>
      <c r="D775" s="11">
        <v>14660</v>
      </c>
      <c r="E775" s="11">
        <v>126</v>
      </c>
      <c r="F775" s="11">
        <v>39</v>
      </c>
      <c r="G775">
        <v>18</v>
      </c>
      <c r="H775">
        <v>1</v>
      </c>
      <c r="I775" t="s">
        <v>42</v>
      </c>
      <c r="J775" t="s">
        <v>45</v>
      </c>
      <c r="K775" t="s">
        <v>46</v>
      </c>
      <c r="L775">
        <v>4.5</v>
      </c>
      <c r="M775" t="s">
        <v>47</v>
      </c>
      <c r="N775" s="28">
        <v>4.5</v>
      </c>
      <c r="O775" s="35">
        <f t="shared" si="24"/>
        <v>8.5948158253751697E-3</v>
      </c>
      <c r="P775" s="35">
        <f t="shared" si="25"/>
        <v>5.5555555555555552E-2</v>
      </c>
    </row>
    <row r="776" spans="1:16" x14ac:dyDescent="0.2">
      <c r="A776">
        <v>775</v>
      </c>
      <c r="B776" s="26">
        <v>44341</v>
      </c>
      <c r="C776" s="11">
        <v>268891961</v>
      </c>
      <c r="D776" s="11">
        <v>22324</v>
      </c>
      <c r="E776" s="11">
        <v>94</v>
      </c>
      <c r="F776" s="11">
        <v>36</v>
      </c>
      <c r="G776">
        <v>1</v>
      </c>
      <c r="H776">
        <v>11</v>
      </c>
      <c r="I776" t="s">
        <v>42</v>
      </c>
      <c r="J776" t="s">
        <v>45</v>
      </c>
      <c r="K776" t="s">
        <v>46</v>
      </c>
      <c r="L776">
        <v>4.5</v>
      </c>
      <c r="M776" t="s">
        <v>47</v>
      </c>
      <c r="N776" s="28">
        <v>49.5</v>
      </c>
      <c r="O776" s="35">
        <f t="shared" si="24"/>
        <v>4.2107149256405659E-3</v>
      </c>
      <c r="P776" s="35">
        <f t="shared" si="25"/>
        <v>11</v>
      </c>
    </row>
    <row r="777" spans="1:16" x14ac:dyDescent="0.2">
      <c r="A777">
        <v>776</v>
      </c>
      <c r="B777" s="26">
        <v>44341</v>
      </c>
      <c r="C777" s="11">
        <v>269221569</v>
      </c>
      <c r="D777" s="11">
        <v>15950</v>
      </c>
      <c r="E777" s="11">
        <v>93</v>
      </c>
      <c r="F777" s="11">
        <v>1</v>
      </c>
      <c r="G777">
        <v>132</v>
      </c>
      <c r="H777">
        <v>114</v>
      </c>
      <c r="I777" t="s">
        <v>42</v>
      </c>
      <c r="J777" t="s">
        <v>45</v>
      </c>
      <c r="K777" t="s">
        <v>46</v>
      </c>
      <c r="L777">
        <v>4.5</v>
      </c>
      <c r="M777" t="s">
        <v>47</v>
      </c>
      <c r="N777" s="28">
        <v>513</v>
      </c>
      <c r="O777" s="35">
        <f t="shared" si="24"/>
        <v>5.8307210031347959E-3</v>
      </c>
      <c r="P777" s="35">
        <f t="shared" si="25"/>
        <v>0.86363636363636365</v>
      </c>
    </row>
    <row r="778" spans="1:16" x14ac:dyDescent="0.2">
      <c r="A778">
        <v>777</v>
      </c>
      <c r="B778" s="26">
        <v>44341</v>
      </c>
      <c r="C778" s="11">
        <v>268890566</v>
      </c>
      <c r="D778" s="11">
        <v>19317</v>
      </c>
      <c r="E778" s="11">
        <v>90</v>
      </c>
      <c r="F778" s="11">
        <v>6</v>
      </c>
      <c r="G778">
        <v>7</v>
      </c>
      <c r="H778">
        <v>13</v>
      </c>
      <c r="I778" t="s">
        <v>42</v>
      </c>
      <c r="J778" t="s">
        <v>45</v>
      </c>
      <c r="K778" t="s">
        <v>46</v>
      </c>
      <c r="L778">
        <v>4.5</v>
      </c>
      <c r="M778" t="s">
        <v>47</v>
      </c>
      <c r="N778" s="28">
        <v>58.5</v>
      </c>
      <c r="O778" s="35">
        <f t="shared" si="24"/>
        <v>4.6591085572293836E-3</v>
      </c>
      <c r="P778" s="35">
        <f t="shared" si="25"/>
        <v>1.8571428571428572</v>
      </c>
    </row>
    <row r="779" spans="1:16" x14ac:dyDescent="0.2">
      <c r="A779">
        <v>778</v>
      </c>
      <c r="B779" s="26">
        <v>44341</v>
      </c>
      <c r="C779" s="11">
        <v>269221575</v>
      </c>
      <c r="D779" s="11">
        <v>3292</v>
      </c>
      <c r="E779" s="11">
        <v>84</v>
      </c>
      <c r="F779" s="11">
        <v>3</v>
      </c>
      <c r="G779">
        <v>327</v>
      </c>
      <c r="H779">
        <v>198</v>
      </c>
      <c r="I779" t="s">
        <v>42</v>
      </c>
      <c r="J779" t="s">
        <v>45</v>
      </c>
      <c r="K779" t="s">
        <v>46</v>
      </c>
      <c r="L779">
        <v>4.5</v>
      </c>
      <c r="M779" t="s">
        <v>47</v>
      </c>
      <c r="N779" s="28">
        <v>891</v>
      </c>
      <c r="O779" s="35">
        <f t="shared" si="24"/>
        <v>2.551640340218712E-2</v>
      </c>
      <c r="P779" s="35">
        <f t="shared" si="25"/>
        <v>0.60550458715596334</v>
      </c>
    </row>
    <row r="780" spans="1:16" x14ac:dyDescent="0.2">
      <c r="A780">
        <v>779</v>
      </c>
      <c r="B780" s="26">
        <v>44341</v>
      </c>
      <c r="C780" s="11">
        <v>268890548</v>
      </c>
      <c r="D780" s="11">
        <v>10249</v>
      </c>
      <c r="E780" s="11">
        <v>33</v>
      </c>
      <c r="F780" s="11">
        <v>13</v>
      </c>
      <c r="G780">
        <v>13</v>
      </c>
      <c r="H780">
        <v>4</v>
      </c>
      <c r="I780" t="s">
        <v>42</v>
      </c>
      <c r="J780" t="s">
        <v>45</v>
      </c>
      <c r="K780" t="s">
        <v>46</v>
      </c>
      <c r="L780">
        <v>4.5</v>
      </c>
      <c r="M780" t="s">
        <v>47</v>
      </c>
      <c r="N780" s="28">
        <v>18</v>
      </c>
      <c r="O780" s="35">
        <f t="shared" si="24"/>
        <v>3.2198263245194654E-3</v>
      </c>
      <c r="P780" s="35">
        <f t="shared" si="25"/>
        <v>0.30769230769230771</v>
      </c>
    </row>
    <row r="781" spans="1:16" x14ac:dyDescent="0.2">
      <c r="A781">
        <v>780</v>
      </c>
      <c r="B781" s="26">
        <v>44341</v>
      </c>
      <c r="C781" s="11">
        <v>269221419</v>
      </c>
      <c r="D781" s="11">
        <v>24352</v>
      </c>
      <c r="E781" s="11">
        <v>22</v>
      </c>
      <c r="F781" s="11">
        <v>28</v>
      </c>
      <c r="G781">
        <v>186</v>
      </c>
      <c r="H781">
        <v>181</v>
      </c>
      <c r="I781" t="s">
        <v>42</v>
      </c>
      <c r="J781" t="s">
        <v>45</v>
      </c>
      <c r="K781" t="s">
        <v>46</v>
      </c>
      <c r="L781">
        <v>4.5</v>
      </c>
      <c r="M781" t="s">
        <v>47</v>
      </c>
      <c r="N781" s="28">
        <v>814.5</v>
      </c>
      <c r="O781" s="35">
        <f t="shared" si="24"/>
        <v>9.0341655716162943E-4</v>
      </c>
      <c r="P781" s="35">
        <f t="shared" si="25"/>
        <v>0.9731182795698925</v>
      </c>
    </row>
    <row r="782" spans="1:16" x14ac:dyDescent="0.2">
      <c r="A782">
        <v>781</v>
      </c>
      <c r="B782" s="26">
        <v>44341</v>
      </c>
      <c r="C782" s="11">
        <v>268892378</v>
      </c>
      <c r="D782" s="11">
        <v>12547</v>
      </c>
      <c r="E782" s="11">
        <v>17</v>
      </c>
      <c r="F782" s="11">
        <v>11</v>
      </c>
      <c r="G782">
        <v>17</v>
      </c>
      <c r="H782">
        <v>10</v>
      </c>
      <c r="I782" t="s">
        <v>42</v>
      </c>
      <c r="J782" t="s">
        <v>45</v>
      </c>
      <c r="K782" t="s">
        <v>46</v>
      </c>
      <c r="L782">
        <v>4.5</v>
      </c>
      <c r="M782" t="s">
        <v>47</v>
      </c>
      <c r="N782" s="28">
        <v>45</v>
      </c>
      <c r="O782" s="35">
        <f t="shared" si="24"/>
        <v>1.3549055551127761E-3</v>
      </c>
      <c r="P782" s="35">
        <f t="shared" si="25"/>
        <v>0.58823529411764708</v>
      </c>
    </row>
    <row r="783" spans="1:16" x14ac:dyDescent="0.2">
      <c r="A783">
        <v>782</v>
      </c>
      <c r="B783" s="26">
        <v>44341</v>
      </c>
      <c r="C783" s="11">
        <v>269222739</v>
      </c>
      <c r="D783" s="11">
        <v>3135</v>
      </c>
      <c r="E783" s="11">
        <v>9</v>
      </c>
      <c r="F783" s="11">
        <v>4</v>
      </c>
      <c r="G783">
        <v>18</v>
      </c>
      <c r="H783">
        <v>1</v>
      </c>
      <c r="I783" t="s">
        <v>42</v>
      </c>
      <c r="J783" t="s">
        <v>45</v>
      </c>
      <c r="K783" t="s">
        <v>46</v>
      </c>
      <c r="L783">
        <v>4.5</v>
      </c>
      <c r="M783" t="s">
        <v>47</v>
      </c>
      <c r="N783" s="28">
        <v>4.5</v>
      </c>
      <c r="O783" s="35">
        <f t="shared" si="24"/>
        <v>2.8708133971291866E-3</v>
      </c>
      <c r="P783" s="35">
        <f t="shared" si="25"/>
        <v>5.5555555555555552E-2</v>
      </c>
    </row>
    <row r="784" spans="1:16" x14ac:dyDescent="0.2">
      <c r="A784">
        <v>783</v>
      </c>
      <c r="B784" s="26">
        <v>44341</v>
      </c>
      <c r="C784" s="11">
        <v>269221584</v>
      </c>
      <c r="D784" s="11">
        <v>6344</v>
      </c>
      <c r="E784" s="11">
        <v>6</v>
      </c>
      <c r="F784" s="11">
        <v>142</v>
      </c>
      <c r="G784">
        <v>60</v>
      </c>
      <c r="H784">
        <v>50</v>
      </c>
      <c r="I784" t="s">
        <v>42</v>
      </c>
      <c r="J784" t="s">
        <v>45</v>
      </c>
      <c r="K784" t="s">
        <v>46</v>
      </c>
      <c r="L784">
        <v>4.5</v>
      </c>
      <c r="M784" t="s">
        <v>47</v>
      </c>
      <c r="N784" s="28">
        <v>225</v>
      </c>
      <c r="O784" s="35">
        <f t="shared" si="24"/>
        <v>9.4577553593947036E-4</v>
      </c>
      <c r="P784" s="35">
        <f t="shared" si="25"/>
        <v>0.83333333333333337</v>
      </c>
    </row>
    <row r="785" spans="1:16" x14ac:dyDescent="0.2">
      <c r="A785">
        <v>784</v>
      </c>
      <c r="B785" s="26">
        <v>44341</v>
      </c>
      <c r="C785" s="11">
        <v>268892078</v>
      </c>
      <c r="D785" s="11">
        <v>5043</v>
      </c>
      <c r="E785" s="11">
        <v>6</v>
      </c>
      <c r="F785" s="11">
        <v>3</v>
      </c>
      <c r="G785">
        <v>4</v>
      </c>
      <c r="H785">
        <v>7</v>
      </c>
      <c r="I785" t="s">
        <v>42</v>
      </c>
      <c r="J785" t="s">
        <v>45</v>
      </c>
      <c r="K785" t="s">
        <v>46</v>
      </c>
      <c r="L785">
        <v>4.5</v>
      </c>
      <c r="M785" t="s">
        <v>47</v>
      </c>
      <c r="N785" s="28">
        <v>31.5</v>
      </c>
      <c r="O785" s="35">
        <f t="shared" si="24"/>
        <v>1.1897679952409281E-3</v>
      </c>
      <c r="P785" s="35">
        <f t="shared" si="25"/>
        <v>1.75</v>
      </c>
    </row>
    <row r="786" spans="1:16" x14ac:dyDescent="0.2">
      <c r="A786">
        <v>785</v>
      </c>
      <c r="B786" s="26">
        <v>44341</v>
      </c>
      <c r="C786" s="11">
        <v>268892345</v>
      </c>
      <c r="D786" s="11">
        <v>2932</v>
      </c>
      <c r="E786" s="11">
        <v>4</v>
      </c>
      <c r="F786" s="11">
        <v>0</v>
      </c>
      <c r="G786">
        <v>5</v>
      </c>
      <c r="H786">
        <v>20</v>
      </c>
      <c r="I786" t="s">
        <v>42</v>
      </c>
      <c r="J786" t="s">
        <v>45</v>
      </c>
      <c r="K786" t="s">
        <v>46</v>
      </c>
      <c r="L786">
        <v>4.5</v>
      </c>
      <c r="M786" t="s">
        <v>47</v>
      </c>
      <c r="N786" s="28">
        <v>90</v>
      </c>
      <c r="O786" s="35">
        <f t="shared" si="24"/>
        <v>1.364256480218281E-3</v>
      </c>
      <c r="P786" s="35">
        <f t="shared" si="25"/>
        <v>4</v>
      </c>
    </row>
    <row r="787" spans="1:16" x14ac:dyDescent="0.2">
      <c r="A787">
        <v>786</v>
      </c>
      <c r="B787" s="26">
        <v>44341</v>
      </c>
      <c r="C787" s="11">
        <v>268890527</v>
      </c>
      <c r="D787" s="11">
        <v>1565</v>
      </c>
      <c r="E787" s="11">
        <v>4</v>
      </c>
      <c r="F787" s="11">
        <v>0</v>
      </c>
      <c r="G787">
        <v>8</v>
      </c>
      <c r="H787">
        <v>18</v>
      </c>
      <c r="I787" t="s">
        <v>42</v>
      </c>
      <c r="J787" t="s">
        <v>45</v>
      </c>
      <c r="K787" t="s">
        <v>46</v>
      </c>
      <c r="L787">
        <v>4.5</v>
      </c>
      <c r="M787" t="s">
        <v>47</v>
      </c>
      <c r="N787" s="28">
        <v>81</v>
      </c>
      <c r="O787" s="35">
        <f t="shared" si="24"/>
        <v>2.5559105431309905E-3</v>
      </c>
      <c r="P787" s="35">
        <f t="shared" si="25"/>
        <v>2.25</v>
      </c>
    </row>
    <row r="788" spans="1:16" x14ac:dyDescent="0.2">
      <c r="A788">
        <v>787</v>
      </c>
      <c r="B788" s="26">
        <v>44341</v>
      </c>
      <c r="C788" s="11">
        <v>269221587</v>
      </c>
      <c r="D788" s="11">
        <v>2932</v>
      </c>
      <c r="E788" s="11">
        <v>3</v>
      </c>
      <c r="F788" s="11">
        <v>0</v>
      </c>
      <c r="G788">
        <v>61</v>
      </c>
      <c r="H788">
        <v>52</v>
      </c>
      <c r="I788" t="s">
        <v>42</v>
      </c>
      <c r="J788" t="s">
        <v>45</v>
      </c>
      <c r="K788" t="s">
        <v>46</v>
      </c>
      <c r="L788">
        <v>4.5</v>
      </c>
      <c r="M788" t="s">
        <v>47</v>
      </c>
      <c r="N788" s="28">
        <v>234</v>
      </c>
      <c r="O788" s="35">
        <f t="shared" si="24"/>
        <v>1.0231923601637107E-3</v>
      </c>
      <c r="P788" s="35">
        <f t="shared" si="25"/>
        <v>0.85245901639344257</v>
      </c>
    </row>
    <row r="789" spans="1:16" x14ac:dyDescent="0.2">
      <c r="A789">
        <v>788</v>
      </c>
      <c r="B789" s="26">
        <v>44341</v>
      </c>
      <c r="C789" s="11">
        <v>269221581</v>
      </c>
      <c r="D789" s="11">
        <v>2744</v>
      </c>
      <c r="E789" s="11">
        <v>3</v>
      </c>
      <c r="F789" s="11">
        <v>52</v>
      </c>
      <c r="G789">
        <v>186</v>
      </c>
      <c r="H789">
        <v>147</v>
      </c>
      <c r="I789" t="s">
        <v>42</v>
      </c>
      <c r="J789" t="s">
        <v>45</v>
      </c>
      <c r="K789" t="s">
        <v>46</v>
      </c>
      <c r="L789">
        <v>4.5</v>
      </c>
      <c r="M789" t="s">
        <v>47</v>
      </c>
      <c r="N789" s="28">
        <v>661.5</v>
      </c>
      <c r="O789" s="35">
        <f t="shared" si="24"/>
        <v>1.0932944606413995E-3</v>
      </c>
      <c r="P789" s="35">
        <f t="shared" si="25"/>
        <v>0.79032258064516125</v>
      </c>
    </row>
    <row r="790" spans="1:16" x14ac:dyDescent="0.2">
      <c r="A790">
        <v>789</v>
      </c>
      <c r="B790" s="26">
        <v>44341</v>
      </c>
      <c r="C790" s="11">
        <v>268890590</v>
      </c>
      <c r="D790" s="11">
        <v>638</v>
      </c>
      <c r="E790" s="11">
        <v>3</v>
      </c>
      <c r="F790" s="11">
        <v>0</v>
      </c>
      <c r="G790">
        <v>7</v>
      </c>
      <c r="H790">
        <v>12</v>
      </c>
      <c r="I790" t="s">
        <v>42</v>
      </c>
      <c r="J790" t="s">
        <v>45</v>
      </c>
      <c r="K790" t="s">
        <v>46</v>
      </c>
      <c r="L790">
        <v>4.5</v>
      </c>
      <c r="M790" t="s">
        <v>47</v>
      </c>
      <c r="N790" s="28">
        <v>54</v>
      </c>
      <c r="O790" s="35">
        <f t="shared" si="24"/>
        <v>4.7021943573667714E-3</v>
      </c>
      <c r="P790" s="35">
        <f t="shared" si="25"/>
        <v>1.7142857142857142</v>
      </c>
    </row>
    <row r="791" spans="1:16" x14ac:dyDescent="0.2">
      <c r="A791">
        <v>790</v>
      </c>
      <c r="B791" s="26">
        <v>44341</v>
      </c>
      <c r="C791" s="11">
        <v>272779033</v>
      </c>
      <c r="D791" s="11">
        <v>4450</v>
      </c>
      <c r="E791" s="11">
        <v>2</v>
      </c>
      <c r="F791" s="11">
        <v>1</v>
      </c>
      <c r="G791">
        <v>12</v>
      </c>
      <c r="H791">
        <v>8</v>
      </c>
      <c r="I791" t="s">
        <v>42</v>
      </c>
      <c r="J791" t="s">
        <v>45</v>
      </c>
      <c r="K791" t="s">
        <v>46</v>
      </c>
      <c r="L791">
        <v>4.5</v>
      </c>
      <c r="M791" t="s">
        <v>47</v>
      </c>
      <c r="N791" s="28">
        <v>36</v>
      </c>
      <c r="O791" s="35">
        <f t="shared" si="24"/>
        <v>4.4943820224719103E-4</v>
      </c>
      <c r="P791" s="35">
        <f t="shared" si="25"/>
        <v>0.66666666666666663</v>
      </c>
    </row>
    <row r="792" spans="1:16" x14ac:dyDescent="0.2">
      <c r="A792">
        <v>791</v>
      </c>
      <c r="B792" s="26">
        <v>44341</v>
      </c>
      <c r="C792" s="11">
        <v>268892381</v>
      </c>
      <c r="D792" s="11">
        <v>3226</v>
      </c>
      <c r="E792" s="11">
        <v>2</v>
      </c>
      <c r="F792" s="11">
        <v>1</v>
      </c>
      <c r="G792">
        <v>18</v>
      </c>
      <c r="H792">
        <v>19</v>
      </c>
      <c r="I792" t="s">
        <v>42</v>
      </c>
      <c r="J792" t="s">
        <v>45</v>
      </c>
      <c r="K792" t="s">
        <v>46</v>
      </c>
      <c r="L792">
        <v>4.5</v>
      </c>
      <c r="M792" t="s">
        <v>47</v>
      </c>
      <c r="N792" s="28">
        <v>85.5</v>
      </c>
      <c r="O792" s="35">
        <f t="shared" si="24"/>
        <v>6.1996280223186606E-4</v>
      </c>
      <c r="P792" s="35">
        <f t="shared" si="25"/>
        <v>1.0555555555555556</v>
      </c>
    </row>
    <row r="793" spans="1:16" x14ac:dyDescent="0.2">
      <c r="A793">
        <v>792</v>
      </c>
      <c r="B793" s="26">
        <v>44341</v>
      </c>
      <c r="C793" s="11">
        <v>269222010</v>
      </c>
      <c r="D793" s="11">
        <v>734</v>
      </c>
      <c r="E793" s="11">
        <v>2</v>
      </c>
      <c r="F793" s="11">
        <v>0</v>
      </c>
      <c r="G793">
        <v>90</v>
      </c>
      <c r="H793">
        <v>81</v>
      </c>
      <c r="I793" t="s">
        <v>42</v>
      </c>
      <c r="J793" t="s">
        <v>45</v>
      </c>
      <c r="K793" t="s">
        <v>46</v>
      </c>
      <c r="L793">
        <v>4.5</v>
      </c>
      <c r="M793" t="s">
        <v>47</v>
      </c>
      <c r="N793" s="28">
        <v>364.5</v>
      </c>
      <c r="O793" s="33">
        <f t="shared" si="24"/>
        <v>2.7247956403269754E-3</v>
      </c>
      <c r="P793" s="35">
        <f t="shared" si="25"/>
        <v>0.9</v>
      </c>
    </row>
    <row r="794" spans="1:16" x14ac:dyDescent="0.2">
      <c r="A794">
        <v>793</v>
      </c>
      <c r="B794" s="26">
        <v>44341</v>
      </c>
      <c r="C794" s="11">
        <v>271457536</v>
      </c>
      <c r="D794" s="11">
        <v>1980</v>
      </c>
      <c r="E794" s="11">
        <v>1</v>
      </c>
      <c r="F794" s="11">
        <v>0</v>
      </c>
      <c r="G794">
        <v>0</v>
      </c>
      <c r="H794">
        <v>0</v>
      </c>
      <c r="I794" t="s">
        <v>42</v>
      </c>
      <c r="J794" t="s">
        <v>45</v>
      </c>
      <c r="K794" t="s">
        <v>46</v>
      </c>
      <c r="L794">
        <v>4.5</v>
      </c>
      <c r="M794" t="s">
        <v>47</v>
      </c>
      <c r="N794" s="28">
        <v>0</v>
      </c>
      <c r="O794" s="35">
        <f t="shared" si="24"/>
        <v>5.0505050505050505E-4</v>
      </c>
      <c r="P794" s="35">
        <v>0</v>
      </c>
    </row>
    <row r="795" spans="1:16" x14ac:dyDescent="0.2">
      <c r="A795">
        <v>794</v>
      </c>
      <c r="B795" s="26">
        <v>44341</v>
      </c>
      <c r="C795" s="11">
        <v>269222019</v>
      </c>
      <c r="D795" s="11">
        <v>1071</v>
      </c>
      <c r="E795" s="11">
        <v>0</v>
      </c>
      <c r="F795" s="11">
        <v>4</v>
      </c>
      <c r="G795">
        <v>81</v>
      </c>
      <c r="H795">
        <v>58</v>
      </c>
      <c r="I795" t="s">
        <v>42</v>
      </c>
      <c r="J795" t="s">
        <v>45</v>
      </c>
      <c r="K795" t="s">
        <v>46</v>
      </c>
      <c r="L795">
        <v>4.5</v>
      </c>
      <c r="M795" t="s">
        <v>47</v>
      </c>
      <c r="N795" s="28">
        <v>261</v>
      </c>
      <c r="O795" s="35">
        <f t="shared" si="24"/>
        <v>0</v>
      </c>
      <c r="P795" s="35">
        <f t="shared" si="25"/>
        <v>0.71604938271604934</v>
      </c>
    </row>
    <row r="796" spans="1:16" x14ac:dyDescent="0.2">
      <c r="A796">
        <v>795</v>
      </c>
      <c r="B796" s="26">
        <v>44341</v>
      </c>
      <c r="C796" s="11">
        <v>268892375</v>
      </c>
      <c r="D796" s="11">
        <v>447</v>
      </c>
      <c r="E796" s="11">
        <v>0</v>
      </c>
      <c r="F796" s="11">
        <v>0</v>
      </c>
      <c r="G796">
        <v>4</v>
      </c>
      <c r="H796">
        <v>20</v>
      </c>
      <c r="I796" t="s">
        <v>42</v>
      </c>
      <c r="J796" t="s">
        <v>45</v>
      </c>
      <c r="K796" t="s">
        <v>46</v>
      </c>
      <c r="L796">
        <v>4.5</v>
      </c>
      <c r="M796" t="s">
        <v>47</v>
      </c>
      <c r="N796" s="28">
        <v>90</v>
      </c>
      <c r="O796" s="35">
        <f t="shared" si="24"/>
        <v>0</v>
      </c>
      <c r="P796" s="35">
        <f t="shared" si="25"/>
        <v>5</v>
      </c>
    </row>
    <row r="797" spans="1:16" x14ac:dyDescent="0.2">
      <c r="A797">
        <v>796</v>
      </c>
      <c r="B797" s="26">
        <v>44341</v>
      </c>
      <c r="C797" s="11">
        <v>269221920</v>
      </c>
      <c r="D797" s="11">
        <v>212</v>
      </c>
      <c r="E797" s="11">
        <v>0</v>
      </c>
      <c r="F797" s="11">
        <v>1</v>
      </c>
      <c r="G797">
        <v>95</v>
      </c>
      <c r="H797">
        <v>82</v>
      </c>
      <c r="I797" t="s">
        <v>42</v>
      </c>
      <c r="J797" t="s">
        <v>45</v>
      </c>
      <c r="K797" t="s">
        <v>46</v>
      </c>
      <c r="L797">
        <v>4.5</v>
      </c>
      <c r="M797" t="s">
        <v>47</v>
      </c>
      <c r="N797" s="28">
        <v>369</v>
      </c>
      <c r="O797" s="35">
        <f t="shared" si="24"/>
        <v>0</v>
      </c>
      <c r="P797" s="35">
        <f t="shared" si="25"/>
        <v>0.86315789473684212</v>
      </c>
    </row>
    <row r="798" spans="1:16" x14ac:dyDescent="0.2">
      <c r="A798">
        <v>797</v>
      </c>
      <c r="B798" s="26">
        <v>44341</v>
      </c>
      <c r="C798" s="11">
        <v>269221461</v>
      </c>
      <c r="D798" s="11">
        <v>126</v>
      </c>
      <c r="E798" s="11">
        <v>0</v>
      </c>
      <c r="F798" s="11">
        <v>2</v>
      </c>
      <c r="G798">
        <v>86</v>
      </c>
      <c r="H798">
        <v>74</v>
      </c>
      <c r="I798" t="s">
        <v>42</v>
      </c>
      <c r="J798" t="s">
        <v>44</v>
      </c>
      <c r="K798" t="s">
        <v>46</v>
      </c>
      <c r="L798">
        <v>4.5</v>
      </c>
      <c r="M798" t="s">
        <v>47</v>
      </c>
      <c r="N798" s="28">
        <v>333</v>
      </c>
      <c r="O798" s="35">
        <f t="shared" si="24"/>
        <v>0</v>
      </c>
      <c r="P798" s="35">
        <f t="shared" si="25"/>
        <v>0.86046511627906974</v>
      </c>
    </row>
    <row r="799" spans="1:16" x14ac:dyDescent="0.2">
      <c r="A799">
        <v>798</v>
      </c>
      <c r="B799" s="26">
        <v>44341</v>
      </c>
      <c r="C799" s="11">
        <v>269221473</v>
      </c>
      <c r="D799" s="11">
        <v>74</v>
      </c>
      <c r="E799" s="11">
        <v>0</v>
      </c>
      <c r="F799" s="11">
        <v>0</v>
      </c>
      <c r="G799">
        <v>359</v>
      </c>
      <c r="H799">
        <v>221</v>
      </c>
      <c r="I799" t="s">
        <v>42</v>
      </c>
      <c r="J799" t="s">
        <v>41</v>
      </c>
      <c r="K799" t="s">
        <v>46</v>
      </c>
      <c r="L799">
        <v>4.5</v>
      </c>
      <c r="M799" t="s">
        <v>47</v>
      </c>
      <c r="N799" s="28">
        <v>994.5</v>
      </c>
      <c r="O799" s="35">
        <f t="shared" si="24"/>
        <v>0</v>
      </c>
      <c r="P799" s="35">
        <f t="shared" si="25"/>
        <v>0.6155988857938719</v>
      </c>
    </row>
    <row r="800" spans="1:16" x14ac:dyDescent="0.2">
      <c r="A800">
        <v>799</v>
      </c>
      <c r="B800" s="26">
        <v>44342</v>
      </c>
      <c r="C800" s="11">
        <v>268892378</v>
      </c>
      <c r="D800" s="11">
        <v>3280</v>
      </c>
      <c r="E800" s="11">
        <v>185</v>
      </c>
      <c r="F800" s="11">
        <v>88</v>
      </c>
      <c r="G800">
        <v>12</v>
      </c>
      <c r="H800">
        <v>8</v>
      </c>
      <c r="I800" t="s">
        <v>42</v>
      </c>
      <c r="J800" t="s">
        <v>45</v>
      </c>
      <c r="K800" t="s">
        <v>46</v>
      </c>
      <c r="L800">
        <v>4.5</v>
      </c>
      <c r="M800" t="s">
        <v>47</v>
      </c>
      <c r="N800" s="28">
        <v>36</v>
      </c>
      <c r="O800" s="35">
        <f t="shared" si="24"/>
        <v>5.6402439024390245E-2</v>
      </c>
      <c r="P800" s="35">
        <f t="shared" si="25"/>
        <v>0.66666666666666663</v>
      </c>
    </row>
    <row r="801" spans="1:16" x14ac:dyDescent="0.2">
      <c r="A801">
        <v>800</v>
      </c>
      <c r="B801" s="26">
        <v>44342</v>
      </c>
      <c r="C801" s="11">
        <v>269222739</v>
      </c>
      <c r="D801" s="11">
        <v>33593</v>
      </c>
      <c r="E801" s="11">
        <v>144</v>
      </c>
      <c r="F801" s="11">
        <v>74</v>
      </c>
      <c r="G801">
        <v>7</v>
      </c>
      <c r="H801">
        <v>4</v>
      </c>
      <c r="I801" t="s">
        <v>42</v>
      </c>
      <c r="J801" t="s">
        <v>45</v>
      </c>
      <c r="K801" t="s">
        <v>46</v>
      </c>
      <c r="L801">
        <v>4.5</v>
      </c>
      <c r="M801" t="s">
        <v>47</v>
      </c>
      <c r="N801" s="28">
        <v>18</v>
      </c>
      <c r="O801" s="35">
        <f t="shared" si="24"/>
        <v>4.2866073289078085E-3</v>
      </c>
      <c r="P801" s="35">
        <f t="shared" si="25"/>
        <v>0.5714285714285714</v>
      </c>
    </row>
    <row r="802" spans="1:16" x14ac:dyDescent="0.2">
      <c r="A802">
        <v>801</v>
      </c>
      <c r="B802" s="26">
        <v>44342</v>
      </c>
      <c r="C802" s="11">
        <v>268892381</v>
      </c>
      <c r="D802" s="11">
        <v>18710</v>
      </c>
      <c r="E802" s="11">
        <v>138</v>
      </c>
      <c r="F802" s="11">
        <v>6</v>
      </c>
      <c r="G802">
        <v>11</v>
      </c>
      <c r="H802">
        <v>5</v>
      </c>
      <c r="I802" t="s">
        <v>42</v>
      </c>
      <c r="J802" t="s">
        <v>45</v>
      </c>
      <c r="K802" t="s">
        <v>46</v>
      </c>
      <c r="L802">
        <v>4.5</v>
      </c>
      <c r="M802" t="s">
        <v>47</v>
      </c>
      <c r="N802" s="28">
        <v>22.5</v>
      </c>
      <c r="O802" s="35">
        <f t="shared" si="24"/>
        <v>7.3757349011223947E-3</v>
      </c>
      <c r="P802" s="35">
        <f t="shared" si="25"/>
        <v>0.45454545454545453</v>
      </c>
    </row>
    <row r="803" spans="1:16" x14ac:dyDescent="0.2">
      <c r="A803">
        <v>802</v>
      </c>
      <c r="B803" s="26">
        <v>44342</v>
      </c>
      <c r="C803" s="11">
        <v>269222010</v>
      </c>
      <c r="D803" s="11">
        <v>11774</v>
      </c>
      <c r="E803" s="11">
        <v>112</v>
      </c>
      <c r="F803" s="11">
        <v>0</v>
      </c>
      <c r="G803">
        <v>3</v>
      </c>
      <c r="H803">
        <v>19</v>
      </c>
      <c r="I803" t="s">
        <v>42</v>
      </c>
      <c r="J803" t="s">
        <v>45</v>
      </c>
      <c r="K803" t="s">
        <v>46</v>
      </c>
      <c r="L803">
        <v>4.5</v>
      </c>
      <c r="M803" t="s">
        <v>47</v>
      </c>
      <c r="N803" s="28">
        <v>85.5</v>
      </c>
      <c r="O803" s="33">
        <f t="shared" si="24"/>
        <v>9.512485136741973E-3</v>
      </c>
      <c r="P803" s="35">
        <f t="shared" si="25"/>
        <v>6.333333333333333</v>
      </c>
    </row>
    <row r="804" spans="1:16" x14ac:dyDescent="0.2">
      <c r="A804">
        <v>803</v>
      </c>
      <c r="B804" s="26">
        <v>44342</v>
      </c>
      <c r="C804" s="11">
        <v>268892348</v>
      </c>
      <c r="D804" s="11">
        <v>12995</v>
      </c>
      <c r="E804" s="11">
        <v>108</v>
      </c>
      <c r="F804" s="11">
        <v>19</v>
      </c>
      <c r="G804">
        <v>13</v>
      </c>
      <c r="H804">
        <v>13</v>
      </c>
      <c r="I804" t="s">
        <v>42</v>
      </c>
      <c r="J804" t="s">
        <v>45</v>
      </c>
      <c r="K804" t="s">
        <v>46</v>
      </c>
      <c r="L804">
        <v>4.5</v>
      </c>
      <c r="M804" t="s">
        <v>47</v>
      </c>
      <c r="N804" s="28">
        <v>58.5</v>
      </c>
      <c r="O804" s="35">
        <f t="shared" si="24"/>
        <v>8.3108888033859175E-3</v>
      </c>
      <c r="P804" s="35">
        <f t="shared" si="25"/>
        <v>1</v>
      </c>
    </row>
    <row r="805" spans="1:16" x14ac:dyDescent="0.2">
      <c r="A805">
        <v>804</v>
      </c>
      <c r="B805" s="26">
        <v>44342</v>
      </c>
      <c r="C805" s="11">
        <v>269222019</v>
      </c>
      <c r="D805" s="11">
        <v>13804</v>
      </c>
      <c r="E805" s="11">
        <v>73</v>
      </c>
      <c r="F805" s="11">
        <v>3</v>
      </c>
      <c r="G805">
        <v>5</v>
      </c>
      <c r="H805">
        <v>1</v>
      </c>
      <c r="I805" t="s">
        <v>42</v>
      </c>
      <c r="J805" t="s">
        <v>45</v>
      </c>
      <c r="K805" t="s">
        <v>46</v>
      </c>
      <c r="L805">
        <v>4.5</v>
      </c>
      <c r="M805" t="s">
        <v>47</v>
      </c>
      <c r="N805" s="28">
        <v>4.5</v>
      </c>
      <c r="O805" s="35">
        <f t="shared" si="24"/>
        <v>5.2883222254419011E-3</v>
      </c>
      <c r="P805" s="35">
        <f t="shared" si="25"/>
        <v>0.2</v>
      </c>
    </row>
    <row r="806" spans="1:16" x14ac:dyDescent="0.2">
      <c r="A806">
        <v>805</v>
      </c>
      <c r="B806" s="26">
        <v>44342</v>
      </c>
      <c r="C806" s="11">
        <v>268892375</v>
      </c>
      <c r="D806" s="11">
        <v>14229</v>
      </c>
      <c r="E806" s="11">
        <v>63</v>
      </c>
      <c r="F806" s="11">
        <v>53</v>
      </c>
      <c r="G806">
        <v>17</v>
      </c>
      <c r="H806">
        <v>2</v>
      </c>
      <c r="I806" t="s">
        <v>42</v>
      </c>
      <c r="J806" t="s">
        <v>45</v>
      </c>
      <c r="K806" t="s">
        <v>46</v>
      </c>
      <c r="L806">
        <v>4.5</v>
      </c>
      <c r="M806" t="s">
        <v>47</v>
      </c>
      <c r="N806" s="28">
        <v>9</v>
      </c>
      <c r="O806" s="35">
        <f t="shared" si="24"/>
        <v>4.4275774826059459E-3</v>
      </c>
      <c r="P806" s="35">
        <f t="shared" si="25"/>
        <v>0.11764705882352941</v>
      </c>
    </row>
    <row r="807" spans="1:16" x14ac:dyDescent="0.2">
      <c r="A807">
        <v>806</v>
      </c>
      <c r="B807" s="26">
        <v>44342</v>
      </c>
      <c r="C807" s="11">
        <v>268890590</v>
      </c>
      <c r="D807" s="11">
        <v>8964</v>
      </c>
      <c r="E807" s="11">
        <v>43</v>
      </c>
      <c r="F807" s="11">
        <v>34</v>
      </c>
      <c r="G807">
        <v>13</v>
      </c>
      <c r="H807">
        <v>18</v>
      </c>
      <c r="I807" t="s">
        <v>42</v>
      </c>
      <c r="J807" t="s">
        <v>45</v>
      </c>
      <c r="K807" t="s">
        <v>46</v>
      </c>
      <c r="L807">
        <v>4.5</v>
      </c>
      <c r="M807" t="s">
        <v>47</v>
      </c>
      <c r="N807" s="28">
        <v>81</v>
      </c>
      <c r="O807" s="35">
        <f t="shared" si="24"/>
        <v>4.7969656403391344E-3</v>
      </c>
      <c r="P807" s="35">
        <f t="shared" si="25"/>
        <v>1.3846153846153846</v>
      </c>
    </row>
    <row r="808" spans="1:16" x14ac:dyDescent="0.2">
      <c r="A808">
        <v>807</v>
      </c>
      <c r="B808" s="26">
        <v>44342</v>
      </c>
      <c r="C808" s="11">
        <v>269221575</v>
      </c>
      <c r="D808" s="11">
        <v>11695</v>
      </c>
      <c r="E808" s="11">
        <v>41</v>
      </c>
      <c r="F808" s="11">
        <v>35</v>
      </c>
      <c r="G808">
        <v>16</v>
      </c>
      <c r="H808">
        <v>4</v>
      </c>
      <c r="I808" t="s">
        <v>42</v>
      </c>
      <c r="J808" t="s">
        <v>45</v>
      </c>
      <c r="K808" t="s">
        <v>46</v>
      </c>
      <c r="L808">
        <v>4.5</v>
      </c>
      <c r="M808" t="s">
        <v>47</v>
      </c>
      <c r="N808" s="28">
        <v>18</v>
      </c>
      <c r="O808" s="35">
        <f t="shared" si="24"/>
        <v>3.505771697306541E-3</v>
      </c>
      <c r="P808" s="35">
        <f t="shared" si="25"/>
        <v>0.25</v>
      </c>
    </row>
    <row r="809" spans="1:16" x14ac:dyDescent="0.2">
      <c r="A809">
        <v>808</v>
      </c>
      <c r="B809" s="26">
        <v>44342</v>
      </c>
      <c r="C809" s="11">
        <v>268892345</v>
      </c>
      <c r="D809" s="11">
        <v>3417</v>
      </c>
      <c r="E809" s="11">
        <v>27</v>
      </c>
      <c r="F809" s="11">
        <v>70</v>
      </c>
      <c r="G809">
        <v>19</v>
      </c>
      <c r="H809">
        <v>11</v>
      </c>
      <c r="I809" t="s">
        <v>42</v>
      </c>
      <c r="J809" t="s">
        <v>45</v>
      </c>
      <c r="K809" t="s">
        <v>46</v>
      </c>
      <c r="L809">
        <v>4.5</v>
      </c>
      <c r="M809" t="s">
        <v>47</v>
      </c>
      <c r="N809" s="28">
        <v>49.5</v>
      </c>
      <c r="O809" s="35">
        <f t="shared" si="24"/>
        <v>7.9016681299385431E-3</v>
      </c>
      <c r="P809" s="35">
        <f t="shared" si="25"/>
        <v>0.57894736842105265</v>
      </c>
    </row>
    <row r="810" spans="1:16" x14ac:dyDescent="0.2">
      <c r="A810">
        <v>809</v>
      </c>
      <c r="B810" s="26">
        <v>44342</v>
      </c>
      <c r="C810" s="11">
        <v>268890548</v>
      </c>
      <c r="D810" s="11">
        <v>18609</v>
      </c>
      <c r="E810" s="11">
        <v>17</v>
      </c>
      <c r="F810" s="11">
        <v>33</v>
      </c>
      <c r="G810">
        <v>2</v>
      </c>
      <c r="H810">
        <v>10</v>
      </c>
      <c r="I810" t="s">
        <v>42</v>
      </c>
      <c r="J810" t="s">
        <v>45</v>
      </c>
      <c r="K810" t="s">
        <v>46</v>
      </c>
      <c r="L810">
        <v>4.5</v>
      </c>
      <c r="M810" t="s">
        <v>47</v>
      </c>
      <c r="N810" s="28">
        <v>45</v>
      </c>
      <c r="O810" s="35">
        <f t="shared" si="24"/>
        <v>9.1353646085227578E-4</v>
      </c>
      <c r="P810" s="35">
        <f t="shared" si="25"/>
        <v>5</v>
      </c>
    </row>
    <row r="811" spans="1:16" x14ac:dyDescent="0.2">
      <c r="A811">
        <v>810</v>
      </c>
      <c r="B811" s="26">
        <v>44342</v>
      </c>
      <c r="C811" s="11">
        <v>269221587</v>
      </c>
      <c r="D811" s="11">
        <v>5923</v>
      </c>
      <c r="E811" s="11">
        <v>15</v>
      </c>
      <c r="F811" s="11">
        <v>129</v>
      </c>
      <c r="G811">
        <v>3</v>
      </c>
      <c r="H811">
        <v>19</v>
      </c>
      <c r="I811" t="s">
        <v>42</v>
      </c>
      <c r="J811" t="s">
        <v>45</v>
      </c>
      <c r="K811" t="s">
        <v>46</v>
      </c>
      <c r="L811">
        <v>4.5</v>
      </c>
      <c r="M811" t="s">
        <v>47</v>
      </c>
      <c r="N811" s="28">
        <v>85.5</v>
      </c>
      <c r="O811" s="35">
        <f t="shared" si="24"/>
        <v>2.5325004220834038E-3</v>
      </c>
      <c r="P811" s="35">
        <f t="shared" si="25"/>
        <v>6.333333333333333</v>
      </c>
    </row>
    <row r="812" spans="1:16" x14ac:dyDescent="0.2">
      <c r="A812">
        <v>811</v>
      </c>
      <c r="B812" s="26">
        <v>44342</v>
      </c>
      <c r="C812" s="11">
        <v>268890545</v>
      </c>
      <c r="D812" s="11">
        <v>15610</v>
      </c>
      <c r="E812" s="11">
        <v>14</v>
      </c>
      <c r="F812" s="11">
        <v>24</v>
      </c>
      <c r="G812">
        <v>2</v>
      </c>
      <c r="H812">
        <v>14</v>
      </c>
      <c r="I812" t="s">
        <v>42</v>
      </c>
      <c r="J812" t="s">
        <v>45</v>
      </c>
      <c r="K812" t="s">
        <v>46</v>
      </c>
      <c r="L812">
        <v>4.5</v>
      </c>
      <c r="M812" t="s">
        <v>47</v>
      </c>
      <c r="N812" s="28">
        <v>63</v>
      </c>
      <c r="O812" s="35">
        <f t="shared" si="24"/>
        <v>8.9686098654708521E-4</v>
      </c>
      <c r="P812" s="35">
        <f t="shared" si="25"/>
        <v>7</v>
      </c>
    </row>
    <row r="813" spans="1:16" x14ac:dyDescent="0.2">
      <c r="A813">
        <v>812</v>
      </c>
      <c r="B813" s="26">
        <v>44342</v>
      </c>
      <c r="C813" s="11">
        <v>268890527</v>
      </c>
      <c r="D813" s="11">
        <v>1694</v>
      </c>
      <c r="E813" s="11">
        <v>13</v>
      </c>
      <c r="F813" s="11">
        <v>2</v>
      </c>
      <c r="G813">
        <v>19</v>
      </c>
      <c r="H813">
        <v>11</v>
      </c>
      <c r="I813" t="s">
        <v>42</v>
      </c>
      <c r="J813" t="s">
        <v>45</v>
      </c>
      <c r="K813" t="s">
        <v>46</v>
      </c>
      <c r="L813">
        <v>4.5</v>
      </c>
      <c r="M813" t="s">
        <v>47</v>
      </c>
      <c r="N813" s="28">
        <v>49.5</v>
      </c>
      <c r="O813" s="35">
        <f t="shared" si="24"/>
        <v>7.6741440377804011E-3</v>
      </c>
      <c r="P813" s="35">
        <f t="shared" si="25"/>
        <v>0.57894736842105265</v>
      </c>
    </row>
    <row r="814" spans="1:16" x14ac:dyDescent="0.2">
      <c r="A814">
        <v>813</v>
      </c>
      <c r="B814" s="26">
        <v>44342</v>
      </c>
      <c r="C814" s="11">
        <v>268890566</v>
      </c>
      <c r="D814" s="11">
        <v>4416</v>
      </c>
      <c r="E814" s="11">
        <v>10</v>
      </c>
      <c r="F814" s="11">
        <v>5</v>
      </c>
      <c r="G814">
        <v>20</v>
      </c>
      <c r="H814">
        <v>8</v>
      </c>
      <c r="I814" t="s">
        <v>42</v>
      </c>
      <c r="J814" t="s">
        <v>45</v>
      </c>
      <c r="K814" t="s">
        <v>46</v>
      </c>
      <c r="L814">
        <v>4.5</v>
      </c>
      <c r="M814" t="s">
        <v>47</v>
      </c>
      <c r="N814" s="28">
        <v>36</v>
      </c>
      <c r="O814" s="35">
        <f t="shared" si="24"/>
        <v>2.2644927536231885E-3</v>
      </c>
      <c r="P814" s="35">
        <f t="shared" si="25"/>
        <v>0.4</v>
      </c>
    </row>
    <row r="815" spans="1:16" x14ac:dyDescent="0.2">
      <c r="A815">
        <v>814</v>
      </c>
      <c r="B815" s="26">
        <v>44342</v>
      </c>
      <c r="C815" s="11">
        <v>271457536</v>
      </c>
      <c r="D815" s="11">
        <v>2687</v>
      </c>
      <c r="E815" s="11">
        <v>7</v>
      </c>
      <c r="F815" s="11">
        <v>0</v>
      </c>
      <c r="G815">
        <v>1</v>
      </c>
      <c r="H815">
        <v>10</v>
      </c>
      <c r="I815" t="s">
        <v>42</v>
      </c>
      <c r="J815" t="s">
        <v>45</v>
      </c>
      <c r="K815" t="s">
        <v>46</v>
      </c>
      <c r="L815">
        <v>4.5</v>
      </c>
      <c r="M815" t="s">
        <v>47</v>
      </c>
      <c r="N815" s="28">
        <v>45</v>
      </c>
      <c r="O815" s="35">
        <f t="shared" si="24"/>
        <v>2.6051358392259025E-3</v>
      </c>
      <c r="P815" s="35">
        <f t="shared" si="25"/>
        <v>10</v>
      </c>
    </row>
    <row r="816" spans="1:16" x14ac:dyDescent="0.2">
      <c r="A816">
        <v>815</v>
      </c>
      <c r="B816" s="26">
        <v>44342</v>
      </c>
      <c r="C816" s="11">
        <v>269221581</v>
      </c>
      <c r="D816" s="11">
        <v>2658</v>
      </c>
      <c r="E816" s="11">
        <v>2</v>
      </c>
      <c r="F816" s="11">
        <v>0</v>
      </c>
      <c r="G816">
        <v>6</v>
      </c>
      <c r="H816">
        <v>2</v>
      </c>
      <c r="I816" t="s">
        <v>42</v>
      </c>
      <c r="J816" t="s">
        <v>45</v>
      </c>
      <c r="K816" t="s">
        <v>46</v>
      </c>
      <c r="L816">
        <v>4.5</v>
      </c>
      <c r="M816" t="s">
        <v>47</v>
      </c>
      <c r="N816" s="28">
        <v>9</v>
      </c>
      <c r="O816" s="35">
        <f t="shared" si="24"/>
        <v>7.5244544770504136E-4</v>
      </c>
      <c r="P816" s="35">
        <f t="shared" si="25"/>
        <v>0.33333333333333331</v>
      </c>
    </row>
    <row r="817" spans="1:16" x14ac:dyDescent="0.2">
      <c r="A817">
        <v>816</v>
      </c>
      <c r="B817" s="26">
        <v>44342</v>
      </c>
      <c r="C817" s="11">
        <v>272779033</v>
      </c>
      <c r="D817" s="11">
        <v>420</v>
      </c>
      <c r="E817" s="11">
        <v>1</v>
      </c>
      <c r="F817" s="11">
        <v>0</v>
      </c>
      <c r="G817">
        <v>19</v>
      </c>
      <c r="H817">
        <v>14</v>
      </c>
      <c r="I817" t="s">
        <v>42</v>
      </c>
      <c r="J817" t="s">
        <v>45</v>
      </c>
      <c r="K817" t="s">
        <v>46</v>
      </c>
      <c r="L817">
        <v>4.5</v>
      </c>
      <c r="M817" t="s">
        <v>47</v>
      </c>
      <c r="N817" s="28">
        <v>63</v>
      </c>
      <c r="O817" s="35">
        <f t="shared" si="24"/>
        <v>2.3809523809523812E-3</v>
      </c>
      <c r="P817" s="35">
        <f t="shared" si="25"/>
        <v>0.73684210526315785</v>
      </c>
    </row>
    <row r="818" spans="1:16" x14ac:dyDescent="0.2">
      <c r="A818">
        <v>817</v>
      </c>
      <c r="B818" s="26">
        <v>44342</v>
      </c>
      <c r="C818" s="11">
        <v>269221569</v>
      </c>
      <c r="D818" s="11">
        <v>858</v>
      </c>
      <c r="E818" s="11">
        <v>0</v>
      </c>
      <c r="F818" s="11">
        <v>3</v>
      </c>
      <c r="G818">
        <v>11</v>
      </c>
      <c r="H818">
        <v>10</v>
      </c>
      <c r="I818" t="s">
        <v>42</v>
      </c>
      <c r="J818" t="s">
        <v>45</v>
      </c>
      <c r="K818" t="s">
        <v>46</v>
      </c>
      <c r="L818">
        <v>4.5</v>
      </c>
      <c r="M818" t="s">
        <v>47</v>
      </c>
      <c r="N818" s="28">
        <v>45</v>
      </c>
      <c r="O818" s="35">
        <f t="shared" si="24"/>
        <v>0</v>
      </c>
      <c r="P818" s="35">
        <f t="shared" si="25"/>
        <v>0.90909090909090906</v>
      </c>
    </row>
    <row r="819" spans="1:16" x14ac:dyDescent="0.2">
      <c r="A819">
        <v>818</v>
      </c>
      <c r="B819" s="26">
        <v>44342</v>
      </c>
      <c r="C819" s="11">
        <v>269221584</v>
      </c>
      <c r="D819" s="11">
        <v>498</v>
      </c>
      <c r="E819" s="11">
        <v>0</v>
      </c>
      <c r="F819" s="11">
        <v>0</v>
      </c>
      <c r="G819">
        <v>8</v>
      </c>
      <c r="H819">
        <v>13</v>
      </c>
      <c r="I819" t="s">
        <v>42</v>
      </c>
      <c r="J819" t="s">
        <v>45</v>
      </c>
      <c r="K819" t="s">
        <v>46</v>
      </c>
      <c r="L819">
        <v>4.5</v>
      </c>
      <c r="M819" t="s">
        <v>47</v>
      </c>
      <c r="N819" s="28">
        <v>58.5</v>
      </c>
      <c r="O819" s="35">
        <f t="shared" si="24"/>
        <v>0</v>
      </c>
      <c r="P819" s="35">
        <f t="shared" si="25"/>
        <v>1.625</v>
      </c>
    </row>
    <row r="820" spans="1:16" x14ac:dyDescent="0.2">
      <c r="A820">
        <v>819</v>
      </c>
      <c r="B820" s="26">
        <v>44342</v>
      </c>
      <c r="C820" s="11">
        <v>268891961</v>
      </c>
      <c r="D820" s="11">
        <v>435</v>
      </c>
      <c r="E820" s="11">
        <v>0</v>
      </c>
      <c r="F820" s="11">
        <v>4</v>
      </c>
      <c r="G820">
        <v>7</v>
      </c>
      <c r="H820">
        <v>16</v>
      </c>
      <c r="I820" t="s">
        <v>42</v>
      </c>
      <c r="J820" t="s">
        <v>45</v>
      </c>
      <c r="K820" t="s">
        <v>46</v>
      </c>
      <c r="L820">
        <v>4.5</v>
      </c>
      <c r="M820" t="s">
        <v>47</v>
      </c>
      <c r="N820" s="28">
        <v>72</v>
      </c>
      <c r="O820" s="35">
        <f t="shared" si="24"/>
        <v>0</v>
      </c>
      <c r="P820" s="35">
        <f t="shared" si="25"/>
        <v>2.2857142857142856</v>
      </c>
    </row>
    <row r="821" spans="1:16" x14ac:dyDescent="0.2">
      <c r="A821">
        <v>820</v>
      </c>
      <c r="B821" s="26">
        <v>44342</v>
      </c>
      <c r="C821" s="11">
        <v>269221473</v>
      </c>
      <c r="D821" s="11">
        <v>293</v>
      </c>
      <c r="E821" s="11">
        <v>0</v>
      </c>
      <c r="F821" s="11">
        <v>2</v>
      </c>
      <c r="G821">
        <v>12</v>
      </c>
      <c r="H821">
        <v>1</v>
      </c>
      <c r="I821" t="s">
        <v>42</v>
      </c>
      <c r="J821" t="s">
        <v>41</v>
      </c>
      <c r="K821" t="s">
        <v>46</v>
      </c>
      <c r="L821">
        <v>4.5</v>
      </c>
      <c r="M821" t="s">
        <v>47</v>
      </c>
      <c r="N821" s="28">
        <v>4.5</v>
      </c>
      <c r="O821" s="35">
        <f t="shared" si="24"/>
        <v>0</v>
      </c>
      <c r="P821" s="35">
        <f t="shared" si="25"/>
        <v>8.3333333333333329E-2</v>
      </c>
    </row>
    <row r="822" spans="1:16" x14ac:dyDescent="0.2">
      <c r="A822">
        <v>821</v>
      </c>
      <c r="B822" s="26">
        <v>44342</v>
      </c>
      <c r="C822" s="11">
        <v>269221419</v>
      </c>
      <c r="D822" s="11">
        <v>81</v>
      </c>
      <c r="E822" s="11">
        <v>0</v>
      </c>
      <c r="F822" s="11">
        <v>1</v>
      </c>
      <c r="G822">
        <v>12</v>
      </c>
      <c r="H822">
        <v>20</v>
      </c>
      <c r="I822" t="s">
        <v>42</v>
      </c>
      <c r="J822" t="s">
        <v>45</v>
      </c>
      <c r="K822" t="s">
        <v>46</v>
      </c>
      <c r="L822">
        <v>4.5</v>
      </c>
      <c r="M822" t="s">
        <v>47</v>
      </c>
      <c r="N822" s="28">
        <v>90</v>
      </c>
      <c r="O822" s="35">
        <f t="shared" si="24"/>
        <v>0</v>
      </c>
      <c r="P822" s="35">
        <f t="shared" si="25"/>
        <v>1.6666666666666667</v>
      </c>
    </row>
    <row r="823" spans="1:16" x14ac:dyDescent="0.2">
      <c r="A823">
        <v>822</v>
      </c>
      <c r="B823" s="26">
        <v>44342</v>
      </c>
      <c r="C823" s="11">
        <v>268891964</v>
      </c>
      <c r="D823" s="11">
        <v>28</v>
      </c>
      <c r="E823" s="11">
        <v>0</v>
      </c>
      <c r="F823" s="11">
        <v>0</v>
      </c>
      <c r="G823">
        <v>2</v>
      </c>
      <c r="H823">
        <v>16</v>
      </c>
      <c r="I823" t="s">
        <v>42</v>
      </c>
      <c r="J823" t="s">
        <v>45</v>
      </c>
      <c r="K823" t="s">
        <v>46</v>
      </c>
      <c r="L823">
        <v>4.5</v>
      </c>
      <c r="M823" t="s">
        <v>47</v>
      </c>
      <c r="N823" s="28">
        <v>72</v>
      </c>
      <c r="O823" s="35">
        <f t="shared" si="24"/>
        <v>0</v>
      </c>
      <c r="P823" s="35">
        <f t="shared" si="25"/>
        <v>8</v>
      </c>
    </row>
    <row r="824" spans="1:16" x14ac:dyDescent="0.2">
      <c r="A824">
        <v>823</v>
      </c>
      <c r="B824" s="26">
        <v>44342</v>
      </c>
      <c r="C824" s="11">
        <v>269221461</v>
      </c>
      <c r="D824" s="11">
        <v>12</v>
      </c>
      <c r="E824" s="11">
        <v>0</v>
      </c>
      <c r="F824" s="11">
        <v>0</v>
      </c>
      <c r="G824">
        <v>10</v>
      </c>
      <c r="H824">
        <v>20</v>
      </c>
      <c r="I824" t="s">
        <v>42</v>
      </c>
      <c r="J824" t="s">
        <v>44</v>
      </c>
      <c r="K824" t="s">
        <v>46</v>
      </c>
      <c r="L824">
        <v>4.5</v>
      </c>
      <c r="M824" t="s">
        <v>47</v>
      </c>
      <c r="N824" s="28">
        <v>90</v>
      </c>
      <c r="O824" s="35">
        <f t="shared" si="24"/>
        <v>0</v>
      </c>
      <c r="P824" s="35">
        <f t="shared" si="25"/>
        <v>2</v>
      </c>
    </row>
    <row r="825" spans="1:16" x14ac:dyDescent="0.2">
      <c r="A825">
        <v>824</v>
      </c>
      <c r="B825" s="26">
        <v>44342</v>
      </c>
      <c r="C825" s="11">
        <v>269221920</v>
      </c>
      <c r="D825" s="11">
        <v>2</v>
      </c>
      <c r="E825" s="11">
        <v>0</v>
      </c>
      <c r="F825" s="11">
        <v>0</v>
      </c>
      <c r="G825">
        <v>19</v>
      </c>
      <c r="H825">
        <v>3</v>
      </c>
      <c r="I825" t="s">
        <v>42</v>
      </c>
      <c r="J825" t="s">
        <v>45</v>
      </c>
      <c r="K825" t="s">
        <v>46</v>
      </c>
      <c r="L825">
        <v>4.5</v>
      </c>
      <c r="M825" t="s">
        <v>47</v>
      </c>
      <c r="N825" s="28">
        <v>13.5</v>
      </c>
      <c r="O825" s="35">
        <f t="shared" si="24"/>
        <v>0</v>
      </c>
      <c r="P825" s="35">
        <f t="shared" si="25"/>
        <v>0.15789473684210525</v>
      </c>
    </row>
    <row r="826" spans="1:16" x14ac:dyDescent="0.2">
      <c r="A826">
        <v>825</v>
      </c>
      <c r="B826" s="26">
        <v>44343</v>
      </c>
      <c r="C826" s="11">
        <v>269221581</v>
      </c>
      <c r="D826" s="11">
        <v>3975</v>
      </c>
      <c r="E826" s="11">
        <v>221</v>
      </c>
      <c r="F826" s="11">
        <v>110</v>
      </c>
      <c r="G826">
        <v>1</v>
      </c>
      <c r="H826">
        <v>1</v>
      </c>
      <c r="I826" t="s">
        <v>42</v>
      </c>
      <c r="J826" t="s">
        <v>45</v>
      </c>
      <c r="K826" t="s">
        <v>46</v>
      </c>
      <c r="L826">
        <v>4.5</v>
      </c>
      <c r="M826" t="s">
        <v>47</v>
      </c>
      <c r="N826" s="28">
        <v>4.5</v>
      </c>
      <c r="O826" s="35">
        <f t="shared" si="24"/>
        <v>5.5597484276729559E-2</v>
      </c>
      <c r="P826" s="35">
        <f t="shared" si="25"/>
        <v>1</v>
      </c>
    </row>
    <row r="827" spans="1:16" x14ac:dyDescent="0.2">
      <c r="A827">
        <v>826</v>
      </c>
      <c r="B827" s="26">
        <v>44343</v>
      </c>
      <c r="C827" s="11">
        <v>269221569</v>
      </c>
      <c r="D827" s="11">
        <v>33502</v>
      </c>
      <c r="E827" s="11">
        <v>148</v>
      </c>
      <c r="F827" s="11">
        <v>68</v>
      </c>
      <c r="G827">
        <v>2</v>
      </c>
      <c r="H827">
        <v>4</v>
      </c>
      <c r="I827" t="s">
        <v>42</v>
      </c>
      <c r="J827" t="s">
        <v>45</v>
      </c>
      <c r="K827" t="s">
        <v>46</v>
      </c>
      <c r="L827">
        <v>4.5</v>
      </c>
      <c r="M827" t="s">
        <v>47</v>
      </c>
      <c r="N827" s="28">
        <v>18</v>
      </c>
      <c r="O827" s="35">
        <f t="shared" si="24"/>
        <v>4.4176467076592445E-3</v>
      </c>
      <c r="P827" s="35">
        <f t="shared" si="25"/>
        <v>2</v>
      </c>
    </row>
    <row r="828" spans="1:16" x14ac:dyDescent="0.2">
      <c r="A828">
        <v>827</v>
      </c>
      <c r="B828" s="26">
        <v>44343</v>
      </c>
      <c r="C828" s="11">
        <v>269221584</v>
      </c>
      <c r="D828" s="11">
        <v>20327</v>
      </c>
      <c r="E828" s="11">
        <v>121</v>
      </c>
      <c r="F828" s="11">
        <v>4</v>
      </c>
      <c r="G828">
        <v>8</v>
      </c>
      <c r="H828">
        <v>11</v>
      </c>
      <c r="I828" t="s">
        <v>42</v>
      </c>
      <c r="J828" t="s">
        <v>45</v>
      </c>
      <c r="K828" t="s">
        <v>46</v>
      </c>
      <c r="L828">
        <v>4.5</v>
      </c>
      <c r="M828" t="s">
        <v>47</v>
      </c>
      <c r="N828" s="28">
        <v>49.5</v>
      </c>
      <c r="O828" s="35">
        <f t="shared" si="24"/>
        <v>5.9526737836375267E-3</v>
      </c>
      <c r="P828" s="35">
        <f t="shared" si="25"/>
        <v>1.375</v>
      </c>
    </row>
    <row r="829" spans="1:16" x14ac:dyDescent="0.2">
      <c r="A829">
        <v>828</v>
      </c>
      <c r="B829" s="26">
        <v>44343</v>
      </c>
      <c r="C829" s="11">
        <v>272779033</v>
      </c>
      <c r="D829" s="11">
        <v>15542</v>
      </c>
      <c r="E829" s="11">
        <v>114</v>
      </c>
      <c r="F829" s="11">
        <v>1</v>
      </c>
      <c r="G829">
        <v>13</v>
      </c>
      <c r="H829">
        <v>17</v>
      </c>
      <c r="I829" t="s">
        <v>42</v>
      </c>
      <c r="J829" t="s">
        <v>45</v>
      </c>
      <c r="K829" t="s">
        <v>46</v>
      </c>
      <c r="L829">
        <v>4.5</v>
      </c>
      <c r="M829" t="s">
        <v>47</v>
      </c>
      <c r="N829" s="28">
        <v>76.5</v>
      </c>
      <c r="O829" s="35">
        <f t="shared" si="24"/>
        <v>7.3349633251833741E-3</v>
      </c>
      <c r="P829" s="35">
        <f t="shared" si="25"/>
        <v>1.3076923076923077</v>
      </c>
    </row>
    <row r="830" spans="1:16" x14ac:dyDescent="0.2">
      <c r="A830">
        <v>829</v>
      </c>
      <c r="B830" s="26">
        <v>44343</v>
      </c>
      <c r="C830" s="11">
        <v>268892381</v>
      </c>
      <c r="D830" s="11">
        <v>15580</v>
      </c>
      <c r="E830" s="11">
        <v>111</v>
      </c>
      <c r="F830" s="11">
        <v>26</v>
      </c>
      <c r="G830">
        <v>19</v>
      </c>
      <c r="H830">
        <v>11</v>
      </c>
      <c r="I830" t="s">
        <v>42</v>
      </c>
      <c r="J830" t="s">
        <v>45</v>
      </c>
      <c r="K830" t="s">
        <v>46</v>
      </c>
      <c r="L830">
        <v>4.5</v>
      </c>
      <c r="M830" t="s">
        <v>47</v>
      </c>
      <c r="N830" s="28">
        <v>49.5</v>
      </c>
      <c r="O830" s="35">
        <f t="shared" si="24"/>
        <v>7.1245186136071883E-3</v>
      </c>
      <c r="P830" s="35">
        <f t="shared" si="25"/>
        <v>0.57894736842105265</v>
      </c>
    </row>
    <row r="831" spans="1:16" x14ac:dyDescent="0.2">
      <c r="A831">
        <v>830</v>
      </c>
      <c r="B831" s="26">
        <v>44343</v>
      </c>
      <c r="C831" s="11">
        <v>268890548</v>
      </c>
      <c r="D831" s="11">
        <v>22384</v>
      </c>
      <c r="E831" s="11">
        <v>66</v>
      </c>
      <c r="F831" s="11">
        <v>18</v>
      </c>
      <c r="G831">
        <v>12</v>
      </c>
      <c r="H831">
        <v>7</v>
      </c>
      <c r="I831" t="s">
        <v>42</v>
      </c>
      <c r="J831" t="s">
        <v>45</v>
      </c>
      <c r="K831" t="s">
        <v>46</v>
      </c>
      <c r="L831">
        <v>4.5</v>
      </c>
      <c r="M831" t="s">
        <v>47</v>
      </c>
      <c r="N831" s="28">
        <v>31.5</v>
      </c>
      <c r="O831" s="35">
        <f t="shared" si="24"/>
        <v>2.9485346676197282E-3</v>
      </c>
      <c r="P831" s="35">
        <f t="shared" si="25"/>
        <v>0.58333333333333337</v>
      </c>
    </row>
    <row r="832" spans="1:16" x14ac:dyDescent="0.2">
      <c r="A832">
        <v>831</v>
      </c>
      <c r="B832" s="26">
        <v>44343</v>
      </c>
      <c r="C832" s="11">
        <v>268890527</v>
      </c>
      <c r="D832" s="11">
        <v>8678</v>
      </c>
      <c r="E832" s="11">
        <v>50</v>
      </c>
      <c r="F832" s="11">
        <v>37</v>
      </c>
      <c r="G832">
        <v>14</v>
      </c>
      <c r="H832">
        <v>12</v>
      </c>
      <c r="I832" t="s">
        <v>42</v>
      </c>
      <c r="J832" t="s">
        <v>45</v>
      </c>
      <c r="K832" t="s">
        <v>46</v>
      </c>
      <c r="L832">
        <v>4.5</v>
      </c>
      <c r="M832" t="s">
        <v>47</v>
      </c>
      <c r="N832" s="28">
        <v>54</v>
      </c>
      <c r="O832" s="35">
        <f t="shared" si="24"/>
        <v>5.7616962433740494E-3</v>
      </c>
      <c r="P832" s="35">
        <f t="shared" si="25"/>
        <v>0.8571428571428571</v>
      </c>
    </row>
    <row r="833" spans="1:16" x14ac:dyDescent="0.2">
      <c r="A833">
        <v>832</v>
      </c>
      <c r="B833" s="26">
        <v>44343</v>
      </c>
      <c r="C833" s="11">
        <v>268892378</v>
      </c>
      <c r="D833" s="11">
        <v>11333</v>
      </c>
      <c r="E833" s="11">
        <v>26</v>
      </c>
      <c r="F833" s="11">
        <v>18</v>
      </c>
      <c r="G833">
        <v>17</v>
      </c>
      <c r="H833">
        <v>17</v>
      </c>
      <c r="I833" t="s">
        <v>42</v>
      </c>
      <c r="J833" t="s">
        <v>45</v>
      </c>
      <c r="K833" t="s">
        <v>46</v>
      </c>
      <c r="L833">
        <v>4.5</v>
      </c>
      <c r="M833" t="s">
        <v>47</v>
      </c>
      <c r="N833" s="28">
        <v>76.5</v>
      </c>
      <c r="O833" s="35">
        <f t="shared" si="24"/>
        <v>2.2941851230918555E-3</v>
      </c>
      <c r="P833" s="35">
        <f t="shared" si="25"/>
        <v>1</v>
      </c>
    </row>
    <row r="834" spans="1:16" x14ac:dyDescent="0.2">
      <c r="A834">
        <v>833</v>
      </c>
      <c r="B834" s="26">
        <v>44343</v>
      </c>
      <c r="C834" s="11">
        <v>268891961</v>
      </c>
      <c r="D834" s="11">
        <v>16379</v>
      </c>
      <c r="E834" s="11">
        <v>14</v>
      </c>
      <c r="F834" s="11">
        <v>7</v>
      </c>
      <c r="G834">
        <v>20</v>
      </c>
      <c r="H834">
        <v>11</v>
      </c>
      <c r="I834" t="s">
        <v>42</v>
      </c>
      <c r="J834" t="s">
        <v>45</v>
      </c>
      <c r="K834" t="s">
        <v>46</v>
      </c>
      <c r="L834">
        <v>4.5</v>
      </c>
      <c r="M834" t="s">
        <v>47</v>
      </c>
      <c r="N834" s="28">
        <v>49.5</v>
      </c>
      <c r="O834" s="35">
        <f t="shared" si="24"/>
        <v>8.5475303742597224E-4</v>
      </c>
      <c r="P834" s="35">
        <f t="shared" si="25"/>
        <v>0.55000000000000004</v>
      </c>
    </row>
    <row r="835" spans="1:16" x14ac:dyDescent="0.2">
      <c r="A835">
        <v>834</v>
      </c>
      <c r="B835" s="26">
        <v>44343</v>
      </c>
      <c r="C835" s="11">
        <v>268892348</v>
      </c>
      <c r="D835" s="11">
        <v>20531</v>
      </c>
      <c r="E835" s="11">
        <v>11</v>
      </c>
      <c r="F835" s="11">
        <v>28</v>
      </c>
      <c r="G835">
        <v>13</v>
      </c>
      <c r="H835">
        <v>1</v>
      </c>
      <c r="I835" t="s">
        <v>42</v>
      </c>
      <c r="J835" t="s">
        <v>45</v>
      </c>
      <c r="K835" t="s">
        <v>46</v>
      </c>
      <c r="L835">
        <v>4.5</v>
      </c>
      <c r="M835" t="s">
        <v>47</v>
      </c>
      <c r="N835" s="28">
        <v>4.5</v>
      </c>
      <c r="O835" s="35">
        <f t="shared" ref="O835:O898" si="26">E835/D835</f>
        <v>5.3577516925624666E-4</v>
      </c>
      <c r="P835" s="35">
        <f t="shared" ref="P835:P898" si="27">H835/G835</f>
        <v>7.6923076923076927E-2</v>
      </c>
    </row>
    <row r="836" spans="1:16" x14ac:dyDescent="0.2">
      <c r="A836">
        <v>835</v>
      </c>
      <c r="B836" s="26">
        <v>44343</v>
      </c>
      <c r="C836" s="11">
        <v>268892345</v>
      </c>
      <c r="D836" s="11">
        <v>12428</v>
      </c>
      <c r="E836" s="11">
        <v>11</v>
      </c>
      <c r="F836" s="11">
        <v>14</v>
      </c>
      <c r="G836">
        <v>5</v>
      </c>
      <c r="H836">
        <v>14</v>
      </c>
      <c r="I836" t="s">
        <v>42</v>
      </c>
      <c r="J836" t="s">
        <v>45</v>
      </c>
      <c r="K836" t="s">
        <v>46</v>
      </c>
      <c r="L836">
        <v>4.5</v>
      </c>
      <c r="M836" t="s">
        <v>47</v>
      </c>
      <c r="N836" s="28">
        <v>63</v>
      </c>
      <c r="O836" s="35">
        <f t="shared" si="26"/>
        <v>8.8509816543289347E-4</v>
      </c>
      <c r="P836" s="35">
        <f t="shared" si="27"/>
        <v>2.8</v>
      </c>
    </row>
    <row r="837" spans="1:16" x14ac:dyDescent="0.2">
      <c r="A837">
        <v>836</v>
      </c>
      <c r="B837" s="26">
        <v>44343</v>
      </c>
      <c r="C837" s="11">
        <v>269221920</v>
      </c>
      <c r="D837" s="11">
        <v>7861</v>
      </c>
      <c r="E837" s="11">
        <v>10</v>
      </c>
      <c r="F837" s="11">
        <v>10</v>
      </c>
      <c r="G837">
        <v>10</v>
      </c>
      <c r="H837">
        <v>3</v>
      </c>
      <c r="I837" t="s">
        <v>42</v>
      </c>
      <c r="J837" t="s">
        <v>45</v>
      </c>
      <c r="K837" t="s">
        <v>46</v>
      </c>
      <c r="L837">
        <v>4.5</v>
      </c>
      <c r="M837" t="s">
        <v>47</v>
      </c>
      <c r="N837" s="28">
        <v>13.5</v>
      </c>
      <c r="O837" s="35">
        <f t="shared" si="26"/>
        <v>1.2721027859051012E-3</v>
      </c>
      <c r="P837" s="35">
        <f t="shared" si="27"/>
        <v>0.3</v>
      </c>
    </row>
    <row r="838" spans="1:16" x14ac:dyDescent="0.2">
      <c r="A838">
        <v>837</v>
      </c>
      <c r="B838" s="26">
        <v>44343</v>
      </c>
      <c r="C838" s="11">
        <v>268892375</v>
      </c>
      <c r="D838" s="11">
        <v>4799</v>
      </c>
      <c r="E838" s="11">
        <v>6</v>
      </c>
      <c r="F838" s="11">
        <v>9</v>
      </c>
      <c r="G838">
        <v>11</v>
      </c>
      <c r="H838">
        <v>9</v>
      </c>
      <c r="I838" t="s">
        <v>42</v>
      </c>
      <c r="J838" t="s">
        <v>45</v>
      </c>
      <c r="K838" t="s">
        <v>46</v>
      </c>
      <c r="L838">
        <v>4.5</v>
      </c>
      <c r="M838" t="s">
        <v>47</v>
      </c>
      <c r="N838" s="28">
        <v>40.5</v>
      </c>
      <c r="O838" s="35">
        <f t="shared" si="26"/>
        <v>1.250260470931444E-3</v>
      </c>
      <c r="P838" s="35">
        <f t="shared" si="27"/>
        <v>0.81818181818181823</v>
      </c>
    </row>
    <row r="839" spans="1:16" x14ac:dyDescent="0.2">
      <c r="A839">
        <v>838</v>
      </c>
      <c r="B839" s="26">
        <v>44343</v>
      </c>
      <c r="C839" s="11">
        <v>268890566</v>
      </c>
      <c r="D839" s="11">
        <v>16845</v>
      </c>
      <c r="E839" s="11">
        <v>4</v>
      </c>
      <c r="F839" s="11">
        <v>16</v>
      </c>
      <c r="G839">
        <v>1</v>
      </c>
      <c r="H839">
        <v>16</v>
      </c>
      <c r="I839" t="s">
        <v>42</v>
      </c>
      <c r="J839" t="s">
        <v>45</v>
      </c>
      <c r="K839" t="s">
        <v>46</v>
      </c>
      <c r="L839">
        <v>4.5</v>
      </c>
      <c r="M839" t="s">
        <v>47</v>
      </c>
      <c r="N839" s="28">
        <v>72</v>
      </c>
      <c r="O839" s="35">
        <f t="shared" si="26"/>
        <v>2.3745918670228555E-4</v>
      </c>
      <c r="P839" s="35">
        <f t="shared" si="27"/>
        <v>16</v>
      </c>
    </row>
    <row r="840" spans="1:16" x14ac:dyDescent="0.2">
      <c r="A840">
        <v>839</v>
      </c>
      <c r="B840" s="26">
        <v>44343</v>
      </c>
      <c r="C840" s="11">
        <v>269221587</v>
      </c>
      <c r="D840" s="11">
        <v>3223</v>
      </c>
      <c r="E840" s="11">
        <v>4</v>
      </c>
      <c r="F840" s="11">
        <v>3</v>
      </c>
      <c r="G840">
        <v>1</v>
      </c>
      <c r="H840">
        <v>1</v>
      </c>
      <c r="I840" t="s">
        <v>42</v>
      </c>
      <c r="J840" t="s">
        <v>45</v>
      </c>
      <c r="K840" t="s">
        <v>46</v>
      </c>
      <c r="L840">
        <v>4.5</v>
      </c>
      <c r="M840" t="s">
        <v>47</v>
      </c>
      <c r="N840" s="28">
        <v>4.5</v>
      </c>
      <c r="O840" s="35">
        <f t="shared" si="26"/>
        <v>1.2410797393732546E-3</v>
      </c>
      <c r="P840" s="35">
        <f t="shared" si="27"/>
        <v>1</v>
      </c>
    </row>
    <row r="841" spans="1:16" x14ac:dyDescent="0.2">
      <c r="A841">
        <v>840</v>
      </c>
      <c r="B841" s="26">
        <v>44343</v>
      </c>
      <c r="C841" s="11">
        <v>269222019</v>
      </c>
      <c r="D841" s="11">
        <v>2856</v>
      </c>
      <c r="E841" s="11">
        <v>4</v>
      </c>
      <c r="F841" s="11">
        <v>2</v>
      </c>
      <c r="G841">
        <v>18</v>
      </c>
      <c r="H841">
        <v>7</v>
      </c>
      <c r="I841" t="s">
        <v>42</v>
      </c>
      <c r="J841" t="s">
        <v>45</v>
      </c>
      <c r="K841" t="s">
        <v>46</v>
      </c>
      <c r="L841">
        <v>4.5</v>
      </c>
      <c r="M841" t="s">
        <v>47</v>
      </c>
      <c r="N841" s="28">
        <v>31.5</v>
      </c>
      <c r="O841" s="35">
        <f t="shared" si="26"/>
        <v>1.4005602240896359E-3</v>
      </c>
      <c r="P841" s="35">
        <f t="shared" si="27"/>
        <v>0.3888888888888889</v>
      </c>
    </row>
    <row r="842" spans="1:16" x14ac:dyDescent="0.2">
      <c r="A842">
        <v>841</v>
      </c>
      <c r="B842" s="26">
        <v>44343</v>
      </c>
      <c r="C842" s="11">
        <v>269221473</v>
      </c>
      <c r="D842" s="11">
        <v>486</v>
      </c>
      <c r="E842" s="11">
        <v>3</v>
      </c>
      <c r="F842" s="11">
        <v>1</v>
      </c>
      <c r="G842">
        <v>14</v>
      </c>
      <c r="H842">
        <v>20</v>
      </c>
      <c r="I842" t="s">
        <v>42</v>
      </c>
      <c r="J842" t="s">
        <v>41</v>
      </c>
      <c r="K842" t="s">
        <v>46</v>
      </c>
      <c r="L842">
        <v>4.5</v>
      </c>
      <c r="M842" t="s">
        <v>47</v>
      </c>
      <c r="N842" s="28">
        <v>90</v>
      </c>
      <c r="O842" s="35">
        <f t="shared" si="26"/>
        <v>6.1728395061728392E-3</v>
      </c>
      <c r="P842" s="35">
        <f t="shared" si="27"/>
        <v>1.4285714285714286</v>
      </c>
    </row>
    <row r="843" spans="1:16" x14ac:dyDescent="0.2">
      <c r="A843">
        <v>842</v>
      </c>
      <c r="B843" s="26">
        <v>44343</v>
      </c>
      <c r="C843" s="11">
        <v>271457536</v>
      </c>
      <c r="D843" s="11">
        <v>1772</v>
      </c>
      <c r="E843" s="11">
        <v>2</v>
      </c>
      <c r="F843" s="11">
        <v>0</v>
      </c>
      <c r="G843">
        <v>18</v>
      </c>
      <c r="H843">
        <v>19</v>
      </c>
      <c r="I843" t="s">
        <v>42</v>
      </c>
      <c r="J843" t="s">
        <v>45</v>
      </c>
      <c r="K843" t="s">
        <v>46</v>
      </c>
      <c r="L843">
        <v>4.5</v>
      </c>
      <c r="M843" t="s">
        <v>47</v>
      </c>
      <c r="N843" s="28">
        <v>85.5</v>
      </c>
      <c r="O843" s="35">
        <f t="shared" si="26"/>
        <v>1.128668171557562E-3</v>
      </c>
      <c r="P843" s="35">
        <f t="shared" si="27"/>
        <v>1.0555555555555556</v>
      </c>
    </row>
    <row r="844" spans="1:16" x14ac:dyDescent="0.2">
      <c r="A844">
        <v>843</v>
      </c>
      <c r="B844" s="26">
        <v>44343</v>
      </c>
      <c r="C844" s="11">
        <v>269221461</v>
      </c>
      <c r="D844" s="11">
        <v>1059</v>
      </c>
      <c r="E844" s="11">
        <v>2</v>
      </c>
      <c r="F844" s="11">
        <v>0</v>
      </c>
      <c r="G844">
        <v>11</v>
      </c>
      <c r="H844">
        <v>11</v>
      </c>
      <c r="I844" t="s">
        <v>42</v>
      </c>
      <c r="J844" t="s">
        <v>44</v>
      </c>
      <c r="K844" t="s">
        <v>46</v>
      </c>
      <c r="L844">
        <v>4.5</v>
      </c>
      <c r="M844" t="s">
        <v>47</v>
      </c>
      <c r="N844" s="28">
        <v>49.5</v>
      </c>
      <c r="O844" s="35">
        <f t="shared" si="26"/>
        <v>1.8885741265344666E-3</v>
      </c>
      <c r="P844" s="35">
        <f t="shared" si="27"/>
        <v>1</v>
      </c>
    </row>
    <row r="845" spans="1:16" x14ac:dyDescent="0.2">
      <c r="A845">
        <v>844</v>
      </c>
      <c r="B845" s="26">
        <v>44343</v>
      </c>
      <c r="C845" s="11">
        <v>268890590</v>
      </c>
      <c r="D845" s="11">
        <v>1094</v>
      </c>
      <c r="E845" s="11">
        <v>1</v>
      </c>
      <c r="F845" s="11">
        <v>1</v>
      </c>
      <c r="G845">
        <v>4</v>
      </c>
      <c r="H845">
        <v>5</v>
      </c>
      <c r="I845" t="s">
        <v>42</v>
      </c>
      <c r="J845" t="s">
        <v>45</v>
      </c>
      <c r="K845" t="s">
        <v>46</v>
      </c>
      <c r="L845">
        <v>4.5</v>
      </c>
      <c r="M845" t="s">
        <v>47</v>
      </c>
      <c r="N845" s="28">
        <v>22.5</v>
      </c>
      <c r="O845" s="35">
        <f t="shared" si="26"/>
        <v>9.1407678244972577E-4</v>
      </c>
      <c r="P845" s="35">
        <f t="shared" si="27"/>
        <v>1.25</v>
      </c>
    </row>
    <row r="846" spans="1:16" x14ac:dyDescent="0.2">
      <c r="A846">
        <v>845</v>
      </c>
      <c r="B846" s="26">
        <v>44343</v>
      </c>
      <c r="C846" s="11">
        <v>269221575</v>
      </c>
      <c r="D846" s="11">
        <v>1003</v>
      </c>
      <c r="E846" s="11">
        <v>0</v>
      </c>
      <c r="F846" s="11">
        <v>4</v>
      </c>
      <c r="G846">
        <v>1</v>
      </c>
      <c r="H846">
        <v>1</v>
      </c>
      <c r="I846" t="s">
        <v>42</v>
      </c>
      <c r="J846" t="s">
        <v>45</v>
      </c>
      <c r="K846" t="s">
        <v>46</v>
      </c>
      <c r="L846">
        <v>4.5</v>
      </c>
      <c r="M846" t="s">
        <v>47</v>
      </c>
      <c r="N846" s="28">
        <v>4.5</v>
      </c>
      <c r="O846" s="35">
        <f t="shared" si="26"/>
        <v>0</v>
      </c>
      <c r="P846" s="35">
        <f t="shared" si="27"/>
        <v>1</v>
      </c>
    </row>
    <row r="847" spans="1:16" x14ac:dyDescent="0.2">
      <c r="A847">
        <v>846</v>
      </c>
      <c r="B847" s="26">
        <v>44343</v>
      </c>
      <c r="C847" s="11">
        <v>269221419</v>
      </c>
      <c r="D847" s="11">
        <v>647</v>
      </c>
      <c r="E847" s="11">
        <v>0</v>
      </c>
      <c r="F847" s="11">
        <v>5</v>
      </c>
      <c r="G847">
        <v>4</v>
      </c>
      <c r="H847">
        <v>18</v>
      </c>
      <c r="I847" t="s">
        <v>42</v>
      </c>
      <c r="J847" t="s">
        <v>45</v>
      </c>
      <c r="K847" t="s">
        <v>46</v>
      </c>
      <c r="L847">
        <v>4.5</v>
      </c>
      <c r="M847" t="s">
        <v>47</v>
      </c>
      <c r="N847" s="28">
        <v>81</v>
      </c>
      <c r="O847" s="35">
        <f t="shared" si="26"/>
        <v>0</v>
      </c>
      <c r="P847" s="35">
        <f t="shared" si="27"/>
        <v>4.5</v>
      </c>
    </row>
    <row r="848" spans="1:16" x14ac:dyDescent="0.2">
      <c r="A848">
        <v>847</v>
      </c>
      <c r="B848" s="26">
        <v>44343</v>
      </c>
      <c r="C848" s="11">
        <v>269222010</v>
      </c>
      <c r="D848" s="11">
        <v>344</v>
      </c>
      <c r="E848" s="11">
        <v>0</v>
      </c>
      <c r="F848" s="11">
        <v>0</v>
      </c>
      <c r="G848">
        <v>2</v>
      </c>
      <c r="H848">
        <v>8</v>
      </c>
      <c r="I848" t="s">
        <v>42</v>
      </c>
      <c r="J848" t="s">
        <v>45</v>
      </c>
      <c r="K848" t="s">
        <v>46</v>
      </c>
      <c r="L848">
        <v>4.5</v>
      </c>
      <c r="M848" t="s">
        <v>47</v>
      </c>
      <c r="N848" s="28">
        <v>36</v>
      </c>
      <c r="O848" s="33">
        <f t="shared" si="26"/>
        <v>0</v>
      </c>
      <c r="P848" s="35">
        <f t="shared" si="27"/>
        <v>4</v>
      </c>
    </row>
    <row r="849" spans="1:16" x14ac:dyDescent="0.2">
      <c r="A849">
        <v>848</v>
      </c>
      <c r="B849" s="26">
        <v>44343</v>
      </c>
      <c r="C849" s="11">
        <v>268890545</v>
      </c>
      <c r="D849" s="11">
        <v>309</v>
      </c>
      <c r="E849" s="11">
        <v>0</v>
      </c>
      <c r="F849" s="11">
        <v>1</v>
      </c>
      <c r="G849">
        <v>6</v>
      </c>
      <c r="H849">
        <v>5</v>
      </c>
      <c r="I849" t="s">
        <v>42</v>
      </c>
      <c r="J849" t="s">
        <v>45</v>
      </c>
      <c r="K849" t="s">
        <v>46</v>
      </c>
      <c r="L849">
        <v>4.5</v>
      </c>
      <c r="M849" t="s">
        <v>47</v>
      </c>
      <c r="N849" s="28">
        <v>22.5</v>
      </c>
      <c r="O849" s="35">
        <f t="shared" si="26"/>
        <v>0</v>
      </c>
      <c r="P849" s="35">
        <f t="shared" si="27"/>
        <v>0.83333333333333337</v>
      </c>
    </row>
    <row r="850" spans="1:16" x14ac:dyDescent="0.2">
      <c r="A850">
        <v>849</v>
      </c>
      <c r="B850" s="26">
        <v>44343</v>
      </c>
      <c r="C850" s="11">
        <v>269222739</v>
      </c>
      <c r="D850" s="11">
        <v>78</v>
      </c>
      <c r="E850" s="11">
        <v>0</v>
      </c>
      <c r="F850" s="11">
        <v>1</v>
      </c>
      <c r="G850">
        <v>11</v>
      </c>
      <c r="H850">
        <v>14</v>
      </c>
      <c r="I850" t="s">
        <v>42</v>
      </c>
      <c r="J850" t="s">
        <v>45</v>
      </c>
      <c r="K850" t="s">
        <v>46</v>
      </c>
      <c r="L850">
        <v>4.5</v>
      </c>
      <c r="M850" t="s">
        <v>47</v>
      </c>
      <c r="N850" s="28">
        <v>63</v>
      </c>
      <c r="O850" s="35">
        <f t="shared" si="26"/>
        <v>0</v>
      </c>
      <c r="P850" s="35">
        <f t="shared" si="27"/>
        <v>1.2727272727272727</v>
      </c>
    </row>
    <row r="851" spans="1:16" x14ac:dyDescent="0.2">
      <c r="A851">
        <v>850</v>
      </c>
      <c r="B851" s="26">
        <v>44343</v>
      </c>
      <c r="C851" s="11">
        <v>268891964</v>
      </c>
      <c r="D851" s="11">
        <v>21</v>
      </c>
      <c r="E851" s="11">
        <v>0</v>
      </c>
      <c r="F851" s="11">
        <v>0</v>
      </c>
      <c r="G851">
        <v>2</v>
      </c>
      <c r="H851">
        <v>10</v>
      </c>
      <c r="I851" t="s">
        <v>42</v>
      </c>
      <c r="J851" t="s">
        <v>45</v>
      </c>
      <c r="K851" t="s">
        <v>46</v>
      </c>
      <c r="L851">
        <v>4.5</v>
      </c>
      <c r="M851" t="s">
        <v>47</v>
      </c>
      <c r="N851" s="28">
        <v>45</v>
      </c>
      <c r="O851" s="35">
        <f t="shared" si="26"/>
        <v>0</v>
      </c>
      <c r="P851" s="35">
        <f t="shared" si="27"/>
        <v>5</v>
      </c>
    </row>
    <row r="852" spans="1:16" x14ac:dyDescent="0.2">
      <c r="A852">
        <v>851</v>
      </c>
      <c r="B852" s="26">
        <v>44344</v>
      </c>
      <c r="C852" s="11">
        <v>268890527</v>
      </c>
      <c r="D852" s="11">
        <v>3345</v>
      </c>
      <c r="E852" s="11">
        <v>179</v>
      </c>
      <c r="F852" s="11">
        <v>86</v>
      </c>
      <c r="G852">
        <v>11</v>
      </c>
      <c r="H852">
        <v>13</v>
      </c>
      <c r="I852" t="s">
        <v>42</v>
      </c>
      <c r="J852" t="s">
        <v>45</v>
      </c>
      <c r="K852" t="s">
        <v>46</v>
      </c>
      <c r="L852">
        <v>4.5</v>
      </c>
      <c r="M852" t="s">
        <v>47</v>
      </c>
      <c r="N852" s="28">
        <v>58.5</v>
      </c>
      <c r="O852" s="35">
        <f t="shared" si="26"/>
        <v>5.3512705530642753E-2</v>
      </c>
      <c r="P852" s="35">
        <f t="shared" si="27"/>
        <v>1.1818181818181819</v>
      </c>
    </row>
    <row r="853" spans="1:16" x14ac:dyDescent="0.2">
      <c r="A853">
        <v>852</v>
      </c>
      <c r="B853" s="26">
        <v>44344</v>
      </c>
      <c r="C853" s="11">
        <v>268892375</v>
      </c>
      <c r="D853" s="11">
        <v>33872</v>
      </c>
      <c r="E853" s="11">
        <v>130</v>
      </c>
      <c r="F853" s="11">
        <v>71</v>
      </c>
      <c r="G853">
        <v>10</v>
      </c>
      <c r="H853">
        <v>5</v>
      </c>
      <c r="I853" t="s">
        <v>42</v>
      </c>
      <c r="J853" t="s">
        <v>45</v>
      </c>
      <c r="K853" t="s">
        <v>46</v>
      </c>
      <c r="L853">
        <v>4.5</v>
      </c>
      <c r="M853" t="s">
        <v>47</v>
      </c>
      <c r="N853" s="28">
        <v>22.5</v>
      </c>
      <c r="O853" s="35">
        <f t="shared" si="26"/>
        <v>3.8379782711384035E-3</v>
      </c>
      <c r="P853" s="35">
        <f t="shared" si="27"/>
        <v>0.5</v>
      </c>
    </row>
    <row r="854" spans="1:16" x14ac:dyDescent="0.2">
      <c r="A854">
        <v>853</v>
      </c>
      <c r="B854" s="26">
        <v>44344</v>
      </c>
      <c r="C854" s="11">
        <v>269222010</v>
      </c>
      <c r="D854" s="11">
        <v>12052</v>
      </c>
      <c r="E854" s="11">
        <v>82</v>
      </c>
      <c r="F854" s="11">
        <v>4</v>
      </c>
      <c r="G854">
        <v>4</v>
      </c>
      <c r="H854">
        <v>9</v>
      </c>
      <c r="I854" t="s">
        <v>42</v>
      </c>
      <c r="J854" t="s">
        <v>45</v>
      </c>
      <c r="K854" t="s">
        <v>46</v>
      </c>
      <c r="L854">
        <v>4.5</v>
      </c>
      <c r="M854" t="s">
        <v>47</v>
      </c>
      <c r="N854" s="28">
        <v>40.5</v>
      </c>
      <c r="O854" s="33">
        <f t="shared" si="26"/>
        <v>6.8038499834052442E-3</v>
      </c>
      <c r="P854" s="35">
        <f t="shared" si="27"/>
        <v>2.25</v>
      </c>
    </row>
    <row r="855" spans="1:16" x14ac:dyDescent="0.2">
      <c r="A855">
        <v>854</v>
      </c>
      <c r="B855" s="26">
        <v>44344</v>
      </c>
      <c r="C855" s="11">
        <v>272779033</v>
      </c>
      <c r="D855" s="11">
        <v>3420</v>
      </c>
      <c r="E855" s="11">
        <v>80</v>
      </c>
      <c r="F855" s="11">
        <v>11</v>
      </c>
      <c r="G855">
        <v>1</v>
      </c>
      <c r="H855">
        <v>15</v>
      </c>
      <c r="I855" t="s">
        <v>42</v>
      </c>
      <c r="J855" t="s">
        <v>45</v>
      </c>
      <c r="K855" t="s">
        <v>46</v>
      </c>
      <c r="L855">
        <v>4.5</v>
      </c>
      <c r="M855" t="s">
        <v>47</v>
      </c>
      <c r="N855" s="28">
        <v>67.5</v>
      </c>
      <c r="O855" s="35">
        <f t="shared" si="26"/>
        <v>2.3391812865497075E-2</v>
      </c>
      <c r="P855" s="35">
        <f t="shared" si="27"/>
        <v>15</v>
      </c>
    </row>
    <row r="856" spans="1:16" x14ac:dyDescent="0.2">
      <c r="A856">
        <v>855</v>
      </c>
      <c r="B856" s="26">
        <v>44344</v>
      </c>
      <c r="C856" s="11">
        <v>269222019</v>
      </c>
      <c r="D856" s="11">
        <v>22358</v>
      </c>
      <c r="E856" s="11">
        <v>72</v>
      </c>
      <c r="F856" s="11">
        <v>47</v>
      </c>
      <c r="G856">
        <v>11</v>
      </c>
      <c r="H856">
        <v>6</v>
      </c>
      <c r="I856" t="s">
        <v>42</v>
      </c>
      <c r="J856" t="s">
        <v>45</v>
      </c>
      <c r="K856" t="s">
        <v>46</v>
      </c>
      <c r="L856">
        <v>4.5</v>
      </c>
      <c r="M856" t="s">
        <v>47</v>
      </c>
      <c r="N856" s="28">
        <v>27</v>
      </c>
      <c r="O856" s="35">
        <f t="shared" si="26"/>
        <v>3.2203238214509348E-3</v>
      </c>
      <c r="P856" s="35">
        <f t="shared" si="27"/>
        <v>0.54545454545454541</v>
      </c>
    </row>
    <row r="857" spans="1:16" x14ac:dyDescent="0.2">
      <c r="A857">
        <v>856</v>
      </c>
      <c r="B857" s="26">
        <v>44344</v>
      </c>
      <c r="C857" s="11">
        <v>268892345</v>
      </c>
      <c r="D857" s="11">
        <v>11904</v>
      </c>
      <c r="E857" s="11">
        <v>70</v>
      </c>
      <c r="F857" s="11">
        <v>0</v>
      </c>
      <c r="G857">
        <v>16</v>
      </c>
      <c r="H857">
        <v>6</v>
      </c>
      <c r="I857" t="s">
        <v>42</v>
      </c>
      <c r="J857" t="s">
        <v>45</v>
      </c>
      <c r="K857" t="s">
        <v>46</v>
      </c>
      <c r="L857">
        <v>4.5</v>
      </c>
      <c r="M857" t="s">
        <v>47</v>
      </c>
      <c r="N857" s="28">
        <v>27</v>
      </c>
      <c r="O857" s="35">
        <f t="shared" si="26"/>
        <v>5.8803763440860215E-3</v>
      </c>
      <c r="P857" s="35">
        <f t="shared" si="27"/>
        <v>0.375</v>
      </c>
    </row>
    <row r="858" spans="1:16" x14ac:dyDescent="0.2">
      <c r="A858">
        <v>857</v>
      </c>
      <c r="B858" s="26">
        <v>44344</v>
      </c>
      <c r="C858" s="11">
        <v>268890590</v>
      </c>
      <c r="D858" s="11">
        <v>13857</v>
      </c>
      <c r="E858" s="11">
        <v>43</v>
      </c>
      <c r="F858" s="11">
        <v>28</v>
      </c>
      <c r="G858">
        <v>17</v>
      </c>
      <c r="H858">
        <v>5</v>
      </c>
      <c r="I858" t="s">
        <v>42</v>
      </c>
      <c r="J858" t="s">
        <v>45</v>
      </c>
      <c r="K858" t="s">
        <v>46</v>
      </c>
      <c r="L858">
        <v>4.5</v>
      </c>
      <c r="M858" t="s">
        <v>47</v>
      </c>
      <c r="N858" s="28">
        <v>22.5</v>
      </c>
      <c r="O858" s="35">
        <f t="shared" si="26"/>
        <v>3.1031247744822111E-3</v>
      </c>
      <c r="P858" s="35">
        <f t="shared" si="27"/>
        <v>0.29411764705882354</v>
      </c>
    </row>
    <row r="859" spans="1:16" x14ac:dyDescent="0.2">
      <c r="A859">
        <v>858</v>
      </c>
      <c r="B859" s="26">
        <v>44344</v>
      </c>
      <c r="C859" s="11">
        <v>271457536</v>
      </c>
      <c r="D859" s="11">
        <v>3225</v>
      </c>
      <c r="E859" s="11">
        <v>34</v>
      </c>
      <c r="F859" s="11">
        <v>30</v>
      </c>
      <c r="G859">
        <v>3</v>
      </c>
      <c r="H859">
        <v>11</v>
      </c>
      <c r="I859" t="s">
        <v>42</v>
      </c>
      <c r="J859" t="s">
        <v>45</v>
      </c>
      <c r="K859" t="s">
        <v>46</v>
      </c>
      <c r="L859">
        <v>4.5</v>
      </c>
      <c r="M859" t="s">
        <v>47</v>
      </c>
      <c r="N859" s="28">
        <v>49.5</v>
      </c>
      <c r="O859" s="35">
        <f t="shared" si="26"/>
        <v>1.0542635658914728E-2</v>
      </c>
      <c r="P859" s="35">
        <f t="shared" si="27"/>
        <v>3.6666666666666665</v>
      </c>
    </row>
    <row r="860" spans="1:16" x14ac:dyDescent="0.2">
      <c r="A860">
        <v>859</v>
      </c>
      <c r="B860" s="26">
        <v>44344</v>
      </c>
      <c r="C860" s="11">
        <v>269221587</v>
      </c>
      <c r="D860" s="11">
        <v>17614</v>
      </c>
      <c r="E860" s="11">
        <v>33</v>
      </c>
      <c r="F860" s="11">
        <v>12</v>
      </c>
      <c r="G860">
        <v>2</v>
      </c>
      <c r="H860">
        <v>14</v>
      </c>
      <c r="I860" t="s">
        <v>42</v>
      </c>
      <c r="J860" t="s">
        <v>45</v>
      </c>
      <c r="K860" t="s">
        <v>46</v>
      </c>
      <c r="L860">
        <v>4.5</v>
      </c>
      <c r="M860" t="s">
        <v>47</v>
      </c>
      <c r="N860" s="28">
        <v>63</v>
      </c>
      <c r="O860" s="35">
        <f t="shared" si="26"/>
        <v>1.8735097081866697E-3</v>
      </c>
      <c r="P860" s="35">
        <f t="shared" si="27"/>
        <v>7</v>
      </c>
    </row>
    <row r="861" spans="1:16" x14ac:dyDescent="0.2">
      <c r="A861">
        <v>860</v>
      </c>
      <c r="B861" s="26">
        <v>44344</v>
      </c>
      <c r="C861" s="11">
        <v>268892381</v>
      </c>
      <c r="D861" s="11">
        <v>29104</v>
      </c>
      <c r="E861" s="11">
        <v>14</v>
      </c>
      <c r="F861" s="11">
        <v>20</v>
      </c>
      <c r="G861">
        <v>7</v>
      </c>
      <c r="H861">
        <v>2</v>
      </c>
      <c r="I861" t="s">
        <v>42</v>
      </c>
      <c r="J861" t="s">
        <v>45</v>
      </c>
      <c r="K861" t="s">
        <v>46</v>
      </c>
      <c r="L861">
        <v>4.5</v>
      </c>
      <c r="M861" t="s">
        <v>47</v>
      </c>
      <c r="N861" s="28">
        <v>9</v>
      </c>
      <c r="O861" s="35">
        <f t="shared" si="26"/>
        <v>4.8103353490929081E-4</v>
      </c>
      <c r="P861" s="35">
        <f t="shared" si="27"/>
        <v>0.2857142857142857</v>
      </c>
    </row>
    <row r="862" spans="1:16" x14ac:dyDescent="0.2">
      <c r="A862">
        <v>861</v>
      </c>
      <c r="B862" s="26">
        <v>44344</v>
      </c>
      <c r="C862" s="11">
        <v>269222739</v>
      </c>
      <c r="D862" s="11">
        <v>16710</v>
      </c>
      <c r="E862" s="11">
        <v>13</v>
      </c>
      <c r="F862" s="11">
        <v>7</v>
      </c>
      <c r="G862">
        <v>4</v>
      </c>
      <c r="H862">
        <v>9</v>
      </c>
      <c r="I862" t="s">
        <v>42</v>
      </c>
      <c r="J862" t="s">
        <v>45</v>
      </c>
      <c r="K862" t="s">
        <v>46</v>
      </c>
      <c r="L862">
        <v>4.5</v>
      </c>
      <c r="M862" t="s">
        <v>47</v>
      </c>
      <c r="N862" s="28">
        <v>40.5</v>
      </c>
      <c r="O862" s="35">
        <f t="shared" si="26"/>
        <v>7.7797725912627166E-4</v>
      </c>
      <c r="P862" s="35">
        <f t="shared" si="27"/>
        <v>2.25</v>
      </c>
    </row>
    <row r="863" spans="1:16" x14ac:dyDescent="0.2">
      <c r="A863">
        <v>862</v>
      </c>
      <c r="B863" s="26">
        <v>44344</v>
      </c>
      <c r="C863" s="11">
        <v>269221581</v>
      </c>
      <c r="D863" s="11">
        <v>5089</v>
      </c>
      <c r="E863" s="11">
        <v>9</v>
      </c>
      <c r="F863" s="11">
        <v>2</v>
      </c>
      <c r="G863">
        <v>10</v>
      </c>
      <c r="H863">
        <v>12</v>
      </c>
      <c r="I863" t="s">
        <v>42</v>
      </c>
      <c r="J863" t="s">
        <v>45</v>
      </c>
      <c r="K863" t="s">
        <v>46</v>
      </c>
      <c r="L863">
        <v>4.5</v>
      </c>
      <c r="M863" t="s">
        <v>47</v>
      </c>
      <c r="N863" s="28">
        <v>54</v>
      </c>
      <c r="O863" s="35">
        <f t="shared" si="26"/>
        <v>1.7685203379838867E-3</v>
      </c>
      <c r="P863" s="35">
        <f t="shared" si="27"/>
        <v>1.2</v>
      </c>
    </row>
    <row r="864" spans="1:16" x14ac:dyDescent="0.2">
      <c r="A864">
        <v>863</v>
      </c>
      <c r="B864" s="26">
        <v>44344</v>
      </c>
      <c r="C864" s="11">
        <v>268892378</v>
      </c>
      <c r="D864" s="11">
        <v>20334</v>
      </c>
      <c r="E864" s="11">
        <v>7</v>
      </c>
      <c r="F864" s="11">
        <v>22</v>
      </c>
      <c r="G864">
        <v>2</v>
      </c>
      <c r="H864">
        <v>9</v>
      </c>
      <c r="I864" t="s">
        <v>42</v>
      </c>
      <c r="J864" t="s">
        <v>45</v>
      </c>
      <c r="K864" t="s">
        <v>46</v>
      </c>
      <c r="L864">
        <v>4.5</v>
      </c>
      <c r="M864" t="s">
        <v>47</v>
      </c>
      <c r="N864" s="28">
        <v>40.5</v>
      </c>
      <c r="O864" s="35">
        <f t="shared" si="26"/>
        <v>3.4425100816366674E-4</v>
      </c>
      <c r="P864" s="35">
        <f t="shared" si="27"/>
        <v>4.5</v>
      </c>
    </row>
    <row r="865" spans="1:16" x14ac:dyDescent="0.2">
      <c r="A865">
        <v>864</v>
      </c>
      <c r="B865" s="26">
        <v>44344</v>
      </c>
      <c r="C865" s="11">
        <v>269221584</v>
      </c>
      <c r="D865" s="11">
        <v>2570</v>
      </c>
      <c r="E865" s="11">
        <v>6</v>
      </c>
      <c r="F865" s="11">
        <v>6</v>
      </c>
      <c r="G865">
        <v>12</v>
      </c>
      <c r="H865">
        <v>15</v>
      </c>
      <c r="I865" t="s">
        <v>42</v>
      </c>
      <c r="J865" t="s">
        <v>45</v>
      </c>
      <c r="K865" t="s">
        <v>46</v>
      </c>
      <c r="L865">
        <v>4.5</v>
      </c>
      <c r="M865" t="s">
        <v>47</v>
      </c>
      <c r="N865" s="28">
        <v>67.5</v>
      </c>
      <c r="O865" s="35">
        <f t="shared" si="26"/>
        <v>2.3346303501945525E-3</v>
      </c>
      <c r="P865" s="35">
        <f t="shared" si="27"/>
        <v>1.25</v>
      </c>
    </row>
    <row r="866" spans="1:16" x14ac:dyDescent="0.2">
      <c r="A866">
        <v>865</v>
      </c>
      <c r="B866" s="26">
        <v>44344</v>
      </c>
      <c r="C866" s="11">
        <v>269221920</v>
      </c>
      <c r="D866" s="11">
        <v>53</v>
      </c>
      <c r="E866" s="11">
        <v>1</v>
      </c>
      <c r="F866" s="11">
        <v>0</v>
      </c>
      <c r="G866">
        <v>14</v>
      </c>
      <c r="H866">
        <v>11</v>
      </c>
      <c r="I866" t="s">
        <v>42</v>
      </c>
      <c r="J866" t="s">
        <v>45</v>
      </c>
      <c r="K866" t="s">
        <v>46</v>
      </c>
      <c r="L866">
        <v>4.5</v>
      </c>
      <c r="M866" t="s">
        <v>47</v>
      </c>
      <c r="N866" s="28">
        <v>49.5</v>
      </c>
      <c r="O866" s="35">
        <f t="shared" si="26"/>
        <v>1.8867924528301886E-2</v>
      </c>
      <c r="P866" s="35">
        <f t="shared" si="27"/>
        <v>0.7857142857142857</v>
      </c>
    </row>
    <row r="867" spans="1:16" x14ac:dyDescent="0.2">
      <c r="A867">
        <v>866</v>
      </c>
      <c r="B867" s="26">
        <v>44344</v>
      </c>
      <c r="C867" s="11">
        <v>268891964</v>
      </c>
      <c r="D867" s="11">
        <v>2634</v>
      </c>
      <c r="E867" s="11">
        <v>0</v>
      </c>
      <c r="F867" s="11">
        <v>7</v>
      </c>
      <c r="G867">
        <v>1</v>
      </c>
      <c r="H867">
        <v>1</v>
      </c>
      <c r="I867" t="s">
        <v>42</v>
      </c>
      <c r="J867" t="s">
        <v>45</v>
      </c>
      <c r="K867" t="s">
        <v>46</v>
      </c>
      <c r="L867">
        <v>4.5</v>
      </c>
      <c r="M867" t="s">
        <v>47</v>
      </c>
      <c r="N867" s="28">
        <v>4.5</v>
      </c>
      <c r="O867" s="35">
        <f t="shared" si="26"/>
        <v>0</v>
      </c>
      <c r="P867" s="35">
        <f t="shared" si="27"/>
        <v>1</v>
      </c>
    </row>
    <row r="868" spans="1:16" x14ac:dyDescent="0.2">
      <c r="A868">
        <v>867</v>
      </c>
      <c r="B868" s="26">
        <v>44344</v>
      </c>
      <c r="C868" s="11">
        <v>269221569</v>
      </c>
      <c r="D868" s="11">
        <v>336</v>
      </c>
      <c r="E868" s="11">
        <v>0</v>
      </c>
      <c r="F868" s="11">
        <v>0</v>
      </c>
      <c r="G868">
        <v>1</v>
      </c>
      <c r="H868">
        <v>2</v>
      </c>
      <c r="I868" t="s">
        <v>42</v>
      </c>
      <c r="J868" t="s">
        <v>45</v>
      </c>
      <c r="K868" t="s">
        <v>46</v>
      </c>
      <c r="L868">
        <v>4.5</v>
      </c>
      <c r="M868" t="s">
        <v>47</v>
      </c>
      <c r="N868" s="28">
        <v>9</v>
      </c>
      <c r="O868" s="35">
        <f t="shared" si="26"/>
        <v>0</v>
      </c>
      <c r="P868" s="35">
        <f t="shared" si="27"/>
        <v>2</v>
      </c>
    </row>
    <row r="869" spans="1:16" x14ac:dyDescent="0.2">
      <c r="A869">
        <v>868</v>
      </c>
      <c r="B869" s="26">
        <v>44344</v>
      </c>
      <c r="C869" s="11">
        <v>268890545</v>
      </c>
      <c r="D869" s="11">
        <v>330</v>
      </c>
      <c r="E869" s="11">
        <v>0</v>
      </c>
      <c r="F869" s="11">
        <v>2</v>
      </c>
      <c r="G869">
        <v>20</v>
      </c>
      <c r="H869">
        <v>9</v>
      </c>
      <c r="I869" t="s">
        <v>42</v>
      </c>
      <c r="J869" t="s">
        <v>45</v>
      </c>
      <c r="K869" t="s">
        <v>46</v>
      </c>
      <c r="L869">
        <v>4.5</v>
      </c>
      <c r="M869" t="s">
        <v>47</v>
      </c>
      <c r="N869" s="28">
        <v>40.5</v>
      </c>
      <c r="O869" s="35">
        <f t="shared" si="26"/>
        <v>0</v>
      </c>
      <c r="P869" s="35">
        <f t="shared" si="27"/>
        <v>0.45</v>
      </c>
    </row>
    <row r="870" spans="1:16" x14ac:dyDescent="0.2">
      <c r="A870">
        <v>869</v>
      </c>
      <c r="B870" s="26">
        <v>44344</v>
      </c>
      <c r="C870" s="11">
        <v>269221575</v>
      </c>
      <c r="D870" s="11">
        <v>283</v>
      </c>
      <c r="E870" s="11">
        <v>0</v>
      </c>
      <c r="F870" s="11">
        <v>0</v>
      </c>
      <c r="G870">
        <v>3</v>
      </c>
      <c r="H870">
        <v>13</v>
      </c>
      <c r="I870" t="s">
        <v>42</v>
      </c>
      <c r="J870" t="s">
        <v>45</v>
      </c>
      <c r="K870" t="s">
        <v>46</v>
      </c>
      <c r="L870">
        <v>4.5</v>
      </c>
      <c r="M870" t="s">
        <v>47</v>
      </c>
      <c r="N870" s="28">
        <v>58.5</v>
      </c>
      <c r="O870" s="35">
        <f t="shared" si="26"/>
        <v>0</v>
      </c>
      <c r="P870" s="35">
        <f t="shared" si="27"/>
        <v>4.333333333333333</v>
      </c>
    </row>
    <row r="871" spans="1:16" x14ac:dyDescent="0.2">
      <c r="A871">
        <v>870</v>
      </c>
      <c r="B871" s="26">
        <v>44344</v>
      </c>
      <c r="C871" s="11">
        <v>269221419</v>
      </c>
      <c r="D871" s="11">
        <v>265</v>
      </c>
      <c r="E871" s="11">
        <v>0</v>
      </c>
      <c r="F871" s="11">
        <v>0</v>
      </c>
      <c r="G871">
        <v>18</v>
      </c>
      <c r="H871">
        <v>10</v>
      </c>
      <c r="I871" t="s">
        <v>42</v>
      </c>
      <c r="J871" t="s">
        <v>45</v>
      </c>
      <c r="K871" t="s">
        <v>46</v>
      </c>
      <c r="L871">
        <v>4.5</v>
      </c>
      <c r="M871" t="s">
        <v>47</v>
      </c>
      <c r="N871" s="28">
        <v>45</v>
      </c>
      <c r="O871" s="35">
        <f t="shared" si="26"/>
        <v>0</v>
      </c>
      <c r="P871" s="35">
        <f t="shared" si="27"/>
        <v>0.55555555555555558</v>
      </c>
    </row>
    <row r="872" spans="1:16" x14ac:dyDescent="0.2">
      <c r="A872">
        <v>871</v>
      </c>
      <c r="B872" s="26">
        <v>44344</v>
      </c>
      <c r="C872" s="11">
        <v>269221461</v>
      </c>
      <c r="D872" s="11">
        <v>142</v>
      </c>
      <c r="E872" s="11">
        <v>0</v>
      </c>
      <c r="F872" s="11">
        <v>0</v>
      </c>
      <c r="G872">
        <v>13</v>
      </c>
      <c r="H872">
        <v>11</v>
      </c>
      <c r="I872" t="s">
        <v>42</v>
      </c>
      <c r="J872" t="s">
        <v>44</v>
      </c>
      <c r="K872" t="s">
        <v>46</v>
      </c>
      <c r="L872">
        <v>4.5</v>
      </c>
      <c r="M872" t="s">
        <v>47</v>
      </c>
      <c r="N872" s="28">
        <v>49.5</v>
      </c>
      <c r="O872" s="35">
        <f t="shared" si="26"/>
        <v>0</v>
      </c>
      <c r="P872" s="35">
        <f t="shared" si="27"/>
        <v>0.84615384615384615</v>
      </c>
    </row>
    <row r="873" spans="1:16" x14ac:dyDescent="0.2">
      <c r="A873">
        <v>872</v>
      </c>
      <c r="B873" s="26">
        <v>44344</v>
      </c>
      <c r="C873" s="11">
        <v>268890566</v>
      </c>
      <c r="D873" s="11">
        <v>65</v>
      </c>
      <c r="E873" s="11">
        <v>0</v>
      </c>
      <c r="F873" s="11">
        <v>0</v>
      </c>
      <c r="G873">
        <v>11</v>
      </c>
      <c r="H873">
        <v>15</v>
      </c>
      <c r="I873" t="s">
        <v>42</v>
      </c>
      <c r="J873" t="s">
        <v>45</v>
      </c>
      <c r="K873" t="s">
        <v>46</v>
      </c>
      <c r="L873">
        <v>4.5</v>
      </c>
      <c r="M873" t="s">
        <v>47</v>
      </c>
      <c r="N873" s="28">
        <v>67.5</v>
      </c>
      <c r="O873" s="35">
        <f t="shared" si="26"/>
        <v>0</v>
      </c>
      <c r="P873" s="35">
        <f t="shared" si="27"/>
        <v>1.3636363636363635</v>
      </c>
    </row>
    <row r="874" spans="1:16" x14ac:dyDescent="0.2">
      <c r="A874">
        <v>873</v>
      </c>
      <c r="B874" s="26">
        <v>44344</v>
      </c>
      <c r="C874" s="11">
        <v>268892078</v>
      </c>
      <c r="D874" s="11">
        <v>45</v>
      </c>
      <c r="E874" s="11">
        <v>0</v>
      </c>
      <c r="F874" s="11">
        <v>0</v>
      </c>
      <c r="G874">
        <v>1</v>
      </c>
      <c r="H874">
        <v>0</v>
      </c>
      <c r="I874" t="s">
        <v>42</v>
      </c>
      <c r="J874" t="s">
        <v>45</v>
      </c>
      <c r="K874" t="s">
        <v>46</v>
      </c>
      <c r="L874">
        <v>4.5</v>
      </c>
      <c r="M874" t="s">
        <v>47</v>
      </c>
      <c r="N874" s="28">
        <v>0</v>
      </c>
      <c r="O874" s="35">
        <f t="shared" si="26"/>
        <v>0</v>
      </c>
      <c r="P874" s="35">
        <f t="shared" si="27"/>
        <v>0</v>
      </c>
    </row>
    <row r="875" spans="1:16" x14ac:dyDescent="0.2">
      <c r="A875">
        <v>874</v>
      </c>
      <c r="B875" s="26">
        <v>44344</v>
      </c>
      <c r="C875" s="11">
        <v>268892348</v>
      </c>
      <c r="D875" s="11">
        <v>45</v>
      </c>
      <c r="E875" s="11">
        <v>0</v>
      </c>
      <c r="F875" s="11">
        <v>0</v>
      </c>
      <c r="G875">
        <v>19</v>
      </c>
      <c r="H875">
        <v>14</v>
      </c>
      <c r="I875" t="s">
        <v>42</v>
      </c>
      <c r="J875" t="s">
        <v>45</v>
      </c>
      <c r="K875" t="s">
        <v>46</v>
      </c>
      <c r="L875">
        <v>4.5</v>
      </c>
      <c r="M875" t="s">
        <v>47</v>
      </c>
      <c r="N875" s="28">
        <v>63</v>
      </c>
      <c r="O875" s="35">
        <f t="shared" si="26"/>
        <v>0</v>
      </c>
      <c r="P875" s="35">
        <f t="shared" si="27"/>
        <v>0.73684210526315785</v>
      </c>
    </row>
    <row r="876" spans="1:16" x14ac:dyDescent="0.2">
      <c r="A876">
        <v>875</v>
      </c>
      <c r="B876" s="26">
        <v>44344</v>
      </c>
      <c r="C876" s="11">
        <v>269221473</v>
      </c>
      <c r="D876" s="11">
        <v>11</v>
      </c>
      <c r="E876" s="11">
        <v>0</v>
      </c>
      <c r="F876" s="11">
        <v>0</v>
      </c>
      <c r="G876">
        <v>9</v>
      </c>
      <c r="H876">
        <v>9</v>
      </c>
      <c r="I876" t="s">
        <v>42</v>
      </c>
      <c r="J876" t="s">
        <v>41</v>
      </c>
      <c r="K876" t="s">
        <v>46</v>
      </c>
      <c r="L876">
        <v>4.5</v>
      </c>
      <c r="M876" t="s">
        <v>47</v>
      </c>
      <c r="N876" s="28">
        <v>40.5</v>
      </c>
      <c r="O876" s="35">
        <f t="shared" si="26"/>
        <v>0</v>
      </c>
      <c r="P876" s="35">
        <f t="shared" si="27"/>
        <v>1</v>
      </c>
    </row>
    <row r="877" spans="1:16" x14ac:dyDescent="0.2">
      <c r="A877">
        <v>876</v>
      </c>
      <c r="B877" s="26">
        <v>44344</v>
      </c>
      <c r="C877" s="11">
        <v>268890548</v>
      </c>
      <c r="D877" s="11">
        <v>5</v>
      </c>
      <c r="E877" s="11">
        <v>0</v>
      </c>
      <c r="F877" s="11">
        <v>0</v>
      </c>
      <c r="G877">
        <v>17</v>
      </c>
      <c r="H877">
        <v>4</v>
      </c>
      <c r="I877" t="s">
        <v>42</v>
      </c>
      <c r="J877" t="s">
        <v>45</v>
      </c>
      <c r="K877" t="s">
        <v>46</v>
      </c>
      <c r="L877">
        <v>4.5</v>
      </c>
      <c r="M877" t="s">
        <v>47</v>
      </c>
      <c r="N877" s="28">
        <v>18</v>
      </c>
      <c r="O877" s="35">
        <f t="shared" si="26"/>
        <v>0</v>
      </c>
      <c r="P877" s="35">
        <f t="shared" si="27"/>
        <v>0.23529411764705882</v>
      </c>
    </row>
    <row r="878" spans="1:16" x14ac:dyDescent="0.2">
      <c r="A878">
        <v>877</v>
      </c>
      <c r="B878" s="26">
        <v>44344</v>
      </c>
      <c r="C878" s="11">
        <v>268891961</v>
      </c>
      <c r="D878" s="11">
        <v>4</v>
      </c>
      <c r="E878" s="11">
        <v>0</v>
      </c>
      <c r="F878" s="11">
        <v>0</v>
      </c>
      <c r="G878">
        <v>1</v>
      </c>
      <c r="H878">
        <v>1</v>
      </c>
      <c r="I878" t="s">
        <v>42</v>
      </c>
      <c r="J878" t="s">
        <v>45</v>
      </c>
      <c r="K878" t="s">
        <v>46</v>
      </c>
      <c r="L878">
        <v>4.5</v>
      </c>
      <c r="M878" t="s">
        <v>47</v>
      </c>
      <c r="N878" s="28">
        <v>4.5</v>
      </c>
      <c r="O878" s="35">
        <f t="shared" si="26"/>
        <v>0</v>
      </c>
      <c r="P878" s="35">
        <f t="shared" si="27"/>
        <v>1</v>
      </c>
    </row>
    <row r="879" spans="1:16" x14ac:dyDescent="0.2">
      <c r="A879">
        <v>878</v>
      </c>
      <c r="B879" s="26">
        <v>44345</v>
      </c>
      <c r="C879" s="11">
        <v>272779033</v>
      </c>
      <c r="D879" s="11">
        <v>12012</v>
      </c>
      <c r="E879" s="11">
        <v>90</v>
      </c>
      <c r="F879" s="11">
        <v>9</v>
      </c>
      <c r="G879">
        <v>10</v>
      </c>
      <c r="H879">
        <v>11</v>
      </c>
      <c r="I879" t="s">
        <v>42</v>
      </c>
      <c r="J879" t="s">
        <v>45</v>
      </c>
      <c r="K879" t="s">
        <v>46</v>
      </c>
      <c r="L879">
        <v>4.5</v>
      </c>
      <c r="M879" t="s">
        <v>47</v>
      </c>
      <c r="N879" s="28">
        <v>49.5</v>
      </c>
      <c r="O879" s="35">
        <f t="shared" si="26"/>
        <v>7.4925074925074929E-3</v>
      </c>
      <c r="P879" s="35">
        <f t="shared" si="27"/>
        <v>1.1000000000000001</v>
      </c>
    </row>
    <row r="880" spans="1:16" x14ac:dyDescent="0.2">
      <c r="A880">
        <v>879</v>
      </c>
      <c r="B880" s="26">
        <v>44345</v>
      </c>
      <c r="C880" s="11">
        <v>268892345</v>
      </c>
      <c r="D880" s="11">
        <v>14981</v>
      </c>
      <c r="E880" s="11">
        <v>83</v>
      </c>
      <c r="F880" s="11">
        <v>26</v>
      </c>
      <c r="G880">
        <v>11</v>
      </c>
      <c r="H880">
        <v>12</v>
      </c>
      <c r="I880" t="s">
        <v>42</v>
      </c>
      <c r="J880" t="s">
        <v>45</v>
      </c>
      <c r="K880" t="s">
        <v>46</v>
      </c>
      <c r="L880">
        <v>4.5</v>
      </c>
      <c r="M880" t="s">
        <v>47</v>
      </c>
      <c r="N880" s="28">
        <v>54</v>
      </c>
      <c r="O880" s="35">
        <f t="shared" si="26"/>
        <v>5.540351111407783E-3</v>
      </c>
      <c r="P880" s="35">
        <f t="shared" si="27"/>
        <v>1.0909090909090908</v>
      </c>
    </row>
    <row r="881" spans="1:16" x14ac:dyDescent="0.2">
      <c r="A881">
        <v>880</v>
      </c>
      <c r="B881" s="26">
        <v>44345</v>
      </c>
      <c r="C881" s="11">
        <v>269221584</v>
      </c>
      <c r="D881" s="11">
        <v>27569</v>
      </c>
      <c r="E881" s="11">
        <v>25</v>
      </c>
      <c r="F881" s="11">
        <v>29</v>
      </c>
      <c r="G881">
        <v>9</v>
      </c>
      <c r="H881">
        <v>9</v>
      </c>
      <c r="I881" t="s">
        <v>42</v>
      </c>
      <c r="J881" t="s">
        <v>45</v>
      </c>
      <c r="K881" t="s">
        <v>46</v>
      </c>
      <c r="L881">
        <v>4.5</v>
      </c>
      <c r="M881" t="s">
        <v>47</v>
      </c>
      <c r="N881" s="28">
        <v>40.5</v>
      </c>
      <c r="O881" s="35">
        <f t="shared" si="26"/>
        <v>9.0681562624687147E-4</v>
      </c>
      <c r="P881" s="35">
        <f t="shared" si="27"/>
        <v>1</v>
      </c>
    </row>
    <row r="882" spans="1:16" x14ac:dyDescent="0.2">
      <c r="A882">
        <v>881</v>
      </c>
      <c r="B882" s="26">
        <v>44345</v>
      </c>
      <c r="C882" s="11">
        <v>271457536</v>
      </c>
      <c r="D882" s="11">
        <v>8631</v>
      </c>
      <c r="E882" s="11">
        <v>22</v>
      </c>
      <c r="F882" s="11">
        <v>201</v>
      </c>
      <c r="G882">
        <v>5</v>
      </c>
      <c r="H882">
        <v>15</v>
      </c>
      <c r="I882" t="s">
        <v>42</v>
      </c>
      <c r="J882" t="s">
        <v>45</v>
      </c>
      <c r="K882" t="s">
        <v>46</v>
      </c>
      <c r="L882">
        <v>4.5</v>
      </c>
      <c r="M882" t="s">
        <v>47</v>
      </c>
      <c r="N882" s="28">
        <v>67.5</v>
      </c>
      <c r="O882" s="35">
        <f t="shared" si="26"/>
        <v>2.5489514540609432E-3</v>
      </c>
      <c r="P882" s="35">
        <f t="shared" si="27"/>
        <v>3</v>
      </c>
    </row>
    <row r="883" spans="1:16" x14ac:dyDescent="0.2">
      <c r="A883">
        <v>882</v>
      </c>
      <c r="B883" s="26">
        <v>44345</v>
      </c>
      <c r="C883" s="11">
        <v>269221587</v>
      </c>
      <c r="D883" s="11">
        <v>4130</v>
      </c>
      <c r="E883" s="11">
        <v>20</v>
      </c>
      <c r="F883" s="11">
        <v>16</v>
      </c>
      <c r="G883">
        <v>2</v>
      </c>
      <c r="H883">
        <v>3</v>
      </c>
      <c r="I883" t="s">
        <v>42</v>
      </c>
      <c r="J883" t="s">
        <v>45</v>
      </c>
      <c r="K883" t="s">
        <v>46</v>
      </c>
      <c r="L883">
        <v>4.5</v>
      </c>
      <c r="M883" t="s">
        <v>47</v>
      </c>
      <c r="N883" s="28">
        <v>13.5</v>
      </c>
      <c r="O883" s="35">
        <f t="shared" si="26"/>
        <v>4.8426150121065378E-3</v>
      </c>
      <c r="P883" s="35">
        <f t="shared" si="27"/>
        <v>1.5</v>
      </c>
    </row>
    <row r="884" spans="1:16" x14ac:dyDescent="0.2">
      <c r="A884">
        <v>883</v>
      </c>
      <c r="B884" s="26">
        <v>44345</v>
      </c>
      <c r="C884" s="11">
        <v>268890527</v>
      </c>
      <c r="D884" s="11">
        <v>11029</v>
      </c>
      <c r="E884" s="11">
        <v>19</v>
      </c>
      <c r="F884" s="11">
        <v>15</v>
      </c>
      <c r="G884">
        <v>16</v>
      </c>
      <c r="H884">
        <v>12</v>
      </c>
      <c r="I884" t="s">
        <v>42</v>
      </c>
      <c r="J884" t="s">
        <v>45</v>
      </c>
      <c r="K884" t="s">
        <v>46</v>
      </c>
      <c r="L884">
        <v>4.5</v>
      </c>
      <c r="M884" t="s">
        <v>47</v>
      </c>
      <c r="N884" s="28">
        <v>54</v>
      </c>
      <c r="O884" s="35">
        <f t="shared" si="26"/>
        <v>1.7227309819566597E-3</v>
      </c>
      <c r="P884" s="35">
        <f t="shared" si="27"/>
        <v>0.75</v>
      </c>
    </row>
    <row r="885" spans="1:16" x14ac:dyDescent="0.2">
      <c r="A885">
        <v>884</v>
      </c>
      <c r="B885" s="26">
        <v>44345</v>
      </c>
      <c r="C885" s="11">
        <v>269221569</v>
      </c>
      <c r="D885" s="11">
        <v>16645</v>
      </c>
      <c r="E885" s="11">
        <v>18</v>
      </c>
      <c r="F885" s="11">
        <v>13</v>
      </c>
      <c r="G885">
        <v>13</v>
      </c>
      <c r="H885">
        <v>4</v>
      </c>
      <c r="I885" t="s">
        <v>42</v>
      </c>
      <c r="J885" t="s">
        <v>45</v>
      </c>
      <c r="K885" t="s">
        <v>46</v>
      </c>
      <c r="L885">
        <v>4.5</v>
      </c>
      <c r="M885" t="s">
        <v>47</v>
      </c>
      <c r="N885" s="28">
        <v>18</v>
      </c>
      <c r="O885" s="35">
        <f t="shared" si="26"/>
        <v>1.0814058275758487E-3</v>
      </c>
      <c r="P885" s="35">
        <f t="shared" si="27"/>
        <v>0.30769230769230771</v>
      </c>
    </row>
    <row r="886" spans="1:16" x14ac:dyDescent="0.2">
      <c r="A886">
        <v>885</v>
      </c>
      <c r="B886" s="26">
        <v>44345</v>
      </c>
      <c r="C886" s="11">
        <v>269221581</v>
      </c>
      <c r="D886" s="11">
        <v>21895</v>
      </c>
      <c r="E886" s="11">
        <v>16</v>
      </c>
      <c r="F886" s="11">
        <v>34</v>
      </c>
      <c r="G886">
        <v>3</v>
      </c>
      <c r="H886">
        <v>15</v>
      </c>
      <c r="I886" t="s">
        <v>42</v>
      </c>
      <c r="J886" t="s">
        <v>45</v>
      </c>
      <c r="K886" t="s">
        <v>46</v>
      </c>
      <c r="L886">
        <v>4.5</v>
      </c>
      <c r="M886" t="s">
        <v>47</v>
      </c>
      <c r="N886" s="28">
        <v>67.5</v>
      </c>
      <c r="O886" s="35">
        <f t="shared" si="26"/>
        <v>7.3076044759077413E-4</v>
      </c>
      <c r="P886" s="35">
        <f t="shared" si="27"/>
        <v>5</v>
      </c>
    </row>
    <row r="887" spans="1:16" x14ac:dyDescent="0.2">
      <c r="A887">
        <v>886</v>
      </c>
      <c r="B887" s="26">
        <v>44345</v>
      </c>
      <c r="C887" s="11">
        <v>268890548</v>
      </c>
      <c r="D887" s="11">
        <v>7935</v>
      </c>
      <c r="E887" s="11">
        <v>13</v>
      </c>
      <c r="F887" s="11">
        <v>9</v>
      </c>
      <c r="G887">
        <v>13</v>
      </c>
      <c r="H887">
        <v>2</v>
      </c>
      <c r="I887" t="s">
        <v>42</v>
      </c>
      <c r="J887" t="s">
        <v>45</v>
      </c>
      <c r="K887" t="s">
        <v>46</v>
      </c>
      <c r="L887">
        <v>4.5</v>
      </c>
      <c r="M887" t="s">
        <v>47</v>
      </c>
      <c r="N887" s="28">
        <v>9</v>
      </c>
      <c r="O887" s="35">
        <f t="shared" si="26"/>
        <v>1.6383112791430372E-3</v>
      </c>
      <c r="P887" s="35">
        <f t="shared" si="27"/>
        <v>0.15384615384615385</v>
      </c>
    </row>
    <row r="888" spans="1:16" x14ac:dyDescent="0.2">
      <c r="A888">
        <v>887</v>
      </c>
      <c r="B888" s="26">
        <v>44345</v>
      </c>
      <c r="C888" s="11">
        <v>269222010</v>
      </c>
      <c r="D888" s="11">
        <v>2250</v>
      </c>
      <c r="E888" s="11">
        <v>3</v>
      </c>
      <c r="F888" s="11">
        <v>0</v>
      </c>
      <c r="G888">
        <v>18</v>
      </c>
      <c r="H888">
        <v>6</v>
      </c>
      <c r="I888" t="s">
        <v>42</v>
      </c>
      <c r="J888" t="s">
        <v>45</v>
      </c>
      <c r="K888" t="s">
        <v>46</v>
      </c>
      <c r="L888">
        <v>4.5</v>
      </c>
      <c r="M888" t="s">
        <v>47</v>
      </c>
      <c r="N888" s="28">
        <v>27</v>
      </c>
      <c r="O888" s="33">
        <f t="shared" si="26"/>
        <v>1.3333333333333333E-3</v>
      </c>
      <c r="P888" s="35">
        <f t="shared" si="27"/>
        <v>0.33333333333333331</v>
      </c>
    </row>
    <row r="889" spans="1:16" x14ac:dyDescent="0.2">
      <c r="A889">
        <v>888</v>
      </c>
      <c r="B889" s="26">
        <v>44345</v>
      </c>
      <c r="C889" s="11">
        <v>269221461</v>
      </c>
      <c r="D889" s="11">
        <v>1313</v>
      </c>
      <c r="E889" s="11">
        <v>3</v>
      </c>
      <c r="F889" s="11">
        <v>7</v>
      </c>
      <c r="G889">
        <v>6</v>
      </c>
      <c r="H889">
        <v>5</v>
      </c>
      <c r="I889" t="s">
        <v>42</v>
      </c>
      <c r="J889" t="s">
        <v>44</v>
      </c>
      <c r="K889" t="s">
        <v>46</v>
      </c>
      <c r="L889">
        <v>4.5</v>
      </c>
      <c r="M889" t="s">
        <v>47</v>
      </c>
      <c r="N889" s="28">
        <v>22.5</v>
      </c>
      <c r="O889" s="35">
        <f t="shared" si="26"/>
        <v>2.284843869002285E-3</v>
      </c>
      <c r="P889" s="35">
        <f t="shared" si="27"/>
        <v>0.83333333333333337</v>
      </c>
    </row>
    <row r="890" spans="1:16" x14ac:dyDescent="0.2">
      <c r="A890">
        <v>889</v>
      </c>
      <c r="B890" s="26">
        <v>44345</v>
      </c>
      <c r="C890" s="11">
        <v>268892078</v>
      </c>
      <c r="D890" s="11">
        <v>795</v>
      </c>
      <c r="E890" s="11">
        <v>2</v>
      </c>
      <c r="F890" s="11">
        <v>2</v>
      </c>
      <c r="G890">
        <v>18</v>
      </c>
      <c r="H890">
        <v>9</v>
      </c>
      <c r="I890" t="s">
        <v>42</v>
      </c>
      <c r="J890" t="s">
        <v>45</v>
      </c>
      <c r="K890" t="s">
        <v>46</v>
      </c>
      <c r="L890">
        <v>4.5</v>
      </c>
      <c r="M890" t="s">
        <v>47</v>
      </c>
      <c r="N890" s="28">
        <v>40.5</v>
      </c>
      <c r="O890" s="35">
        <f t="shared" si="26"/>
        <v>2.5157232704402514E-3</v>
      </c>
      <c r="P890" s="35">
        <f t="shared" si="27"/>
        <v>0.5</v>
      </c>
    </row>
    <row r="891" spans="1:16" x14ac:dyDescent="0.2">
      <c r="A891">
        <v>890</v>
      </c>
      <c r="B891" s="26">
        <v>44345</v>
      </c>
      <c r="C891" s="11">
        <v>268890545</v>
      </c>
      <c r="D891" s="11">
        <v>474</v>
      </c>
      <c r="E891" s="11">
        <v>1</v>
      </c>
      <c r="F891" s="11">
        <v>0</v>
      </c>
      <c r="G891">
        <v>16</v>
      </c>
      <c r="H891">
        <v>19</v>
      </c>
      <c r="I891" t="s">
        <v>42</v>
      </c>
      <c r="J891" t="s">
        <v>45</v>
      </c>
      <c r="K891" t="s">
        <v>46</v>
      </c>
      <c r="L891">
        <v>4.5</v>
      </c>
      <c r="M891" t="s">
        <v>47</v>
      </c>
      <c r="N891" s="28">
        <v>85.5</v>
      </c>
      <c r="O891" s="35">
        <f t="shared" si="26"/>
        <v>2.1097046413502108E-3</v>
      </c>
      <c r="P891" s="35">
        <f t="shared" si="27"/>
        <v>1.1875</v>
      </c>
    </row>
    <row r="892" spans="1:16" x14ac:dyDescent="0.2">
      <c r="A892">
        <v>891</v>
      </c>
      <c r="B892" s="26">
        <v>44345</v>
      </c>
      <c r="C892" s="11">
        <v>268890566</v>
      </c>
      <c r="D892" s="11">
        <v>375</v>
      </c>
      <c r="E892" s="11">
        <v>1</v>
      </c>
      <c r="F892" s="11">
        <v>1</v>
      </c>
      <c r="G892">
        <v>6</v>
      </c>
      <c r="H892">
        <v>17</v>
      </c>
      <c r="I892" t="s">
        <v>42</v>
      </c>
      <c r="J892" t="s">
        <v>45</v>
      </c>
      <c r="K892" t="s">
        <v>46</v>
      </c>
      <c r="L892">
        <v>4.5</v>
      </c>
      <c r="M892" t="s">
        <v>47</v>
      </c>
      <c r="N892" s="28">
        <v>76.5</v>
      </c>
      <c r="O892" s="35">
        <f t="shared" si="26"/>
        <v>2.6666666666666666E-3</v>
      </c>
      <c r="P892" s="35">
        <f t="shared" si="27"/>
        <v>2.8333333333333335</v>
      </c>
    </row>
    <row r="893" spans="1:16" x14ac:dyDescent="0.2">
      <c r="A893">
        <v>892</v>
      </c>
      <c r="B893" s="26">
        <v>44345</v>
      </c>
      <c r="C893" s="11">
        <v>269221920</v>
      </c>
      <c r="D893" s="11">
        <v>278</v>
      </c>
      <c r="E893" s="11">
        <v>1</v>
      </c>
      <c r="F893" s="11">
        <v>3</v>
      </c>
      <c r="G893">
        <v>3</v>
      </c>
      <c r="H893">
        <v>10</v>
      </c>
      <c r="I893" t="s">
        <v>42</v>
      </c>
      <c r="J893" t="s">
        <v>45</v>
      </c>
      <c r="K893" t="s">
        <v>46</v>
      </c>
      <c r="L893">
        <v>4.5</v>
      </c>
      <c r="M893" t="s">
        <v>47</v>
      </c>
      <c r="N893" s="28">
        <v>45</v>
      </c>
      <c r="O893" s="35">
        <f t="shared" si="26"/>
        <v>3.5971223021582736E-3</v>
      </c>
      <c r="P893" s="35">
        <f t="shared" si="27"/>
        <v>3.3333333333333335</v>
      </c>
    </row>
    <row r="894" spans="1:16" x14ac:dyDescent="0.2">
      <c r="A894">
        <v>893</v>
      </c>
      <c r="B894" s="26">
        <v>44345</v>
      </c>
      <c r="C894" s="11">
        <v>268890590</v>
      </c>
      <c r="D894" s="11">
        <v>953</v>
      </c>
      <c r="E894" s="11">
        <v>0</v>
      </c>
      <c r="F894" s="11">
        <v>3</v>
      </c>
      <c r="G894">
        <v>20</v>
      </c>
      <c r="H894">
        <v>3</v>
      </c>
      <c r="I894" t="s">
        <v>42</v>
      </c>
      <c r="J894" t="s">
        <v>45</v>
      </c>
      <c r="K894" t="s">
        <v>46</v>
      </c>
      <c r="L894">
        <v>4.5</v>
      </c>
      <c r="M894" t="s">
        <v>47</v>
      </c>
      <c r="N894" s="28">
        <v>13.5</v>
      </c>
      <c r="O894" s="35">
        <f t="shared" si="26"/>
        <v>0</v>
      </c>
      <c r="P894" s="35">
        <f t="shared" si="27"/>
        <v>0.15</v>
      </c>
    </row>
    <row r="895" spans="1:16" x14ac:dyDescent="0.2">
      <c r="A895">
        <v>894</v>
      </c>
      <c r="B895" s="26">
        <v>44345</v>
      </c>
      <c r="C895" s="11">
        <v>268891961</v>
      </c>
      <c r="D895" s="11">
        <v>468</v>
      </c>
      <c r="E895" s="11">
        <v>0</v>
      </c>
      <c r="F895" s="11">
        <v>3</v>
      </c>
      <c r="G895">
        <v>2</v>
      </c>
      <c r="H895">
        <v>19</v>
      </c>
      <c r="I895" t="s">
        <v>42</v>
      </c>
      <c r="J895" t="s">
        <v>45</v>
      </c>
      <c r="K895" t="s">
        <v>46</v>
      </c>
      <c r="L895">
        <v>4.5</v>
      </c>
      <c r="M895" t="s">
        <v>47</v>
      </c>
      <c r="N895" s="28">
        <v>85.5</v>
      </c>
      <c r="O895" s="35">
        <f t="shared" si="26"/>
        <v>0</v>
      </c>
      <c r="P895" s="35">
        <f t="shared" si="27"/>
        <v>9.5</v>
      </c>
    </row>
    <row r="896" spans="1:16" x14ac:dyDescent="0.2">
      <c r="A896">
        <v>895</v>
      </c>
      <c r="B896" s="26">
        <v>44345</v>
      </c>
      <c r="C896" s="11">
        <v>269221575</v>
      </c>
      <c r="D896" s="11">
        <v>386</v>
      </c>
      <c r="E896" s="11">
        <v>0</v>
      </c>
      <c r="F896" s="11">
        <v>0</v>
      </c>
      <c r="G896">
        <v>6</v>
      </c>
      <c r="H896">
        <v>7</v>
      </c>
      <c r="I896" t="s">
        <v>42</v>
      </c>
      <c r="J896" t="s">
        <v>45</v>
      </c>
      <c r="K896" t="s">
        <v>46</v>
      </c>
      <c r="L896">
        <v>4.5</v>
      </c>
      <c r="M896" t="s">
        <v>47</v>
      </c>
      <c r="N896" s="28">
        <v>31.5</v>
      </c>
      <c r="O896" s="35">
        <f t="shared" si="26"/>
        <v>0</v>
      </c>
      <c r="P896" s="35">
        <f t="shared" si="27"/>
        <v>1.1666666666666667</v>
      </c>
    </row>
    <row r="897" spans="1:16" x14ac:dyDescent="0.2">
      <c r="A897">
        <v>896</v>
      </c>
      <c r="B897" s="26">
        <v>44345</v>
      </c>
      <c r="C897" s="11">
        <v>268892378</v>
      </c>
      <c r="D897" s="11">
        <v>247</v>
      </c>
      <c r="E897" s="11">
        <v>0</v>
      </c>
      <c r="F897" s="11">
        <v>1</v>
      </c>
      <c r="G897">
        <v>1</v>
      </c>
      <c r="H897">
        <v>12</v>
      </c>
      <c r="I897" t="s">
        <v>42</v>
      </c>
      <c r="J897" t="s">
        <v>45</v>
      </c>
      <c r="K897" t="s">
        <v>46</v>
      </c>
      <c r="L897">
        <v>4.5</v>
      </c>
      <c r="M897" t="s">
        <v>47</v>
      </c>
      <c r="N897" s="28">
        <v>54</v>
      </c>
      <c r="O897" s="35">
        <f t="shared" si="26"/>
        <v>0</v>
      </c>
      <c r="P897" s="35">
        <f t="shared" si="27"/>
        <v>12</v>
      </c>
    </row>
    <row r="898" spans="1:16" x14ac:dyDescent="0.2">
      <c r="A898">
        <v>897</v>
      </c>
      <c r="B898" s="26">
        <v>44345</v>
      </c>
      <c r="C898" s="11">
        <v>269222739</v>
      </c>
      <c r="D898" s="11">
        <v>213</v>
      </c>
      <c r="E898" s="11">
        <v>0</v>
      </c>
      <c r="F898" s="11">
        <v>0</v>
      </c>
      <c r="G898">
        <v>11</v>
      </c>
      <c r="H898">
        <v>2</v>
      </c>
      <c r="I898" t="s">
        <v>42</v>
      </c>
      <c r="J898" t="s">
        <v>45</v>
      </c>
      <c r="K898" t="s">
        <v>46</v>
      </c>
      <c r="L898">
        <v>4.5</v>
      </c>
      <c r="M898" t="s">
        <v>47</v>
      </c>
      <c r="N898" s="28">
        <v>9</v>
      </c>
      <c r="O898" s="35">
        <f t="shared" si="26"/>
        <v>0</v>
      </c>
      <c r="P898" s="35">
        <f t="shared" si="27"/>
        <v>0.18181818181818182</v>
      </c>
    </row>
    <row r="899" spans="1:16" x14ac:dyDescent="0.2">
      <c r="A899">
        <v>898</v>
      </c>
      <c r="B899" s="26">
        <v>44345</v>
      </c>
      <c r="C899" s="11">
        <v>268891964</v>
      </c>
      <c r="D899" s="11">
        <v>193</v>
      </c>
      <c r="E899" s="11">
        <v>0</v>
      </c>
      <c r="F899" s="11">
        <v>3</v>
      </c>
      <c r="G899">
        <v>8</v>
      </c>
      <c r="H899">
        <v>4</v>
      </c>
      <c r="I899" t="s">
        <v>42</v>
      </c>
      <c r="J899" t="s">
        <v>45</v>
      </c>
      <c r="K899" t="s">
        <v>46</v>
      </c>
      <c r="L899">
        <v>4.5</v>
      </c>
      <c r="M899" t="s">
        <v>47</v>
      </c>
      <c r="N899" s="28">
        <v>18</v>
      </c>
      <c r="O899" s="35">
        <f t="shared" ref="O899:O959" si="28">E899/D899</f>
        <v>0</v>
      </c>
      <c r="P899" s="35">
        <f t="shared" ref="P899:P959" si="29">H899/G899</f>
        <v>0.5</v>
      </c>
    </row>
    <row r="900" spans="1:16" x14ac:dyDescent="0.2">
      <c r="A900">
        <v>899</v>
      </c>
      <c r="B900" s="26">
        <v>44345</v>
      </c>
      <c r="C900" s="11">
        <v>268892375</v>
      </c>
      <c r="D900" s="11">
        <v>86</v>
      </c>
      <c r="E900" s="11">
        <v>0</v>
      </c>
      <c r="F900" s="11">
        <v>3</v>
      </c>
      <c r="G900">
        <v>2</v>
      </c>
      <c r="H900">
        <v>7</v>
      </c>
      <c r="I900" t="s">
        <v>42</v>
      </c>
      <c r="J900" t="s">
        <v>45</v>
      </c>
      <c r="K900" t="s">
        <v>46</v>
      </c>
      <c r="L900">
        <v>4.5</v>
      </c>
      <c r="M900" t="s">
        <v>47</v>
      </c>
      <c r="N900" s="28">
        <v>31.5</v>
      </c>
      <c r="O900" s="35">
        <f t="shared" si="28"/>
        <v>0</v>
      </c>
      <c r="P900" s="35">
        <f t="shared" si="29"/>
        <v>3.5</v>
      </c>
    </row>
    <row r="901" spans="1:16" x14ac:dyDescent="0.2">
      <c r="A901">
        <v>900</v>
      </c>
      <c r="B901" s="26">
        <v>44345</v>
      </c>
      <c r="C901" s="11">
        <v>269221473</v>
      </c>
      <c r="D901" s="11">
        <v>43</v>
      </c>
      <c r="E901" s="11">
        <v>0</v>
      </c>
      <c r="F901" s="11">
        <v>0</v>
      </c>
      <c r="G901">
        <v>16</v>
      </c>
      <c r="H901">
        <v>3</v>
      </c>
      <c r="I901" t="s">
        <v>42</v>
      </c>
      <c r="J901" t="s">
        <v>41</v>
      </c>
      <c r="K901" t="s">
        <v>46</v>
      </c>
      <c r="L901">
        <v>4.5</v>
      </c>
      <c r="M901" t="s">
        <v>47</v>
      </c>
      <c r="N901" s="28">
        <v>13.5</v>
      </c>
      <c r="O901" s="35">
        <f t="shared" si="28"/>
        <v>0</v>
      </c>
      <c r="P901" s="35">
        <f t="shared" si="29"/>
        <v>0.1875</v>
      </c>
    </row>
    <row r="902" spans="1:16" x14ac:dyDescent="0.2">
      <c r="A902">
        <v>901</v>
      </c>
      <c r="B902" s="26">
        <v>44345</v>
      </c>
      <c r="C902" s="11">
        <v>268892381</v>
      </c>
      <c r="D902" s="11">
        <v>40</v>
      </c>
      <c r="E902" s="11">
        <v>0</v>
      </c>
      <c r="F902" s="11">
        <v>0</v>
      </c>
      <c r="G902">
        <v>13</v>
      </c>
      <c r="H902">
        <v>4</v>
      </c>
      <c r="I902" t="s">
        <v>42</v>
      </c>
      <c r="J902" t="s">
        <v>45</v>
      </c>
      <c r="K902" t="s">
        <v>46</v>
      </c>
      <c r="L902">
        <v>4.5</v>
      </c>
      <c r="M902" t="s">
        <v>47</v>
      </c>
      <c r="N902" s="28">
        <v>18</v>
      </c>
      <c r="O902" s="35">
        <f t="shared" si="28"/>
        <v>0</v>
      </c>
      <c r="P902" s="35">
        <f t="shared" si="29"/>
        <v>0.30769230769230771</v>
      </c>
    </row>
    <row r="903" spans="1:16" x14ac:dyDescent="0.2">
      <c r="A903">
        <v>902</v>
      </c>
      <c r="B903" s="26">
        <v>44345</v>
      </c>
      <c r="C903" s="11">
        <v>269222019</v>
      </c>
      <c r="D903" s="11">
        <v>26</v>
      </c>
      <c r="E903" s="11">
        <v>0</v>
      </c>
      <c r="F903" s="11">
        <v>0</v>
      </c>
      <c r="G903">
        <v>14</v>
      </c>
      <c r="H903">
        <v>15</v>
      </c>
      <c r="I903" t="s">
        <v>42</v>
      </c>
      <c r="J903" t="s">
        <v>45</v>
      </c>
      <c r="K903" t="s">
        <v>46</v>
      </c>
      <c r="L903">
        <v>4.5</v>
      </c>
      <c r="M903" t="s">
        <v>47</v>
      </c>
      <c r="N903" s="28">
        <v>67.5</v>
      </c>
      <c r="O903" s="35">
        <f t="shared" si="28"/>
        <v>0</v>
      </c>
      <c r="P903" s="35">
        <f t="shared" si="29"/>
        <v>1.0714285714285714</v>
      </c>
    </row>
    <row r="904" spans="1:16" x14ac:dyDescent="0.2">
      <c r="A904">
        <v>903</v>
      </c>
      <c r="B904" s="26">
        <v>44345</v>
      </c>
      <c r="C904" s="11">
        <v>269221419</v>
      </c>
      <c r="D904" s="11">
        <v>10</v>
      </c>
      <c r="E904" s="11">
        <v>0</v>
      </c>
      <c r="F904" s="11">
        <v>0</v>
      </c>
      <c r="G904">
        <v>1</v>
      </c>
      <c r="H904">
        <v>14</v>
      </c>
      <c r="I904" t="s">
        <v>42</v>
      </c>
      <c r="J904" t="s">
        <v>45</v>
      </c>
      <c r="K904" t="s">
        <v>46</v>
      </c>
      <c r="L904">
        <v>4.5</v>
      </c>
      <c r="M904" t="s">
        <v>47</v>
      </c>
      <c r="N904" s="28">
        <v>63</v>
      </c>
      <c r="O904" s="35">
        <f t="shared" si="28"/>
        <v>0</v>
      </c>
      <c r="P904" s="35">
        <f t="shared" si="29"/>
        <v>14</v>
      </c>
    </row>
    <row r="905" spans="1:16" x14ac:dyDescent="0.2">
      <c r="A905">
        <v>904</v>
      </c>
      <c r="B905" s="26">
        <v>44345</v>
      </c>
      <c r="C905" s="11">
        <v>268892348</v>
      </c>
      <c r="D905" s="11">
        <v>2</v>
      </c>
      <c r="E905" s="11">
        <v>0</v>
      </c>
      <c r="F905" s="11">
        <v>0</v>
      </c>
      <c r="G905">
        <v>2</v>
      </c>
      <c r="H905">
        <v>17</v>
      </c>
      <c r="I905" t="s">
        <v>42</v>
      </c>
      <c r="J905" t="s">
        <v>45</v>
      </c>
      <c r="K905" t="s">
        <v>46</v>
      </c>
      <c r="L905">
        <v>4.5</v>
      </c>
      <c r="M905" t="s">
        <v>47</v>
      </c>
      <c r="N905" s="28">
        <v>76.5</v>
      </c>
      <c r="O905" s="35">
        <f t="shared" si="28"/>
        <v>0</v>
      </c>
      <c r="P905" s="35">
        <f t="shared" si="29"/>
        <v>8.5</v>
      </c>
    </row>
    <row r="906" spans="1:16" x14ac:dyDescent="0.2">
      <c r="A906">
        <v>905</v>
      </c>
      <c r="B906" s="26">
        <v>44346</v>
      </c>
      <c r="C906" s="11">
        <v>269221581</v>
      </c>
      <c r="D906" s="11">
        <v>21959</v>
      </c>
      <c r="E906" s="11">
        <v>65</v>
      </c>
      <c r="F906" s="11">
        <v>33</v>
      </c>
      <c r="G906">
        <v>13</v>
      </c>
      <c r="H906">
        <v>9</v>
      </c>
      <c r="I906" t="s">
        <v>42</v>
      </c>
      <c r="J906" t="s">
        <v>45</v>
      </c>
      <c r="K906" t="s">
        <v>46</v>
      </c>
      <c r="L906">
        <v>4.5</v>
      </c>
      <c r="M906" t="s">
        <v>47</v>
      </c>
      <c r="N906" s="28">
        <v>40.5</v>
      </c>
      <c r="O906" s="35">
        <f t="shared" si="28"/>
        <v>2.9600619336035338E-3</v>
      </c>
      <c r="P906" s="35">
        <f t="shared" si="29"/>
        <v>0.69230769230769229</v>
      </c>
    </row>
    <row r="907" spans="1:16" x14ac:dyDescent="0.2">
      <c r="A907">
        <v>906</v>
      </c>
      <c r="B907" s="26">
        <v>44346</v>
      </c>
      <c r="C907" s="11">
        <v>268890590</v>
      </c>
      <c r="D907" s="11">
        <v>23406</v>
      </c>
      <c r="E907" s="11">
        <v>43</v>
      </c>
      <c r="F907" s="11">
        <v>30</v>
      </c>
      <c r="G907">
        <v>8</v>
      </c>
      <c r="H907">
        <v>3</v>
      </c>
      <c r="I907" t="s">
        <v>42</v>
      </c>
      <c r="J907" t="s">
        <v>45</v>
      </c>
      <c r="K907" t="s">
        <v>46</v>
      </c>
      <c r="L907">
        <v>4.5</v>
      </c>
      <c r="M907" t="s">
        <v>47</v>
      </c>
      <c r="N907" s="28">
        <v>13.5</v>
      </c>
      <c r="O907" s="35">
        <f t="shared" si="28"/>
        <v>1.8371357771511578E-3</v>
      </c>
      <c r="P907" s="35">
        <f t="shared" si="29"/>
        <v>0.375</v>
      </c>
    </row>
    <row r="908" spans="1:16" x14ac:dyDescent="0.2">
      <c r="A908">
        <v>907</v>
      </c>
      <c r="B908" s="26">
        <v>44346</v>
      </c>
      <c r="C908" s="11">
        <v>269221587</v>
      </c>
      <c r="D908" s="11">
        <v>17994</v>
      </c>
      <c r="E908" s="11">
        <v>36</v>
      </c>
      <c r="F908" s="11">
        <v>30</v>
      </c>
      <c r="G908">
        <v>7</v>
      </c>
      <c r="H908">
        <v>8</v>
      </c>
      <c r="I908" t="s">
        <v>42</v>
      </c>
      <c r="J908" t="s">
        <v>45</v>
      </c>
      <c r="K908" t="s">
        <v>46</v>
      </c>
      <c r="L908">
        <v>4.5</v>
      </c>
      <c r="M908" t="s">
        <v>47</v>
      </c>
      <c r="N908" s="28">
        <v>36</v>
      </c>
      <c r="O908" s="35">
        <f t="shared" si="28"/>
        <v>2.0006668889629878E-3</v>
      </c>
      <c r="P908" s="35">
        <f t="shared" si="29"/>
        <v>1.1428571428571428</v>
      </c>
    </row>
    <row r="909" spans="1:16" x14ac:dyDescent="0.2">
      <c r="A909">
        <v>908</v>
      </c>
      <c r="B909" s="26">
        <v>44346</v>
      </c>
      <c r="C909" s="11">
        <v>269222010</v>
      </c>
      <c r="D909" s="11">
        <v>21100</v>
      </c>
      <c r="E909" s="11">
        <v>29</v>
      </c>
      <c r="F909" s="11">
        <v>29</v>
      </c>
      <c r="G909">
        <v>2</v>
      </c>
      <c r="H909">
        <v>3</v>
      </c>
      <c r="I909" t="s">
        <v>42</v>
      </c>
      <c r="J909" t="s">
        <v>45</v>
      </c>
      <c r="K909" t="s">
        <v>46</v>
      </c>
      <c r="L909">
        <v>4.5</v>
      </c>
      <c r="M909" t="s">
        <v>47</v>
      </c>
      <c r="N909" s="28">
        <v>13.5</v>
      </c>
      <c r="O909" s="33">
        <f t="shared" si="28"/>
        <v>1.3744075829383885E-3</v>
      </c>
      <c r="P909" s="35">
        <f t="shared" si="29"/>
        <v>1.5</v>
      </c>
    </row>
    <row r="910" spans="1:16" x14ac:dyDescent="0.2">
      <c r="A910">
        <v>909</v>
      </c>
      <c r="B910" s="26">
        <v>44346</v>
      </c>
      <c r="C910" s="11">
        <v>268892348</v>
      </c>
      <c r="D910" s="11">
        <v>16211</v>
      </c>
      <c r="E910" s="11">
        <v>21</v>
      </c>
      <c r="F910" s="11">
        <v>6</v>
      </c>
      <c r="G910">
        <v>10</v>
      </c>
      <c r="H910">
        <v>6</v>
      </c>
      <c r="I910" t="s">
        <v>42</v>
      </c>
      <c r="J910" t="s">
        <v>45</v>
      </c>
      <c r="K910" t="s">
        <v>46</v>
      </c>
      <c r="L910">
        <v>4.5</v>
      </c>
      <c r="M910" t="s">
        <v>47</v>
      </c>
      <c r="N910" s="28">
        <v>27</v>
      </c>
      <c r="O910" s="35">
        <f t="shared" si="28"/>
        <v>1.2954166923693788E-3</v>
      </c>
      <c r="P910" s="35">
        <f t="shared" si="29"/>
        <v>0.6</v>
      </c>
    </row>
    <row r="911" spans="1:16" x14ac:dyDescent="0.2">
      <c r="A911">
        <v>910</v>
      </c>
      <c r="B911" s="26">
        <v>44346</v>
      </c>
      <c r="C911" s="11">
        <v>272779033</v>
      </c>
      <c r="D911" s="11">
        <v>5048</v>
      </c>
      <c r="E911" s="11">
        <v>11</v>
      </c>
      <c r="F911" s="11">
        <v>7</v>
      </c>
      <c r="G911">
        <v>1</v>
      </c>
      <c r="H911">
        <v>13</v>
      </c>
      <c r="I911" t="s">
        <v>42</v>
      </c>
      <c r="J911" t="s">
        <v>45</v>
      </c>
      <c r="K911" t="s">
        <v>46</v>
      </c>
      <c r="L911">
        <v>4.5</v>
      </c>
      <c r="M911" t="s">
        <v>47</v>
      </c>
      <c r="N911" s="28">
        <v>58.5</v>
      </c>
      <c r="O911" s="35">
        <f t="shared" si="28"/>
        <v>2.1790808240887481E-3</v>
      </c>
      <c r="P911" s="35">
        <f t="shared" si="29"/>
        <v>13</v>
      </c>
    </row>
    <row r="912" spans="1:16" x14ac:dyDescent="0.2">
      <c r="A912">
        <v>911</v>
      </c>
      <c r="B912" s="26">
        <v>44346</v>
      </c>
      <c r="C912" s="11">
        <v>268890527</v>
      </c>
      <c r="D912" s="11">
        <v>3272</v>
      </c>
      <c r="E912" s="11">
        <v>6</v>
      </c>
      <c r="F912" s="11">
        <v>4</v>
      </c>
      <c r="G912">
        <v>9</v>
      </c>
      <c r="H912">
        <v>2</v>
      </c>
      <c r="I912" t="s">
        <v>42</v>
      </c>
      <c r="J912" t="s">
        <v>45</v>
      </c>
      <c r="K912" t="s">
        <v>46</v>
      </c>
      <c r="L912">
        <v>4.5</v>
      </c>
      <c r="M912" t="s">
        <v>47</v>
      </c>
      <c r="N912" s="28">
        <v>9</v>
      </c>
      <c r="O912" s="35">
        <f t="shared" si="28"/>
        <v>1.8337408312958435E-3</v>
      </c>
      <c r="P912" s="35">
        <f t="shared" si="29"/>
        <v>0.22222222222222221</v>
      </c>
    </row>
    <row r="913" spans="1:16" x14ac:dyDescent="0.2">
      <c r="A913">
        <v>912</v>
      </c>
      <c r="B913" s="26">
        <v>44346</v>
      </c>
      <c r="C913" s="11">
        <v>268891961</v>
      </c>
      <c r="D913" s="11">
        <v>1120</v>
      </c>
      <c r="E913" s="11">
        <v>5</v>
      </c>
      <c r="F913" s="11">
        <v>7</v>
      </c>
      <c r="G913">
        <v>20</v>
      </c>
      <c r="H913">
        <v>6</v>
      </c>
      <c r="I913" t="s">
        <v>42</v>
      </c>
      <c r="J913" t="s">
        <v>45</v>
      </c>
      <c r="K913" t="s">
        <v>46</v>
      </c>
      <c r="L913">
        <v>4.5</v>
      </c>
      <c r="M913" t="s">
        <v>47</v>
      </c>
      <c r="N913" s="28">
        <v>27</v>
      </c>
      <c r="O913" s="35">
        <f t="shared" si="28"/>
        <v>4.464285714285714E-3</v>
      </c>
      <c r="P913" s="35">
        <f t="shared" si="29"/>
        <v>0.3</v>
      </c>
    </row>
    <row r="914" spans="1:16" x14ac:dyDescent="0.2">
      <c r="A914">
        <v>913</v>
      </c>
      <c r="B914" s="26">
        <v>44346</v>
      </c>
      <c r="C914" s="11">
        <v>269221419</v>
      </c>
      <c r="D914" s="11">
        <v>349</v>
      </c>
      <c r="E914" s="11">
        <v>3</v>
      </c>
      <c r="F914" s="11">
        <v>3</v>
      </c>
      <c r="G914">
        <v>1</v>
      </c>
      <c r="H914">
        <v>17</v>
      </c>
      <c r="I914" t="s">
        <v>42</v>
      </c>
      <c r="J914" t="s">
        <v>45</v>
      </c>
      <c r="K914" t="s">
        <v>46</v>
      </c>
      <c r="L914">
        <v>4.5</v>
      </c>
      <c r="M914" t="s">
        <v>47</v>
      </c>
      <c r="N914" s="28">
        <v>76.5</v>
      </c>
      <c r="O914" s="35">
        <f t="shared" si="28"/>
        <v>8.5959885386819486E-3</v>
      </c>
      <c r="P914" s="35">
        <f t="shared" si="29"/>
        <v>17</v>
      </c>
    </row>
    <row r="915" spans="1:16" x14ac:dyDescent="0.2">
      <c r="A915">
        <v>914</v>
      </c>
      <c r="B915" s="26">
        <v>44346</v>
      </c>
      <c r="C915" s="11">
        <v>268890566</v>
      </c>
      <c r="D915" s="11">
        <v>8205</v>
      </c>
      <c r="E915" s="11">
        <v>2</v>
      </c>
      <c r="F915" s="11">
        <v>8</v>
      </c>
      <c r="G915">
        <v>19</v>
      </c>
      <c r="H915">
        <v>10</v>
      </c>
      <c r="I915" t="s">
        <v>42</v>
      </c>
      <c r="J915" t="s">
        <v>45</v>
      </c>
      <c r="K915" t="s">
        <v>46</v>
      </c>
      <c r="L915">
        <v>4.5</v>
      </c>
      <c r="M915" t="s">
        <v>47</v>
      </c>
      <c r="N915" s="28">
        <v>45</v>
      </c>
      <c r="O915" s="35">
        <f t="shared" si="28"/>
        <v>2.4375380865326019E-4</v>
      </c>
      <c r="P915" s="35">
        <f t="shared" si="29"/>
        <v>0.52631578947368418</v>
      </c>
    </row>
    <row r="916" spans="1:16" x14ac:dyDescent="0.2">
      <c r="A916">
        <v>915</v>
      </c>
      <c r="B916" s="26">
        <v>44346</v>
      </c>
      <c r="C916" s="11">
        <v>269221461</v>
      </c>
      <c r="D916" s="11">
        <v>9353</v>
      </c>
      <c r="E916" s="11">
        <v>1</v>
      </c>
      <c r="F916" s="11">
        <v>1</v>
      </c>
      <c r="G916">
        <v>14</v>
      </c>
      <c r="H916">
        <v>20</v>
      </c>
      <c r="I916" t="s">
        <v>42</v>
      </c>
      <c r="J916" t="s">
        <v>44</v>
      </c>
      <c r="K916" t="s">
        <v>46</v>
      </c>
      <c r="L916">
        <v>4.5</v>
      </c>
      <c r="M916" t="s">
        <v>47</v>
      </c>
      <c r="N916" s="28">
        <v>90</v>
      </c>
      <c r="O916" s="35">
        <f t="shared" si="28"/>
        <v>1.0691756655618518E-4</v>
      </c>
      <c r="P916" s="35">
        <f t="shared" si="29"/>
        <v>1.4285714285714286</v>
      </c>
    </row>
    <row r="917" spans="1:16" x14ac:dyDescent="0.2">
      <c r="A917">
        <v>916</v>
      </c>
      <c r="B917" s="26">
        <v>44346</v>
      </c>
      <c r="C917" s="11">
        <v>268890545</v>
      </c>
      <c r="D917" s="11">
        <v>2066</v>
      </c>
      <c r="E917" s="11">
        <v>1</v>
      </c>
      <c r="F917" s="11">
        <v>3</v>
      </c>
      <c r="G917">
        <v>4</v>
      </c>
      <c r="H917">
        <v>18</v>
      </c>
      <c r="I917" t="s">
        <v>42</v>
      </c>
      <c r="J917" t="s">
        <v>45</v>
      </c>
      <c r="K917" t="s">
        <v>46</v>
      </c>
      <c r="L917">
        <v>4.5</v>
      </c>
      <c r="M917" t="s">
        <v>47</v>
      </c>
      <c r="N917" s="28">
        <v>81</v>
      </c>
      <c r="O917" s="35">
        <f t="shared" si="28"/>
        <v>4.8402710551790902E-4</v>
      </c>
      <c r="P917" s="35">
        <f t="shared" si="29"/>
        <v>4.5</v>
      </c>
    </row>
    <row r="918" spans="1:16" x14ac:dyDescent="0.2">
      <c r="A918">
        <v>917</v>
      </c>
      <c r="B918" s="26">
        <v>44346</v>
      </c>
      <c r="C918" s="11">
        <v>269222739</v>
      </c>
      <c r="D918" s="11">
        <v>55</v>
      </c>
      <c r="E918" s="11">
        <v>1</v>
      </c>
      <c r="F918" s="11">
        <v>1</v>
      </c>
      <c r="G918">
        <v>10</v>
      </c>
      <c r="H918">
        <v>12</v>
      </c>
      <c r="I918" t="s">
        <v>42</v>
      </c>
      <c r="J918" t="s">
        <v>45</v>
      </c>
      <c r="K918" t="s">
        <v>46</v>
      </c>
      <c r="L918">
        <v>4.5</v>
      </c>
      <c r="M918" t="s">
        <v>47</v>
      </c>
      <c r="N918" s="28">
        <v>54</v>
      </c>
      <c r="O918" s="35">
        <f t="shared" si="28"/>
        <v>1.8181818181818181E-2</v>
      </c>
      <c r="P918" s="35">
        <f t="shared" si="29"/>
        <v>1.2</v>
      </c>
    </row>
    <row r="919" spans="1:16" x14ac:dyDescent="0.2">
      <c r="A919">
        <v>918</v>
      </c>
      <c r="B919" s="26">
        <v>44346</v>
      </c>
      <c r="C919" s="11">
        <v>268891964</v>
      </c>
      <c r="D919" s="11">
        <v>49</v>
      </c>
      <c r="E919" s="11">
        <v>1</v>
      </c>
      <c r="F919" s="11">
        <v>0</v>
      </c>
      <c r="G919">
        <v>10</v>
      </c>
      <c r="H919">
        <v>19</v>
      </c>
      <c r="I919" t="s">
        <v>42</v>
      </c>
      <c r="J919" t="s">
        <v>45</v>
      </c>
      <c r="K919" t="s">
        <v>46</v>
      </c>
      <c r="L919">
        <v>4.5</v>
      </c>
      <c r="M919" t="s">
        <v>47</v>
      </c>
      <c r="N919" s="28">
        <v>85.5</v>
      </c>
      <c r="O919" s="35">
        <f t="shared" si="28"/>
        <v>2.0408163265306121E-2</v>
      </c>
      <c r="P919" s="35">
        <f t="shared" si="29"/>
        <v>1.9</v>
      </c>
    </row>
    <row r="920" spans="1:16" x14ac:dyDescent="0.2">
      <c r="A920">
        <v>919</v>
      </c>
      <c r="B920" s="26">
        <v>44346</v>
      </c>
      <c r="C920" s="11">
        <v>268892078</v>
      </c>
      <c r="D920" s="11">
        <v>11</v>
      </c>
      <c r="E920" s="11">
        <v>1</v>
      </c>
      <c r="F920" s="11">
        <v>1</v>
      </c>
      <c r="G920">
        <v>9</v>
      </c>
      <c r="H920">
        <v>5</v>
      </c>
      <c r="I920" t="s">
        <v>42</v>
      </c>
      <c r="J920" t="s">
        <v>45</v>
      </c>
      <c r="K920" t="s">
        <v>46</v>
      </c>
      <c r="L920">
        <v>4.5</v>
      </c>
      <c r="M920" t="s">
        <v>47</v>
      </c>
      <c r="N920" s="28">
        <v>22.5</v>
      </c>
      <c r="O920" s="35">
        <f t="shared" si="28"/>
        <v>9.0909090909090912E-2</v>
      </c>
      <c r="P920" s="35">
        <f t="shared" si="29"/>
        <v>0.55555555555555558</v>
      </c>
    </row>
    <row r="921" spans="1:16" x14ac:dyDescent="0.2">
      <c r="A921">
        <v>920</v>
      </c>
      <c r="B921" s="26">
        <v>44346</v>
      </c>
      <c r="C921" s="11">
        <v>269221920</v>
      </c>
      <c r="D921" s="11">
        <v>1952</v>
      </c>
      <c r="E921" s="11">
        <v>0</v>
      </c>
      <c r="F921" s="11">
        <v>0</v>
      </c>
      <c r="G921">
        <v>14</v>
      </c>
      <c r="H921">
        <v>18</v>
      </c>
      <c r="I921" t="s">
        <v>42</v>
      </c>
      <c r="J921" t="s">
        <v>45</v>
      </c>
      <c r="K921" t="s">
        <v>46</v>
      </c>
      <c r="L921">
        <v>4.5</v>
      </c>
      <c r="M921" t="s">
        <v>47</v>
      </c>
      <c r="N921" s="28">
        <v>81</v>
      </c>
      <c r="O921" s="35">
        <f t="shared" si="28"/>
        <v>0</v>
      </c>
      <c r="P921" s="35">
        <f t="shared" si="29"/>
        <v>1.2857142857142858</v>
      </c>
    </row>
    <row r="922" spans="1:16" x14ac:dyDescent="0.2">
      <c r="A922">
        <v>921</v>
      </c>
      <c r="B922" s="26">
        <v>44346</v>
      </c>
      <c r="C922" s="11">
        <v>268892345</v>
      </c>
      <c r="D922" s="11">
        <v>1131</v>
      </c>
      <c r="E922" s="11">
        <v>0</v>
      </c>
      <c r="F922" s="11">
        <v>2</v>
      </c>
      <c r="G922">
        <v>18</v>
      </c>
      <c r="H922">
        <v>13</v>
      </c>
      <c r="I922" t="s">
        <v>42</v>
      </c>
      <c r="J922" t="s">
        <v>45</v>
      </c>
      <c r="K922" t="s">
        <v>46</v>
      </c>
      <c r="L922">
        <v>4.5</v>
      </c>
      <c r="M922" t="s">
        <v>47</v>
      </c>
      <c r="N922" s="28">
        <v>58.5</v>
      </c>
      <c r="O922" s="35">
        <f t="shared" si="28"/>
        <v>0</v>
      </c>
      <c r="P922" s="35">
        <f t="shared" si="29"/>
        <v>0.72222222222222221</v>
      </c>
    </row>
    <row r="923" spans="1:16" x14ac:dyDescent="0.2">
      <c r="A923">
        <v>922</v>
      </c>
      <c r="B923" s="26">
        <v>44346</v>
      </c>
      <c r="C923" s="11">
        <v>269222019</v>
      </c>
      <c r="D923" s="11">
        <v>757</v>
      </c>
      <c r="E923" s="11">
        <v>0</v>
      </c>
      <c r="F923" s="11">
        <v>0</v>
      </c>
      <c r="G923">
        <v>10</v>
      </c>
      <c r="H923">
        <v>14</v>
      </c>
      <c r="I923" t="s">
        <v>42</v>
      </c>
      <c r="J923" t="s">
        <v>45</v>
      </c>
      <c r="K923" t="s">
        <v>46</v>
      </c>
      <c r="L923">
        <v>4.5</v>
      </c>
      <c r="M923" t="s">
        <v>47</v>
      </c>
      <c r="N923" s="28">
        <v>63</v>
      </c>
      <c r="O923" s="35">
        <f t="shared" si="28"/>
        <v>0</v>
      </c>
      <c r="P923" s="35">
        <f t="shared" si="29"/>
        <v>1.4</v>
      </c>
    </row>
    <row r="924" spans="1:16" x14ac:dyDescent="0.2">
      <c r="A924">
        <v>923</v>
      </c>
      <c r="B924" s="26">
        <v>44346</v>
      </c>
      <c r="C924" s="11">
        <v>269221569</v>
      </c>
      <c r="D924" s="11">
        <v>624</v>
      </c>
      <c r="E924" s="11">
        <v>0</v>
      </c>
      <c r="F924" s="11">
        <v>0</v>
      </c>
      <c r="G924">
        <v>1</v>
      </c>
      <c r="H924">
        <v>6</v>
      </c>
      <c r="I924" t="s">
        <v>42</v>
      </c>
      <c r="J924" t="s">
        <v>45</v>
      </c>
      <c r="K924" t="s">
        <v>46</v>
      </c>
      <c r="L924">
        <v>4.5</v>
      </c>
      <c r="M924" t="s">
        <v>47</v>
      </c>
      <c r="N924" s="28">
        <v>27</v>
      </c>
      <c r="O924" s="35">
        <f t="shared" si="28"/>
        <v>0</v>
      </c>
      <c r="P924" s="35">
        <f t="shared" si="29"/>
        <v>6</v>
      </c>
    </row>
    <row r="925" spans="1:16" x14ac:dyDescent="0.2">
      <c r="A925">
        <v>924</v>
      </c>
      <c r="B925" s="26">
        <v>44346</v>
      </c>
      <c r="C925" s="11">
        <v>271457536</v>
      </c>
      <c r="D925" s="11">
        <v>367</v>
      </c>
      <c r="E925" s="11">
        <v>0</v>
      </c>
      <c r="F925" s="11">
        <v>0</v>
      </c>
      <c r="G925">
        <v>7</v>
      </c>
      <c r="H925">
        <v>14</v>
      </c>
      <c r="I925" t="s">
        <v>42</v>
      </c>
      <c r="J925" t="s">
        <v>45</v>
      </c>
      <c r="K925" t="s">
        <v>46</v>
      </c>
      <c r="L925">
        <v>4.5</v>
      </c>
      <c r="M925" t="s">
        <v>47</v>
      </c>
      <c r="N925" s="28">
        <v>63</v>
      </c>
      <c r="O925" s="35">
        <f t="shared" si="28"/>
        <v>0</v>
      </c>
      <c r="P925" s="35">
        <f t="shared" si="29"/>
        <v>2</v>
      </c>
    </row>
    <row r="926" spans="1:16" x14ac:dyDescent="0.2">
      <c r="A926">
        <v>925</v>
      </c>
      <c r="B926" s="26">
        <v>44346</v>
      </c>
      <c r="C926" s="11">
        <v>269221473</v>
      </c>
      <c r="D926" s="11">
        <v>264</v>
      </c>
      <c r="E926" s="11">
        <v>0</v>
      </c>
      <c r="F926" s="11">
        <v>2</v>
      </c>
      <c r="G926">
        <v>12</v>
      </c>
      <c r="H926">
        <v>19</v>
      </c>
      <c r="I926" t="s">
        <v>42</v>
      </c>
      <c r="J926" t="s">
        <v>41</v>
      </c>
      <c r="K926" t="s">
        <v>46</v>
      </c>
      <c r="L926">
        <v>4.5</v>
      </c>
      <c r="M926" t="s">
        <v>47</v>
      </c>
      <c r="N926" s="28">
        <v>85.5</v>
      </c>
      <c r="O926" s="35">
        <f t="shared" si="28"/>
        <v>0</v>
      </c>
      <c r="P926" s="35">
        <f t="shared" si="29"/>
        <v>1.5833333333333333</v>
      </c>
    </row>
    <row r="927" spans="1:16" x14ac:dyDescent="0.2">
      <c r="A927">
        <v>926</v>
      </c>
      <c r="B927" s="26">
        <v>44346</v>
      </c>
      <c r="C927" s="11">
        <v>268892381</v>
      </c>
      <c r="D927" s="11">
        <v>234</v>
      </c>
      <c r="E927" s="11">
        <v>0</v>
      </c>
      <c r="F927" s="11">
        <v>4</v>
      </c>
      <c r="G927">
        <v>19</v>
      </c>
      <c r="H927">
        <v>12</v>
      </c>
      <c r="I927" t="s">
        <v>42</v>
      </c>
      <c r="J927" t="s">
        <v>45</v>
      </c>
      <c r="K927" t="s">
        <v>46</v>
      </c>
      <c r="L927">
        <v>4.5</v>
      </c>
      <c r="M927" t="s">
        <v>47</v>
      </c>
      <c r="N927" s="28">
        <v>54</v>
      </c>
      <c r="O927" s="35">
        <f t="shared" si="28"/>
        <v>0</v>
      </c>
      <c r="P927" s="35">
        <f t="shared" si="29"/>
        <v>0.63157894736842102</v>
      </c>
    </row>
    <row r="928" spans="1:16" x14ac:dyDescent="0.2">
      <c r="A928">
        <v>927</v>
      </c>
      <c r="B928" s="26">
        <v>44346</v>
      </c>
      <c r="C928" s="11">
        <v>268890548</v>
      </c>
      <c r="D928" s="11">
        <v>145</v>
      </c>
      <c r="E928" s="11">
        <v>0</v>
      </c>
      <c r="F928" s="11">
        <v>0</v>
      </c>
      <c r="G928">
        <v>6</v>
      </c>
      <c r="H928">
        <v>16</v>
      </c>
      <c r="I928" t="s">
        <v>42</v>
      </c>
      <c r="J928" t="s">
        <v>45</v>
      </c>
      <c r="K928" t="s">
        <v>46</v>
      </c>
      <c r="L928">
        <v>4.5</v>
      </c>
      <c r="M928" t="s">
        <v>47</v>
      </c>
      <c r="N928" s="28">
        <v>72</v>
      </c>
      <c r="O928" s="35">
        <f t="shared" si="28"/>
        <v>0</v>
      </c>
      <c r="P928" s="35">
        <f t="shared" si="29"/>
        <v>2.6666666666666665</v>
      </c>
    </row>
    <row r="929" spans="1:16" x14ac:dyDescent="0.2">
      <c r="A929">
        <v>928</v>
      </c>
      <c r="B929" s="26">
        <v>44346</v>
      </c>
      <c r="C929" s="11">
        <v>269221584</v>
      </c>
      <c r="D929" s="11">
        <v>58</v>
      </c>
      <c r="E929" s="11">
        <v>0</v>
      </c>
      <c r="F929" s="11">
        <v>0</v>
      </c>
      <c r="G929">
        <v>11</v>
      </c>
      <c r="H929">
        <v>11</v>
      </c>
      <c r="I929" t="s">
        <v>42</v>
      </c>
      <c r="J929" t="s">
        <v>45</v>
      </c>
      <c r="K929" t="s">
        <v>46</v>
      </c>
      <c r="L929">
        <v>4.5</v>
      </c>
      <c r="M929" t="s">
        <v>47</v>
      </c>
      <c r="N929" s="28">
        <v>49.5</v>
      </c>
      <c r="O929" s="35">
        <f t="shared" si="28"/>
        <v>0</v>
      </c>
      <c r="P929" s="35">
        <f t="shared" si="29"/>
        <v>1</v>
      </c>
    </row>
    <row r="930" spans="1:16" x14ac:dyDescent="0.2">
      <c r="A930">
        <v>929</v>
      </c>
      <c r="B930" s="26">
        <v>44346</v>
      </c>
      <c r="C930" s="11">
        <v>269221575</v>
      </c>
      <c r="D930" s="11">
        <v>56</v>
      </c>
      <c r="E930" s="11">
        <v>0</v>
      </c>
      <c r="F930" s="11">
        <v>0</v>
      </c>
      <c r="G930">
        <v>12</v>
      </c>
      <c r="H930">
        <v>8</v>
      </c>
      <c r="I930" t="s">
        <v>42</v>
      </c>
      <c r="J930" t="s">
        <v>45</v>
      </c>
      <c r="K930" t="s">
        <v>46</v>
      </c>
      <c r="L930">
        <v>4.5</v>
      </c>
      <c r="M930" t="s">
        <v>47</v>
      </c>
      <c r="N930" s="28">
        <v>36</v>
      </c>
      <c r="O930" s="35">
        <f t="shared" si="28"/>
        <v>0</v>
      </c>
      <c r="P930" s="35">
        <f t="shared" si="29"/>
        <v>0.66666666666666663</v>
      </c>
    </row>
    <row r="931" spans="1:16" x14ac:dyDescent="0.2">
      <c r="A931">
        <v>930</v>
      </c>
      <c r="B931" s="26">
        <v>44346</v>
      </c>
      <c r="C931" s="11">
        <v>268892375</v>
      </c>
      <c r="D931" s="11">
        <v>23</v>
      </c>
      <c r="E931" s="11">
        <v>0</v>
      </c>
      <c r="F931" s="11">
        <v>0</v>
      </c>
      <c r="G931">
        <v>2</v>
      </c>
      <c r="H931">
        <v>12</v>
      </c>
      <c r="I931" t="s">
        <v>42</v>
      </c>
      <c r="J931" t="s">
        <v>45</v>
      </c>
      <c r="K931" t="s">
        <v>46</v>
      </c>
      <c r="L931">
        <v>4.5</v>
      </c>
      <c r="M931" t="s">
        <v>47</v>
      </c>
      <c r="N931" s="28">
        <v>54</v>
      </c>
      <c r="O931" s="35">
        <f t="shared" si="28"/>
        <v>0</v>
      </c>
      <c r="P931" s="35">
        <f t="shared" si="29"/>
        <v>6</v>
      </c>
    </row>
    <row r="932" spans="1:16" x14ac:dyDescent="0.2">
      <c r="A932">
        <v>931</v>
      </c>
      <c r="B932" s="26">
        <v>44346</v>
      </c>
      <c r="C932" s="11">
        <v>268892378</v>
      </c>
      <c r="D932" s="11">
        <v>14</v>
      </c>
      <c r="E932" s="11">
        <v>0</v>
      </c>
      <c r="F932" s="11">
        <v>0</v>
      </c>
      <c r="G932">
        <v>7</v>
      </c>
      <c r="H932">
        <v>18</v>
      </c>
      <c r="I932" t="s">
        <v>42</v>
      </c>
      <c r="J932" t="s">
        <v>45</v>
      </c>
      <c r="K932" t="s">
        <v>46</v>
      </c>
      <c r="L932">
        <v>4.5</v>
      </c>
      <c r="M932" t="s">
        <v>47</v>
      </c>
      <c r="N932" s="28">
        <v>81</v>
      </c>
      <c r="O932" s="35">
        <f t="shared" si="28"/>
        <v>0</v>
      </c>
      <c r="P932" s="35">
        <f t="shared" si="29"/>
        <v>2.5714285714285716</v>
      </c>
    </row>
    <row r="933" spans="1:16" x14ac:dyDescent="0.2">
      <c r="A933">
        <v>932</v>
      </c>
      <c r="B933" s="26">
        <v>44347</v>
      </c>
      <c r="C933" s="11">
        <v>271457536</v>
      </c>
      <c r="D933" s="11">
        <v>3673</v>
      </c>
      <c r="E933" s="11">
        <v>222</v>
      </c>
      <c r="F933" s="11">
        <v>92</v>
      </c>
      <c r="G933">
        <v>14</v>
      </c>
      <c r="H933">
        <v>7</v>
      </c>
      <c r="I933" t="s">
        <v>42</v>
      </c>
      <c r="J933" t="s">
        <v>45</v>
      </c>
      <c r="K933" t="s">
        <v>46</v>
      </c>
      <c r="L933">
        <v>4.5</v>
      </c>
      <c r="M933" t="s">
        <v>47</v>
      </c>
      <c r="N933" s="28">
        <v>31.5</v>
      </c>
      <c r="O933" s="35">
        <f t="shared" si="28"/>
        <v>6.0441056357201199E-2</v>
      </c>
      <c r="P933" s="35">
        <f t="shared" si="29"/>
        <v>0.5</v>
      </c>
    </row>
    <row r="934" spans="1:16" x14ac:dyDescent="0.2">
      <c r="A934">
        <v>933</v>
      </c>
      <c r="B934" s="26">
        <v>44347</v>
      </c>
      <c r="C934" s="11">
        <v>269222010</v>
      </c>
      <c r="D934" s="11">
        <v>33725</v>
      </c>
      <c r="E934" s="11">
        <v>153</v>
      </c>
      <c r="F934" s="11">
        <v>58</v>
      </c>
      <c r="G934">
        <v>19</v>
      </c>
      <c r="H934">
        <v>4</v>
      </c>
      <c r="I934" t="s">
        <v>42</v>
      </c>
      <c r="J934" t="s">
        <v>45</v>
      </c>
      <c r="K934" t="s">
        <v>46</v>
      </c>
      <c r="L934">
        <v>4.5</v>
      </c>
      <c r="M934" t="s">
        <v>47</v>
      </c>
      <c r="N934" s="28">
        <v>18</v>
      </c>
      <c r="O934" s="33">
        <f t="shared" si="28"/>
        <v>4.5366938472942916E-3</v>
      </c>
      <c r="P934" s="35">
        <f t="shared" si="29"/>
        <v>0.21052631578947367</v>
      </c>
    </row>
    <row r="935" spans="1:16" x14ac:dyDescent="0.2">
      <c r="A935">
        <v>934</v>
      </c>
      <c r="B935" s="26">
        <v>44347</v>
      </c>
      <c r="C935" s="11">
        <v>268890590</v>
      </c>
      <c r="D935" s="11">
        <v>22029</v>
      </c>
      <c r="E935" s="11">
        <v>84</v>
      </c>
      <c r="F935" s="11">
        <v>36</v>
      </c>
      <c r="G935">
        <v>8</v>
      </c>
      <c r="H935">
        <v>12</v>
      </c>
      <c r="I935" t="s">
        <v>42</v>
      </c>
      <c r="J935" t="s">
        <v>45</v>
      </c>
      <c r="K935" t="s">
        <v>46</v>
      </c>
      <c r="L935">
        <v>4.5</v>
      </c>
      <c r="M935" t="s">
        <v>47</v>
      </c>
      <c r="N935" s="28">
        <v>54</v>
      </c>
      <c r="O935" s="35">
        <f t="shared" si="28"/>
        <v>3.8131553860819827E-3</v>
      </c>
      <c r="P935" s="35">
        <f t="shared" si="29"/>
        <v>1.5</v>
      </c>
    </row>
    <row r="936" spans="1:16" x14ac:dyDescent="0.2">
      <c r="A936">
        <v>935</v>
      </c>
      <c r="B936" s="26">
        <v>44347</v>
      </c>
      <c r="C936" s="11">
        <v>268890527</v>
      </c>
      <c r="D936" s="11">
        <v>19327</v>
      </c>
      <c r="E936" s="11">
        <v>22</v>
      </c>
      <c r="F936" s="11">
        <v>32</v>
      </c>
      <c r="G936">
        <v>11</v>
      </c>
      <c r="H936">
        <v>18</v>
      </c>
      <c r="I936" t="s">
        <v>42</v>
      </c>
      <c r="J936" t="s">
        <v>45</v>
      </c>
      <c r="K936" t="s">
        <v>46</v>
      </c>
      <c r="L936">
        <v>4.5</v>
      </c>
      <c r="M936" t="s">
        <v>47</v>
      </c>
      <c r="N936" s="28">
        <v>81</v>
      </c>
      <c r="O936" s="35">
        <f t="shared" si="28"/>
        <v>1.1383039271485487E-3</v>
      </c>
      <c r="P936" s="35">
        <f t="shared" si="29"/>
        <v>1.6363636363636365</v>
      </c>
    </row>
    <row r="937" spans="1:16" x14ac:dyDescent="0.2">
      <c r="A937">
        <v>936</v>
      </c>
      <c r="B937" s="26">
        <v>44347</v>
      </c>
      <c r="C937" s="11">
        <v>269221587</v>
      </c>
      <c r="D937" s="11">
        <v>24528</v>
      </c>
      <c r="E937" s="11">
        <v>19</v>
      </c>
      <c r="F937" s="11">
        <v>19</v>
      </c>
      <c r="G937">
        <v>17</v>
      </c>
      <c r="H937">
        <v>17</v>
      </c>
      <c r="I937" t="s">
        <v>42</v>
      </c>
      <c r="J937" t="s">
        <v>45</v>
      </c>
      <c r="K937" t="s">
        <v>46</v>
      </c>
      <c r="L937">
        <v>4.5</v>
      </c>
      <c r="M937" t="s">
        <v>47</v>
      </c>
      <c r="N937" s="28">
        <v>76.5</v>
      </c>
      <c r="O937" s="35">
        <f t="shared" si="28"/>
        <v>7.7462491846053486E-4</v>
      </c>
      <c r="P937" s="35">
        <f t="shared" si="29"/>
        <v>1</v>
      </c>
    </row>
    <row r="938" spans="1:16" x14ac:dyDescent="0.2">
      <c r="A938">
        <v>937</v>
      </c>
      <c r="B938" s="26">
        <v>44347</v>
      </c>
      <c r="C938" s="11">
        <v>269221575</v>
      </c>
      <c r="D938" s="11">
        <v>8128</v>
      </c>
      <c r="E938" s="11">
        <v>17</v>
      </c>
      <c r="F938" s="11">
        <v>20</v>
      </c>
      <c r="G938">
        <v>1</v>
      </c>
      <c r="H938">
        <v>16</v>
      </c>
      <c r="I938" t="s">
        <v>42</v>
      </c>
      <c r="J938" t="s">
        <v>45</v>
      </c>
      <c r="K938" t="s">
        <v>46</v>
      </c>
      <c r="L938">
        <v>4.5</v>
      </c>
      <c r="M938" t="s">
        <v>47</v>
      </c>
      <c r="N938" s="28">
        <v>72</v>
      </c>
      <c r="O938" s="35">
        <f t="shared" si="28"/>
        <v>2.0915354330708663E-3</v>
      </c>
      <c r="P938" s="35">
        <f t="shared" si="29"/>
        <v>16</v>
      </c>
    </row>
    <row r="939" spans="1:16" x14ac:dyDescent="0.2">
      <c r="A939">
        <v>938</v>
      </c>
      <c r="B939" s="26">
        <v>44347</v>
      </c>
      <c r="C939" s="11">
        <v>269222019</v>
      </c>
      <c r="D939" s="11">
        <v>16569</v>
      </c>
      <c r="E939" s="11">
        <v>11</v>
      </c>
      <c r="F939" s="11">
        <v>12</v>
      </c>
      <c r="G939">
        <v>7</v>
      </c>
      <c r="H939">
        <v>13</v>
      </c>
      <c r="I939" t="s">
        <v>42</v>
      </c>
      <c r="J939" t="s">
        <v>45</v>
      </c>
      <c r="K939" t="s">
        <v>46</v>
      </c>
      <c r="L939">
        <v>4.5</v>
      </c>
      <c r="M939" t="s">
        <v>47</v>
      </c>
      <c r="N939" s="28">
        <v>58.5</v>
      </c>
      <c r="O939" s="35">
        <f t="shared" si="28"/>
        <v>6.6389039773070188E-4</v>
      </c>
      <c r="P939" s="35">
        <f t="shared" si="29"/>
        <v>1.8571428571428572</v>
      </c>
    </row>
    <row r="940" spans="1:16" x14ac:dyDescent="0.2">
      <c r="A940">
        <v>939</v>
      </c>
      <c r="B940" s="26">
        <v>44347</v>
      </c>
      <c r="C940" s="11">
        <v>268892345</v>
      </c>
      <c r="D940" s="11">
        <v>18279</v>
      </c>
      <c r="E940" s="11">
        <v>7</v>
      </c>
      <c r="F940" s="11">
        <v>18</v>
      </c>
      <c r="G940">
        <v>1</v>
      </c>
      <c r="H940">
        <v>8</v>
      </c>
      <c r="I940" t="s">
        <v>42</v>
      </c>
      <c r="J940" t="s">
        <v>45</v>
      </c>
      <c r="K940" t="s">
        <v>46</v>
      </c>
      <c r="L940">
        <v>4.5</v>
      </c>
      <c r="M940" t="s">
        <v>47</v>
      </c>
      <c r="N940" s="28">
        <v>36</v>
      </c>
      <c r="O940" s="35">
        <f t="shared" si="28"/>
        <v>3.8295311559713332E-4</v>
      </c>
      <c r="P940" s="35">
        <f t="shared" si="29"/>
        <v>8</v>
      </c>
    </row>
    <row r="941" spans="1:16" x14ac:dyDescent="0.2">
      <c r="A941">
        <v>940</v>
      </c>
      <c r="B941" s="26">
        <v>44347</v>
      </c>
      <c r="C941" s="11">
        <v>269221419</v>
      </c>
      <c r="D941" s="11">
        <v>1371</v>
      </c>
      <c r="E941" s="11">
        <v>3</v>
      </c>
      <c r="F941" s="11">
        <v>7</v>
      </c>
      <c r="G941">
        <v>12</v>
      </c>
      <c r="H941">
        <v>16</v>
      </c>
      <c r="I941" t="s">
        <v>42</v>
      </c>
      <c r="J941" t="s">
        <v>45</v>
      </c>
      <c r="K941" t="s">
        <v>46</v>
      </c>
      <c r="L941">
        <v>4.5</v>
      </c>
      <c r="M941" t="s">
        <v>47</v>
      </c>
      <c r="N941" s="28">
        <v>72</v>
      </c>
      <c r="O941" s="35">
        <f t="shared" si="28"/>
        <v>2.1881838074398249E-3</v>
      </c>
      <c r="P941" s="35">
        <f t="shared" si="29"/>
        <v>1.3333333333333333</v>
      </c>
    </row>
    <row r="942" spans="1:16" x14ac:dyDescent="0.2">
      <c r="A942">
        <v>941</v>
      </c>
      <c r="B942" s="26">
        <v>44347</v>
      </c>
      <c r="C942" s="11">
        <v>268892348</v>
      </c>
      <c r="D942" s="11">
        <v>372</v>
      </c>
      <c r="E942" s="11">
        <v>2</v>
      </c>
      <c r="F942" s="11">
        <v>2</v>
      </c>
      <c r="G942">
        <v>12</v>
      </c>
      <c r="H942">
        <v>20</v>
      </c>
      <c r="I942" t="s">
        <v>42</v>
      </c>
      <c r="J942" t="s">
        <v>45</v>
      </c>
      <c r="K942" t="s">
        <v>46</v>
      </c>
      <c r="L942">
        <v>4.5</v>
      </c>
      <c r="M942" t="s">
        <v>47</v>
      </c>
      <c r="N942" s="28">
        <v>90</v>
      </c>
      <c r="O942" s="35">
        <f t="shared" si="28"/>
        <v>5.3763440860215058E-3</v>
      </c>
      <c r="P942" s="35">
        <f t="shared" si="29"/>
        <v>1.6666666666666667</v>
      </c>
    </row>
    <row r="943" spans="1:16" x14ac:dyDescent="0.2">
      <c r="A943">
        <v>942</v>
      </c>
      <c r="B943" s="26">
        <v>44347</v>
      </c>
      <c r="C943" s="11">
        <v>269221461</v>
      </c>
      <c r="D943" s="11">
        <v>2498</v>
      </c>
      <c r="E943" s="11">
        <v>1</v>
      </c>
      <c r="F943" s="11">
        <v>1</v>
      </c>
      <c r="G943">
        <v>3</v>
      </c>
      <c r="H943">
        <v>12</v>
      </c>
      <c r="I943" t="s">
        <v>42</v>
      </c>
      <c r="J943" t="s">
        <v>44</v>
      </c>
      <c r="K943" t="s">
        <v>46</v>
      </c>
      <c r="L943">
        <v>4.5</v>
      </c>
      <c r="M943" t="s">
        <v>47</v>
      </c>
      <c r="N943" s="28">
        <v>54</v>
      </c>
      <c r="O943" s="35">
        <f t="shared" si="28"/>
        <v>4.0032025620496394E-4</v>
      </c>
      <c r="P943" s="35">
        <f t="shared" si="29"/>
        <v>4</v>
      </c>
    </row>
    <row r="944" spans="1:16" x14ac:dyDescent="0.2">
      <c r="A944">
        <v>943</v>
      </c>
      <c r="B944" s="26">
        <v>44347</v>
      </c>
      <c r="C944" s="11">
        <v>269221473</v>
      </c>
      <c r="D944" s="11">
        <v>1495</v>
      </c>
      <c r="E944" s="11">
        <v>1</v>
      </c>
      <c r="F944" s="11">
        <v>0</v>
      </c>
      <c r="G944">
        <v>15</v>
      </c>
      <c r="H944">
        <v>11</v>
      </c>
      <c r="I944" t="s">
        <v>42</v>
      </c>
      <c r="J944" t="s">
        <v>41</v>
      </c>
      <c r="K944" t="s">
        <v>46</v>
      </c>
      <c r="L944">
        <v>4.5</v>
      </c>
      <c r="M944" t="s">
        <v>47</v>
      </c>
      <c r="N944" s="28">
        <v>49.5</v>
      </c>
      <c r="O944" s="35">
        <f t="shared" si="28"/>
        <v>6.6889632107023408E-4</v>
      </c>
      <c r="P944" s="35">
        <f t="shared" si="29"/>
        <v>0.73333333333333328</v>
      </c>
    </row>
    <row r="945" spans="1:16" x14ac:dyDescent="0.2">
      <c r="A945">
        <v>944</v>
      </c>
      <c r="B945" s="26">
        <v>44347</v>
      </c>
      <c r="C945" s="11">
        <v>269222739</v>
      </c>
      <c r="D945" s="11">
        <v>134</v>
      </c>
      <c r="E945" s="11">
        <v>1</v>
      </c>
      <c r="F945" s="11">
        <v>1</v>
      </c>
      <c r="G945">
        <v>17</v>
      </c>
      <c r="H945">
        <v>11</v>
      </c>
      <c r="I945" t="s">
        <v>42</v>
      </c>
      <c r="J945" t="s">
        <v>45</v>
      </c>
      <c r="K945" t="s">
        <v>46</v>
      </c>
      <c r="L945">
        <v>4.5</v>
      </c>
      <c r="M945" t="s">
        <v>47</v>
      </c>
      <c r="N945" s="28">
        <v>49.5</v>
      </c>
      <c r="O945" s="35">
        <f t="shared" si="28"/>
        <v>7.462686567164179E-3</v>
      </c>
      <c r="P945" s="35">
        <f t="shared" si="29"/>
        <v>0.6470588235294118</v>
      </c>
    </row>
    <row r="946" spans="1:16" x14ac:dyDescent="0.2">
      <c r="A946">
        <v>945</v>
      </c>
      <c r="B946" s="26">
        <v>44347</v>
      </c>
      <c r="C946" s="11">
        <v>268891964</v>
      </c>
      <c r="D946" s="11">
        <v>0</v>
      </c>
      <c r="E946" s="11">
        <v>1</v>
      </c>
      <c r="F946" s="11">
        <v>3</v>
      </c>
      <c r="G946">
        <v>10</v>
      </c>
      <c r="H946">
        <v>13</v>
      </c>
      <c r="I946" t="s">
        <v>42</v>
      </c>
      <c r="J946" t="s">
        <v>45</v>
      </c>
      <c r="K946" t="s">
        <v>46</v>
      </c>
      <c r="L946">
        <v>4.5</v>
      </c>
      <c r="M946" t="s">
        <v>47</v>
      </c>
      <c r="N946" s="28">
        <v>58.5</v>
      </c>
      <c r="O946" s="35">
        <v>0</v>
      </c>
      <c r="P946" s="35">
        <f t="shared" si="29"/>
        <v>1.3</v>
      </c>
    </row>
    <row r="947" spans="1:16" x14ac:dyDescent="0.2">
      <c r="A947">
        <v>946</v>
      </c>
      <c r="B947" s="26">
        <v>44347</v>
      </c>
      <c r="C947" s="11">
        <v>269221569</v>
      </c>
      <c r="D947" s="11">
        <v>2200</v>
      </c>
      <c r="E947" s="11">
        <v>0</v>
      </c>
      <c r="F947" s="11">
        <v>4</v>
      </c>
      <c r="G947">
        <v>14</v>
      </c>
      <c r="H947">
        <v>8</v>
      </c>
      <c r="I947" t="s">
        <v>42</v>
      </c>
      <c r="J947" t="s">
        <v>45</v>
      </c>
      <c r="K947" t="s">
        <v>46</v>
      </c>
      <c r="L947">
        <v>4.5</v>
      </c>
      <c r="M947" t="s">
        <v>47</v>
      </c>
      <c r="N947" s="28">
        <v>36</v>
      </c>
      <c r="O947" s="35">
        <f t="shared" si="28"/>
        <v>0</v>
      </c>
      <c r="P947" s="35">
        <f t="shared" si="29"/>
        <v>0.5714285714285714</v>
      </c>
    </row>
    <row r="948" spans="1:16" x14ac:dyDescent="0.2">
      <c r="A948">
        <v>947</v>
      </c>
      <c r="B948" s="26">
        <v>44347</v>
      </c>
      <c r="C948" s="11">
        <v>272779033</v>
      </c>
      <c r="D948" s="11">
        <v>899</v>
      </c>
      <c r="E948" s="11">
        <v>0</v>
      </c>
      <c r="F948" s="11">
        <v>1</v>
      </c>
      <c r="G948">
        <v>13</v>
      </c>
      <c r="H948">
        <v>11</v>
      </c>
      <c r="I948" t="s">
        <v>42</v>
      </c>
      <c r="J948" t="s">
        <v>45</v>
      </c>
      <c r="K948" t="s">
        <v>46</v>
      </c>
      <c r="L948">
        <v>4.5</v>
      </c>
      <c r="M948" t="s">
        <v>47</v>
      </c>
      <c r="N948" s="28">
        <v>49.5</v>
      </c>
      <c r="O948" s="35">
        <f t="shared" si="28"/>
        <v>0</v>
      </c>
      <c r="P948" s="35">
        <f t="shared" si="29"/>
        <v>0.84615384615384615</v>
      </c>
    </row>
    <row r="949" spans="1:16" x14ac:dyDescent="0.2">
      <c r="A949">
        <v>948</v>
      </c>
      <c r="B949" s="26">
        <v>44347</v>
      </c>
      <c r="C949" s="11">
        <v>268890566</v>
      </c>
      <c r="D949" s="11">
        <v>771</v>
      </c>
      <c r="E949" s="11">
        <v>0</v>
      </c>
      <c r="F949" s="11">
        <v>0</v>
      </c>
      <c r="G949">
        <v>8</v>
      </c>
      <c r="H949">
        <v>8</v>
      </c>
      <c r="I949" t="s">
        <v>42</v>
      </c>
      <c r="J949" t="s">
        <v>45</v>
      </c>
      <c r="K949" t="s">
        <v>46</v>
      </c>
      <c r="L949">
        <v>4.5</v>
      </c>
      <c r="M949" t="s">
        <v>47</v>
      </c>
      <c r="N949" s="28">
        <v>36</v>
      </c>
      <c r="O949" s="35">
        <f t="shared" si="28"/>
        <v>0</v>
      </c>
      <c r="P949" s="35">
        <f t="shared" si="29"/>
        <v>1</v>
      </c>
    </row>
    <row r="950" spans="1:16" x14ac:dyDescent="0.2">
      <c r="A950">
        <v>949</v>
      </c>
      <c r="B950" s="26">
        <v>44347</v>
      </c>
      <c r="C950" s="11">
        <v>268892381</v>
      </c>
      <c r="D950" s="11">
        <v>480</v>
      </c>
      <c r="E950" s="11">
        <v>0</v>
      </c>
      <c r="F950" s="11">
        <v>1</v>
      </c>
      <c r="G950">
        <v>13</v>
      </c>
      <c r="H950">
        <v>1</v>
      </c>
      <c r="I950" t="s">
        <v>42</v>
      </c>
      <c r="J950" t="s">
        <v>45</v>
      </c>
      <c r="K950" t="s">
        <v>46</v>
      </c>
      <c r="L950">
        <v>4.5</v>
      </c>
      <c r="M950" t="s">
        <v>47</v>
      </c>
      <c r="N950" s="28">
        <v>4.5</v>
      </c>
      <c r="O950" s="35">
        <f t="shared" si="28"/>
        <v>0</v>
      </c>
      <c r="P950" s="35">
        <f t="shared" si="29"/>
        <v>7.6923076923076927E-2</v>
      </c>
    </row>
    <row r="951" spans="1:16" x14ac:dyDescent="0.2">
      <c r="A951">
        <v>950</v>
      </c>
      <c r="B951" s="26">
        <v>44347</v>
      </c>
      <c r="C951" s="11">
        <v>268891961</v>
      </c>
      <c r="D951" s="11">
        <v>305</v>
      </c>
      <c r="E951" s="11">
        <v>0</v>
      </c>
      <c r="F951" s="11">
        <v>0</v>
      </c>
      <c r="G951">
        <v>4</v>
      </c>
      <c r="H951">
        <v>10</v>
      </c>
      <c r="I951" t="s">
        <v>42</v>
      </c>
      <c r="J951" t="s">
        <v>45</v>
      </c>
      <c r="K951" t="s">
        <v>46</v>
      </c>
      <c r="L951">
        <v>4.5</v>
      </c>
      <c r="M951" t="s">
        <v>47</v>
      </c>
      <c r="N951" s="28">
        <v>45</v>
      </c>
      <c r="O951" s="35">
        <f t="shared" si="28"/>
        <v>0</v>
      </c>
      <c r="P951" s="35">
        <f t="shared" si="29"/>
        <v>2.5</v>
      </c>
    </row>
    <row r="952" spans="1:16" x14ac:dyDescent="0.2">
      <c r="A952">
        <v>951</v>
      </c>
      <c r="B952" s="26">
        <v>44347</v>
      </c>
      <c r="C952" s="11">
        <v>269221584</v>
      </c>
      <c r="D952" s="11">
        <v>67</v>
      </c>
      <c r="E952" s="11">
        <v>0</v>
      </c>
      <c r="F952" s="11">
        <v>0</v>
      </c>
      <c r="G952">
        <v>4</v>
      </c>
      <c r="H952">
        <v>20</v>
      </c>
      <c r="I952" t="s">
        <v>42</v>
      </c>
      <c r="J952" t="s">
        <v>45</v>
      </c>
      <c r="K952" t="s">
        <v>46</v>
      </c>
      <c r="L952">
        <v>4.5</v>
      </c>
      <c r="M952" t="s">
        <v>47</v>
      </c>
      <c r="N952" s="28">
        <v>90</v>
      </c>
      <c r="O952" s="35">
        <f t="shared" si="28"/>
        <v>0</v>
      </c>
      <c r="P952" s="35">
        <f t="shared" si="29"/>
        <v>5</v>
      </c>
    </row>
    <row r="953" spans="1:16" x14ac:dyDescent="0.2">
      <c r="A953">
        <v>952</v>
      </c>
      <c r="B953" s="26">
        <v>44347</v>
      </c>
      <c r="C953" s="11">
        <v>269221581</v>
      </c>
      <c r="D953" s="11">
        <v>46</v>
      </c>
      <c r="E953" s="11">
        <v>0</v>
      </c>
      <c r="F953" s="11">
        <v>0</v>
      </c>
      <c r="G953">
        <v>12</v>
      </c>
      <c r="H953">
        <v>1</v>
      </c>
      <c r="I953" t="s">
        <v>42</v>
      </c>
      <c r="J953" t="s">
        <v>45</v>
      </c>
      <c r="K953" t="s">
        <v>46</v>
      </c>
      <c r="L953">
        <v>4.5</v>
      </c>
      <c r="M953" t="s">
        <v>47</v>
      </c>
      <c r="N953" s="28">
        <v>4.5</v>
      </c>
      <c r="O953" s="35">
        <f t="shared" si="28"/>
        <v>0</v>
      </c>
      <c r="P953" s="35">
        <f t="shared" si="29"/>
        <v>8.3333333333333329E-2</v>
      </c>
    </row>
    <row r="954" spans="1:16" x14ac:dyDescent="0.2">
      <c r="A954">
        <v>953</v>
      </c>
      <c r="B954" s="26">
        <v>44347</v>
      </c>
      <c r="C954" s="11">
        <v>268890545</v>
      </c>
      <c r="D954" s="11">
        <v>40</v>
      </c>
      <c r="E954" s="11">
        <v>0</v>
      </c>
      <c r="F954" s="11">
        <v>0</v>
      </c>
      <c r="G954">
        <v>20</v>
      </c>
      <c r="H954">
        <v>13</v>
      </c>
      <c r="I954" t="s">
        <v>42</v>
      </c>
      <c r="J954" t="s">
        <v>45</v>
      </c>
      <c r="K954" t="s">
        <v>46</v>
      </c>
      <c r="L954">
        <v>4.5</v>
      </c>
      <c r="M954" t="s">
        <v>47</v>
      </c>
      <c r="N954" s="28">
        <v>58.5</v>
      </c>
      <c r="O954" s="35">
        <f t="shared" si="28"/>
        <v>0</v>
      </c>
      <c r="P954" s="35">
        <f t="shared" si="29"/>
        <v>0.65</v>
      </c>
    </row>
    <row r="955" spans="1:16" x14ac:dyDescent="0.2">
      <c r="A955">
        <v>954</v>
      </c>
      <c r="B955" s="26">
        <v>44347</v>
      </c>
      <c r="C955" s="11">
        <v>268892375</v>
      </c>
      <c r="D955" s="11">
        <v>27</v>
      </c>
      <c r="E955" s="11">
        <v>0</v>
      </c>
      <c r="F955" s="11">
        <v>0</v>
      </c>
      <c r="G955">
        <v>14</v>
      </c>
      <c r="H955">
        <v>20</v>
      </c>
      <c r="I955" t="s">
        <v>42</v>
      </c>
      <c r="J955" t="s">
        <v>45</v>
      </c>
      <c r="K955" t="s">
        <v>46</v>
      </c>
      <c r="L955">
        <v>4.5</v>
      </c>
      <c r="M955" t="s">
        <v>47</v>
      </c>
      <c r="N955" s="28">
        <v>90</v>
      </c>
      <c r="O955" s="35">
        <f t="shared" si="28"/>
        <v>0</v>
      </c>
      <c r="P955" s="35">
        <f t="shared" si="29"/>
        <v>1.4285714285714286</v>
      </c>
    </row>
    <row r="956" spans="1:16" x14ac:dyDescent="0.2">
      <c r="A956">
        <v>955</v>
      </c>
      <c r="B956" s="26">
        <v>44347</v>
      </c>
      <c r="C956" s="11">
        <v>268890548</v>
      </c>
      <c r="D956" s="11">
        <v>13</v>
      </c>
      <c r="E956" s="11">
        <v>0</v>
      </c>
      <c r="F956" s="11">
        <v>0</v>
      </c>
      <c r="G956">
        <v>11</v>
      </c>
      <c r="H956">
        <v>4</v>
      </c>
      <c r="I956" t="s">
        <v>42</v>
      </c>
      <c r="J956" t="s">
        <v>45</v>
      </c>
      <c r="K956" t="s">
        <v>46</v>
      </c>
      <c r="L956">
        <v>4.5</v>
      </c>
      <c r="M956" t="s">
        <v>47</v>
      </c>
      <c r="N956" s="28">
        <v>18</v>
      </c>
      <c r="O956" s="35">
        <f t="shared" si="28"/>
        <v>0</v>
      </c>
      <c r="P956" s="35">
        <f t="shared" si="29"/>
        <v>0.36363636363636365</v>
      </c>
    </row>
    <row r="957" spans="1:16" x14ac:dyDescent="0.2">
      <c r="A957">
        <v>956</v>
      </c>
      <c r="B957" s="26">
        <v>44347</v>
      </c>
      <c r="C957" s="11">
        <v>268892078</v>
      </c>
      <c r="D957" s="11">
        <v>5</v>
      </c>
      <c r="E957" s="11">
        <v>0</v>
      </c>
      <c r="F957" s="11">
        <v>0</v>
      </c>
      <c r="G957">
        <v>8</v>
      </c>
      <c r="H957">
        <v>11</v>
      </c>
      <c r="I957" t="s">
        <v>42</v>
      </c>
      <c r="J957" t="s">
        <v>45</v>
      </c>
      <c r="K957" t="s">
        <v>46</v>
      </c>
      <c r="L957">
        <v>4.5</v>
      </c>
      <c r="M957" t="s">
        <v>47</v>
      </c>
      <c r="N957" s="28">
        <v>49.5</v>
      </c>
      <c r="O957" s="35">
        <f t="shared" si="28"/>
        <v>0</v>
      </c>
      <c r="P957" s="35">
        <f t="shared" si="29"/>
        <v>1.375</v>
      </c>
    </row>
    <row r="958" spans="1:16" x14ac:dyDescent="0.2">
      <c r="A958">
        <v>957</v>
      </c>
      <c r="B958" s="26">
        <v>44347</v>
      </c>
      <c r="C958" s="11">
        <v>269221920</v>
      </c>
      <c r="D958" s="11">
        <v>3</v>
      </c>
      <c r="E958" s="11">
        <v>0</v>
      </c>
      <c r="F958" s="11">
        <v>0</v>
      </c>
      <c r="G958">
        <v>12</v>
      </c>
      <c r="H958">
        <v>1</v>
      </c>
      <c r="I958" t="s">
        <v>42</v>
      </c>
      <c r="J958" t="s">
        <v>45</v>
      </c>
      <c r="K958" t="s">
        <v>46</v>
      </c>
      <c r="L958">
        <v>4.5</v>
      </c>
      <c r="M958" t="s">
        <v>47</v>
      </c>
      <c r="N958" s="28">
        <v>4.5</v>
      </c>
      <c r="O958" s="35">
        <f t="shared" si="28"/>
        <v>0</v>
      </c>
      <c r="P958" s="35">
        <f t="shared" si="29"/>
        <v>8.3333333333333329E-2</v>
      </c>
    </row>
    <row r="959" spans="1:16" x14ac:dyDescent="0.2">
      <c r="A959">
        <v>958</v>
      </c>
      <c r="B959" s="26">
        <v>44347</v>
      </c>
      <c r="C959" s="11">
        <v>268892378</v>
      </c>
      <c r="D959" s="11">
        <v>3</v>
      </c>
      <c r="E959" s="11">
        <v>0</v>
      </c>
      <c r="F959" s="11">
        <v>0</v>
      </c>
      <c r="G959">
        <v>13</v>
      </c>
      <c r="H959">
        <v>17</v>
      </c>
      <c r="I959" t="s">
        <v>42</v>
      </c>
      <c r="J959" t="s">
        <v>45</v>
      </c>
      <c r="K959" t="s">
        <v>46</v>
      </c>
      <c r="L959">
        <v>4.5</v>
      </c>
      <c r="M959" t="s">
        <v>47</v>
      </c>
      <c r="N959" s="28">
        <v>76.5</v>
      </c>
      <c r="O959" s="35">
        <f t="shared" si="28"/>
        <v>0</v>
      </c>
      <c r="P959" s="35">
        <f t="shared" si="29"/>
        <v>1.3076923076923077</v>
      </c>
    </row>
    <row r="961" spans="1:1" x14ac:dyDescent="0.2">
      <c r="A961" t="s">
        <v>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AEA4C-DF9C-4F6A-8D7F-4D732E8CD999}">
  <dimension ref="A1:Q112"/>
  <sheetViews>
    <sheetView topLeftCell="A77" zoomScale="85" zoomScaleNormal="85" workbookViewId="0">
      <selection activeCell="I78" sqref="I78"/>
    </sheetView>
  </sheetViews>
  <sheetFormatPr baseColWidth="10" defaultColWidth="8.83203125" defaultRowHeight="15" x14ac:dyDescent="0.2"/>
  <cols>
    <col min="1" max="1" width="12.83203125" style="27" bestFit="1" customWidth="1"/>
    <col min="2" max="2" width="12.1640625" bestFit="1" customWidth="1"/>
    <col min="3" max="3" width="11.6640625" bestFit="1" customWidth="1"/>
    <col min="4" max="4" width="11.33203125" bestFit="1" customWidth="1"/>
    <col min="5" max="5" width="11.1640625" bestFit="1" customWidth="1"/>
    <col min="6" max="6" width="15.33203125" bestFit="1" customWidth="1"/>
    <col min="7" max="7" width="15.83203125" style="35" bestFit="1" customWidth="1"/>
    <col min="8" max="8" width="6.6640625" style="35" bestFit="1" customWidth="1"/>
    <col min="9" max="9" width="24" style="35" bestFit="1" customWidth="1"/>
  </cols>
  <sheetData>
    <row r="1" spans="1:9" x14ac:dyDescent="0.2">
      <c r="A1" s="27" t="s">
        <v>1</v>
      </c>
      <c r="B1" t="s">
        <v>78</v>
      </c>
      <c r="C1" t="s">
        <v>77</v>
      </c>
      <c r="D1" t="s">
        <v>79</v>
      </c>
      <c r="E1" t="s">
        <v>80</v>
      </c>
      <c r="F1" t="s">
        <v>81</v>
      </c>
      <c r="G1" s="35" t="s">
        <v>83</v>
      </c>
      <c r="H1" s="35" t="s">
        <v>82</v>
      </c>
      <c r="I1" s="35" t="s">
        <v>84</v>
      </c>
    </row>
    <row r="2" spans="1:9" x14ac:dyDescent="0.2">
      <c r="A2" s="27">
        <v>44316</v>
      </c>
      <c r="B2">
        <v>119171</v>
      </c>
      <c r="C2">
        <v>534</v>
      </c>
      <c r="D2">
        <v>164</v>
      </c>
      <c r="E2">
        <v>8150</v>
      </c>
      <c r="F2">
        <v>6191</v>
      </c>
      <c r="G2" s="33">
        <v>4.4809559372666168E-3</v>
      </c>
      <c r="H2" s="35">
        <v>0.75963190184049079</v>
      </c>
      <c r="I2" s="33">
        <v>1.3761737335425564E-3</v>
      </c>
    </row>
    <row r="3" spans="1:9" x14ac:dyDescent="0.2">
      <c r="A3" s="27">
        <v>44317</v>
      </c>
      <c r="B3">
        <v>177957</v>
      </c>
      <c r="C3">
        <v>859</v>
      </c>
      <c r="D3">
        <v>293</v>
      </c>
      <c r="E3">
        <v>6262</v>
      </c>
      <c r="F3">
        <v>4333</v>
      </c>
      <c r="G3" s="33">
        <v>4.8270087717819472E-3</v>
      </c>
      <c r="H3" s="35">
        <v>0.69195145320983709</v>
      </c>
      <c r="I3" s="33">
        <v>1.6464651573132834E-3</v>
      </c>
    </row>
    <row r="4" spans="1:9" x14ac:dyDescent="0.2">
      <c r="A4" s="27">
        <v>44318</v>
      </c>
      <c r="B4">
        <v>172692</v>
      </c>
      <c r="C4">
        <v>712</v>
      </c>
      <c r="D4">
        <v>282</v>
      </c>
      <c r="E4">
        <v>6942</v>
      </c>
      <c r="F4">
        <v>5168</v>
      </c>
      <c r="G4" s="33">
        <v>4.1229472123781065E-3</v>
      </c>
      <c r="H4" s="35">
        <v>0.74445404782483438</v>
      </c>
      <c r="I4" s="33">
        <v>1.632965047599194E-3</v>
      </c>
    </row>
    <row r="5" spans="1:9" x14ac:dyDescent="0.2">
      <c r="A5" s="27">
        <v>44319</v>
      </c>
      <c r="B5">
        <v>238072</v>
      </c>
      <c r="C5">
        <v>887</v>
      </c>
      <c r="D5">
        <v>276</v>
      </c>
      <c r="E5">
        <v>5850</v>
      </c>
      <c r="F5">
        <v>4178</v>
      </c>
      <c r="G5" s="33">
        <v>3.72576363453073E-3</v>
      </c>
      <c r="H5" s="35">
        <v>0.71418803418803423</v>
      </c>
      <c r="I5" s="33">
        <v>1.1593131489633388E-3</v>
      </c>
    </row>
    <row r="6" spans="1:9" x14ac:dyDescent="0.2">
      <c r="A6" s="27">
        <v>44320</v>
      </c>
      <c r="B6">
        <v>218654</v>
      </c>
      <c r="C6">
        <v>912</v>
      </c>
      <c r="D6">
        <v>318</v>
      </c>
      <c r="E6">
        <v>7472</v>
      </c>
      <c r="F6">
        <v>5472</v>
      </c>
      <c r="G6" s="33">
        <v>4.1709733185763811E-3</v>
      </c>
      <c r="H6" s="35">
        <v>0.73233404710920769</v>
      </c>
      <c r="I6" s="33">
        <v>1.4543525387141329E-3</v>
      </c>
    </row>
    <row r="7" spans="1:9" x14ac:dyDescent="0.2">
      <c r="A7" s="27">
        <v>44321</v>
      </c>
      <c r="B7">
        <v>248124</v>
      </c>
      <c r="C7">
        <v>874</v>
      </c>
      <c r="D7">
        <v>395</v>
      </c>
      <c r="E7">
        <v>16008</v>
      </c>
      <c r="F7">
        <v>11232</v>
      </c>
      <c r="G7" s="33">
        <v>3.5224323322209862E-3</v>
      </c>
      <c r="H7" s="35">
        <v>0.70164917541229388</v>
      </c>
      <c r="I7" s="33">
        <v>1.5919459625026197E-3</v>
      </c>
    </row>
    <row r="8" spans="1:9" x14ac:dyDescent="0.2">
      <c r="A8" s="27">
        <v>44322</v>
      </c>
      <c r="B8">
        <v>194775</v>
      </c>
      <c r="C8">
        <v>766</v>
      </c>
      <c r="D8">
        <v>167</v>
      </c>
      <c r="E8">
        <v>721</v>
      </c>
      <c r="F8">
        <v>589</v>
      </c>
      <c r="G8" s="33">
        <v>3.9327429084841485E-3</v>
      </c>
      <c r="H8" s="35">
        <v>0.81692094313453534</v>
      </c>
      <c r="I8" s="33">
        <v>8.5739956359902455E-4</v>
      </c>
    </row>
    <row r="9" spans="1:9" x14ac:dyDescent="0.2">
      <c r="A9" s="27">
        <v>44323</v>
      </c>
      <c r="B9">
        <v>162581</v>
      </c>
      <c r="C9">
        <v>576</v>
      </c>
      <c r="D9">
        <v>147</v>
      </c>
      <c r="E9">
        <v>13857</v>
      </c>
      <c r="F9">
        <v>10700</v>
      </c>
      <c r="G9" s="33">
        <v>3.5428494104477151E-3</v>
      </c>
      <c r="H9" s="35">
        <v>0.77217290899906188</v>
      </c>
      <c r="I9" s="33">
        <v>9.0416469329134398E-4</v>
      </c>
    </row>
    <row r="10" spans="1:9" x14ac:dyDescent="0.2">
      <c r="A10" s="27">
        <v>44324</v>
      </c>
      <c r="B10">
        <v>252026</v>
      </c>
      <c r="C10">
        <v>533</v>
      </c>
      <c r="D10">
        <v>98</v>
      </c>
      <c r="E10">
        <v>1823</v>
      </c>
      <c r="F10">
        <v>1247</v>
      </c>
      <c r="G10" s="33">
        <v>2.1148611651178846E-3</v>
      </c>
      <c r="H10" s="35">
        <v>0.68403730115194739</v>
      </c>
      <c r="I10" s="33">
        <v>3.8884876957139344E-4</v>
      </c>
    </row>
    <row r="11" spans="1:9" x14ac:dyDescent="0.2">
      <c r="A11" s="27">
        <v>44325</v>
      </c>
      <c r="B11">
        <v>239358</v>
      </c>
      <c r="C11">
        <v>632</v>
      </c>
      <c r="D11">
        <v>194</v>
      </c>
      <c r="E11">
        <v>5551</v>
      </c>
      <c r="F11">
        <v>4620</v>
      </c>
      <c r="G11" s="33">
        <v>2.6403963936864447E-3</v>
      </c>
      <c r="H11" s="35">
        <v>0.83228247162673397</v>
      </c>
      <c r="I11" s="33">
        <v>8.1050142464425675E-4</v>
      </c>
    </row>
    <row r="12" spans="1:9" x14ac:dyDescent="0.2">
      <c r="A12" s="27">
        <v>44326</v>
      </c>
      <c r="B12">
        <v>49580</v>
      </c>
      <c r="C12">
        <v>202</v>
      </c>
      <c r="D12">
        <v>46</v>
      </c>
      <c r="E12">
        <v>2130</v>
      </c>
      <c r="F12">
        <v>1473</v>
      </c>
      <c r="G12" s="33">
        <v>4.0742234772085523E-3</v>
      </c>
      <c r="H12" s="35">
        <v>0.69154929577464785</v>
      </c>
      <c r="I12" s="33">
        <v>9.2779346510689798E-4</v>
      </c>
    </row>
    <row r="13" spans="1:9" x14ac:dyDescent="0.2">
      <c r="A13" s="27">
        <v>44327</v>
      </c>
      <c r="B13">
        <v>36030</v>
      </c>
      <c r="C13">
        <v>69</v>
      </c>
      <c r="D13">
        <v>47</v>
      </c>
      <c r="E13">
        <v>7256</v>
      </c>
      <c r="F13">
        <v>6285</v>
      </c>
      <c r="G13" s="33">
        <v>1.9150707743547043E-3</v>
      </c>
      <c r="H13" s="35">
        <v>0.86617971334068355</v>
      </c>
      <c r="I13" s="33">
        <v>1.3044684984734943E-3</v>
      </c>
    </row>
    <row r="14" spans="1:9" x14ac:dyDescent="0.2">
      <c r="A14" s="27">
        <v>44328</v>
      </c>
      <c r="B14">
        <v>128260</v>
      </c>
      <c r="C14">
        <v>272</v>
      </c>
      <c r="D14">
        <v>139</v>
      </c>
      <c r="E14">
        <v>3704</v>
      </c>
      <c r="F14">
        <v>3019</v>
      </c>
      <c r="G14" s="33">
        <v>2.1206923436769064E-3</v>
      </c>
      <c r="H14" s="35">
        <v>0.81506479481641469</v>
      </c>
      <c r="I14" s="33">
        <v>1.0837361609231249E-3</v>
      </c>
    </row>
    <row r="15" spans="1:9" x14ac:dyDescent="0.2">
      <c r="A15" s="27">
        <v>44329</v>
      </c>
      <c r="B15">
        <v>67900</v>
      </c>
      <c r="C15">
        <v>101</v>
      </c>
      <c r="D15">
        <v>41</v>
      </c>
      <c r="E15">
        <v>2125</v>
      </c>
      <c r="F15">
        <v>1757</v>
      </c>
      <c r="G15" s="33">
        <v>1.487481590574374E-3</v>
      </c>
      <c r="H15" s="35">
        <v>0.82682352941176473</v>
      </c>
      <c r="I15" s="33">
        <v>6.0382916053019142E-4</v>
      </c>
    </row>
    <row r="16" spans="1:9" x14ac:dyDescent="0.2">
      <c r="A16" s="27">
        <v>44330</v>
      </c>
      <c r="B16">
        <v>39272</v>
      </c>
      <c r="C16">
        <v>47</v>
      </c>
      <c r="D16">
        <v>27</v>
      </c>
      <c r="E16">
        <v>5211</v>
      </c>
      <c r="F16">
        <v>3740</v>
      </c>
      <c r="G16" s="33">
        <v>1.1967814218781828E-3</v>
      </c>
      <c r="H16" s="35">
        <v>0.71771253118403378</v>
      </c>
      <c r="I16" s="33">
        <v>6.8751273171725399E-4</v>
      </c>
    </row>
    <row r="17" spans="1:9" x14ac:dyDescent="0.2">
      <c r="A17" s="27">
        <v>44331</v>
      </c>
      <c r="B17">
        <v>90426</v>
      </c>
      <c r="C17">
        <v>101</v>
      </c>
      <c r="D17">
        <v>46</v>
      </c>
      <c r="E17">
        <v>635</v>
      </c>
      <c r="F17">
        <v>612</v>
      </c>
      <c r="G17" s="33">
        <v>1.1169353946873686E-3</v>
      </c>
      <c r="H17" s="35">
        <v>0.96377952755905516</v>
      </c>
      <c r="I17" s="33">
        <v>5.0870324906553425E-4</v>
      </c>
    </row>
    <row r="18" spans="1:9" x14ac:dyDescent="0.2">
      <c r="A18" s="27">
        <v>44332</v>
      </c>
      <c r="B18">
        <v>76089</v>
      </c>
      <c r="C18">
        <v>100</v>
      </c>
      <c r="D18">
        <v>20</v>
      </c>
      <c r="E18">
        <v>5287</v>
      </c>
      <c r="F18">
        <v>3838</v>
      </c>
      <c r="G18" s="33">
        <v>1.3142504172745076E-3</v>
      </c>
      <c r="H18" s="35">
        <v>0.72593153016833745</v>
      </c>
      <c r="I18" s="33">
        <v>2.6285008345490148E-4</v>
      </c>
    </row>
    <row r="19" spans="1:9" x14ac:dyDescent="0.2">
      <c r="A19" s="27">
        <v>44333</v>
      </c>
      <c r="B19">
        <v>110127</v>
      </c>
      <c r="C19">
        <v>222</v>
      </c>
      <c r="D19">
        <v>42</v>
      </c>
      <c r="E19">
        <v>4007</v>
      </c>
      <c r="F19">
        <v>3490</v>
      </c>
      <c r="G19" s="33">
        <v>2.0158544226211556E-3</v>
      </c>
      <c r="H19" s="35">
        <v>0.87097579236336409</v>
      </c>
      <c r="I19" s="33">
        <v>3.8137786373913752E-4</v>
      </c>
    </row>
    <row r="20" spans="1:9" x14ac:dyDescent="0.2">
      <c r="A20" s="27">
        <v>44334</v>
      </c>
      <c r="B20">
        <v>159925</v>
      </c>
      <c r="C20">
        <v>422</v>
      </c>
      <c r="D20">
        <v>260</v>
      </c>
      <c r="E20">
        <v>2706</v>
      </c>
      <c r="F20">
        <v>2088</v>
      </c>
      <c r="G20" s="33">
        <v>2.6387369079255902E-3</v>
      </c>
      <c r="H20" s="35">
        <v>0.77161862527716185</v>
      </c>
      <c r="I20" s="33">
        <v>1.6257620759731123E-3</v>
      </c>
    </row>
    <row r="21" spans="1:9" x14ac:dyDescent="0.2">
      <c r="A21" s="27">
        <v>44335</v>
      </c>
      <c r="B21">
        <v>155032</v>
      </c>
      <c r="C21">
        <v>273</v>
      </c>
      <c r="D21">
        <v>350</v>
      </c>
      <c r="E21">
        <v>7934</v>
      </c>
      <c r="F21">
        <v>6200</v>
      </c>
      <c r="G21" s="33">
        <v>1.7609267764074515E-3</v>
      </c>
      <c r="H21" s="35">
        <v>0.78144693723216541</v>
      </c>
      <c r="I21" s="33">
        <v>2.2575984312916044E-3</v>
      </c>
    </row>
    <row r="22" spans="1:9" x14ac:dyDescent="0.2">
      <c r="A22" s="27">
        <v>44336</v>
      </c>
      <c r="B22">
        <v>170689</v>
      </c>
      <c r="C22">
        <v>459</v>
      </c>
      <c r="D22">
        <v>365</v>
      </c>
      <c r="E22">
        <v>359</v>
      </c>
      <c r="F22">
        <v>317</v>
      </c>
      <c r="G22" s="33">
        <v>2.6891012308936134E-3</v>
      </c>
      <c r="H22" s="35">
        <v>0.88300835654596099</v>
      </c>
      <c r="I22" s="33">
        <v>2.138392046353309E-3</v>
      </c>
    </row>
    <row r="23" spans="1:9" x14ac:dyDescent="0.2">
      <c r="A23" s="27">
        <v>44337</v>
      </c>
      <c r="B23">
        <v>235333</v>
      </c>
      <c r="C23">
        <v>718</v>
      </c>
      <c r="D23">
        <v>498</v>
      </c>
      <c r="E23">
        <v>7904</v>
      </c>
      <c r="F23">
        <v>5500</v>
      </c>
      <c r="G23" s="33">
        <v>3.0509958229402593E-3</v>
      </c>
      <c r="H23" s="35">
        <v>0.69585020242914974</v>
      </c>
      <c r="I23" s="33">
        <v>2.1161503061619068E-3</v>
      </c>
    </row>
    <row r="24" spans="1:9" x14ac:dyDescent="0.2">
      <c r="A24" s="27">
        <v>44338</v>
      </c>
      <c r="B24">
        <v>150253</v>
      </c>
      <c r="C24">
        <v>592</v>
      </c>
      <c r="D24">
        <v>196</v>
      </c>
      <c r="E24">
        <v>2201</v>
      </c>
      <c r="F24">
        <v>1477</v>
      </c>
      <c r="G24" s="33">
        <v>3.9400211643028761E-3</v>
      </c>
      <c r="H24" s="35">
        <v>0.67105860972285325</v>
      </c>
      <c r="I24" s="33">
        <v>1.3044664665597359E-3</v>
      </c>
    </row>
    <row r="25" spans="1:9" x14ac:dyDescent="0.2">
      <c r="A25" s="27">
        <v>44339</v>
      </c>
      <c r="B25">
        <v>273304</v>
      </c>
      <c r="C25">
        <v>946</v>
      </c>
      <c r="D25">
        <v>609</v>
      </c>
      <c r="E25">
        <v>2338</v>
      </c>
      <c r="F25">
        <v>1752</v>
      </c>
      <c r="G25" s="33">
        <v>3.4613470713930274E-3</v>
      </c>
      <c r="H25" s="35">
        <v>0.74935842600513258</v>
      </c>
      <c r="I25" s="33">
        <v>2.2282879138248984E-3</v>
      </c>
    </row>
    <row r="26" spans="1:9" x14ac:dyDescent="0.2">
      <c r="A26" s="27">
        <v>44340</v>
      </c>
      <c r="B26">
        <v>244903</v>
      </c>
      <c r="C26">
        <v>975</v>
      </c>
      <c r="D26">
        <v>487</v>
      </c>
      <c r="E26">
        <v>306</v>
      </c>
      <c r="F26">
        <v>280</v>
      </c>
      <c r="G26" s="33">
        <v>3.9811680542908828E-3</v>
      </c>
      <c r="H26" s="35">
        <v>0.91503267973856206</v>
      </c>
      <c r="I26" s="33">
        <v>1.988542402502215E-3</v>
      </c>
    </row>
    <row r="27" spans="1:9" x14ac:dyDescent="0.2">
      <c r="A27" s="27">
        <v>44341</v>
      </c>
      <c r="B27">
        <v>197572</v>
      </c>
      <c r="C27">
        <v>990</v>
      </c>
      <c r="D27">
        <v>506</v>
      </c>
      <c r="E27">
        <v>1818</v>
      </c>
      <c r="F27">
        <v>1416</v>
      </c>
      <c r="G27" s="33">
        <v>5.0108314943413034E-3</v>
      </c>
      <c r="H27" s="35">
        <v>0.77887788778877887</v>
      </c>
      <c r="I27" s="33">
        <v>2.5610916526633328E-3</v>
      </c>
    </row>
    <row r="28" spans="1:9" x14ac:dyDescent="0.2">
      <c r="A28" s="27">
        <v>44342</v>
      </c>
      <c r="B28">
        <v>186685</v>
      </c>
      <c r="C28">
        <v>1013</v>
      </c>
      <c r="D28">
        <v>585</v>
      </c>
      <c r="E28">
        <v>269</v>
      </c>
      <c r="F28">
        <v>272</v>
      </c>
      <c r="G28" s="33">
        <v>5.4262527787449447E-3</v>
      </c>
      <c r="H28" s="35">
        <v>1.0111524163568772</v>
      </c>
      <c r="I28" s="33">
        <v>3.1336208050994989E-3</v>
      </c>
    </row>
    <row r="29" spans="1:9" x14ac:dyDescent="0.2">
      <c r="A29" s="27">
        <v>44343</v>
      </c>
      <c r="B29">
        <v>223056</v>
      </c>
      <c r="C29">
        <v>929</v>
      </c>
      <c r="D29">
        <v>384</v>
      </c>
      <c r="E29">
        <v>238</v>
      </c>
      <c r="F29">
        <v>253</v>
      </c>
      <c r="G29" s="33">
        <v>4.1648733950218775E-3</v>
      </c>
      <c r="H29" s="35">
        <v>1.0630252100840336</v>
      </c>
      <c r="I29" s="33">
        <v>1.7215407789972026E-3</v>
      </c>
    </row>
    <row r="30" spans="1:9" x14ac:dyDescent="0.2">
      <c r="A30" s="27">
        <v>44344</v>
      </c>
      <c r="B30">
        <v>199672</v>
      </c>
      <c r="C30">
        <v>773</v>
      </c>
      <c r="D30">
        <v>355</v>
      </c>
      <c r="E30">
        <v>238</v>
      </c>
      <c r="F30">
        <v>231</v>
      </c>
      <c r="G30" s="33">
        <v>3.8713490123803039E-3</v>
      </c>
      <c r="H30" s="35">
        <v>0.97058823529411764</v>
      </c>
      <c r="I30" s="33">
        <v>1.7779157818822869E-3</v>
      </c>
    </row>
    <row r="31" spans="1:9" x14ac:dyDescent="0.2">
      <c r="A31" s="27">
        <v>44345</v>
      </c>
      <c r="B31">
        <v>132979</v>
      </c>
      <c r="C31">
        <v>317</v>
      </c>
      <c r="D31">
        <v>378</v>
      </c>
      <c r="E31">
        <v>245</v>
      </c>
      <c r="F31">
        <v>256</v>
      </c>
      <c r="G31" s="33">
        <v>2.3838350416231133E-3</v>
      </c>
      <c r="H31" s="35">
        <v>1.0448979591836736</v>
      </c>
      <c r="I31" s="33">
        <v>2.8425540874874979E-3</v>
      </c>
    </row>
    <row r="32" spans="1:9" x14ac:dyDescent="0.2">
      <c r="A32" s="27">
        <v>44346</v>
      </c>
      <c r="B32">
        <v>135823</v>
      </c>
      <c r="C32">
        <v>226</v>
      </c>
      <c r="D32">
        <v>171</v>
      </c>
      <c r="E32">
        <v>256</v>
      </c>
      <c r="F32">
        <v>312</v>
      </c>
      <c r="G32" s="33">
        <v>1.6639302621794542E-3</v>
      </c>
      <c r="H32" s="35">
        <v>1.21875</v>
      </c>
      <c r="I32" s="33">
        <v>1.2589914815605604E-3</v>
      </c>
    </row>
    <row r="33" spans="1:12" x14ac:dyDescent="0.2">
      <c r="A33" s="27">
        <v>44347</v>
      </c>
      <c r="B33">
        <v>156987</v>
      </c>
      <c r="C33">
        <v>544</v>
      </c>
      <c r="D33">
        <v>307</v>
      </c>
      <c r="E33">
        <v>293</v>
      </c>
      <c r="F33">
        <v>303</v>
      </c>
      <c r="G33" s="33">
        <v>3.4652550848159403E-3</v>
      </c>
      <c r="H33" s="35">
        <v>1.0341296928327646</v>
      </c>
      <c r="I33" s="33">
        <v>1.9555759394089957E-3</v>
      </c>
    </row>
    <row r="35" spans="1:12" x14ac:dyDescent="0.2">
      <c r="A35" s="27" t="s">
        <v>33</v>
      </c>
      <c r="B35" t="s">
        <v>78</v>
      </c>
      <c r="C35" t="s">
        <v>77</v>
      </c>
      <c r="D35" t="s">
        <v>79</v>
      </c>
      <c r="E35" t="s">
        <v>80</v>
      </c>
      <c r="F35" t="s">
        <v>81</v>
      </c>
      <c r="G35" s="35" t="s">
        <v>83</v>
      </c>
      <c r="H35" s="35" t="s">
        <v>82</v>
      </c>
      <c r="L35" s="31" t="s">
        <v>90</v>
      </c>
    </row>
    <row r="36" spans="1:12" x14ac:dyDescent="0.2">
      <c r="A36" s="27" t="s">
        <v>45</v>
      </c>
      <c r="B36">
        <v>4816156</v>
      </c>
      <c r="C36">
        <v>16188</v>
      </c>
      <c r="D36">
        <v>7451</v>
      </c>
      <c r="E36">
        <v>124267</v>
      </c>
      <c r="F36">
        <v>94040</v>
      </c>
      <c r="G36" s="33">
        <v>3.3611868054107884E-3</v>
      </c>
      <c r="H36" s="35">
        <v>0.75675762672310432</v>
      </c>
    </row>
    <row r="37" spans="1:12" x14ac:dyDescent="0.2">
      <c r="A37" s="27" t="s">
        <v>41</v>
      </c>
      <c r="B37">
        <v>173405</v>
      </c>
      <c r="C37">
        <v>522</v>
      </c>
      <c r="D37">
        <v>515</v>
      </c>
      <c r="E37">
        <v>4392</v>
      </c>
      <c r="F37">
        <v>3323</v>
      </c>
      <c r="G37" s="33">
        <v>3.0102938208240821E-3</v>
      </c>
      <c r="H37" s="35">
        <v>0.75660291438979965</v>
      </c>
      <c r="K37">
        <v>1</v>
      </c>
      <c r="L37" t="s">
        <v>88</v>
      </c>
    </row>
    <row r="38" spans="1:12" x14ac:dyDescent="0.2">
      <c r="A38" s="27" t="s">
        <v>44</v>
      </c>
      <c r="B38">
        <v>253746</v>
      </c>
      <c r="C38">
        <v>866</v>
      </c>
      <c r="D38">
        <v>227</v>
      </c>
      <c r="E38">
        <v>1437</v>
      </c>
      <c r="F38">
        <v>1238</v>
      </c>
      <c r="G38" s="33">
        <v>3.4128616805782159E-3</v>
      </c>
      <c r="H38" s="35">
        <v>0.86151704940848994</v>
      </c>
      <c r="K38">
        <v>2</v>
      </c>
      <c r="L38" t="s">
        <v>89</v>
      </c>
    </row>
    <row r="39" spans="1:12" x14ac:dyDescent="0.2">
      <c r="G39" s="33"/>
      <c r="K39">
        <v>3</v>
      </c>
      <c r="L39" t="s">
        <v>91</v>
      </c>
    </row>
    <row r="40" spans="1:12" x14ac:dyDescent="0.2">
      <c r="A40" s="27" t="s">
        <v>92</v>
      </c>
      <c r="B40" s="27" t="s">
        <v>0</v>
      </c>
      <c r="C40" t="s">
        <v>78</v>
      </c>
      <c r="D40" t="s">
        <v>77</v>
      </c>
      <c r="E40" t="s">
        <v>79</v>
      </c>
      <c r="F40" t="s">
        <v>80</v>
      </c>
      <c r="G40" t="s">
        <v>81</v>
      </c>
      <c r="H40" s="35" t="s">
        <v>83</v>
      </c>
      <c r="I40" s="35" t="s">
        <v>82</v>
      </c>
      <c r="J40" t="s">
        <v>94</v>
      </c>
    </row>
    <row r="41" spans="1:12" x14ac:dyDescent="0.2">
      <c r="A41" s="27" t="str">
        <f t="shared" ref="A41:A74" si="0">RIGHT(B41,3)</f>
        <v>480</v>
      </c>
      <c r="B41">
        <v>271175480</v>
      </c>
      <c r="C41">
        <v>81217</v>
      </c>
      <c r="D41">
        <v>284</v>
      </c>
      <c r="E41">
        <v>121</v>
      </c>
      <c r="F41">
        <v>2511</v>
      </c>
      <c r="G41">
        <v>2358</v>
      </c>
      <c r="H41" s="33">
        <v>3.4968048561261804E-3</v>
      </c>
      <c r="I41" s="35">
        <v>0.93906810035842292</v>
      </c>
      <c r="J41" s="35">
        <v>0.7579095437215595</v>
      </c>
    </row>
    <row r="42" spans="1:12" x14ac:dyDescent="0.2">
      <c r="A42" s="27" t="str">
        <f t="shared" si="0"/>
        <v>775</v>
      </c>
      <c r="B42">
        <v>269222775</v>
      </c>
      <c r="C42">
        <v>33067</v>
      </c>
      <c r="D42">
        <v>30</v>
      </c>
      <c r="E42">
        <v>16</v>
      </c>
      <c r="F42">
        <v>97</v>
      </c>
      <c r="G42">
        <v>85</v>
      </c>
      <c r="H42" s="33">
        <v>9.0724891886170497E-4</v>
      </c>
      <c r="I42" s="35">
        <v>0.87628865979381443</v>
      </c>
      <c r="J42" s="35">
        <v>0.7579095437215595</v>
      </c>
    </row>
    <row r="43" spans="1:12" x14ac:dyDescent="0.2">
      <c r="A43" s="27" t="str">
        <f t="shared" si="0"/>
        <v>961</v>
      </c>
      <c r="B43">
        <v>268891961</v>
      </c>
      <c r="C43">
        <v>248553</v>
      </c>
      <c r="D43">
        <v>940</v>
      </c>
      <c r="E43">
        <v>183</v>
      </c>
      <c r="F43">
        <v>2562</v>
      </c>
      <c r="G43">
        <v>2215</v>
      </c>
      <c r="H43" s="33">
        <v>3.7818895768709291E-3</v>
      </c>
      <c r="I43" s="35">
        <v>0.86455893832943009</v>
      </c>
      <c r="J43" s="35">
        <v>0.7579095437215595</v>
      </c>
    </row>
    <row r="44" spans="1:12" x14ac:dyDescent="0.2">
      <c r="A44" s="27" t="str">
        <f t="shared" si="0"/>
        <v>461</v>
      </c>
      <c r="B44">
        <v>269221461</v>
      </c>
      <c r="C44">
        <v>253746</v>
      </c>
      <c r="D44">
        <v>866</v>
      </c>
      <c r="E44">
        <v>227</v>
      </c>
      <c r="F44">
        <v>1437</v>
      </c>
      <c r="G44">
        <v>1238</v>
      </c>
      <c r="H44" s="33">
        <v>3.4128616805782159E-3</v>
      </c>
      <c r="I44" s="35">
        <v>0.86151704940848994</v>
      </c>
      <c r="J44" s="35">
        <v>0.7579095437215595</v>
      </c>
    </row>
    <row r="45" spans="1:12" x14ac:dyDescent="0.2">
      <c r="A45" s="27" t="str">
        <f t="shared" si="0"/>
        <v>348</v>
      </c>
      <c r="B45">
        <v>268892348</v>
      </c>
      <c r="C45">
        <v>129100</v>
      </c>
      <c r="D45">
        <v>839</v>
      </c>
      <c r="E45">
        <v>211</v>
      </c>
      <c r="F45">
        <v>2806</v>
      </c>
      <c r="G45">
        <v>2357</v>
      </c>
      <c r="H45" s="33">
        <v>6.4988381099922539E-3</v>
      </c>
      <c r="I45" s="35">
        <v>0.83998574483250177</v>
      </c>
      <c r="J45" s="35">
        <v>0.7579095437215595</v>
      </c>
    </row>
    <row r="46" spans="1:12" x14ac:dyDescent="0.2">
      <c r="A46" s="27" t="str">
        <f t="shared" si="0"/>
        <v>381</v>
      </c>
      <c r="B46">
        <v>268892381</v>
      </c>
      <c r="C46">
        <v>169740</v>
      </c>
      <c r="D46">
        <v>906</v>
      </c>
      <c r="E46">
        <v>390</v>
      </c>
      <c r="F46">
        <v>2552</v>
      </c>
      <c r="G46">
        <v>2139</v>
      </c>
      <c r="H46" s="33">
        <v>5.3375751148815832E-3</v>
      </c>
      <c r="I46" s="35">
        <v>0.83816614420062696</v>
      </c>
      <c r="J46" s="35">
        <v>0.7579095437215595</v>
      </c>
    </row>
    <row r="47" spans="1:12" x14ac:dyDescent="0.2">
      <c r="A47" s="27" t="str">
        <f t="shared" si="0"/>
        <v>590</v>
      </c>
      <c r="B47">
        <v>268890590</v>
      </c>
      <c r="C47">
        <v>299303</v>
      </c>
      <c r="D47">
        <v>744</v>
      </c>
      <c r="E47">
        <v>215</v>
      </c>
      <c r="F47">
        <v>1038</v>
      </c>
      <c r="G47">
        <v>857</v>
      </c>
      <c r="H47" s="33">
        <v>2.4857752845778357E-3</v>
      </c>
      <c r="I47" s="35">
        <v>0.82562620423892097</v>
      </c>
      <c r="J47" s="35">
        <v>0.7579095437215595</v>
      </c>
    </row>
    <row r="48" spans="1:12" x14ac:dyDescent="0.2">
      <c r="A48" s="27" t="str">
        <f t="shared" si="0"/>
        <v>419</v>
      </c>
      <c r="B48">
        <v>269221419</v>
      </c>
      <c r="C48">
        <v>138337</v>
      </c>
      <c r="D48">
        <v>440</v>
      </c>
      <c r="E48">
        <v>193</v>
      </c>
      <c r="F48">
        <v>2436</v>
      </c>
      <c r="G48">
        <v>2010</v>
      </c>
      <c r="H48" s="33">
        <v>3.1806385854832764E-3</v>
      </c>
      <c r="I48" s="35">
        <v>0.82512315270935965</v>
      </c>
      <c r="J48" s="35">
        <v>0.7579095437215595</v>
      </c>
    </row>
    <row r="49" spans="1:10" x14ac:dyDescent="0.2">
      <c r="A49" s="27" t="str">
        <f t="shared" si="0"/>
        <v>783</v>
      </c>
      <c r="B49">
        <v>269149783</v>
      </c>
      <c r="C49">
        <v>35929</v>
      </c>
      <c r="D49">
        <v>39</v>
      </c>
      <c r="E49">
        <v>32</v>
      </c>
      <c r="F49">
        <v>647</v>
      </c>
      <c r="G49">
        <v>528</v>
      </c>
      <c r="H49" s="33">
        <v>1.0854741295332462E-3</v>
      </c>
      <c r="I49" s="35">
        <v>0.81607418856259661</v>
      </c>
      <c r="J49" s="35">
        <v>0.7579095437215595</v>
      </c>
    </row>
    <row r="50" spans="1:10" x14ac:dyDescent="0.2">
      <c r="A50" s="27" t="str">
        <f t="shared" si="0"/>
        <v>010</v>
      </c>
      <c r="B50">
        <v>269222010</v>
      </c>
      <c r="C50">
        <v>200290</v>
      </c>
      <c r="D50">
        <v>485</v>
      </c>
      <c r="E50">
        <v>235</v>
      </c>
      <c r="F50">
        <v>4243</v>
      </c>
      <c r="G50">
        <v>3461</v>
      </c>
      <c r="H50" s="33">
        <v>2.4214888411802885E-3</v>
      </c>
      <c r="I50" s="35">
        <v>0.81569644119726603</v>
      </c>
      <c r="J50" s="35">
        <v>0.7579095437215595</v>
      </c>
    </row>
    <row r="51" spans="1:10" x14ac:dyDescent="0.2">
      <c r="A51" s="27" t="str">
        <f t="shared" si="0"/>
        <v>078</v>
      </c>
      <c r="B51">
        <v>268892078</v>
      </c>
      <c r="C51">
        <v>128092</v>
      </c>
      <c r="D51">
        <v>509</v>
      </c>
      <c r="E51">
        <v>313</v>
      </c>
      <c r="F51">
        <v>3883</v>
      </c>
      <c r="G51">
        <v>3152</v>
      </c>
      <c r="H51" s="33">
        <v>3.973706398526059E-3</v>
      </c>
      <c r="I51" s="35">
        <v>0.81174349729590523</v>
      </c>
      <c r="J51" s="35">
        <v>0.7579095437215595</v>
      </c>
    </row>
    <row r="52" spans="1:10" x14ac:dyDescent="0.2">
      <c r="A52" s="27" t="str">
        <f t="shared" si="0"/>
        <v>581</v>
      </c>
      <c r="B52">
        <v>269221581</v>
      </c>
      <c r="C52">
        <v>150193</v>
      </c>
      <c r="D52">
        <v>761</v>
      </c>
      <c r="E52">
        <v>338</v>
      </c>
      <c r="F52">
        <v>773</v>
      </c>
      <c r="G52">
        <v>627</v>
      </c>
      <c r="H52" s="33">
        <v>5.066814032611373E-3</v>
      </c>
      <c r="I52" s="35">
        <v>0.81112548512289784</v>
      </c>
      <c r="J52" s="35">
        <v>0.7579095437215595</v>
      </c>
    </row>
    <row r="53" spans="1:10" x14ac:dyDescent="0.2">
      <c r="A53" s="27" t="str">
        <f t="shared" si="0"/>
        <v>345</v>
      </c>
      <c r="B53">
        <v>268892345</v>
      </c>
      <c r="C53">
        <v>160601</v>
      </c>
      <c r="D53">
        <v>479</v>
      </c>
      <c r="E53">
        <v>197</v>
      </c>
      <c r="F53">
        <v>5784</v>
      </c>
      <c r="G53">
        <v>4675</v>
      </c>
      <c r="H53" s="33">
        <v>2.9825468085503824E-3</v>
      </c>
      <c r="I53" s="35">
        <v>0.80826417704011067</v>
      </c>
      <c r="J53" s="35">
        <v>0.7579095437215595</v>
      </c>
    </row>
    <row r="54" spans="1:10" x14ac:dyDescent="0.2">
      <c r="A54" s="27" t="str">
        <f t="shared" si="0"/>
        <v>920</v>
      </c>
      <c r="B54">
        <v>269221920</v>
      </c>
      <c r="C54">
        <v>254476</v>
      </c>
      <c r="D54">
        <v>429</v>
      </c>
      <c r="E54">
        <v>321</v>
      </c>
      <c r="F54">
        <v>4813</v>
      </c>
      <c r="G54">
        <v>3861</v>
      </c>
      <c r="H54" s="33">
        <v>1.6858171301026422E-3</v>
      </c>
      <c r="I54" s="35">
        <v>0.80220236858508209</v>
      </c>
      <c r="J54" s="35">
        <v>0.7579095437215595</v>
      </c>
    </row>
    <row r="55" spans="1:10" x14ac:dyDescent="0.2">
      <c r="A55" s="27" t="str">
        <f t="shared" si="0"/>
        <v>545</v>
      </c>
      <c r="B55">
        <v>268890545</v>
      </c>
      <c r="C55">
        <v>176263</v>
      </c>
      <c r="D55">
        <v>634</v>
      </c>
      <c r="E55">
        <v>271</v>
      </c>
      <c r="F55">
        <v>1350</v>
      </c>
      <c r="G55">
        <v>1080</v>
      </c>
      <c r="H55" s="33">
        <v>3.5968978174659456E-3</v>
      </c>
      <c r="I55" s="35">
        <v>0.8</v>
      </c>
      <c r="J55" s="35">
        <v>0.7579095437215595</v>
      </c>
    </row>
    <row r="56" spans="1:10" x14ac:dyDescent="0.2">
      <c r="A56" s="27" t="str">
        <f t="shared" si="0"/>
        <v>161</v>
      </c>
      <c r="B56">
        <v>269150161</v>
      </c>
      <c r="C56">
        <v>105622</v>
      </c>
      <c r="D56">
        <v>318</v>
      </c>
      <c r="E56">
        <v>296</v>
      </c>
      <c r="F56">
        <v>4121</v>
      </c>
      <c r="G56">
        <v>3290</v>
      </c>
      <c r="H56" s="33">
        <v>3.0107363996137167E-3</v>
      </c>
      <c r="I56" s="35">
        <v>0.79834991506915798</v>
      </c>
      <c r="J56" s="35">
        <v>0.7579095437215595</v>
      </c>
    </row>
    <row r="57" spans="1:10" x14ac:dyDescent="0.2">
      <c r="A57" s="27" t="str">
        <f t="shared" si="0"/>
        <v>777</v>
      </c>
      <c r="B57">
        <v>269149777</v>
      </c>
      <c r="C57">
        <v>45919</v>
      </c>
      <c r="D57">
        <v>225</v>
      </c>
      <c r="E57">
        <v>56</v>
      </c>
      <c r="F57">
        <v>3239</v>
      </c>
      <c r="G57">
        <v>2574</v>
      </c>
      <c r="H57" s="33">
        <v>4.8999324898190292E-3</v>
      </c>
      <c r="I57" s="35">
        <v>0.79468971904908925</v>
      </c>
      <c r="J57" s="35">
        <v>0.7579095437215595</v>
      </c>
    </row>
    <row r="58" spans="1:10" x14ac:dyDescent="0.2">
      <c r="A58" s="27" t="str">
        <f t="shared" si="0"/>
        <v>170</v>
      </c>
      <c r="B58">
        <v>269150170</v>
      </c>
      <c r="C58">
        <v>63658</v>
      </c>
      <c r="D58">
        <v>218</v>
      </c>
      <c r="E58">
        <v>83</v>
      </c>
      <c r="F58">
        <v>2449</v>
      </c>
      <c r="G58">
        <v>1901</v>
      </c>
      <c r="H58" s="33">
        <v>3.4245499387351159E-3</v>
      </c>
      <c r="I58" s="35">
        <v>0.77623519804001628</v>
      </c>
      <c r="J58" s="35">
        <v>0.7579095437215595</v>
      </c>
    </row>
    <row r="59" spans="1:10" x14ac:dyDescent="0.2">
      <c r="A59" s="27" t="str">
        <f t="shared" si="0"/>
        <v>569</v>
      </c>
      <c r="B59">
        <v>269221569</v>
      </c>
      <c r="C59">
        <v>184746</v>
      </c>
      <c r="D59">
        <v>755</v>
      </c>
      <c r="E59">
        <v>281</v>
      </c>
      <c r="F59">
        <v>1748</v>
      </c>
      <c r="G59">
        <v>1344</v>
      </c>
      <c r="H59" s="33">
        <v>4.0866919987442218E-3</v>
      </c>
      <c r="I59" s="35">
        <v>0.76887871853546907</v>
      </c>
      <c r="J59" s="35">
        <v>0.7579095437215595</v>
      </c>
    </row>
    <row r="60" spans="1:10" x14ac:dyDescent="0.2">
      <c r="A60" s="27" t="str">
        <f t="shared" si="0"/>
        <v>378</v>
      </c>
      <c r="B60">
        <v>268892378</v>
      </c>
      <c r="C60">
        <v>147790</v>
      </c>
      <c r="D60">
        <v>431</v>
      </c>
      <c r="E60">
        <v>439</v>
      </c>
      <c r="F60">
        <v>3967</v>
      </c>
      <c r="G60">
        <v>3024</v>
      </c>
      <c r="H60" s="33">
        <v>2.9163001556262265E-3</v>
      </c>
      <c r="I60" s="35">
        <v>0.76228888328711875</v>
      </c>
      <c r="J60" s="35">
        <v>0.7579095437215595</v>
      </c>
    </row>
    <row r="61" spans="1:10" x14ac:dyDescent="0.2">
      <c r="A61" s="27" t="str">
        <f t="shared" si="0"/>
        <v>375</v>
      </c>
      <c r="B61">
        <v>268892375</v>
      </c>
      <c r="C61">
        <v>160496</v>
      </c>
      <c r="D61">
        <v>481</v>
      </c>
      <c r="E61">
        <v>213</v>
      </c>
      <c r="F61">
        <v>4827</v>
      </c>
      <c r="G61">
        <v>3659</v>
      </c>
      <c r="H61" s="33">
        <v>2.9969594257800818E-3</v>
      </c>
      <c r="I61" s="35">
        <v>0.75802776051377663</v>
      </c>
      <c r="J61" s="35">
        <v>0.7579095437215595</v>
      </c>
    </row>
    <row r="62" spans="1:10" x14ac:dyDescent="0.2">
      <c r="A62" s="27" t="str">
        <f t="shared" si="0"/>
        <v>536</v>
      </c>
      <c r="B62">
        <v>271457536</v>
      </c>
      <c r="C62">
        <v>122960</v>
      </c>
      <c r="D62">
        <v>695</v>
      </c>
      <c r="E62">
        <v>429</v>
      </c>
      <c r="F62">
        <v>2949</v>
      </c>
      <c r="G62">
        <v>2235</v>
      </c>
      <c r="H62" s="33">
        <v>5.6522446324007809E-3</v>
      </c>
      <c r="I62" s="35">
        <v>0.75788402848423198</v>
      </c>
      <c r="J62" s="35">
        <v>0.7579095437215595</v>
      </c>
    </row>
    <row r="63" spans="1:10" x14ac:dyDescent="0.2">
      <c r="A63" s="27" t="str">
        <f t="shared" si="0"/>
        <v>146</v>
      </c>
      <c r="B63">
        <v>269150146</v>
      </c>
      <c r="C63">
        <v>69949</v>
      </c>
      <c r="D63">
        <v>182</v>
      </c>
      <c r="E63">
        <v>77</v>
      </c>
      <c r="F63">
        <v>1239</v>
      </c>
      <c r="G63">
        <v>938</v>
      </c>
      <c r="H63" s="33">
        <v>2.6018956668429857E-3</v>
      </c>
      <c r="I63" s="35">
        <v>0.75706214689265539</v>
      </c>
      <c r="J63" s="35">
        <v>0.7579095437215595</v>
      </c>
    </row>
    <row r="64" spans="1:10" x14ac:dyDescent="0.2">
      <c r="A64" s="27" t="str">
        <f t="shared" si="0"/>
        <v>473</v>
      </c>
      <c r="B64">
        <v>269221473</v>
      </c>
      <c r="C64">
        <v>173405</v>
      </c>
      <c r="D64">
        <v>522</v>
      </c>
      <c r="E64">
        <v>515</v>
      </c>
      <c r="F64">
        <v>4392</v>
      </c>
      <c r="G64">
        <v>3323</v>
      </c>
      <c r="H64" s="33">
        <v>3.0102938208240821E-3</v>
      </c>
      <c r="I64" s="35">
        <v>0.75660291438979965</v>
      </c>
      <c r="J64" s="35">
        <v>0.7579095437215595</v>
      </c>
    </row>
    <row r="65" spans="1:10" x14ac:dyDescent="0.2">
      <c r="A65" s="27" t="str">
        <f t="shared" si="0"/>
        <v>575</v>
      </c>
      <c r="B65">
        <v>269221575</v>
      </c>
      <c r="C65">
        <v>130746</v>
      </c>
      <c r="D65">
        <v>334</v>
      </c>
      <c r="E65">
        <v>218</v>
      </c>
      <c r="F65">
        <v>5683</v>
      </c>
      <c r="G65">
        <v>4283</v>
      </c>
      <c r="H65" s="33">
        <v>2.5545714591650986E-3</v>
      </c>
      <c r="I65" s="35">
        <v>0.7536512405419673</v>
      </c>
      <c r="J65" s="35">
        <v>0.7579095437215595</v>
      </c>
    </row>
    <row r="66" spans="1:10" x14ac:dyDescent="0.2">
      <c r="A66" s="27" t="str">
        <f t="shared" si="0"/>
        <v>566</v>
      </c>
      <c r="B66">
        <v>268890566</v>
      </c>
      <c r="C66">
        <v>136329</v>
      </c>
      <c r="D66">
        <v>234</v>
      </c>
      <c r="E66">
        <v>163</v>
      </c>
      <c r="F66">
        <v>2700</v>
      </c>
      <c r="G66">
        <v>2022</v>
      </c>
      <c r="H66" s="33">
        <v>1.7164359747375833E-3</v>
      </c>
      <c r="I66" s="35">
        <v>0.74888888888888894</v>
      </c>
      <c r="J66" s="35">
        <v>0.7579095437215595</v>
      </c>
    </row>
    <row r="67" spans="1:10" x14ac:dyDescent="0.2">
      <c r="A67" s="27" t="str">
        <f t="shared" si="0"/>
        <v>739</v>
      </c>
      <c r="B67">
        <v>269222739</v>
      </c>
      <c r="C67">
        <v>214348</v>
      </c>
      <c r="D67">
        <v>613</v>
      </c>
      <c r="E67">
        <v>268</v>
      </c>
      <c r="F67">
        <v>1910</v>
      </c>
      <c r="G67">
        <v>1413</v>
      </c>
      <c r="H67" s="33">
        <v>2.859835407841454E-3</v>
      </c>
      <c r="I67" s="35">
        <v>0.73979057591623032</v>
      </c>
      <c r="J67" s="35">
        <v>0.7579095437215595</v>
      </c>
    </row>
    <row r="68" spans="1:10" x14ac:dyDescent="0.2">
      <c r="A68" s="27" t="str">
        <f t="shared" si="0"/>
        <v>964</v>
      </c>
      <c r="B68">
        <v>268891964</v>
      </c>
      <c r="C68">
        <v>135401</v>
      </c>
      <c r="D68">
        <v>495</v>
      </c>
      <c r="E68">
        <v>162</v>
      </c>
      <c r="F68">
        <v>3061</v>
      </c>
      <c r="G68">
        <v>2255</v>
      </c>
      <c r="H68" s="33">
        <v>3.6558075641981965E-3</v>
      </c>
      <c r="I68" s="35">
        <v>0.73668735707285204</v>
      </c>
      <c r="J68" s="35">
        <v>0.7579095437215595</v>
      </c>
    </row>
    <row r="69" spans="1:10" x14ac:dyDescent="0.2">
      <c r="A69" s="27" t="str">
        <f t="shared" si="0"/>
        <v>584</v>
      </c>
      <c r="B69">
        <v>269221584</v>
      </c>
      <c r="C69">
        <v>150795</v>
      </c>
      <c r="D69">
        <v>385</v>
      </c>
      <c r="E69">
        <v>250</v>
      </c>
      <c r="F69">
        <v>2796</v>
      </c>
      <c r="G69">
        <v>2054</v>
      </c>
      <c r="H69" s="33">
        <v>2.5531350508969132E-3</v>
      </c>
      <c r="I69" s="35">
        <v>0.73462088698140204</v>
      </c>
      <c r="J69" s="35">
        <v>0.7579095437215595</v>
      </c>
    </row>
    <row r="70" spans="1:10" x14ac:dyDescent="0.2">
      <c r="A70" s="27" t="str">
        <f t="shared" si="0"/>
        <v>548</v>
      </c>
      <c r="B70">
        <v>268890548</v>
      </c>
      <c r="C70">
        <v>185281</v>
      </c>
      <c r="D70">
        <v>898</v>
      </c>
      <c r="E70">
        <v>380</v>
      </c>
      <c r="F70">
        <v>7963</v>
      </c>
      <c r="G70">
        <v>5804</v>
      </c>
      <c r="H70" s="33">
        <v>4.8466923213929111E-3</v>
      </c>
      <c r="I70" s="35">
        <v>0.72887102850684415</v>
      </c>
      <c r="J70" s="35">
        <v>0.7579095437215595</v>
      </c>
    </row>
    <row r="71" spans="1:10" x14ac:dyDescent="0.2">
      <c r="A71" s="27" t="str">
        <f t="shared" si="0"/>
        <v>033</v>
      </c>
      <c r="B71">
        <v>272779033</v>
      </c>
      <c r="C71">
        <v>211763</v>
      </c>
      <c r="D71">
        <v>688</v>
      </c>
      <c r="E71">
        <v>201</v>
      </c>
      <c r="F71">
        <v>8395</v>
      </c>
      <c r="G71">
        <v>6027</v>
      </c>
      <c r="H71" s="33">
        <v>3.2489150607046555E-3</v>
      </c>
      <c r="I71" s="35">
        <v>0.71792733770101247</v>
      </c>
      <c r="J71" s="35">
        <v>0.7579095437215595</v>
      </c>
    </row>
    <row r="72" spans="1:10" x14ac:dyDescent="0.2">
      <c r="A72" s="27" t="str">
        <f t="shared" si="0"/>
        <v>019</v>
      </c>
      <c r="B72">
        <v>269222019</v>
      </c>
      <c r="C72">
        <v>169060</v>
      </c>
      <c r="D72">
        <v>513</v>
      </c>
      <c r="E72">
        <v>205</v>
      </c>
      <c r="F72">
        <v>15439</v>
      </c>
      <c r="G72">
        <v>10834</v>
      </c>
      <c r="H72" s="33">
        <v>3.0344256476990419E-3</v>
      </c>
      <c r="I72" s="35">
        <v>0.70172938661830431</v>
      </c>
      <c r="J72" s="35">
        <v>0.7579095437215595</v>
      </c>
    </row>
    <row r="73" spans="1:10" x14ac:dyDescent="0.2">
      <c r="A73" s="27" t="str">
        <f t="shared" si="0"/>
        <v>527</v>
      </c>
      <c r="B73">
        <v>268890527</v>
      </c>
      <c r="C73">
        <v>205289</v>
      </c>
      <c r="D73">
        <v>608</v>
      </c>
      <c r="E73">
        <v>374</v>
      </c>
      <c r="F73">
        <v>6270</v>
      </c>
      <c r="G73">
        <v>4227</v>
      </c>
      <c r="H73" s="33">
        <v>2.9616784143329648E-3</v>
      </c>
      <c r="I73" s="35">
        <v>0.6741626794258373</v>
      </c>
      <c r="J73" s="35">
        <v>0.7579095437215595</v>
      </c>
    </row>
    <row r="74" spans="1:10" x14ac:dyDescent="0.2">
      <c r="A74" s="27" t="str">
        <f t="shared" si="0"/>
        <v>587</v>
      </c>
      <c r="B74">
        <v>269221587</v>
      </c>
      <c r="C74">
        <v>170843</v>
      </c>
      <c r="D74">
        <v>596</v>
      </c>
      <c r="E74">
        <v>320</v>
      </c>
      <c r="F74">
        <v>10016</v>
      </c>
      <c r="G74">
        <v>6751</v>
      </c>
      <c r="H74" s="33">
        <v>3.4885830850546994E-3</v>
      </c>
      <c r="I74" s="35">
        <v>0.67402156549520764</v>
      </c>
      <c r="J74" s="35">
        <v>0.7579095437215595</v>
      </c>
    </row>
    <row r="75" spans="1:10" x14ac:dyDescent="0.2">
      <c r="A75" t="s">
        <v>54</v>
      </c>
      <c r="C75">
        <v>5243307</v>
      </c>
      <c r="D75">
        <v>17576</v>
      </c>
      <c r="E75">
        <v>8193</v>
      </c>
      <c r="F75">
        <v>130096</v>
      </c>
      <c r="G75">
        <v>98601</v>
      </c>
      <c r="H75" s="33">
        <v>3.3520829507026769E-3</v>
      </c>
      <c r="I75" s="35">
        <v>0.7579095437215595</v>
      </c>
    </row>
    <row r="77" spans="1:10" x14ac:dyDescent="0.2">
      <c r="A77" s="27" t="s">
        <v>92</v>
      </c>
      <c r="B77" s="27" t="s">
        <v>0</v>
      </c>
      <c r="C77" t="s">
        <v>78</v>
      </c>
      <c r="D77" t="s">
        <v>77</v>
      </c>
      <c r="E77" t="s">
        <v>79</v>
      </c>
      <c r="F77" t="s">
        <v>80</v>
      </c>
      <c r="G77" t="s">
        <v>81</v>
      </c>
      <c r="H77" s="35" t="s">
        <v>83</v>
      </c>
      <c r="I77" s="35" t="s">
        <v>95</v>
      </c>
    </row>
    <row r="78" spans="1:10" x14ac:dyDescent="0.2">
      <c r="A78" s="27" t="str">
        <f t="shared" ref="A78:A111" si="1">RIGHT(B78,3)</f>
        <v>348</v>
      </c>
      <c r="B78">
        <v>268892348</v>
      </c>
      <c r="C78">
        <v>129100</v>
      </c>
      <c r="D78">
        <v>839</v>
      </c>
      <c r="E78">
        <v>211</v>
      </c>
      <c r="F78">
        <v>2806</v>
      </c>
      <c r="G78">
        <v>2357</v>
      </c>
      <c r="H78" s="33">
        <v>6.4988381099922539E-3</v>
      </c>
      <c r="I78" s="33">
        <v>3.3520829507026769E-3</v>
      </c>
    </row>
    <row r="79" spans="1:10" x14ac:dyDescent="0.2">
      <c r="A79" s="27" t="str">
        <f t="shared" si="1"/>
        <v>536</v>
      </c>
      <c r="B79">
        <v>271457536</v>
      </c>
      <c r="C79">
        <v>122960</v>
      </c>
      <c r="D79">
        <v>695</v>
      </c>
      <c r="E79">
        <v>429</v>
      </c>
      <c r="F79">
        <v>2949</v>
      </c>
      <c r="G79">
        <v>2235</v>
      </c>
      <c r="H79" s="33">
        <v>5.6522446324007809E-3</v>
      </c>
      <c r="I79" s="33">
        <v>3.3520829507026769E-3</v>
      </c>
    </row>
    <row r="80" spans="1:10" x14ac:dyDescent="0.2">
      <c r="A80" s="27" t="str">
        <f t="shared" si="1"/>
        <v>381</v>
      </c>
      <c r="B80">
        <v>268892381</v>
      </c>
      <c r="C80">
        <v>169740</v>
      </c>
      <c r="D80">
        <v>906</v>
      </c>
      <c r="E80">
        <v>390</v>
      </c>
      <c r="F80">
        <v>2552</v>
      </c>
      <c r="G80">
        <v>2139</v>
      </c>
      <c r="H80" s="33">
        <v>5.3375751148815832E-3</v>
      </c>
      <c r="I80" s="33">
        <v>3.3520829507026769E-3</v>
      </c>
    </row>
    <row r="81" spans="1:9" x14ac:dyDescent="0.2">
      <c r="A81" s="27" t="str">
        <f t="shared" si="1"/>
        <v>581</v>
      </c>
      <c r="B81">
        <v>269221581</v>
      </c>
      <c r="C81">
        <v>150193</v>
      </c>
      <c r="D81">
        <v>761</v>
      </c>
      <c r="E81">
        <v>338</v>
      </c>
      <c r="F81">
        <v>773</v>
      </c>
      <c r="G81">
        <v>627</v>
      </c>
      <c r="H81" s="33">
        <v>5.066814032611373E-3</v>
      </c>
      <c r="I81" s="33">
        <v>3.3520829507026769E-3</v>
      </c>
    </row>
    <row r="82" spans="1:9" x14ac:dyDescent="0.2">
      <c r="A82" s="27" t="str">
        <f t="shared" si="1"/>
        <v>777</v>
      </c>
      <c r="B82">
        <v>269149777</v>
      </c>
      <c r="C82">
        <v>45919</v>
      </c>
      <c r="D82">
        <v>225</v>
      </c>
      <c r="E82">
        <v>56</v>
      </c>
      <c r="F82">
        <v>3239</v>
      </c>
      <c r="G82">
        <v>2574</v>
      </c>
      <c r="H82" s="33">
        <v>4.8999324898190292E-3</v>
      </c>
      <c r="I82" s="33">
        <v>3.3520829507026769E-3</v>
      </c>
    </row>
    <row r="83" spans="1:9" x14ac:dyDescent="0.2">
      <c r="A83" s="27" t="str">
        <f t="shared" si="1"/>
        <v>548</v>
      </c>
      <c r="B83">
        <v>268890548</v>
      </c>
      <c r="C83">
        <v>185281</v>
      </c>
      <c r="D83">
        <v>898</v>
      </c>
      <c r="E83">
        <v>380</v>
      </c>
      <c r="F83">
        <v>7963</v>
      </c>
      <c r="G83">
        <v>5804</v>
      </c>
      <c r="H83" s="33">
        <v>4.8466923213929111E-3</v>
      </c>
      <c r="I83" s="33">
        <v>3.3520829507026769E-3</v>
      </c>
    </row>
    <row r="84" spans="1:9" x14ac:dyDescent="0.2">
      <c r="A84" s="27" t="str">
        <f t="shared" si="1"/>
        <v>569</v>
      </c>
      <c r="B84">
        <v>269221569</v>
      </c>
      <c r="C84">
        <v>184746</v>
      </c>
      <c r="D84">
        <v>755</v>
      </c>
      <c r="E84">
        <v>281</v>
      </c>
      <c r="F84">
        <v>1748</v>
      </c>
      <c r="G84">
        <v>1344</v>
      </c>
      <c r="H84" s="33">
        <v>4.0866919987442218E-3</v>
      </c>
      <c r="I84" s="33">
        <v>3.3520829507026769E-3</v>
      </c>
    </row>
    <row r="85" spans="1:9" x14ac:dyDescent="0.2">
      <c r="A85" s="27" t="str">
        <f t="shared" si="1"/>
        <v>078</v>
      </c>
      <c r="B85">
        <v>268892078</v>
      </c>
      <c r="C85">
        <v>128092</v>
      </c>
      <c r="D85">
        <v>509</v>
      </c>
      <c r="E85">
        <v>313</v>
      </c>
      <c r="F85">
        <v>3883</v>
      </c>
      <c r="G85">
        <v>3152</v>
      </c>
      <c r="H85" s="33">
        <v>3.973706398526059E-3</v>
      </c>
      <c r="I85" s="33">
        <v>3.3520829507026769E-3</v>
      </c>
    </row>
    <row r="86" spans="1:9" x14ac:dyDescent="0.2">
      <c r="A86" s="27" t="str">
        <f t="shared" si="1"/>
        <v>961</v>
      </c>
      <c r="B86">
        <v>268891961</v>
      </c>
      <c r="C86">
        <v>248553</v>
      </c>
      <c r="D86">
        <v>940</v>
      </c>
      <c r="E86">
        <v>183</v>
      </c>
      <c r="F86">
        <v>2562</v>
      </c>
      <c r="G86">
        <v>2215</v>
      </c>
      <c r="H86" s="33">
        <v>3.7818895768709291E-3</v>
      </c>
      <c r="I86" s="33">
        <v>3.3520829507026769E-3</v>
      </c>
    </row>
    <row r="87" spans="1:9" x14ac:dyDescent="0.2">
      <c r="A87" s="27" t="str">
        <f t="shared" si="1"/>
        <v>964</v>
      </c>
      <c r="B87">
        <v>268891964</v>
      </c>
      <c r="C87">
        <v>135401</v>
      </c>
      <c r="D87">
        <v>495</v>
      </c>
      <c r="E87">
        <v>162</v>
      </c>
      <c r="F87">
        <v>3061</v>
      </c>
      <c r="G87">
        <v>2255</v>
      </c>
      <c r="H87" s="33">
        <v>3.6558075641981965E-3</v>
      </c>
      <c r="I87" s="33">
        <v>3.3520829507026769E-3</v>
      </c>
    </row>
    <row r="88" spans="1:9" x14ac:dyDescent="0.2">
      <c r="A88" s="27" t="str">
        <f t="shared" si="1"/>
        <v>545</v>
      </c>
      <c r="B88">
        <v>268890545</v>
      </c>
      <c r="C88">
        <v>176263</v>
      </c>
      <c r="D88">
        <v>634</v>
      </c>
      <c r="E88">
        <v>271</v>
      </c>
      <c r="F88">
        <v>1350</v>
      </c>
      <c r="G88">
        <v>1080</v>
      </c>
      <c r="H88" s="33">
        <v>3.5968978174659456E-3</v>
      </c>
      <c r="I88" s="33">
        <v>3.3520829507026769E-3</v>
      </c>
    </row>
    <row r="89" spans="1:9" x14ac:dyDescent="0.2">
      <c r="A89" s="27" t="str">
        <f t="shared" si="1"/>
        <v>480</v>
      </c>
      <c r="B89">
        <v>271175480</v>
      </c>
      <c r="C89">
        <v>81217</v>
      </c>
      <c r="D89">
        <v>284</v>
      </c>
      <c r="E89">
        <v>121</v>
      </c>
      <c r="F89">
        <v>2511</v>
      </c>
      <c r="G89">
        <v>2358</v>
      </c>
      <c r="H89" s="33">
        <v>3.4968048561261804E-3</v>
      </c>
      <c r="I89" s="33">
        <v>3.3520829507026769E-3</v>
      </c>
    </row>
    <row r="90" spans="1:9" x14ac:dyDescent="0.2">
      <c r="A90" s="27" t="str">
        <f t="shared" si="1"/>
        <v>587</v>
      </c>
      <c r="B90">
        <v>269221587</v>
      </c>
      <c r="C90">
        <v>170843</v>
      </c>
      <c r="D90">
        <v>596</v>
      </c>
      <c r="E90">
        <v>320</v>
      </c>
      <c r="F90">
        <v>10016</v>
      </c>
      <c r="G90">
        <v>6751</v>
      </c>
      <c r="H90" s="33">
        <v>3.4885830850546994E-3</v>
      </c>
      <c r="I90" s="33">
        <v>3.3520829507026769E-3</v>
      </c>
    </row>
    <row r="91" spans="1:9" x14ac:dyDescent="0.2">
      <c r="A91" s="27" t="str">
        <f t="shared" si="1"/>
        <v>170</v>
      </c>
      <c r="B91">
        <v>269150170</v>
      </c>
      <c r="C91">
        <v>63658</v>
      </c>
      <c r="D91">
        <v>218</v>
      </c>
      <c r="E91">
        <v>83</v>
      </c>
      <c r="F91">
        <v>2449</v>
      </c>
      <c r="G91">
        <v>1901</v>
      </c>
      <c r="H91" s="33">
        <v>3.4245499387351159E-3</v>
      </c>
      <c r="I91" s="33">
        <v>3.3520829507026769E-3</v>
      </c>
    </row>
    <row r="92" spans="1:9" x14ac:dyDescent="0.2">
      <c r="A92" s="27" t="str">
        <f t="shared" si="1"/>
        <v>461</v>
      </c>
      <c r="B92">
        <v>269221461</v>
      </c>
      <c r="C92">
        <v>253746</v>
      </c>
      <c r="D92">
        <v>866</v>
      </c>
      <c r="E92">
        <v>227</v>
      </c>
      <c r="F92">
        <v>1437</v>
      </c>
      <c r="G92">
        <v>1238</v>
      </c>
      <c r="H92" s="33">
        <v>3.4128616805782159E-3</v>
      </c>
      <c r="I92" s="33">
        <v>3.3520829507026769E-3</v>
      </c>
    </row>
    <row r="93" spans="1:9" x14ac:dyDescent="0.2">
      <c r="A93" s="27" t="str">
        <f t="shared" si="1"/>
        <v>033</v>
      </c>
      <c r="B93">
        <v>272779033</v>
      </c>
      <c r="C93">
        <v>211763</v>
      </c>
      <c r="D93">
        <v>688</v>
      </c>
      <c r="E93">
        <v>201</v>
      </c>
      <c r="F93">
        <v>8395</v>
      </c>
      <c r="G93">
        <v>6027</v>
      </c>
      <c r="H93" s="33">
        <v>3.2489150607046555E-3</v>
      </c>
      <c r="I93" s="33">
        <v>3.3520829507026769E-3</v>
      </c>
    </row>
    <row r="94" spans="1:9" x14ac:dyDescent="0.2">
      <c r="A94" s="27" t="str">
        <f t="shared" si="1"/>
        <v>419</v>
      </c>
      <c r="B94">
        <v>269221419</v>
      </c>
      <c r="C94">
        <v>138337</v>
      </c>
      <c r="D94">
        <v>440</v>
      </c>
      <c r="E94">
        <v>193</v>
      </c>
      <c r="F94">
        <v>2436</v>
      </c>
      <c r="G94">
        <v>2010</v>
      </c>
      <c r="H94" s="33">
        <v>3.1806385854832764E-3</v>
      </c>
      <c r="I94" s="33">
        <v>3.3520829507026769E-3</v>
      </c>
    </row>
    <row r="95" spans="1:9" x14ac:dyDescent="0.2">
      <c r="A95" s="27" t="str">
        <f t="shared" si="1"/>
        <v>019</v>
      </c>
      <c r="B95">
        <v>269222019</v>
      </c>
      <c r="C95">
        <v>169060</v>
      </c>
      <c r="D95">
        <v>513</v>
      </c>
      <c r="E95">
        <v>205</v>
      </c>
      <c r="F95">
        <v>15439</v>
      </c>
      <c r="G95">
        <v>10834</v>
      </c>
      <c r="H95" s="33">
        <v>3.0344256476990419E-3</v>
      </c>
      <c r="I95" s="33">
        <v>3.3520829507026769E-3</v>
      </c>
    </row>
    <row r="96" spans="1:9" x14ac:dyDescent="0.2">
      <c r="A96" s="27" t="str">
        <f t="shared" si="1"/>
        <v>161</v>
      </c>
      <c r="B96">
        <v>269150161</v>
      </c>
      <c r="C96">
        <v>105622</v>
      </c>
      <c r="D96">
        <v>318</v>
      </c>
      <c r="E96">
        <v>296</v>
      </c>
      <c r="F96">
        <v>4121</v>
      </c>
      <c r="G96">
        <v>3290</v>
      </c>
      <c r="H96" s="33">
        <v>3.0107363996137167E-3</v>
      </c>
      <c r="I96" s="33">
        <v>3.3520829507026769E-3</v>
      </c>
    </row>
    <row r="97" spans="1:17" x14ac:dyDescent="0.2">
      <c r="A97" s="27" t="str">
        <f t="shared" si="1"/>
        <v>473</v>
      </c>
      <c r="B97">
        <v>269221473</v>
      </c>
      <c r="C97">
        <v>173405</v>
      </c>
      <c r="D97">
        <v>522</v>
      </c>
      <c r="E97">
        <v>515</v>
      </c>
      <c r="F97">
        <v>4392</v>
      </c>
      <c r="G97">
        <v>3323</v>
      </c>
      <c r="H97" s="33">
        <v>3.0102938208240821E-3</v>
      </c>
      <c r="I97" s="33">
        <v>3.3520829507026769E-3</v>
      </c>
    </row>
    <row r="98" spans="1:17" x14ac:dyDescent="0.2">
      <c r="A98" s="27" t="str">
        <f t="shared" si="1"/>
        <v>375</v>
      </c>
      <c r="B98">
        <v>268892375</v>
      </c>
      <c r="C98">
        <v>160496</v>
      </c>
      <c r="D98">
        <v>481</v>
      </c>
      <c r="E98">
        <v>213</v>
      </c>
      <c r="F98">
        <v>4827</v>
      </c>
      <c r="G98">
        <v>3659</v>
      </c>
      <c r="H98" s="33">
        <v>2.9969594257800818E-3</v>
      </c>
      <c r="I98" s="33">
        <v>3.3520829507026769E-3</v>
      </c>
    </row>
    <row r="99" spans="1:17" x14ac:dyDescent="0.2">
      <c r="A99" s="27" t="str">
        <f t="shared" si="1"/>
        <v>345</v>
      </c>
      <c r="B99">
        <v>268892345</v>
      </c>
      <c r="C99">
        <v>160601</v>
      </c>
      <c r="D99">
        <v>479</v>
      </c>
      <c r="E99">
        <v>197</v>
      </c>
      <c r="F99">
        <v>5784</v>
      </c>
      <c r="G99">
        <v>4675</v>
      </c>
      <c r="H99" s="33">
        <v>2.9825468085503824E-3</v>
      </c>
      <c r="I99" s="33">
        <v>3.3520829507026769E-3</v>
      </c>
    </row>
    <row r="100" spans="1:17" x14ac:dyDescent="0.2">
      <c r="A100" s="27" t="str">
        <f t="shared" si="1"/>
        <v>527</v>
      </c>
      <c r="B100">
        <v>268890527</v>
      </c>
      <c r="C100">
        <v>205289</v>
      </c>
      <c r="D100">
        <v>608</v>
      </c>
      <c r="E100">
        <v>374</v>
      </c>
      <c r="F100">
        <v>6270</v>
      </c>
      <c r="G100">
        <v>4227</v>
      </c>
      <c r="H100" s="33">
        <v>2.9616784143329648E-3</v>
      </c>
      <c r="I100" s="33">
        <v>3.3520829507026769E-3</v>
      </c>
    </row>
    <row r="101" spans="1:17" x14ac:dyDescent="0.2">
      <c r="A101" s="27" t="str">
        <f t="shared" si="1"/>
        <v>378</v>
      </c>
      <c r="B101">
        <v>268892378</v>
      </c>
      <c r="C101">
        <v>147790</v>
      </c>
      <c r="D101">
        <v>431</v>
      </c>
      <c r="E101">
        <v>439</v>
      </c>
      <c r="F101">
        <v>3967</v>
      </c>
      <c r="G101">
        <v>3024</v>
      </c>
      <c r="H101" s="33">
        <v>2.9163001556262265E-3</v>
      </c>
      <c r="I101" s="33">
        <v>3.3520829507026769E-3</v>
      </c>
    </row>
    <row r="102" spans="1:17" x14ac:dyDescent="0.2">
      <c r="A102" s="27" t="str">
        <f t="shared" si="1"/>
        <v>739</v>
      </c>
      <c r="B102">
        <v>269222739</v>
      </c>
      <c r="C102">
        <v>214348</v>
      </c>
      <c r="D102">
        <v>613</v>
      </c>
      <c r="E102">
        <v>268</v>
      </c>
      <c r="F102">
        <v>1910</v>
      </c>
      <c r="G102">
        <v>1413</v>
      </c>
      <c r="H102" s="33">
        <v>2.859835407841454E-3</v>
      </c>
      <c r="I102" s="33">
        <v>3.3520829507026769E-3</v>
      </c>
    </row>
    <row r="103" spans="1:17" x14ac:dyDescent="0.2">
      <c r="A103" s="27" t="str">
        <f t="shared" si="1"/>
        <v>146</v>
      </c>
      <c r="B103">
        <v>269150146</v>
      </c>
      <c r="C103">
        <v>69949</v>
      </c>
      <c r="D103">
        <v>182</v>
      </c>
      <c r="E103">
        <v>77</v>
      </c>
      <c r="F103">
        <v>1239</v>
      </c>
      <c r="G103">
        <v>938</v>
      </c>
      <c r="H103" s="33">
        <v>2.6018956668429857E-3</v>
      </c>
      <c r="I103" s="33">
        <v>3.3520829507026769E-3</v>
      </c>
    </row>
    <row r="104" spans="1:17" x14ac:dyDescent="0.2">
      <c r="A104" s="27" t="str">
        <f t="shared" si="1"/>
        <v>575</v>
      </c>
      <c r="B104">
        <v>269221575</v>
      </c>
      <c r="C104">
        <v>130746</v>
      </c>
      <c r="D104">
        <v>334</v>
      </c>
      <c r="E104">
        <v>218</v>
      </c>
      <c r="F104">
        <v>5683</v>
      </c>
      <c r="G104">
        <v>4283</v>
      </c>
      <c r="H104" s="33">
        <v>2.5545714591650986E-3</v>
      </c>
      <c r="I104" s="33">
        <v>3.3520829507026769E-3</v>
      </c>
    </row>
    <row r="105" spans="1:17" x14ac:dyDescent="0.2">
      <c r="A105" s="27" t="str">
        <f t="shared" si="1"/>
        <v>584</v>
      </c>
      <c r="B105">
        <v>269221584</v>
      </c>
      <c r="C105">
        <v>150795</v>
      </c>
      <c r="D105">
        <v>385</v>
      </c>
      <c r="E105">
        <v>250</v>
      </c>
      <c r="F105">
        <v>2796</v>
      </c>
      <c r="G105">
        <v>2054</v>
      </c>
      <c r="H105" s="33">
        <v>2.5531350508969132E-3</v>
      </c>
      <c r="I105" s="33">
        <v>3.3520829507026769E-3</v>
      </c>
    </row>
    <row r="106" spans="1:17" x14ac:dyDescent="0.2">
      <c r="A106" s="27" t="str">
        <f t="shared" si="1"/>
        <v>590</v>
      </c>
      <c r="B106">
        <v>268890590</v>
      </c>
      <c r="C106">
        <v>299303</v>
      </c>
      <c r="D106">
        <v>744</v>
      </c>
      <c r="E106">
        <v>215</v>
      </c>
      <c r="F106">
        <v>1038</v>
      </c>
      <c r="G106">
        <v>857</v>
      </c>
      <c r="H106" s="33">
        <v>2.4857752845778357E-3</v>
      </c>
      <c r="I106" s="33">
        <v>3.3520829507026769E-3</v>
      </c>
    </row>
    <row r="107" spans="1:17" x14ac:dyDescent="0.2">
      <c r="A107" s="27" t="str">
        <f t="shared" si="1"/>
        <v>010</v>
      </c>
      <c r="B107">
        <v>269222010</v>
      </c>
      <c r="C107">
        <v>200290</v>
      </c>
      <c r="D107">
        <v>485</v>
      </c>
      <c r="E107">
        <v>235</v>
      </c>
      <c r="F107">
        <v>4243</v>
      </c>
      <c r="G107">
        <v>3461</v>
      </c>
      <c r="H107" s="33">
        <v>2.4214888411802885E-3</v>
      </c>
      <c r="I107" s="33">
        <v>3.3520829507026769E-3</v>
      </c>
    </row>
    <row r="108" spans="1:17" x14ac:dyDescent="0.2">
      <c r="A108" s="27" t="str">
        <f t="shared" si="1"/>
        <v>566</v>
      </c>
      <c r="B108">
        <v>268890566</v>
      </c>
      <c r="C108">
        <v>136329</v>
      </c>
      <c r="D108">
        <v>234</v>
      </c>
      <c r="E108">
        <v>163</v>
      </c>
      <c r="F108">
        <v>2700</v>
      </c>
      <c r="G108">
        <v>2022</v>
      </c>
      <c r="H108" s="33">
        <v>1.7164359747375833E-3</v>
      </c>
      <c r="I108" s="33">
        <v>3.3520829507026769E-3</v>
      </c>
    </row>
    <row r="109" spans="1:17" x14ac:dyDescent="0.2">
      <c r="A109" s="27" t="str">
        <f t="shared" si="1"/>
        <v>920</v>
      </c>
      <c r="B109">
        <v>269221920</v>
      </c>
      <c r="C109">
        <v>254476</v>
      </c>
      <c r="D109">
        <v>429</v>
      </c>
      <c r="E109">
        <v>321</v>
      </c>
      <c r="F109">
        <v>4813</v>
      </c>
      <c r="G109">
        <v>3861</v>
      </c>
      <c r="H109" s="33">
        <v>1.6858171301026422E-3</v>
      </c>
      <c r="I109" s="33">
        <v>3.3520829507026769E-3</v>
      </c>
    </row>
    <row r="110" spans="1:17" x14ac:dyDescent="0.2">
      <c r="A110" s="27" t="str">
        <f t="shared" si="1"/>
        <v>783</v>
      </c>
      <c r="B110">
        <v>269149783</v>
      </c>
      <c r="C110">
        <v>35929</v>
      </c>
      <c r="D110">
        <v>39</v>
      </c>
      <c r="E110">
        <v>32</v>
      </c>
      <c r="F110">
        <v>647</v>
      </c>
      <c r="G110">
        <v>528</v>
      </c>
      <c r="H110" s="33">
        <v>1.0854741295332462E-3</v>
      </c>
      <c r="I110" s="33">
        <v>3.3520829507026769E-3</v>
      </c>
    </row>
    <row r="111" spans="1:17" x14ac:dyDescent="0.2">
      <c r="A111" s="27" t="str">
        <f t="shared" si="1"/>
        <v>775</v>
      </c>
      <c r="B111">
        <v>269222775</v>
      </c>
      <c r="C111">
        <v>33067</v>
      </c>
      <c r="D111">
        <v>30</v>
      </c>
      <c r="E111">
        <v>16</v>
      </c>
      <c r="F111">
        <v>97</v>
      </c>
      <c r="G111">
        <v>85</v>
      </c>
      <c r="H111" s="33">
        <v>9.0724891886170497E-4</v>
      </c>
      <c r="I111" s="33">
        <v>3.3520829507026769E-3</v>
      </c>
    </row>
    <row r="112" spans="1:17" x14ac:dyDescent="0.2">
      <c r="A112" t="s">
        <v>54</v>
      </c>
      <c r="C112">
        <v>5243307</v>
      </c>
      <c r="D112">
        <v>17576</v>
      </c>
      <c r="E112">
        <v>8193</v>
      </c>
      <c r="F112">
        <v>130096</v>
      </c>
      <c r="G112">
        <v>98601</v>
      </c>
      <c r="H112" s="33">
        <v>3.3520829507026769E-3</v>
      </c>
      <c r="O112" s="35"/>
      <c r="P112" s="35"/>
      <c r="Q112" s="35"/>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338EE-B597-412B-A85B-3E5CD238348E}">
  <dimension ref="A1:I34"/>
  <sheetViews>
    <sheetView workbookViewId="0">
      <pane ySplit="1" topLeftCell="A9" activePane="bottomLeft" state="frozen"/>
      <selection pane="bottomLeft" activeCell="E1" sqref="E1"/>
    </sheetView>
  </sheetViews>
  <sheetFormatPr baseColWidth="10" defaultColWidth="8.83203125" defaultRowHeight="15" x14ac:dyDescent="0.2"/>
  <cols>
    <col min="1" max="1" width="10.5" bestFit="1" customWidth="1"/>
    <col min="2" max="2" width="6.83203125" bestFit="1" customWidth="1"/>
    <col min="3" max="3" width="15.5" bestFit="1" customWidth="1"/>
    <col min="4" max="4" width="10.1640625" bestFit="1" customWidth="1"/>
    <col min="5" max="5" width="15.6640625" bestFit="1" customWidth="1"/>
    <col min="6" max="6" width="11" bestFit="1" customWidth="1"/>
    <col min="7" max="7" width="12" bestFit="1" customWidth="1"/>
    <col min="8" max="8" width="6" bestFit="1" customWidth="1"/>
    <col min="9" max="9" width="14.5" bestFit="1" customWidth="1"/>
  </cols>
  <sheetData>
    <row r="1" spans="1:9" x14ac:dyDescent="0.2">
      <c r="A1" t="s">
        <v>1</v>
      </c>
      <c r="B1" t="s">
        <v>36</v>
      </c>
      <c r="C1" t="s">
        <v>67</v>
      </c>
      <c r="D1" t="s">
        <v>68</v>
      </c>
      <c r="E1" t="s">
        <v>69</v>
      </c>
      <c r="F1" t="s">
        <v>72</v>
      </c>
      <c r="G1" t="s">
        <v>74</v>
      </c>
      <c r="H1" t="s">
        <v>75</v>
      </c>
      <c r="I1" t="s">
        <v>93</v>
      </c>
    </row>
    <row r="2" spans="1:9" x14ac:dyDescent="0.2">
      <c r="A2" s="27">
        <v>44316</v>
      </c>
      <c r="B2" t="s">
        <v>40</v>
      </c>
      <c r="C2">
        <v>137126</v>
      </c>
      <c r="D2">
        <v>533</v>
      </c>
      <c r="E2">
        <v>70</v>
      </c>
      <c r="F2">
        <v>732.16499999999985</v>
      </c>
      <c r="G2">
        <v>1.373667917448405</v>
      </c>
      <c r="H2" s="33">
        <v>3.8869361025626065E-3</v>
      </c>
      <c r="I2" s="35">
        <f>E2/D2</f>
        <v>0.13133208255159476</v>
      </c>
    </row>
    <row r="3" spans="1:9" x14ac:dyDescent="0.2">
      <c r="A3" s="27">
        <v>44317</v>
      </c>
      <c r="B3" t="s">
        <v>40</v>
      </c>
      <c r="C3">
        <v>170155</v>
      </c>
      <c r="D3">
        <v>243</v>
      </c>
      <c r="E3">
        <v>65</v>
      </c>
      <c r="F3">
        <v>859.1790000000002</v>
      </c>
      <c r="G3">
        <v>3.5357160493827169</v>
      </c>
      <c r="H3" s="33">
        <v>1.4281096647174635E-3</v>
      </c>
      <c r="I3" s="35">
        <f t="shared" ref="I3:I34" si="0">E3/D3</f>
        <v>0.26748971193415638</v>
      </c>
    </row>
    <row r="4" spans="1:9" x14ac:dyDescent="0.2">
      <c r="A4" s="27">
        <v>44318</v>
      </c>
      <c r="B4" t="s">
        <v>40</v>
      </c>
      <c r="C4">
        <v>105950</v>
      </c>
      <c r="D4">
        <v>167</v>
      </c>
      <c r="E4">
        <v>46</v>
      </c>
      <c r="F4">
        <v>586.15649999999982</v>
      </c>
      <c r="G4">
        <v>3.5099191616766459</v>
      </c>
      <c r="H4" s="33">
        <v>1.5762151958470976E-3</v>
      </c>
      <c r="I4" s="35">
        <f t="shared" si="0"/>
        <v>0.27544910179640719</v>
      </c>
    </row>
    <row r="5" spans="1:9" x14ac:dyDescent="0.2">
      <c r="A5" s="27">
        <v>44319</v>
      </c>
      <c r="B5" t="s">
        <v>40</v>
      </c>
      <c r="C5">
        <v>92160</v>
      </c>
      <c r="D5">
        <v>100</v>
      </c>
      <c r="E5">
        <v>37</v>
      </c>
      <c r="F5">
        <v>513.42899999999997</v>
      </c>
      <c r="G5">
        <v>5.13429</v>
      </c>
      <c r="H5" s="33">
        <v>1.0850694444444445E-3</v>
      </c>
      <c r="I5" s="35">
        <f t="shared" si="0"/>
        <v>0.37</v>
      </c>
    </row>
    <row r="6" spans="1:9" x14ac:dyDescent="0.2">
      <c r="A6" s="27">
        <v>44320</v>
      </c>
      <c r="B6" t="s">
        <v>40</v>
      </c>
      <c r="C6">
        <v>104241</v>
      </c>
      <c r="D6">
        <v>110</v>
      </c>
      <c r="E6">
        <v>48</v>
      </c>
      <c r="F6">
        <v>591.24299999999982</v>
      </c>
      <c r="G6">
        <v>5.3749363636363618</v>
      </c>
      <c r="H6" s="33">
        <v>1.055246975758099E-3</v>
      </c>
      <c r="I6" s="35">
        <f t="shared" si="0"/>
        <v>0.43636363636363634</v>
      </c>
    </row>
    <row r="7" spans="1:9" x14ac:dyDescent="0.2">
      <c r="A7" s="27">
        <v>44321</v>
      </c>
      <c r="B7" t="s">
        <v>40</v>
      </c>
      <c r="C7">
        <v>108985</v>
      </c>
      <c r="D7">
        <v>149</v>
      </c>
      <c r="E7">
        <v>50</v>
      </c>
      <c r="F7">
        <v>648.89100000000008</v>
      </c>
      <c r="G7">
        <v>4.3549731543624164</v>
      </c>
      <c r="H7" s="33">
        <v>1.3671606184337294E-3</v>
      </c>
      <c r="I7" s="35">
        <f t="shared" si="0"/>
        <v>0.33557046979865773</v>
      </c>
    </row>
    <row r="8" spans="1:9" x14ac:dyDescent="0.2">
      <c r="A8" s="27">
        <v>44322</v>
      </c>
      <c r="B8" t="s">
        <v>40</v>
      </c>
      <c r="C8">
        <v>113890</v>
      </c>
      <c r="D8">
        <v>229</v>
      </c>
      <c r="E8">
        <v>67</v>
      </c>
      <c r="F8">
        <v>676.11300000000006</v>
      </c>
      <c r="G8">
        <v>2.9524585152838432</v>
      </c>
      <c r="H8" s="33">
        <v>2.01071209061375E-3</v>
      </c>
      <c r="I8" s="35">
        <f t="shared" si="0"/>
        <v>0.29257641921397382</v>
      </c>
    </row>
    <row r="9" spans="1:9" x14ac:dyDescent="0.2">
      <c r="A9" s="27">
        <v>44323</v>
      </c>
      <c r="B9" t="s">
        <v>40</v>
      </c>
      <c r="C9">
        <v>166786</v>
      </c>
      <c r="D9">
        <v>341</v>
      </c>
      <c r="E9">
        <v>238</v>
      </c>
      <c r="F9">
        <v>994.10999999999979</v>
      </c>
      <c r="G9">
        <v>2.9152785923753659</v>
      </c>
      <c r="H9" s="33">
        <v>2.0445361121437049E-3</v>
      </c>
      <c r="I9" s="35">
        <f t="shared" si="0"/>
        <v>0.69794721407624638</v>
      </c>
    </row>
    <row r="10" spans="1:9" x14ac:dyDescent="0.2">
      <c r="A10" s="27">
        <v>44324</v>
      </c>
      <c r="B10" t="s">
        <v>40</v>
      </c>
      <c r="C10">
        <v>169435</v>
      </c>
      <c r="D10">
        <v>351</v>
      </c>
      <c r="E10">
        <v>221</v>
      </c>
      <c r="F10">
        <v>1013.3310000000001</v>
      </c>
      <c r="G10">
        <v>2.8869829059829062</v>
      </c>
      <c r="H10" s="33">
        <v>2.0715908755569983E-3</v>
      </c>
      <c r="I10" s="35">
        <f t="shared" si="0"/>
        <v>0.62962962962962965</v>
      </c>
    </row>
    <row r="11" spans="1:9" x14ac:dyDescent="0.2">
      <c r="A11" s="27">
        <v>44325</v>
      </c>
      <c r="B11" t="s">
        <v>40</v>
      </c>
      <c r="C11">
        <v>220053</v>
      </c>
      <c r="D11">
        <v>623</v>
      </c>
      <c r="E11">
        <v>345</v>
      </c>
      <c r="F11">
        <v>1246.9185000000002</v>
      </c>
      <c r="G11">
        <v>2.0014743178170149</v>
      </c>
      <c r="H11" s="33">
        <v>2.8311361353855662E-3</v>
      </c>
      <c r="I11" s="35">
        <f t="shared" si="0"/>
        <v>0.5537720706260032</v>
      </c>
    </row>
    <row r="12" spans="1:9" x14ac:dyDescent="0.2">
      <c r="A12" s="27">
        <v>44326</v>
      </c>
      <c r="B12" t="s">
        <v>40</v>
      </c>
      <c r="C12">
        <v>235064</v>
      </c>
      <c r="D12">
        <v>458</v>
      </c>
      <c r="E12">
        <v>287</v>
      </c>
      <c r="F12">
        <v>1316.5394999999999</v>
      </c>
      <c r="G12">
        <v>2.8745403930130999</v>
      </c>
      <c r="H12" s="33">
        <v>1.9484055406187252E-3</v>
      </c>
      <c r="I12" s="35">
        <f t="shared" si="0"/>
        <v>0.6266375545851528</v>
      </c>
    </row>
    <row r="13" spans="1:9" x14ac:dyDescent="0.2">
      <c r="A13" s="27">
        <v>44327</v>
      </c>
      <c r="B13" t="s">
        <v>40</v>
      </c>
      <c r="C13">
        <v>330763</v>
      </c>
      <c r="D13">
        <v>894</v>
      </c>
      <c r="E13">
        <v>374</v>
      </c>
      <c r="F13">
        <v>1889.3669999999997</v>
      </c>
      <c r="G13">
        <v>2.1133859060402682</v>
      </c>
      <c r="H13" s="33">
        <v>2.7028416116675687E-3</v>
      </c>
      <c r="I13" s="35">
        <f t="shared" si="0"/>
        <v>0.41834451901565994</v>
      </c>
    </row>
    <row r="14" spans="1:9" x14ac:dyDescent="0.2">
      <c r="A14" s="27">
        <v>44328</v>
      </c>
      <c r="B14" t="s">
        <v>40</v>
      </c>
      <c r="C14">
        <v>222922</v>
      </c>
      <c r="D14">
        <v>581</v>
      </c>
      <c r="E14">
        <v>371</v>
      </c>
      <c r="F14">
        <v>1288.5345000000004</v>
      </c>
      <c r="G14">
        <v>2.2177874354561111</v>
      </c>
      <c r="H14" s="33">
        <v>2.6062927840231113E-3</v>
      </c>
      <c r="I14" s="35">
        <f t="shared" si="0"/>
        <v>0.63855421686746983</v>
      </c>
    </row>
    <row r="15" spans="1:9" x14ac:dyDescent="0.2">
      <c r="A15" s="27">
        <v>44329</v>
      </c>
      <c r="B15" t="s">
        <v>40</v>
      </c>
      <c r="C15">
        <v>368327</v>
      </c>
      <c r="D15">
        <v>927</v>
      </c>
      <c r="E15">
        <v>569</v>
      </c>
      <c r="F15">
        <v>2158.4069999999997</v>
      </c>
      <c r="G15">
        <v>2.3283786407766986</v>
      </c>
      <c r="H15" s="33">
        <v>2.5167853564902927E-3</v>
      </c>
      <c r="I15" s="35">
        <f t="shared" si="0"/>
        <v>0.61380798274002157</v>
      </c>
    </row>
    <row r="16" spans="1:9" x14ac:dyDescent="0.2">
      <c r="A16" s="27">
        <v>44330</v>
      </c>
      <c r="B16" t="s">
        <v>40</v>
      </c>
      <c r="C16">
        <v>337557</v>
      </c>
      <c r="D16">
        <v>717</v>
      </c>
      <c r="E16">
        <v>520</v>
      </c>
      <c r="F16">
        <v>1930.4640000000002</v>
      </c>
      <c r="G16">
        <v>2.6924184100418413</v>
      </c>
      <c r="H16" s="33">
        <v>2.1240857099689829E-3</v>
      </c>
      <c r="I16" s="35">
        <f t="shared" si="0"/>
        <v>0.72524407252440726</v>
      </c>
    </row>
    <row r="17" spans="1:9" x14ac:dyDescent="0.2">
      <c r="A17" s="27">
        <v>44331</v>
      </c>
      <c r="B17" t="s">
        <v>40</v>
      </c>
      <c r="C17">
        <v>380187</v>
      </c>
      <c r="D17">
        <v>1181</v>
      </c>
      <c r="E17">
        <v>509</v>
      </c>
      <c r="F17">
        <v>2190.3419999999992</v>
      </c>
      <c r="G17">
        <v>1.854650296359017</v>
      </c>
      <c r="H17" s="33">
        <v>3.1063660777459513E-3</v>
      </c>
      <c r="I17" s="35">
        <f t="shared" si="0"/>
        <v>0.43099068585944117</v>
      </c>
    </row>
    <row r="18" spans="1:9" x14ac:dyDescent="0.2">
      <c r="A18" s="27">
        <v>44332</v>
      </c>
      <c r="B18" t="s">
        <v>40</v>
      </c>
      <c r="C18">
        <v>447823</v>
      </c>
      <c r="D18">
        <v>927</v>
      </c>
      <c r="E18">
        <v>515</v>
      </c>
      <c r="F18">
        <v>2502.3225000000002</v>
      </c>
      <c r="G18">
        <v>2.6993770226537217</v>
      </c>
      <c r="H18" s="33">
        <v>2.070014269030398E-3</v>
      </c>
      <c r="I18" s="35">
        <f t="shared" si="0"/>
        <v>0.55555555555555558</v>
      </c>
    </row>
    <row r="19" spans="1:9" x14ac:dyDescent="0.2">
      <c r="A19" s="27">
        <v>44333</v>
      </c>
      <c r="B19" t="s">
        <v>40</v>
      </c>
      <c r="C19">
        <v>342884</v>
      </c>
      <c r="D19">
        <v>607</v>
      </c>
      <c r="E19">
        <v>419</v>
      </c>
      <c r="F19">
        <v>1808.4105000000006</v>
      </c>
      <c r="G19">
        <v>2.9792594728171347</v>
      </c>
      <c r="H19" s="33">
        <v>1.7702779948904003E-3</v>
      </c>
      <c r="I19" s="35">
        <f t="shared" si="0"/>
        <v>0.69028006589785829</v>
      </c>
    </row>
    <row r="20" spans="1:9" x14ac:dyDescent="0.2">
      <c r="A20" s="27">
        <v>44334</v>
      </c>
      <c r="B20" t="s">
        <v>40</v>
      </c>
      <c r="C20">
        <v>376062</v>
      </c>
      <c r="D20">
        <v>738</v>
      </c>
      <c r="E20">
        <v>284</v>
      </c>
      <c r="F20">
        <v>1901.0790000000004</v>
      </c>
      <c r="G20">
        <v>2.5759878048780491</v>
      </c>
      <c r="H20" s="33">
        <v>1.9624423632273401E-3</v>
      </c>
      <c r="I20" s="35">
        <f t="shared" si="0"/>
        <v>0.38482384823848237</v>
      </c>
    </row>
    <row r="21" spans="1:9" x14ac:dyDescent="0.2">
      <c r="A21" s="27">
        <v>44335</v>
      </c>
      <c r="B21" t="s">
        <v>40</v>
      </c>
      <c r="C21">
        <v>312754</v>
      </c>
      <c r="D21">
        <v>690</v>
      </c>
      <c r="E21">
        <v>292</v>
      </c>
      <c r="F21">
        <v>1566.4109999999998</v>
      </c>
      <c r="G21">
        <v>2.2701608695652173</v>
      </c>
      <c r="H21" s="33">
        <v>2.2062067951169289E-3</v>
      </c>
      <c r="I21" s="35">
        <f t="shared" si="0"/>
        <v>0.42318840579710143</v>
      </c>
    </row>
    <row r="22" spans="1:9" x14ac:dyDescent="0.2">
      <c r="A22" s="27">
        <v>44336</v>
      </c>
      <c r="B22" t="s">
        <v>40</v>
      </c>
      <c r="C22">
        <v>258861</v>
      </c>
      <c r="D22">
        <v>545</v>
      </c>
      <c r="E22">
        <v>317</v>
      </c>
      <c r="F22">
        <v>1246.383</v>
      </c>
      <c r="G22">
        <v>2.2869412844036696</v>
      </c>
      <c r="H22" s="33">
        <v>2.1053770170091283E-3</v>
      </c>
      <c r="I22" s="35">
        <f t="shared" si="0"/>
        <v>0.58165137614678897</v>
      </c>
    </row>
    <row r="23" spans="1:9" x14ac:dyDescent="0.2">
      <c r="A23" s="27">
        <v>44337</v>
      </c>
      <c r="B23" t="s">
        <v>40</v>
      </c>
      <c r="C23">
        <v>213458</v>
      </c>
      <c r="D23">
        <v>329</v>
      </c>
      <c r="E23">
        <v>204</v>
      </c>
      <c r="F23">
        <v>1068.6134999999999</v>
      </c>
      <c r="G23">
        <v>3.2480653495440728</v>
      </c>
      <c r="H23" s="33">
        <v>1.5412868105201022E-3</v>
      </c>
      <c r="I23" s="35">
        <f t="shared" si="0"/>
        <v>0.62006079027355621</v>
      </c>
    </row>
    <row r="24" spans="1:9" x14ac:dyDescent="0.2">
      <c r="A24" s="27">
        <v>44338</v>
      </c>
      <c r="B24" t="s">
        <v>40</v>
      </c>
      <c r="C24">
        <v>143757</v>
      </c>
      <c r="D24">
        <v>406</v>
      </c>
      <c r="E24">
        <v>216</v>
      </c>
      <c r="F24">
        <v>750.53699999999992</v>
      </c>
      <c r="G24">
        <v>1.8486133004926106</v>
      </c>
      <c r="H24" s="33">
        <v>2.8242102993245545E-3</v>
      </c>
      <c r="I24" s="35">
        <f t="shared" si="0"/>
        <v>0.53201970443349755</v>
      </c>
    </row>
    <row r="25" spans="1:9" x14ac:dyDescent="0.2">
      <c r="A25" s="27">
        <v>44339</v>
      </c>
      <c r="B25" t="s">
        <v>40</v>
      </c>
      <c r="C25">
        <v>131356</v>
      </c>
      <c r="D25">
        <v>145</v>
      </c>
      <c r="E25">
        <v>76</v>
      </c>
      <c r="F25">
        <v>725.90549999999996</v>
      </c>
      <c r="G25">
        <v>5.0062448275862064</v>
      </c>
      <c r="H25" s="33">
        <v>1.1038703980023753E-3</v>
      </c>
      <c r="I25" s="35">
        <f t="shared" si="0"/>
        <v>0.52413793103448281</v>
      </c>
    </row>
    <row r="26" spans="1:9" x14ac:dyDescent="0.2">
      <c r="A26" s="27">
        <v>44340</v>
      </c>
      <c r="B26" t="s">
        <v>40</v>
      </c>
      <c r="C26">
        <v>124580</v>
      </c>
      <c r="D26">
        <v>124</v>
      </c>
      <c r="E26">
        <v>80</v>
      </c>
      <c r="F26">
        <v>695.9849999999999</v>
      </c>
      <c r="G26">
        <v>5.6127822580645157</v>
      </c>
      <c r="H26" s="33">
        <v>9.9534435703965327E-4</v>
      </c>
      <c r="I26" s="35">
        <f t="shared" si="0"/>
        <v>0.64516129032258063</v>
      </c>
    </row>
    <row r="27" spans="1:9" x14ac:dyDescent="0.2">
      <c r="A27" s="27">
        <v>44341</v>
      </c>
      <c r="B27" t="s">
        <v>40</v>
      </c>
      <c r="C27">
        <v>143127</v>
      </c>
      <c r="D27">
        <v>125</v>
      </c>
      <c r="E27">
        <v>113</v>
      </c>
      <c r="F27">
        <v>772.24649999999997</v>
      </c>
      <c r="G27">
        <v>6.1779719999999996</v>
      </c>
      <c r="H27" s="33">
        <v>8.7335024139400673E-4</v>
      </c>
      <c r="I27" s="35">
        <f t="shared" si="0"/>
        <v>0.90400000000000003</v>
      </c>
    </row>
    <row r="28" spans="1:9" x14ac:dyDescent="0.2">
      <c r="A28" s="27">
        <v>44342</v>
      </c>
      <c r="B28" t="s">
        <v>40</v>
      </c>
      <c r="C28">
        <v>110969</v>
      </c>
      <c r="D28">
        <v>94</v>
      </c>
      <c r="E28">
        <v>49</v>
      </c>
      <c r="F28">
        <v>649.46399999999994</v>
      </c>
      <c r="G28">
        <v>6.9091914893617012</v>
      </c>
      <c r="H28" s="33">
        <v>8.470834196937884E-4</v>
      </c>
      <c r="I28" s="35">
        <f t="shared" si="0"/>
        <v>0.52127659574468088</v>
      </c>
    </row>
    <row r="29" spans="1:9" x14ac:dyDescent="0.2">
      <c r="A29" s="27">
        <v>44343</v>
      </c>
      <c r="B29" t="s">
        <v>40</v>
      </c>
      <c r="C29">
        <v>104794</v>
      </c>
      <c r="D29">
        <v>192</v>
      </c>
      <c r="E29">
        <v>107</v>
      </c>
      <c r="F29">
        <v>608.69549999999992</v>
      </c>
      <c r="G29">
        <v>3.1702890624999998</v>
      </c>
      <c r="H29" s="33">
        <v>1.8321659637002118E-3</v>
      </c>
      <c r="I29" s="35">
        <f t="shared" si="0"/>
        <v>0.55729166666666663</v>
      </c>
    </row>
    <row r="30" spans="1:9" x14ac:dyDescent="0.2">
      <c r="A30" s="27">
        <v>44344</v>
      </c>
      <c r="B30" t="s">
        <v>40</v>
      </c>
      <c r="C30">
        <v>128321</v>
      </c>
      <c r="D30">
        <v>168</v>
      </c>
      <c r="E30">
        <v>303</v>
      </c>
      <c r="F30">
        <v>758.45099999999979</v>
      </c>
      <c r="G30">
        <v>4.5145892857142842</v>
      </c>
      <c r="H30" s="33">
        <v>1.3092167299194987E-3</v>
      </c>
      <c r="I30" s="35">
        <f t="shared" si="0"/>
        <v>1.8035714285714286</v>
      </c>
    </row>
    <row r="31" spans="1:9" x14ac:dyDescent="0.2">
      <c r="A31" s="27">
        <v>44345</v>
      </c>
      <c r="B31" t="s">
        <v>40</v>
      </c>
      <c r="C31">
        <v>153558</v>
      </c>
      <c r="D31">
        <v>273</v>
      </c>
      <c r="E31">
        <v>130</v>
      </c>
      <c r="F31">
        <v>901.19849999999985</v>
      </c>
      <c r="G31">
        <v>3.3010934065934059</v>
      </c>
      <c r="H31" s="33">
        <v>1.7778298753565428E-3</v>
      </c>
      <c r="I31" s="35">
        <f t="shared" si="0"/>
        <v>0.47619047619047616</v>
      </c>
    </row>
    <row r="32" spans="1:9" x14ac:dyDescent="0.2">
      <c r="A32" s="27">
        <v>44346</v>
      </c>
      <c r="B32" t="s">
        <v>40</v>
      </c>
      <c r="C32">
        <v>198007</v>
      </c>
      <c r="D32">
        <v>642</v>
      </c>
      <c r="E32">
        <v>470</v>
      </c>
      <c r="F32">
        <v>1151.4765</v>
      </c>
      <c r="G32">
        <v>1.7935771028037384</v>
      </c>
      <c r="H32" s="33">
        <v>3.2423096153166302E-3</v>
      </c>
      <c r="I32" s="35">
        <f t="shared" si="0"/>
        <v>0.73208722741433019</v>
      </c>
    </row>
    <row r="33" spans="1:9" x14ac:dyDescent="0.2">
      <c r="A33" s="27">
        <v>44347</v>
      </c>
      <c r="B33" t="s">
        <v>40</v>
      </c>
      <c r="C33">
        <v>250248</v>
      </c>
      <c r="D33">
        <v>816</v>
      </c>
      <c r="E33">
        <v>449</v>
      </c>
      <c r="F33">
        <v>1418.2574999999997</v>
      </c>
      <c r="G33">
        <v>1.7380606617647054</v>
      </c>
      <c r="H33" s="33">
        <v>3.2607653208017646E-3</v>
      </c>
      <c r="I33" s="35">
        <f t="shared" si="0"/>
        <v>0.55024509803921573</v>
      </c>
    </row>
    <row r="34" spans="1:9" x14ac:dyDescent="0.2">
      <c r="A34" t="s">
        <v>54</v>
      </c>
      <c r="C34">
        <v>6704160</v>
      </c>
      <c r="D34">
        <v>14425</v>
      </c>
      <c r="E34">
        <v>7841</v>
      </c>
      <c r="F34">
        <v>37160.626499999998</v>
      </c>
      <c r="G34">
        <v>2.5761266204506117</v>
      </c>
      <c r="H34" s="33">
        <v>2.1516491253192049E-3</v>
      </c>
      <c r="I34" s="35">
        <f t="shared" si="0"/>
        <v>0.54357019064124779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BC22C-7F5B-4683-9214-A14CE76ABAC9}">
  <dimension ref="A1:B15"/>
  <sheetViews>
    <sheetView workbookViewId="0">
      <selection activeCell="A11" sqref="A11"/>
    </sheetView>
  </sheetViews>
  <sheetFormatPr baseColWidth="10" defaultColWidth="0" defaultRowHeight="15" zeroHeight="1" x14ac:dyDescent="0.2"/>
  <cols>
    <col min="1" max="1" width="210" style="17" bestFit="1" customWidth="1"/>
    <col min="2" max="2" width="9.1640625" hidden="1" customWidth="1"/>
    <col min="3" max="16384" width="8.83203125" hidden="1"/>
  </cols>
  <sheetData>
    <row r="1" spans="1:1" x14ac:dyDescent="0.2">
      <c r="A1" s="14" t="s">
        <v>97</v>
      </c>
    </row>
    <row r="2" spans="1:1" x14ac:dyDescent="0.2">
      <c r="A2" s="21" t="s">
        <v>30</v>
      </c>
    </row>
    <row r="3" spans="1:1" ht="29" x14ac:dyDescent="0.2">
      <c r="A3" s="20" t="s">
        <v>25</v>
      </c>
    </row>
    <row r="4" spans="1:1" ht="57" x14ac:dyDescent="0.2">
      <c r="A4" s="20" t="s">
        <v>28</v>
      </c>
    </row>
    <row r="5" spans="1:1" x14ac:dyDescent="0.2">
      <c r="A5" s="19" t="s">
        <v>26</v>
      </c>
    </row>
    <row r="6" spans="1:1" x14ac:dyDescent="0.2">
      <c r="A6" s="19" t="s">
        <v>27</v>
      </c>
    </row>
    <row r="7" spans="1:1" x14ac:dyDescent="0.2">
      <c r="A7" s="15" t="s">
        <v>98</v>
      </c>
    </row>
    <row r="8" spans="1:1" x14ac:dyDescent="0.2">
      <c r="A8" s="22" t="s">
        <v>99</v>
      </c>
    </row>
    <row r="9" spans="1:1" x14ac:dyDescent="0.2">
      <c r="A9" s="19" t="s">
        <v>100</v>
      </c>
    </row>
    <row r="10" spans="1:1" x14ac:dyDescent="0.2">
      <c r="A10" s="19" t="s">
        <v>101</v>
      </c>
    </row>
    <row r="11" spans="1:1" x14ac:dyDescent="0.2">
      <c r="A11" s="18" t="s">
        <v>102</v>
      </c>
    </row>
    <row r="12" spans="1:1" x14ac:dyDescent="0.2">
      <c r="A12" s="18"/>
    </row>
    <row r="13" spans="1:1" x14ac:dyDescent="0.2">
      <c r="A13" s="16"/>
    </row>
    <row r="14" spans="1:1" x14ac:dyDescent="0.2"/>
    <row r="15" spans="1:1" x14ac:dyDescent="0.2"/>
  </sheetData>
  <pageMargins left="0.7" right="0.7" top="0.75" bottom="0.75" header="0.3" footer="0.3"/>
  <pageSetup orientation="portrait" horizontalDpi="4294967293"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CDD22-7870-4055-97F7-F9D1E97227B0}">
  <dimension ref="A1"/>
  <sheetViews>
    <sheetView topLeftCell="A105" zoomScale="80" zoomScaleNormal="80" workbookViewId="0">
      <selection activeCell="P148" sqref="P148"/>
    </sheetView>
  </sheetViews>
  <sheetFormatPr baseColWidth="10" defaultColWidth="8.83203125"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6765C-E6C5-4C3E-B13D-D7B07036ECFA}">
  <dimension ref="A1:I2691"/>
  <sheetViews>
    <sheetView tabSelected="1" workbookViewId="0">
      <pane ySplit="1" topLeftCell="A2" activePane="bottomLeft" state="frozen"/>
      <selection pane="bottomLeft"/>
    </sheetView>
  </sheetViews>
  <sheetFormatPr baseColWidth="10" defaultColWidth="8.83203125" defaultRowHeight="15" x14ac:dyDescent="0.2"/>
  <cols>
    <col min="1" max="1" width="10.83203125" style="9" bestFit="1" customWidth="1"/>
    <col min="2" max="5" width="16.1640625" style="11" customWidth="1"/>
  </cols>
  <sheetData>
    <row r="1" spans="1:9" x14ac:dyDescent="0.2">
      <c r="A1" s="24" t="s">
        <v>1</v>
      </c>
      <c r="B1" s="10" t="s">
        <v>0</v>
      </c>
      <c r="C1" s="10" t="s">
        <v>2</v>
      </c>
      <c r="D1" s="10" t="s">
        <v>3</v>
      </c>
      <c r="E1" s="10" t="s">
        <v>29</v>
      </c>
      <c r="H1" s="24"/>
      <c r="I1" s="10"/>
    </row>
    <row r="2" spans="1:9" x14ac:dyDescent="0.2">
      <c r="A2" s="9">
        <v>44316</v>
      </c>
      <c r="B2" s="11">
        <v>269221431</v>
      </c>
      <c r="C2" s="11">
        <v>9300</v>
      </c>
      <c r="D2" s="11">
        <v>218</v>
      </c>
      <c r="E2" s="11">
        <v>11</v>
      </c>
      <c r="H2" s="9"/>
      <c r="I2" s="11"/>
    </row>
    <row r="3" spans="1:9" x14ac:dyDescent="0.2">
      <c r="A3" s="9">
        <v>44316</v>
      </c>
      <c r="B3" s="11">
        <v>268891964</v>
      </c>
      <c r="C3" s="11">
        <v>8358</v>
      </c>
      <c r="D3" s="11">
        <v>177</v>
      </c>
      <c r="E3" s="11">
        <v>10</v>
      </c>
      <c r="H3" s="9"/>
      <c r="I3" s="11"/>
    </row>
    <row r="4" spans="1:9" x14ac:dyDescent="0.2">
      <c r="A4" s="9">
        <v>44316</v>
      </c>
      <c r="B4" s="11">
        <v>269221461</v>
      </c>
      <c r="C4" s="11">
        <v>9089</v>
      </c>
      <c r="D4" s="11">
        <v>158</v>
      </c>
      <c r="E4" s="11">
        <v>15</v>
      </c>
      <c r="H4" s="9"/>
      <c r="I4" s="11"/>
    </row>
    <row r="5" spans="1:9" x14ac:dyDescent="0.2">
      <c r="A5" s="9">
        <v>44316</v>
      </c>
      <c r="B5" s="11">
        <v>269149657</v>
      </c>
      <c r="C5" s="11">
        <v>8481</v>
      </c>
      <c r="D5" s="11">
        <v>156</v>
      </c>
      <c r="E5" s="11">
        <v>3</v>
      </c>
      <c r="H5" s="9"/>
      <c r="I5" s="11"/>
    </row>
    <row r="6" spans="1:9" x14ac:dyDescent="0.2">
      <c r="A6" s="9">
        <v>44316</v>
      </c>
      <c r="B6" s="11">
        <v>268892381</v>
      </c>
      <c r="C6" s="11">
        <v>2530</v>
      </c>
      <c r="D6" s="11">
        <v>77</v>
      </c>
      <c r="E6" s="11">
        <v>46</v>
      </c>
      <c r="H6" s="9"/>
      <c r="I6" s="11"/>
    </row>
    <row r="7" spans="1:9" x14ac:dyDescent="0.2">
      <c r="A7" s="9">
        <v>44316</v>
      </c>
      <c r="B7" s="11">
        <v>268892246</v>
      </c>
      <c r="C7" s="11">
        <v>20198</v>
      </c>
      <c r="D7" s="11">
        <v>34</v>
      </c>
      <c r="E7" s="11">
        <v>5</v>
      </c>
      <c r="H7" s="9"/>
      <c r="I7" s="11"/>
    </row>
    <row r="8" spans="1:9" x14ac:dyDescent="0.2">
      <c r="A8" s="9">
        <v>44316</v>
      </c>
      <c r="B8" s="11">
        <v>268892231</v>
      </c>
      <c r="C8" s="11">
        <v>20233</v>
      </c>
      <c r="D8" s="11">
        <v>31</v>
      </c>
      <c r="E8" s="11">
        <v>9</v>
      </c>
      <c r="H8" s="9"/>
      <c r="I8" s="11"/>
    </row>
    <row r="9" spans="1:9" x14ac:dyDescent="0.2">
      <c r="A9" s="9">
        <v>44316</v>
      </c>
      <c r="B9" s="11">
        <v>269149708</v>
      </c>
      <c r="C9" s="11">
        <v>8086</v>
      </c>
      <c r="D9" s="11">
        <v>31</v>
      </c>
      <c r="E9" s="11">
        <v>22</v>
      </c>
      <c r="H9" s="9"/>
      <c r="I9" s="11"/>
    </row>
    <row r="10" spans="1:9" x14ac:dyDescent="0.2">
      <c r="A10" s="9">
        <v>44316</v>
      </c>
      <c r="B10" s="11">
        <v>268891184</v>
      </c>
      <c r="C10" s="11">
        <v>7889</v>
      </c>
      <c r="D10" s="11">
        <v>23</v>
      </c>
      <c r="E10" s="11">
        <v>14</v>
      </c>
      <c r="H10" s="9"/>
      <c r="I10" s="11"/>
    </row>
    <row r="11" spans="1:9" x14ac:dyDescent="0.2">
      <c r="A11" s="9">
        <v>44316</v>
      </c>
      <c r="B11" s="11">
        <v>268891226</v>
      </c>
      <c r="C11" s="11">
        <v>8231</v>
      </c>
      <c r="D11" s="11">
        <v>19</v>
      </c>
      <c r="E11" s="11">
        <v>10</v>
      </c>
      <c r="H11" s="9"/>
      <c r="I11" s="11"/>
    </row>
    <row r="12" spans="1:9" x14ac:dyDescent="0.2">
      <c r="A12" s="9">
        <v>44316</v>
      </c>
      <c r="B12" s="11">
        <v>268891961</v>
      </c>
      <c r="C12" s="11">
        <v>7892</v>
      </c>
      <c r="D12" s="11">
        <v>19</v>
      </c>
      <c r="E12" s="11">
        <v>10</v>
      </c>
      <c r="H12" s="9"/>
      <c r="I12" s="11"/>
    </row>
    <row r="13" spans="1:9" x14ac:dyDescent="0.2">
      <c r="A13" s="9">
        <v>44316</v>
      </c>
      <c r="B13" s="11">
        <v>269222739</v>
      </c>
      <c r="C13" s="11">
        <v>1966</v>
      </c>
      <c r="D13" s="11">
        <v>16</v>
      </c>
      <c r="E13" s="11">
        <v>2</v>
      </c>
      <c r="H13" s="9"/>
      <c r="I13" s="11"/>
    </row>
    <row r="14" spans="1:9" x14ac:dyDescent="0.2">
      <c r="A14" s="9">
        <v>44316</v>
      </c>
      <c r="B14" s="11">
        <v>269150161</v>
      </c>
      <c r="C14" s="11">
        <v>4208</v>
      </c>
      <c r="D14" s="11">
        <v>15</v>
      </c>
      <c r="E14" s="11">
        <v>14</v>
      </c>
      <c r="H14" s="9"/>
      <c r="I14" s="11"/>
    </row>
    <row r="15" spans="1:9" x14ac:dyDescent="0.2">
      <c r="A15" s="9">
        <v>44316</v>
      </c>
      <c r="B15" s="11">
        <v>269220918</v>
      </c>
      <c r="C15" s="11">
        <v>6084</v>
      </c>
      <c r="D15" s="11">
        <v>9</v>
      </c>
      <c r="E15" s="11">
        <v>5</v>
      </c>
      <c r="H15" s="9"/>
      <c r="I15" s="11"/>
    </row>
    <row r="16" spans="1:9" x14ac:dyDescent="0.2">
      <c r="A16" s="9">
        <v>44316</v>
      </c>
      <c r="B16" s="11">
        <v>269221584</v>
      </c>
      <c r="C16" s="11">
        <v>2696</v>
      </c>
      <c r="D16" s="11">
        <v>9</v>
      </c>
      <c r="E16" s="11">
        <v>1</v>
      </c>
      <c r="H16" s="9"/>
      <c r="I16" s="11"/>
    </row>
    <row r="17" spans="1:9" x14ac:dyDescent="0.2">
      <c r="A17" s="9">
        <v>44316</v>
      </c>
      <c r="B17" s="11">
        <v>269222757</v>
      </c>
      <c r="C17" s="11">
        <v>15670</v>
      </c>
      <c r="D17" s="11">
        <v>8</v>
      </c>
      <c r="E17" s="11">
        <v>0</v>
      </c>
      <c r="H17" s="9"/>
      <c r="I17" s="11"/>
    </row>
    <row r="18" spans="1:9" x14ac:dyDescent="0.2">
      <c r="A18" s="9">
        <v>44316</v>
      </c>
      <c r="B18" s="11">
        <v>269149777</v>
      </c>
      <c r="C18" s="11">
        <v>3415</v>
      </c>
      <c r="D18" s="11">
        <v>6</v>
      </c>
      <c r="E18" s="11">
        <v>4</v>
      </c>
      <c r="H18" s="9"/>
      <c r="I18" s="11"/>
    </row>
    <row r="19" spans="1:9" x14ac:dyDescent="0.2">
      <c r="A19" s="9">
        <v>44316</v>
      </c>
      <c r="B19" s="11">
        <v>268890545</v>
      </c>
      <c r="C19" s="11">
        <v>2010</v>
      </c>
      <c r="D19" s="11">
        <v>6</v>
      </c>
      <c r="E19" s="11">
        <v>2</v>
      </c>
      <c r="H19" s="9"/>
      <c r="I19" s="11"/>
    </row>
    <row r="20" spans="1:9" x14ac:dyDescent="0.2">
      <c r="A20" s="9">
        <v>44316</v>
      </c>
      <c r="B20" s="11">
        <v>268890683</v>
      </c>
      <c r="C20" s="11">
        <v>1522</v>
      </c>
      <c r="D20" s="11">
        <v>6</v>
      </c>
      <c r="E20" s="11">
        <v>0</v>
      </c>
      <c r="H20" s="9"/>
      <c r="I20" s="11"/>
    </row>
    <row r="21" spans="1:9" x14ac:dyDescent="0.2">
      <c r="A21" s="9">
        <v>44316</v>
      </c>
      <c r="B21" s="11">
        <v>269150194</v>
      </c>
      <c r="C21" s="11">
        <v>3322</v>
      </c>
      <c r="D21" s="11">
        <v>5</v>
      </c>
      <c r="E21" s="11">
        <v>4</v>
      </c>
      <c r="H21" s="9"/>
      <c r="I21" s="11"/>
    </row>
    <row r="22" spans="1:9" x14ac:dyDescent="0.2">
      <c r="A22" s="9">
        <v>44316</v>
      </c>
      <c r="B22" s="11">
        <v>268890548</v>
      </c>
      <c r="C22" s="11">
        <v>2043</v>
      </c>
      <c r="D22" s="11">
        <v>5</v>
      </c>
      <c r="E22" s="11">
        <v>1</v>
      </c>
      <c r="H22" s="9"/>
      <c r="I22" s="11"/>
    </row>
    <row r="23" spans="1:9" x14ac:dyDescent="0.2">
      <c r="A23" s="9">
        <v>44316</v>
      </c>
      <c r="B23" s="11">
        <v>269221869</v>
      </c>
      <c r="C23" s="11">
        <v>7885</v>
      </c>
      <c r="D23" s="11">
        <v>4</v>
      </c>
      <c r="E23" s="11">
        <v>4</v>
      </c>
      <c r="H23" s="9"/>
      <c r="I23" s="11"/>
    </row>
    <row r="24" spans="1:9" x14ac:dyDescent="0.2">
      <c r="A24" s="9">
        <v>44316</v>
      </c>
      <c r="B24" s="11">
        <v>268890527</v>
      </c>
      <c r="C24" s="11">
        <v>7722</v>
      </c>
      <c r="D24" s="11">
        <v>4</v>
      </c>
      <c r="E24" s="11">
        <v>0</v>
      </c>
      <c r="H24" s="9"/>
      <c r="I24" s="11"/>
    </row>
    <row r="25" spans="1:9" x14ac:dyDescent="0.2">
      <c r="A25" s="9">
        <v>44316</v>
      </c>
      <c r="B25" s="11">
        <v>268892222</v>
      </c>
      <c r="C25" s="11">
        <v>4335</v>
      </c>
      <c r="D25" s="11">
        <v>4</v>
      </c>
      <c r="E25" s="11">
        <v>2</v>
      </c>
      <c r="H25" s="9"/>
      <c r="I25" s="11"/>
    </row>
    <row r="26" spans="1:9" x14ac:dyDescent="0.2">
      <c r="A26" s="9">
        <v>44316</v>
      </c>
      <c r="B26" s="11">
        <v>269221581</v>
      </c>
      <c r="C26" s="11">
        <v>3545</v>
      </c>
      <c r="D26" s="11">
        <v>4</v>
      </c>
      <c r="E26" s="11">
        <v>1</v>
      </c>
      <c r="H26" s="9"/>
      <c r="I26" s="11"/>
    </row>
    <row r="27" spans="1:9" x14ac:dyDescent="0.2">
      <c r="A27" s="9">
        <v>44316</v>
      </c>
      <c r="B27" s="11">
        <v>269221575</v>
      </c>
      <c r="C27" s="11">
        <v>3498</v>
      </c>
      <c r="D27" s="11">
        <v>4</v>
      </c>
      <c r="E27" s="11">
        <v>0</v>
      </c>
      <c r="H27" s="9"/>
      <c r="I27" s="11"/>
    </row>
    <row r="28" spans="1:9" x14ac:dyDescent="0.2">
      <c r="A28" s="9">
        <v>44316</v>
      </c>
      <c r="B28" s="11">
        <v>269222019</v>
      </c>
      <c r="C28" s="11">
        <v>3498</v>
      </c>
      <c r="D28" s="11">
        <v>4</v>
      </c>
      <c r="E28" s="11">
        <v>3</v>
      </c>
      <c r="H28" s="9"/>
      <c r="I28" s="11"/>
    </row>
    <row r="29" spans="1:9" x14ac:dyDescent="0.2">
      <c r="A29" s="9">
        <v>44316</v>
      </c>
      <c r="B29" s="11">
        <v>268892345</v>
      </c>
      <c r="C29" s="11">
        <v>1773</v>
      </c>
      <c r="D29" s="11">
        <v>4</v>
      </c>
      <c r="E29" s="11">
        <v>1</v>
      </c>
      <c r="H29" s="9"/>
      <c r="I29" s="11"/>
    </row>
    <row r="30" spans="1:9" x14ac:dyDescent="0.2">
      <c r="A30" s="9">
        <v>44316</v>
      </c>
      <c r="B30" s="11">
        <v>269221920</v>
      </c>
      <c r="C30" s="11">
        <v>7992</v>
      </c>
      <c r="D30" s="11">
        <v>3</v>
      </c>
      <c r="E30" s="11">
        <v>1</v>
      </c>
      <c r="H30" s="9"/>
      <c r="I30" s="11"/>
    </row>
    <row r="31" spans="1:9" x14ac:dyDescent="0.2">
      <c r="A31" s="9">
        <v>44316</v>
      </c>
      <c r="B31" s="11">
        <v>269221419</v>
      </c>
      <c r="C31" s="11">
        <v>5889</v>
      </c>
      <c r="D31" s="11">
        <v>3</v>
      </c>
      <c r="E31" s="11">
        <v>49</v>
      </c>
      <c r="H31" s="9"/>
      <c r="I31" s="11"/>
    </row>
    <row r="32" spans="1:9" x14ac:dyDescent="0.2">
      <c r="A32" s="9">
        <v>44316</v>
      </c>
      <c r="B32" s="11">
        <v>269149783</v>
      </c>
      <c r="C32" s="11">
        <v>3521</v>
      </c>
      <c r="D32" s="11">
        <v>3</v>
      </c>
      <c r="E32" s="11">
        <v>0</v>
      </c>
      <c r="H32" s="9"/>
      <c r="I32" s="11"/>
    </row>
    <row r="33" spans="1:9" x14ac:dyDescent="0.2">
      <c r="A33" s="9">
        <v>44316</v>
      </c>
      <c r="B33" s="11">
        <v>269150170</v>
      </c>
      <c r="C33" s="11">
        <v>3520</v>
      </c>
      <c r="D33" s="11">
        <v>3</v>
      </c>
      <c r="E33" s="11">
        <v>1</v>
      </c>
      <c r="H33" s="9"/>
      <c r="I33" s="11"/>
    </row>
    <row r="34" spans="1:9" x14ac:dyDescent="0.2">
      <c r="A34" s="9">
        <v>44316</v>
      </c>
      <c r="B34" s="11">
        <v>268890590</v>
      </c>
      <c r="C34" s="11">
        <v>3487</v>
      </c>
      <c r="D34" s="11">
        <v>3</v>
      </c>
      <c r="E34" s="11">
        <v>1</v>
      </c>
      <c r="H34" s="9"/>
      <c r="I34" s="11"/>
    </row>
    <row r="35" spans="1:9" x14ac:dyDescent="0.2">
      <c r="A35" s="9">
        <v>44316</v>
      </c>
      <c r="B35" s="11">
        <v>268892348</v>
      </c>
      <c r="C35" s="11">
        <v>2738</v>
      </c>
      <c r="D35" s="11">
        <v>3</v>
      </c>
      <c r="E35" s="11">
        <v>0</v>
      </c>
      <c r="H35" s="9"/>
      <c r="I35" s="11"/>
    </row>
    <row r="36" spans="1:9" x14ac:dyDescent="0.2">
      <c r="A36" s="9">
        <v>44316</v>
      </c>
      <c r="B36" s="11">
        <v>269150215</v>
      </c>
      <c r="C36" s="11">
        <v>2058</v>
      </c>
      <c r="D36" s="11">
        <v>3</v>
      </c>
      <c r="E36" s="11">
        <v>1</v>
      </c>
      <c r="H36" s="9"/>
      <c r="I36" s="11"/>
    </row>
    <row r="37" spans="1:9" x14ac:dyDescent="0.2">
      <c r="A37" s="9">
        <v>44316</v>
      </c>
      <c r="B37" s="11">
        <v>268892078</v>
      </c>
      <c r="C37" s="11">
        <v>2009</v>
      </c>
      <c r="D37" s="11">
        <v>3</v>
      </c>
      <c r="E37" s="11">
        <v>0</v>
      </c>
      <c r="H37" s="9"/>
      <c r="I37" s="11"/>
    </row>
    <row r="38" spans="1:9" x14ac:dyDescent="0.2">
      <c r="A38" s="9">
        <v>44316</v>
      </c>
      <c r="B38" s="11">
        <v>269221386</v>
      </c>
      <c r="C38" s="11">
        <v>8317</v>
      </c>
      <c r="D38" s="11">
        <v>2</v>
      </c>
      <c r="E38" s="11">
        <v>0</v>
      </c>
      <c r="H38" s="9"/>
      <c r="I38" s="11"/>
    </row>
    <row r="39" spans="1:9" x14ac:dyDescent="0.2">
      <c r="A39" s="9">
        <v>44316</v>
      </c>
      <c r="B39" s="11">
        <v>268890452</v>
      </c>
      <c r="C39" s="11">
        <v>8189</v>
      </c>
      <c r="D39" s="11">
        <v>2</v>
      </c>
      <c r="E39" s="11">
        <v>1</v>
      </c>
      <c r="H39" s="9"/>
      <c r="I39" s="11"/>
    </row>
    <row r="40" spans="1:9" x14ac:dyDescent="0.2">
      <c r="A40" s="9">
        <v>44316</v>
      </c>
      <c r="B40" s="11">
        <v>268890566</v>
      </c>
      <c r="C40" s="11">
        <v>3560</v>
      </c>
      <c r="D40" s="11">
        <v>2</v>
      </c>
      <c r="E40" s="11">
        <v>1</v>
      </c>
      <c r="H40" s="9"/>
      <c r="I40" s="11"/>
    </row>
    <row r="41" spans="1:9" x14ac:dyDescent="0.2">
      <c r="A41" s="9">
        <v>44316</v>
      </c>
      <c r="B41" s="11">
        <v>269151292</v>
      </c>
      <c r="C41" s="11">
        <v>0</v>
      </c>
      <c r="D41" s="11">
        <v>2</v>
      </c>
      <c r="E41" s="11">
        <v>0</v>
      </c>
      <c r="H41" s="9"/>
      <c r="I41" s="11"/>
    </row>
    <row r="42" spans="1:9" x14ac:dyDescent="0.2">
      <c r="A42" s="9">
        <v>44316</v>
      </c>
      <c r="B42" s="11">
        <v>269221473</v>
      </c>
      <c r="C42" s="11">
        <v>4308</v>
      </c>
      <c r="D42" s="11">
        <v>1</v>
      </c>
      <c r="E42" s="11">
        <v>1</v>
      </c>
      <c r="H42" s="9"/>
      <c r="I42" s="11"/>
    </row>
    <row r="43" spans="1:9" x14ac:dyDescent="0.2">
      <c r="A43" s="9">
        <v>44316</v>
      </c>
      <c r="B43" s="11">
        <v>269221569</v>
      </c>
      <c r="C43" s="11">
        <v>3575</v>
      </c>
      <c r="D43" s="11">
        <v>1</v>
      </c>
      <c r="E43" s="11">
        <v>0</v>
      </c>
      <c r="H43" s="9"/>
      <c r="I43" s="11"/>
    </row>
    <row r="44" spans="1:9" x14ac:dyDescent="0.2">
      <c r="A44" s="9">
        <v>44316</v>
      </c>
      <c r="B44" s="11">
        <v>268892378</v>
      </c>
      <c r="C44" s="11">
        <v>3509</v>
      </c>
      <c r="D44" s="11">
        <v>1</v>
      </c>
      <c r="E44" s="11">
        <v>0</v>
      </c>
      <c r="H44" s="9"/>
      <c r="I44" s="11"/>
    </row>
    <row r="45" spans="1:9" x14ac:dyDescent="0.2">
      <c r="A45" s="9">
        <v>44316</v>
      </c>
      <c r="B45" s="11">
        <v>268890665</v>
      </c>
      <c r="C45" s="11">
        <v>620</v>
      </c>
      <c r="D45" s="11">
        <v>1</v>
      </c>
      <c r="E45" s="11">
        <v>0</v>
      </c>
      <c r="H45" s="9"/>
      <c r="I45" s="11"/>
    </row>
    <row r="46" spans="1:9" x14ac:dyDescent="0.2">
      <c r="A46" s="9">
        <v>44316</v>
      </c>
      <c r="B46" s="11">
        <v>269222070</v>
      </c>
      <c r="C46" s="11">
        <v>534</v>
      </c>
      <c r="D46" s="11">
        <v>1</v>
      </c>
      <c r="E46" s="11">
        <v>0</v>
      </c>
      <c r="H46" s="9"/>
      <c r="I46" s="11"/>
    </row>
    <row r="47" spans="1:9" x14ac:dyDescent="0.2">
      <c r="A47" s="9">
        <v>44316</v>
      </c>
      <c r="B47" s="11">
        <v>269221608</v>
      </c>
      <c r="C47" s="11">
        <v>363</v>
      </c>
      <c r="D47" s="11">
        <v>1</v>
      </c>
      <c r="E47" s="11">
        <v>0</v>
      </c>
      <c r="H47" s="9"/>
      <c r="I47" s="11"/>
    </row>
    <row r="48" spans="1:9" x14ac:dyDescent="0.2">
      <c r="A48" s="9">
        <v>44316</v>
      </c>
      <c r="B48" s="11">
        <v>268892429</v>
      </c>
      <c r="C48" s="11">
        <v>308</v>
      </c>
      <c r="D48" s="11">
        <v>1</v>
      </c>
      <c r="E48" s="11">
        <v>0</v>
      </c>
      <c r="H48" s="9"/>
      <c r="I48" s="11"/>
    </row>
    <row r="49" spans="1:9" x14ac:dyDescent="0.2">
      <c r="A49" s="9">
        <v>44316</v>
      </c>
      <c r="B49" s="11">
        <v>268892456</v>
      </c>
      <c r="C49" s="11">
        <v>67</v>
      </c>
      <c r="D49" s="11">
        <v>1</v>
      </c>
      <c r="E49" s="11">
        <v>0</v>
      </c>
      <c r="H49" s="9"/>
      <c r="I49" s="11"/>
    </row>
    <row r="50" spans="1:9" x14ac:dyDescent="0.2">
      <c r="A50" s="9">
        <v>44316</v>
      </c>
      <c r="B50" s="11">
        <v>269150185</v>
      </c>
      <c r="C50" s="11">
        <v>20</v>
      </c>
      <c r="D50" s="11">
        <v>1</v>
      </c>
      <c r="E50" s="11">
        <v>0</v>
      </c>
      <c r="H50" s="9"/>
      <c r="I50" s="11"/>
    </row>
    <row r="51" spans="1:9" x14ac:dyDescent="0.2">
      <c r="A51" s="9">
        <v>44316</v>
      </c>
      <c r="B51" s="11">
        <v>269222817</v>
      </c>
      <c r="C51" s="11">
        <v>13</v>
      </c>
      <c r="D51" s="11">
        <v>1</v>
      </c>
      <c r="E51" s="11">
        <v>0</v>
      </c>
      <c r="H51" s="9"/>
      <c r="I51" s="11"/>
    </row>
    <row r="52" spans="1:9" x14ac:dyDescent="0.2">
      <c r="A52" s="9">
        <v>44316</v>
      </c>
      <c r="B52" s="11">
        <v>268892375</v>
      </c>
      <c r="C52" s="11">
        <v>3666</v>
      </c>
      <c r="D52" s="11">
        <v>0</v>
      </c>
      <c r="E52" s="11">
        <v>0</v>
      </c>
      <c r="H52" s="9"/>
      <c r="I52" s="11"/>
    </row>
    <row r="53" spans="1:9" x14ac:dyDescent="0.2">
      <c r="A53" s="9">
        <v>44316</v>
      </c>
      <c r="B53" s="11">
        <v>269150146</v>
      </c>
      <c r="C53" s="11">
        <v>3546</v>
      </c>
      <c r="D53" s="11">
        <v>0</v>
      </c>
      <c r="E53" s="11">
        <v>0</v>
      </c>
      <c r="H53" s="9"/>
      <c r="I53" s="11"/>
    </row>
    <row r="54" spans="1:9" x14ac:dyDescent="0.2">
      <c r="A54" s="9">
        <v>44316</v>
      </c>
      <c r="B54" s="11">
        <v>269221587</v>
      </c>
      <c r="C54" s="11">
        <v>1858</v>
      </c>
      <c r="D54" s="11">
        <v>0</v>
      </c>
      <c r="E54" s="11">
        <v>0</v>
      </c>
      <c r="H54" s="9"/>
      <c r="I54" s="11"/>
    </row>
    <row r="55" spans="1:9" x14ac:dyDescent="0.2">
      <c r="A55" s="9">
        <v>44316</v>
      </c>
      <c r="B55" s="11">
        <v>269222010</v>
      </c>
      <c r="C55" s="11">
        <v>1750</v>
      </c>
      <c r="D55" s="11">
        <v>0</v>
      </c>
      <c r="E55" s="11">
        <v>0</v>
      </c>
      <c r="H55" s="9"/>
      <c r="I55" s="11"/>
    </row>
    <row r="56" spans="1:9" x14ac:dyDescent="0.2">
      <c r="A56" s="9">
        <v>44316</v>
      </c>
      <c r="B56" s="11">
        <v>269222754</v>
      </c>
      <c r="C56" s="11">
        <v>1091</v>
      </c>
      <c r="D56" s="11">
        <v>0</v>
      </c>
      <c r="E56" s="11">
        <v>0</v>
      </c>
      <c r="H56" s="9"/>
      <c r="I56" s="11"/>
    </row>
    <row r="57" spans="1:9" x14ac:dyDescent="0.2">
      <c r="A57" s="9">
        <v>44316</v>
      </c>
      <c r="B57" s="11">
        <v>269222808</v>
      </c>
      <c r="C57" s="11">
        <v>604</v>
      </c>
      <c r="D57" s="11">
        <v>0</v>
      </c>
      <c r="E57" s="11">
        <v>0</v>
      </c>
      <c r="H57" s="9"/>
      <c r="I57" s="11"/>
    </row>
    <row r="58" spans="1:9" x14ac:dyDescent="0.2">
      <c r="A58" s="9">
        <v>44316</v>
      </c>
      <c r="B58" s="11">
        <v>269222109</v>
      </c>
      <c r="C58" s="11">
        <v>574</v>
      </c>
      <c r="D58" s="11">
        <v>0</v>
      </c>
      <c r="E58" s="11">
        <v>0</v>
      </c>
      <c r="H58" s="9"/>
      <c r="I58" s="11"/>
    </row>
    <row r="59" spans="1:9" x14ac:dyDescent="0.2">
      <c r="A59" s="9">
        <v>44316</v>
      </c>
      <c r="B59" s="11">
        <v>269150197</v>
      </c>
      <c r="C59" s="11">
        <v>500</v>
      </c>
      <c r="D59" s="11">
        <v>0</v>
      </c>
      <c r="E59" s="11">
        <v>0</v>
      </c>
      <c r="H59" s="9"/>
      <c r="I59" s="11"/>
    </row>
    <row r="60" spans="1:9" x14ac:dyDescent="0.2">
      <c r="A60" s="9">
        <v>44316</v>
      </c>
      <c r="B60" s="11">
        <v>268890710</v>
      </c>
      <c r="C60" s="11">
        <v>152</v>
      </c>
      <c r="D60" s="11">
        <v>0</v>
      </c>
      <c r="E60" s="11">
        <v>0</v>
      </c>
      <c r="H60" s="9"/>
      <c r="I60" s="11"/>
    </row>
    <row r="61" spans="1:9" x14ac:dyDescent="0.2">
      <c r="A61" s="9">
        <v>44316</v>
      </c>
      <c r="B61" s="11">
        <v>268892414</v>
      </c>
      <c r="C61" s="11">
        <v>141</v>
      </c>
      <c r="D61" s="11">
        <v>0</v>
      </c>
      <c r="E61" s="11">
        <v>0</v>
      </c>
      <c r="H61" s="9"/>
      <c r="I61" s="11"/>
    </row>
    <row r="62" spans="1:9" x14ac:dyDescent="0.2">
      <c r="A62" s="9">
        <v>44316</v>
      </c>
      <c r="B62" s="11">
        <v>269221635</v>
      </c>
      <c r="C62" s="11">
        <v>118</v>
      </c>
      <c r="D62" s="11">
        <v>0</v>
      </c>
      <c r="E62" s="11">
        <v>0</v>
      </c>
      <c r="H62" s="9"/>
      <c r="I62" s="11"/>
    </row>
    <row r="63" spans="1:9" x14ac:dyDescent="0.2">
      <c r="A63" s="9">
        <v>44316</v>
      </c>
      <c r="B63" s="11">
        <v>269150218</v>
      </c>
      <c r="C63" s="11">
        <v>84</v>
      </c>
      <c r="D63" s="11">
        <v>0</v>
      </c>
      <c r="E63" s="11">
        <v>1</v>
      </c>
      <c r="H63" s="9"/>
      <c r="I63" s="11"/>
    </row>
    <row r="64" spans="1:9" x14ac:dyDescent="0.2">
      <c r="A64" s="9">
        <v>44316</v>
      </c>
      <c r="B64" s="11">
        <v>269150224</v>
      </c>
      <c r="C64" s="11">
        <v>74</v>
      </c>
      <c r="D64" s="11">
        <v>0</v>
      </c>
      <c r="E64" s="11">
        <v>0</v>
      </c>
      <c r="H64" s="9"/>
      <c r="I64" s="11"/>
    </row>
    <row r="65" spans="1:9" x14ac:dyDescent="0.2">
      <c r="A65" s="9">
        <v>44316</v>
      </c>
      <c r="B65" s="11">
        <v>269222781</v>
      </c>
      <c r="C65" s="11">
        <v>55</v>
      </c>
      <c r="D65" s="11">
        <v>0</v>
      </c>
      <c r="E65" s="11">
        <v>0</v>
      </c>
      <c r="H65" s="9"/>
      <c r="I65" s="11"/>
    </row>
    <row r="66" spans="1:9" x14ac:dyDescent="0.2">
      <c r="A66" s="9">
        <v>44316</v>
      </c>
      <c r="B66" s="11">
        <v>268892123</v>
      </c>
      <c r="C66" s="11">
        <v>53</v>
      </c>
      <c r="D66" s="11">
        <v>0</v>
      </c>
      <c r="E66" s="11">
        <v>0</v>
      </c>
      <c r="H66" s="9"/>
      <c r="I66" s="11"/>
    </row>
    <row r="67" spans="1:9" x14ac:dyDescent="0.2">
      <c r="A67" s="9">
        <v>44316</v>
      </c>
      <c r="B67" s="11">
        <v>268890671</v>
      </c>
      <c r="C67" s="11">
        <v>8</v>
      </c>
      <c r="D67" s="11">
        <v>0</v>
      </c>
      <c r="E67" s="11">
        <v>0</v>
      </c>
      <c r="H67" s="9"/>
      <c r="I67" s="11"/>
    </row>
    <row r="68" spans="1:9" x14ac:dyDescent="0.2">
      <c r="A68" s="9">
        <v>44316</v>
      </c>
      <c r="B68" s="11">
        <v>271472378</v>
      </c>
      <c r="C68" s="11">
        <v>7</v>
      </c>
      <c r="D68" s="11">
        <v>0</v>
      </c>
      <c r="E68" s="11">
        <v>0</v>
      </c>
      <c r="H68" s="9"/>
      <c r="I68" s="11"/>
    </row>
    <row r="69" spans="1:9" x14ac:dyDescent="0.2">
      <c r="A69" s="9">
        <v>44316</v>
      </c>
      <c r="B69" s="11">
        <v>271533390</v>
      </c>
      <c r="C69" s="11">
        <v>6</v>
      </c>
      <c r="D69" s="11">
        <v>0</v>
      </c>
      <c r="E69" s="11">
        <v>0</v>
      </c>
      <c r="H69" s="9"/>
      <c r="I69" s="11"/>
    </row>
    <row r="70" spans="1:9" x14ac:dyDescent="0.2">
      <c r="A70" s="9">
        <v>44316</v>
      </c>
      <c r="B70" s="11">
        <v>268892102</v>
      </c>
      <c r="C70" s="11">
        <v>4</v>
      </c>
      <c r="D70" s="11">
        <v>0</v>
      </c>
      <c r="E70" s="11">
        <v>0</v>
      </c>
      <c r="H70" s="9"/>
      <c r="I70" s="11"/>
    </row>
    <row r="71" spans="1:9" x14ac:dyDescent="0.2">
      <c r="A71" s="9">
        <v>44316</v>
      </c>
      <c r="B71" s="11">
        <v>269222091</v>
      </c>
      <c r="C71" s="11">
        <v>4</v>
      </c>
      <c r="D71" s="11">
        <v>0</v>
      </c>
      <c r="E71" s="11">
        <v>0</v>
      </c>
      <c r="H71" s="9"/>
      <c r="I71" s="11"/>
    </row>
    <row r="72" spans="1:9" x14ac:dyDescent="0.2">
      <c r="A72" s="9">
        <v>44316</v>
      </c>
      <c r="B72" s="11">
        <v>271808904</v>
      </c>
      <c r="C72" s="11">
        <v>3</v>
      </c>
      <c r="D72" s="11">
        <v>0</v>
      </c>
      <c r="E72" s="11">
        <v>0</v>
      </c>
      <c r="H72" s="9"/>
      <c r="I72" s="11"/>
    </row>
    <row r="73" spans="1:9" x14ac:dyDescent="0.2">
      <c r="A73" s="9">
        <v>44316</v>
      </c>
      <c r="B73" s="11">
        <v>271459513</v>
      </c>
      <c r="C73" s="11">
        <v>3</v>
      </c>
      <c r="D73" s="11">
        <v>0</v>
      </c>
      <c r="E73" s="11">
        <v>0</v>
      </c>
      <c r="H73" s="9"/>
      <c r="I73" s="11"/>
    </row>
    <row r="74" spans="1:9" x14ac:dyDescent="0.2">
      <c r="A74" s="9">
        <v>44316</v>
      </c>
      <c r="B74" s="11">
        <v>271539036</v>
      </c>
      <c r="C74" s="11">
        <v>2</v>
      </c>
      <c r="D74" s="11">
        <v>0</v>
      </c>
      <c r="E74" s="11">
        <v>0</v>
      </c>
      <c r="H74" s="9"/>
      <c r="I74" s="11"/>
    </row>
    <row r="75" spans="1:9" x14ac:dyDescent="0.2">
      <c r="A75" s="9">
        <v>44316</v>
      </c>
      <c r="B75" s="11">
        <v>271451050</v>
      </c>
      <c r="C75" s="11">
        <v>2</v>
      </c>
      <c r="D75" s="11">
        <v>0</v>
      </c>
      <c r="E75" s="11">
        <v>0</v>
      </c>
      <c r="H75" s="9"/>
      <c r="I75" s="11"/>
    </row>
    <row r="76" spans="1:9" x14ac:dyDescent="0.2">
      <c r="A76" s="9">
        <v>44316</v>
      </c>
      <c r="B76" s="11">
        <v>269221605</v>
      </c>
      <c r="C76" s="11">
        <v>2</v>
      </c>
      <c r="D76" s="11">
        <v>0</v>
      </c>
      <c r="E76" s="11">
        <v>0</v>
      </c>
      <c r="H76" s="9"/>
      <c r="I76" s="11"/>
    </row>
    <row r="77" spans="1:9" x14ac:dyDescent="0.2">
      <c r="A77" s="9">
        <v>44317</v>
      </c>
      <c r="B77" s="11">
        <v>269221473</v>
      </c>
      <c r="C77" s="11">
        <v>12741</v>
      </c>
      <c r="D77" s="11">
        <v>176</v>
      </c>
      <c r="E77" s="11">
        <v>13</v>
      </c>
      <c r="H77" s="9"/>
      <c r="I77" s="11"/>
    </row>
    <row r="78" spans="1:9" x14ac:dyDescent="0.2">
      <c r="A78" s="9">
        <v>44317</v>
      </c>
      <c r="B78" s="11">
        <v>269221419</v>
      </c>
      <c r="C78" s="11">
        <v>11226</v>
      </c>
      <c r="D78" s="11">
        <v>128</v>
      </c>
      <c r="E78" s="11">
        <v>16</v>
      </c>
      <c r="H78" s="9"/>
      <c r="I78" s="11"/>
    </row>
    <row r="79" spans="1:9" x14ac:dyDescent="0.2">
      <c r="A79" s="9">
        <v>44317</v>
      </c>
      <c r="B79" s="11">
        <v>268891961</v>
      </c>
      <c r="C79" s="11">
        <v>10622</v>
      </c>
      <c r="D79" s="11">
        <v>124</v>
      </c>
      <c r="E79" s="11">
        <v>6</v>
      </c>
      <c r="H79" s="9"/>
      <c r="I79" s="11"/>
    </row>
    <row r="80" spans="1:9" x14ac:dyDescent="0.2">
      <c r="A80" s="9">
        <v>44317</v>
      </c>
      <c r="B80" s="11">
        <v>268890545</v>
      </c>
      <c r="C80" s="11">
        <v>10093</v>
      </c>
      <c r="D80" s="11">
        <v>120</v>
      </c>
      <c r="E80" s="11">
        <v>7</v>
      </c>
      <c r="H80" s="9"/>
      <c r="I80" s="11"/>
    </row>
    <row r="81" spans="1:9" x14ac:dyDescent="0.2">
      <c r="A81" s="9">
        <v>44317</v>
      </c>
      <c r="B81" s="11">
        <v>268892222</v>
      </c>
      <c r="C81" s="11">
        <v>37252</v>
      </c>
      <c r="D81" s="11">
        <v>69</v>
      </c>
      <c r="E81" s="11">
        <v>14</v>
      </c>
      <c r="H81" s="9"/>
      <c r="I81" s="11"/>
    </row>
    <row r="82" spans="1:9" x14ac:dyDescent="0.2">
      <c r="A82" s="9">
        <v>44317</v>
      </c>
      <c r="B82" s="11">
        <v>269149777</v>
      </c>
      <c r="C82" s="11">
        <v>6908</v>
      </c>
      <c r="D82" s="11">
        <v>65</v>
      </c>
      <c r="E82" s="11">
        <v>8</v>
      </c>
      <c r="H82" s="9"/>
      <c r="I82" s="11"/>
    </row>
    <row r="83" spans="1:9" x14ac:dyDescent="0.2">
      <c r="A83" s="9">
        <v>44317</v>
      </c>
      <c r="B83" s="11">
        <v>269220918</v>
      </c>
      <c r="C83" s="11">
        <v>37125</v>
      </c>
      <c r="D83" s="11">
        <v>63</v>
      </c>
      <c r="E83" s="11">
        <v>11</v>
      </c>
      <c r="H83" s="9"/>
      <c r="I83" s="11"/>
    </row>
    <row r="84" spans="1:9" x14ac:dyDescent="0.2">
      <c r="A84" s="9">
        <v>44317</v>
      </c>
      <c r="B84" s="11">
        <v>269221581</v>
      </c>
      <c r="C84" s="11">
        <v>2620</v>
      </c>
      <c r="D84" s="11">
        <v>46</v>
      </c>
      <c r="E84" s="11">
        <v>25</v>
      </c>
      <c r="H84" s="9"/>
      <c r="I84" s="11"/>
    </row>
    <row r="85" spans="1:9" x14ac:dyDescent="0.2">
      <c r="A85" s="9">
        <v>44317</v>
      </c>
      <c r="B85" s="11">
        <v>268892078</v>
      </c>
      <c r="C85" s="11">
        <v>9121</v>
      </c>
      <c r="D85" s="11">
        <v>29</v>
      </c>
      <c r="E85" s="11">
        <v>12</v>
      </c>
      <c r="H85" s="9"/>
      <c r="I85" s="11"/>
    </row>
    <row r="86" spans="1:9" x14ac:dyDescent="0.2">
      <c r="A86" s="9">
        <v>44317</v>
      </c>
      <c r="B86" s="11">
        <v>268891964</v>
      </c>
      <c r="C86" s="11">
        <v>8892</v>
      </c>
      <c r="D86" s="11">
        <v>29</v>
      </c>
      <c r="E86" s="11">
        <v>14</v>
      </c>
      <c r="H86" s="9"/>
      <c r="I86" s="11"/>
    </row>
    <row r="87" spans="1:9" x14ac:dyDescent="0.2">
      <c r="A87" s="9">
        <v>44317</v>
      </c>
      <c r="B87" s="11">
        <v>268892123</v>
      </c>
      <c r="C87" s="11">
        <v>28660</v>
      </c>
      <c r="D87" s="11">
        <v>24</v>
      </c>
      <c r="E87" s="11">
        <v>2</v>
      </c>
      <c r="H87" s="9"/>
      <c r="I87" s="11"/>
    </row>
    <row r="88" spans="1:9" x14ac:dyDescent="0.2">
      <c r="A88" s="9">
        <v>44317</v>
      </c>
      <c r="B88" s="11">
        <v>269221920</v>
      </c>
      <c r="C88" s="11">
        <v>9219</v>
      </c>
      <c r="D88" s="11">
        <v>23</v>
      </c>
      <c r="E88" s="11">
        <v>17</v>
      </c>
      <c r="H88" s="9"/>
      <c r="I88" s="11"/>
    </row>
    <row r="89" spans="1:9" x14ac:dyDescent="0.2">
      <c r="A89" s="9">
        <v>44317</v>
      </c>
      <c r="B89" s="11">
        <v>269221461</v>
      </c>
      <c r="C89" s="11">
        <v>9410</v>
      </c>
      <c r="D89" s="11">
        <v>21</v>
      </c>
      <c r="E89" s="11">
        <v>16</v>
      </c>
      <c r="H89" s="9"/>
      <c r="I89" s="11"/>
    </row>
    <row r="90" spans="1:9" x14ac:dyDescent="0.2">
      <c r="A90" s="9">
        <v>44317</v>
      </c>
      <c r="B90" s="11">
        <v>269221569</v>
      </c>
      <c r="C90" s="11">
        <v>8353</v>
      </c>
      <c r="D90" s="11">
        <v>19</v>
      </c>
      <c r="E90" s="11">
        <v>41</v>
      </c>
      <c r="H90" s="9"/>
      <c r="I90" s="11"/>
    </row>
    <row r="91" spans="1:9" x14ac:dyDescent="0.2">
      <c r="A91" s="9">
        <v>44317</v>
      </c>
      <c r="B91" s="11">
        <v>271533390</v>
      </c>
      <c r="C91" s="11">
        <v>11864</v>
      </c>
      <c r="D91" s="11">
        <v>15</v>
      </c>
      <c r="E91" s="11">
        <v>0</v>
      </c>
      <c r="H91" s="9"/>
      <c r="I91" s="11"/>
    </row>
    <row r="92" spans="1:9" x14ac:dyDescent="0.2">
      <c r="A92" s="9">
        <v>44317</v>
      </c>
      <c r="B92" s="11">
        <v>269149657</v>
      </c>
      <c r="C92" s="11">
        <v>5615</v>
      </c>
      <c r="D92" s="11">
        <v>15</v>
      </c>
      <c r="E92" s="11">
        <v>8</v>
      </c>
      <c r="H92" s="9"/>
      <c r="I92" s="11"/>
    </row>
    <row r="93" spans="1:9" x14ac:dyDescent="0.2">
      <c r="A93" s="9">
        <v>44317</v>
      </c>
      <c r="B93" s="11">
        <v>268892348</v>
      </c>
      <c r="C93" s="11">
        <v>2740</v>
      </c>
      <c r="D93" s="11">
        <v>13</v>
      </c>
      <c r="E93" s="11">
        <v>2</v>
      </c>
      <c r="H93" s="9"/>
      <c r="I93" s="11"/>
    </row>
    <row r="94" spans="1:9" x14ac:dyDescent="0.2">
      <c r="A94" s="9">
        <v>44317</v>
      </c>
      <c r="B94" s="11">
        <v>268892456</v>
      </c>
      <c r="C94" s="11">
        <v>1130</v>
      </c>
      <c r="D94" s="11">
        <v>12</v>
      </c>
      <c r="E94" s="11">
        <v>0</v>
      </c>
      <c r="H94" s="9"/>
      <c r="I94" s="11"/>
    </row>
    <row r="95" spans="1:9" x14ac:dyDescent="0.2">
      <c r="A95" s="9">
        <v>44317</v>
      </c>
      <c r="B95" s="11">
        <v>269151292</v>
      </c>
      <c r="C95" s="11">
        <v>0</v>
      </c>
      <c r="D95" s="11">
        <v>10</v>
      </c>
      <c r="E95" s="11">
        <v>2</v>
      </c>
      <c r="H95" s="9"/>
      <c r="I95" s="11"/>
    </row>
    <row r="96" spans="1:9" x14ac:dyDescent="0.2">
      <c r="A96" s="9">
        <v>44317</v>
      </c>
      <c r="B96" s="11">
        <v>269149708</v>
      </c>
      <c r="C96" s="11">
        <v>4516</v>
      </c>
      <c r="D96" s="11">
        <v>7</v>
      </c>
      <c r="E96" s="11">
        <v>0</v>
      </c>
      <c r="H96" s="9"/>
      <c r="I96" s="11"/>
    </row>
    <row r="97" spans="1:9" x14ac:dyDescent="0.2">
      <c r="A97" s="9">
        <v>44317</v>
      </c>
      <c r="B97" s="11">
        <v>268890590</v>
      </c>
      <c r="C97" s="11">
        <v>3378</v>
      </c>
      <c r="D97" s="11">
        <v>7</v>
      </c>
      <c r="E97" s="11">
        <v>4</v>
      </c>
      <c r="H97" s="9"/>
      <c r="I97" s="11"/>
    </row>
    <row r="98" spans="1:9" x14ac:dyDescent="0.2">
      <c r="A98" s="9">
        <v>44317</v>
      </c>
      <c r="B98" s="11">
        <v>269150161</v>
      </c>
      <c r="C98" s="11">
        <v>4270</v>
      </c>
      <c r="D98" s="11">
        <v>6</v>
      </c>
      <c r="E98" s="11">
        <v>0</v>
      </c>
      <c r="H98" s="9"/>
      <c r="I98" s="11"/>
    </row>
    <row r="99" spans="1:9" x14ac:dyDescent="0.2">
      <c r="A99" s="9">
        <v>44317</v>
      </c>
      <c r="B99" s="11">
        <v>268892378</v>
      </c>
      <c r="C99" s="11">
        <v>3030</v>
      </c>
      <c r="D99" s="11">
        <v>6</v>
      </c>
      <c r="E99" s="11">
        <v>2</v>
      </c>
      <c r="H99" s="9"/>
      <c r="I99" s="11"/>
    </row>
    <row r="100" spans="1:9" x14ac:dyDescent="0.2">
      <c r="A100" s="9">
        <v>44317</v>
      </c>
      <c r="B100" s="11">
        <v>269221575</v>
      </c>
      <c r="C100" s="11">
        <v>2728</v>
      </c>
      <c r="D100" s="11">
        <v>6</v>
      </c>
      <c r="E100" s="11">
        <v>0</v>
      </c>
      <c r="H100" s="9"/>
      <c r="I100" s="11"/>
    </row>
    <row r="101" spans="1:9" x14ac:dyDescent="0.2">
      <c r="A101" s="9">
        <v>44317</v>
      </c>
      <c r="B101" s="11">
        <v>269222010</v>
      </c>
      <c r="C101" s="11">
        <v>3334</v>
      </c>
      <c r="D101" s="11">
        <v>5</v>
      </c>
      <c r="E101" s="11">
        <v>1</v>
      </c>
      <c r="H101" s="9"/>
      <c r="I101" s="11"/>
    </row>
    <row r="102" spans="1:9" x14ac:dyDescent="0.2">
      <c r="A102" s="9">
        <v>44317</v>
      </c>
      <c r="B102" s="11">
        <v>268891184</v>
      </c>
      <c r="C102" s="11">
        <v>9202</v>
      </c>
      <c r="D102" s="11">
        <v>4</v>
      </c>
      <c r="E102" s="11">
        <v>2</v>
      </c>
      <c r="H102" s="9"/>
      <c r="I102" s="11"/>
    </row>
    <row r="103" spans="1:9" x14ac:dyDescent="0.2">
      <c r="A103" s="9">
        <v>44317</v>
      </c>
      <c r="B103" s="11">
        <v>269221431</v>
      </c>
      <c r="C103" s="11">
        <v>8904</v>
      </c>
      <c r="D103" s="11">
        <v>4</v>
      </c>
      <c r="E103" s="11">
        <v>1</v>
      </c>
      <c r="H103" s="9"/>
      <c r="I103" s="11"/>
    </row>
    <row r="104" spans="1:9" x14ac:dyDescent="0.2">
      <c r="A104" s="9">
        <v>44317</v>
      </c>
      <c r="B104" s="11">
        <v>268892381</v>
      </c>
      <c r="C104" s="11">
        <v>4571</v>
      </c>
      <c r="D104" s="11">
        <v>4</v>
      </c>
      <c r="E104" s="11">
        <v>0</v>
      </c>
      <c r="H104" s="9"/>
      <c r="I104" s="11"/>
    </row>
    <row r="105" spans="1:9" x14ac:dyDescent="0.2">
      <c r="A105" s="9">
        <v>44317</v>
      </c>
      <c r="B105" s="11">
        <v>269222019</v>
      </c>
      <c r="C105" s="11">
        <v>4507</v>
      </c>
      <c r="D105" s="11">
        <v>4</v>
      </c>
      <c r="E105" s="11">
        <v>3</v>
      </c>
      <c r="H105" s="9"/>
      <c r="I105" s="11"/>
    </row>
    <row r="106" spans="1:9" x14ac:dyDescent="0.2">
      <c r="A106" s="9">
        <v>44317</v>
      </c>
      <c r="B106" s="11">
        <v>268890527</v>
      </c>
      <c r="C106" s="11">
        <v>3389</v>
      </c>
      <c r="D106" s="11">
        <v>4</v>
      </c>
      <c r="E106" s="11">
        <v>2</v>
      </c>
      <c r="H106" s="9"/>
      <c r="I106" s="11"/>
    </row>
    <row r="107" spans="1:9" x14ac:dyDescent="0.2">
      <c r="A107" s="9">
        <v>44317</v>
      </c>
      <c r="B107" s="11">
        <v>272779033</v>
      </c>
      <c r="C107" s="11">
        <v>3318</v>
      </c>
      <c r="D107" s="11">
        <v>4</v>
      </c>
      <c r="E107" s="11">
        <v>2</v>
      </c>
      <c r="H107" s="9"/>
      <c r="I107" s="11"/>
    </row>
    <row r="108" spans="1:9" x14ac:dyDescent="0.2">
      <c r="A108" s="9">
        <v>44317</v>
      </c>
      <c r="B108" s="11">
        <v>269150224</v>
      </c>
      <c r="C108" s="11">
        <v>2552</v>
      </c>
      <c r="D108" s="11">
        <v>4</v>
      </c>
      <c r="E108" s="11">
        <v>0</v>
      </c>
      <c r="H108" s="9"/>
      <c r="I108" s="11"/>
    </row>
    <row r="109" spans="1:9" x14ac:dyDescent="0.2">
      <c r="A109" s="9">
        <v>44317</v>
      </c>
      <c r="B109" s="11">
        <v>268891226</v>
      </c>
      <c r="C109" s="11">
        <v>9575</v>
      </c>
      <c r="D109" s="11">
        <v>3</v>
      </c>
      <c r="E109" s="11">
        <v>3</v>
      </c>
      <c r="H109" s="9"/>
      <c r="I109" s="11"/>
    </row>
    <row r="110" spans="1:9" x14ac:dyDescent="0.2">
      <c r="A110" s="9">
        <v>44317</v>
      </c>
      <c r="B110" s="11">
        <v>269222739</v>
      </c>
      <c r="C110" s="11">
        <v>9307</v>
      </c>
      <c r="D110" s="11">
        <v>3</v>
      </c>
      <c r="E110" s="11">
        <v>2</v>
      </c>
      <c r="H110" s="9"/>
      <c r="I110" s="11"/>
    </row>
    <row r="111" spans="1:9" x14ac:dyDescent="0.2">
      <c r="A111" s="9">
        <v>44317</v>
      </c>
      <c r="B111" s="11">
        <v>268890548</v>
      </c>
      <c r="C111" s="11">
        <v>6862</v>
      </c>
      <c r="D111" s="11">
        <v>3</v>
      </c>
      <c r="E111" s="11">
        <v>92</v>
      </c>
      <c r="H111" s="9"/>
      <c r="I111" s="11"/>
    </row>
    <row r="112" spans="1:9" x14ac:dyDescent="0.2">
      <c r="A112" s="9">
        <v>44317</v>
      </c>
      <c r="B112" s="11">
        <v>269221584</v>
      </c>
      <c r="C112" s="11">
        <v>3378</v>
      </c>
      <c r="D112" s="11">
        <v>3</v>
      </c>
      <c r="E112" s="11">
        <v>2</v>
      </c>
      <c r="H112" s="9"/>
      <c r="I112" s="11"/>
    </row>
    <row r="113" spans="1:9" x14ac:dyDescent="0.2">
      <c r="A113" s="9">
        <v>44317</v>
      </c>
      <c r="B113" s="11">
        <v>268892345</v>
      </c>
      <c r="C113" s="11">
        <v>3231</v>
      </c>
      <c r="D113" s="11">
        <v>3</v>
      </c>
      <c r="E113" s="11">
        <v>1</v>
      </c>
      <c r="H113" s="9"/>
      <c r="I113" s="11"/>
    </row>
    <row r="114" spans="1:9" x14ac:dyDescent="0.2">
      <c r="A114" s="9">
        <v>44317</v>
      </c>
      <c r="B114" s="11">
        <v>268890566</v>
      </c>
      <c r="C114" s="11">
        <v>2747</v>
      </c>
      <c r="D114" s="11">
        <v>3</v>
      </c>
      <c r="E114" s="11">
        <v>0</v>
      </c>
      <c r="H114" s="9"/>
      <c r="I114" s="11"/>
    </row>
    <row r="115" spans="1:9" x14ac:dyDescent="0.2">
      <c r="A115" s="9">
        <v>44317</v>
      </c>
      <c r="B115" s="11">
        <v>268890671</v>
      </c>
      <c r="C115" s="11">
        <v>596</v>
      </c>
      <c r="D115" s="11">
        <v>3</v>
      </c>
      <c r="E115" s="11">
        <v>2</v>
      </c>
      <c r="H115" s="9"/>
      <c r="I115" s="11"/>
    </row>
    <row r="116" spans="1:9" x14ac:dyDescent="0.2">
      <c r="A116" s="9">
        <v>44317</v>
      </c>
      <c r="B116" s="11">
        <v>268892102</v>
      </c>
      <c r="C116" s="11">
        <v>187</v>
      </c>
      <c r="D116" s="11">
        <v>3</v>
      </c>
      <c r="E116" s="11">
        <v>0</v>
      </c>
      <c r="H116" s="9"/>
      <c r="I116" s="11"/>
    </row>
    <row r="117" spans="1:9" x14ac:dyDescent="0.2">
      <c r="A117" s="9">
        <v>44317</v>
      </c>
      <c r="B117" s="11">
        <v>268892375</v>
      </c>
      <c r="C117" s="11">
        <v>4574</v>
      </c>
      <c r="D117" s="11">
        <v>2</v>
      </c>
      <c r="E117" s="11">
        <v>2</v>
      </c>
      <c r="H117" s="9"/>
      <c r="I117" s="11"/>
    </row>
    <row r="118" spans="1:9" x14ac:dyDescent="0.2">
      <c r="A118" s="9">
        <v>44317</v>
      </c>
      <c r="B118" s="11">
        <v>269221587</v>
      </c>
      <c r="C118" s="11">
        <v>2986</v>
      </c>
      <c r="D118" s="11">
        <v>2</v>
      </c>
      <c r="E118" s="11">
        <v>2</v>
      </c>
      <c r="H118" s="9"/>
      <c r="I118" s="11"/>
    </row>
    <row r="119" spans="1:9" x14ac:dyDescent="0.2">
      <c r="A119" s="9">
        <v>44317</v>
      </c>
      <c r="B119" s="11">
        <v>269150215</v>
      </c>
      <c r="C119" s="11">
        <v>2208</v>
      </c>
      <c r="D119" s="11">
        <v>2</v>
      </c>
      <c r="E119" s="11">
        <v>1</v>
      </c>
      <c r="H119" s="9"/>
      <c r="I119" s="11"/>
    </row>
    <row r="120" spans="1:9" x14ac:dyDescent="0.2">
      <c r="A120" s="9">
        <v>44317</v>
      </c>
      <c r="B120" s="11">
        <v>269222757</v>
      </c>
      <c r="C120" s="11">
        <v>0</v>
      </c>
      <c r="D120" s="11">
        <v>2</v>
      </c>
      <c r="E120" s="11">
        <v>2</v>
      </c>
      <c r="H120" s="9"/>
      <c r="I120" s="11"/>
    </row>
    <row r="121" spans="1:9" x14ac:dyDescent="0.2">
      <c r="A121" s="9">
        <v>44317</v>
      </c>
      <c r="B121" s="11">
        <v>269150146</v>
      </c>
      <c r="C121" s="11">
        <v>3323</v>
      </c>
      <c r="D121" s="11">
        <v>1</v>
      </c>
      <c r="E121" s="11">
        <v>0</v>
      </c>
      <c r="H121" s="9"/>
      <c r="I121" s="11"/>
    </row>
    <row r="122" spans="1:9" x14ac:dyDescent="0.2">
      <c r="A122" s="9">
        <v>44317</v>
      </c>
      <c r="B122" s="11">
        <v>269222817</v>
      </c>
      <c r="C122" s="11">
        <v>1887</v>
      </c>
      <c r="D122" s="11">
        <v>1</v>
      </c>
      <c r="E122" s="11">
        <v>10</v>
      </c>
      <c r="H122" s="9"/>
      <c r="I122" s="11"/>
    </row>
    <row r="123" spans="1:9" x14ac:dyDescent="0.2">
      <c r="A123" s="9">
        <v>44317</v>
      </c>
      <c r="B123" s="11">
        <v>269150197</v>
      </c>
      <c r="C123" s="11">
        <v>471</v>
      </c>
      <c r="D123" s="11">
        <v>1</v>
      </c>
      <c r="E123" s="11">
        <v>2</v>
      </c>
      <c r="H123" s="9"/>
      <c r="I123" s="11"/>
    </row>
    <row r="124" spans="1:9" x14ac:dyDescent="0.2">
      <c r="A124" s="9">
        <v>44317</v>
      </c>
      <c r="B124" s="11">
        <v>268892246</v>
      </c>
      <c r="C124" s="11">
        <v>438</v>
      </c>
      <c r="D124" s="11">
        <v>1</v>
      </c>
      <c r="E124" s="11">
        <v>0</v>
      </c>
      <c r="H124" s="9"/>
      <c r="I124" s="11"/>
    </row>
    <row r="125" spans="1:9" x14ac:dyDescent="0.2">
      <c r="A125" s="9">
        <v>44317</v>
      </c>
      <c r="B125" s="11">
        <v>269221635</v>
      </c>
      <c r="C125" s="11">
        <v>397</v>
      </c>
      <c r="D125" s="11">
        <v>1</v>
      </c>
      <c r="E125" s="11">
        <v>0</v>
      </c>
      <c r="H125" s="9"/>
      <c r="I125" s="11"/>
    </row>
    <row r="126" spans="1:9" x14ac:dyDescent="0.2">
      <c r="A126" s="9">
        <v>44317</v>
      </c>
      <c r="B126" s="11">
        <v>269221869</v>
      </c>
      <c r="C126" s="11">
        <v>97</v>
      </c>
      <c r="D126" s="11">
        <v>1</v>
      </c>
      <c r="E126" s="11">
        <v>1</v>
      </c>
      <c r="H126" s="9"/>
      <c r="I126" s="11"/>
    </row>
    <row r="127" spans="1:9" x14ac:dyDescent="0.2">
      <c r="A127" s="9">
        <v>44317</v>
      </c>
      <c r="B127" s="11">
        <v>269221605</v>
      </c>
      <c r="C127" s="11">
        <v>91</v>
      </c>
      <c r="D127" s="11">
        <v>1</v>
      </c>
      <c r="E127" s="11">
        <v>0</v>
      </c>
      <c r="H127" s="9"/>
      <c r="I127" s="11"/>
    </row>
    <row r="128" spans="1:9" x14ac:dyDescent="0.2">
      <c r="A128" s="9">
        <v>44317</v>
      </c>
      <c r="B128" s="11">
        <v>269221608</v>
      </c>
      <c r="C128" s="11">
        <v>73</v>
      </c>
      <c r="D128" s="11">
        <v>1</v>
      </c>
      <c r="E128" s="11">
        <v>0</v>
      </c>
      <c r="H128" s="9"/>
      <c r="I128" s="11"/>
    </row>
    <row r="129" spans="1:9" x14ac:dyDescent="0.2">
      <c r="A129" s="9">
        <v>44317</v>
      </c>
      <c r="B129" s="11">
        <v>269221386</v>
      </c>
      <c r="C129" s="11">
        <v>35</v>
      </c>
      <c r="D129" s="11">
        <v>1</v>
      </c>
      <c r="E129" s="11">
        <v>0</v>
      </c>
      <c r="H129" s="9"/>
      <c r="I129" s="11"/>
    </row>
    <row r="130" spans="1:9" x14ac:dyDescent="0.2">
      <c r="A130" s="9">
        <v>44317</v>
      </c>
      <c r="B130" s="11">
        <v>269222070</v>
      </c>
      <c r="C130" s="11">
        <v>9</v>
      </c>
      <c r="D130" s="11">
        <v>1</v>
      </c>
      <c r="E130" s="11">
        <v>0</v>
      </c>
      <c r="H130" s="9"/>
      <c r="I130" s="11"/>
    </row>
    <row r="131" spans="1:9" x14ac:dyDescent="0.2">
      <c r="A131" s="9">
        <v>44317</v>
      </c>
      <c r="B131" s="11">
        <v>268890710</v>
      </c>
      <c r="C131" s="11">
        <v>0</v>
      </c>
      <c r="D131" s="11">
        <v>1</v>
      </c>
      <c r="E131" s="11">
        <v>0</v>
      </c>
      <c r="H131" s="9"/>
      <c r="I131" s="11"/>
    </row>
    <row r="132" spans="1:9" x14ac:dyDescent="0.2">
      <c r="A132" s="9">
        <v>44317</v>
      </c>
      <c r="B132" s="11">
        <v>271539036</v>
      </c>
      <c r="C132" s="11">
        <v>6185</v>
      </c>
      <c r="D132" s="11">
        <v>0</v>
      </c>
      <c r="E132" s="11">
        <v>0</v>
      </c>
      <c r="H132" s="9"/>
      <c r="I132" s="11"/>
    </row>
    <row r="133" spans="1:9" x14ac:dyDescent="0.2">
      <c r="A133" s="9">
        <v>44317</v>
      </c>
      <c r="B133" s="11">
        <v>269149783</v>
      </c>
      <c r="C133" s="11">
        <v>3443</v>
      </c>
      <c r="D133" s="11">
        <v>0</v>
      </c>
      <c r="E133" s="11">
        <v>0</v>
      </c>
      <c r="H133" s="9"/>
      <c r="I133" s="11"/>
    </row>
    <row r="134" spans="1:9" x14ac:dyDescent="0.2">
      <c r="A134" s="9">
        <v>44317</v>
      </c>
      <c r="B134" s="11">
        <v>269150170</v>
      </c>
      <c r="C134" s="11">
        <v>3397</v>
      </c>
      <c r="D134" s="11">
        <v>0</v>
      </c>
      <c r="E134" s="11">
        <v>0</v>
      </c>
      <c r="H134" s="9"/>
      <c r="I134" s="11"/>
    </row>
    <row r="135" spans="1:9" x14ac:dyDescent="0.2">
      <c r="A135" s="9">
        <v>44317</v>
      </c>
      <c r="B135" s="11">
        <v>268892414</v>
      </c>
      <c r="C135" s="11">
        <v>2696</v>
      </c>
      <c r="D135" s="11">
        <v>0</v>
      </c>
      <c r="E135" s="11">
        <v>1</v>
      </c>
      <c r="H135" s="9"/>
      <c r="I135" s="11"/>
    </row>
    <row r="136" spans="1:9" x14ac:dyDescent="0.2">
      <c r="A136" s="9">
        <v>44317</v>
      </c>
      <c r="B136" s="11">
        <v>269222091</v>
      </c>
      <c r="C136" s="11">
        <v>768</v>
      </c>
      <c r="D136" s="11">
        <v>0</v>
      </c>
      <c r="E136" s="11">
        <v>1</v>
      </c>
      <c r="H136" s="9"/>
      <c r="I136" s="11"/>
    </row>
    <row r="137" spans="1:9" x14ac:dyDescent="0.2">
      <c r="A137" s="9">
        <v>44317</v>
      </c>
      <c r="B137" s="11">
        <v>269150218</v>
      </c>
      <c r="C137" s="11">
        <v>512</v>
      </c>
      <c r="D137" s="11">
        <v>0</v>
      </c>
      <c r="E137" s="11">
        <v>0</v>
      </c>
      <c r="H137" s="9"/>
      <c r="I137" s="11"/>
    </row>
    <row r="138" spans="1:9" x14ac:dyDescent="0.2">
      <c r="A138" s="9">
        <v>44317</v>
      </c>
      <c r="B138" s="11">
        <v>269222781</v>
      </c>
      <c r="C138" s="11">
        <v>381</v>
      </c>
      <c r="D138" s="11">
        <v>0</v>
      </c>
      <c r="E138" s="11">
        <v>1</v>
      </c>
      <c r="H138" s="9"/>
      <c r="I138" s="11"/>
    </row>
    <row r="139" spans="1:9" x14ac:dyDescent="0.2">
      <c r="A139" s="9">
        <v>44317</v>
      </c>
      <c r="B139" s="11">
        <v>268890683</v>
      </c>
      <c r="C139" s="11">
        <v>220</v>
      </c>
      <c r="D139" s="11">
        <v>0</v>
      </c>
      <c r="E139" s="11">
        <v>0</v>
      </c>
      <c r="H139" s="9"/>
      <c r="I139" s="11"/>
    </row>
    <row r="140" spans="1:9" x14ac:dyDescent="0.2">
      <c r="A140" s="9">
        <v>44317</v>
      </c>
      <c r="B140" s="11">
        <v>271808904</v>
      </c>
      <c r="C140" s="11">
        <v>209</v>
      </c>
      <c r="D140" s="11">
        <v>0</v>
      </c>
      <c r="E140" s="11">
        <v>0</v>
      </c>
      <c r="H140" s="9"/>
      <c r="I140" s="11"/>
    </row>
    <row r="141" spans="1:9" x14ac:dyDescent="0.2">
      <c r="A141" s="9">
        <v>44317</v>
      </c>
      <c r="B141" s="11">
        <v>269222808</v>
      </c>
      <c r="C141" s="11">
        <v>157</v>
      </c>
      <c r="D141" s="11">
        <v>0</v>
      </c>
      <c r="E141" s="11">
        <v>0</v>
      </c>
      <c r="H141" s="9"/>
      <c r="I141" s="11"/>
    </row>
    <row r="142" spans="1:9" x14ac:dyDescent="0.2">
      <c r="A142" s="9">
        <v>44317</v>
      </c>
      <c r="B142" s="11">
        <v>269150194</v>
      </c>
      <c r="C142" s="11">
        <v>156</v>
      </c>
      <c r="D142" s="11">
        <v>0</v>
      </c>
      <c r="E142" s="11">
        <v>0</v>
      </c>
      <c r="H142" s="9"/>
      <c r="I142" s="11"/>
    </row>
    <row r="143" spans="1:9" x14ac:dyDescent="0.2">
      <c r="A143" s="9">
        <v>44317</v>
      </c>
      <c r="B143" s="11">
        <v>271175480</v>
      </c>
      <c r="C143" s="11">
        <v>97</v>
      </c>
      <c r="D143" s="11">
        <v>0</v>
      </c>
      <c r="E143" s="11">
        <v>0</v>
      </c>
      <c r="H143" s="9"/>
      <c r="I143" s="11"/>
    </row>
    <row r="144" spans="1:9" x14ac:dyDescent="0.2">
      <c r="A144" s="9">
        <v>44317</v>
      </c>
      <c r="B144" s="11">
        <v>269222109</v>
      </c>
      <c r="C144" s="11">
        <v>92</v>
      </c>
      <c r="D144" s="11">
        <v>0</v>
      </c>
      <c r="E144" s="11">
        <v>0</v>
      </c>
      <c r="H144" s="9"/>
      <c r="I144" s="11"/>
    </row>
    <row r="145" spans="1:9" x14ac:dyDescent="0.2">
      <c r="A145" s="9">
        <v>44317</v>
      </c>
      <c r="B145" s="11">
        <v>271451050</v>
      </c>
      <c r="C145" s="11">
        <v>91</v>
      </c>
      <c r="D145" s="11">
        <v>0</v>
      </c>
      <c r="E145" s="11">
        <v>1</v>
      </c>
      <c r="H145" s="9"/>
      <c r="I145" s="11"/>
    </row>
    <row r="146" spans="1:9" x14ac:dyDescent="0.2">
      <c r="A146" s="9">
        <v>44317</v>
      </c>
      <c r="B146" s="11">
        <v>271459513</v>
      </c>
      <c r="C146" s="11">
        <v>88</v>
      </c>
      <c r="D146" s="11">
        <v>0</v>
      </c>
      <c r="E146" s="11">
        <v>0</v>
      </c>
      <c r="H146" s="9"/>
      <c r="I146" s="11"/>
    </row>
    <row r="147" spans="1:9" x14ac:dyDescent="0.2">
      <c r="A147" s="9">
        <v>44317</v>
      </c>
      <c r="B147" s="11">
        <v>271457536</v>
      </c>
      <c r="C147" s="11">
        <v>85</v>
      </c>
      <c r="D147" s="11">
        <v>0</v>
      </c>
      <c r="E147" s="11">
        <v>0</v>
      </c>
      <c r="H147" s="9"/>
      <c r="I147" s="11"/>
    </row>
    <row r="148" spans="1:9" x14ac:dyDescent="0.2">
      <c r="A148" s="9">
        <v>44317</v>
      </c>
      <c r="B148" s="11">
        <v>269150185</v>
      </c>
      <c r="C148" s="11">
        <v>66</v>
      </c>
      <c r="D148" s="11">
        <v>0</v>
      </c>
      <c r="E148" s="11">
        <v>0</v>
      </c>
      <c r="H148" s="9"/>
      <c r="I148" s="11"/>
    </row>
    <row r="149" spans="1:9" x14ac:dyDescent="0.2">
      <c r="A149" s="9">
        <v>44317</v>
      </c>
      <c r="B149" s="11">
        <v>268890452</v>
      </c>
      <c r="C149" s="11">
        <v>64</v>
      </c>
      <c r="D149" s="11">
        <v>0</v>
      </c>
      <c r="E149" s="11">
        <v>0</v>
      </c>
      <c r="H149" s="9"/>
      <c r="I149" s="11"/>
    </row>
    <row r="150" spans="1:9" x14ac:dyDescent="0.2">
      <c r="A150" s="9">
        <v>44317</v>
      </c>
      <c r="B150" s="11">
        <v>269222775</v>
      </c>
      <c r="C150" s="11">
        <v>57</v>
      </c>
      <c r="D150" s="11">
        <v>0</v>
      </c>
      <c r="E150" s="11">
        <v>1</v>
      </c>
      <c r="H150" s="9"/>
      <c r="I150" s="11"/>
    </row>
    <row r="151" spans="1:9" x14ac:dyDescent="0.2">
      <c r="A151" s="9">
        <v>44317</v>
      </c>
      <c r="B151" s="11">
        <v>269222754</v>
      </c>
      <c r="C151" s="11">
        <v>49</v>
      </c>
      <c r="D151" s="11">
        <v>0</v>
      </c>
      <c r="E151" s="11">
        <v>0</v>
      </c>
      <c r="H151" s="9"/>
      <c r="I151" s="11"/>
    </row>
    <row r="152" spans="1:9" x14ac:dyDescent="0.2">
      <c r="A152" s="9">
        <v>44317</v>
      </c>
      <c r="B152" s="11">
        <v>271472378</v>
      </c>
      <c r="C152" s="11">
        <v>23</v>
      </c>
      <c r="D152" s="11">
        <v>0</v>
      </c>
      <c r="E152" s="11">
        <v>0</v>
      </c>
      <c r="H152" s="9"/>
      <c r="I152" s="11"/>
    </row>
    <row r="153" spans="1:9" x14ac:dyDescent="0.2">
      <c r="A153" s="9">
        <v>44317</v>
      </c>
      <c r="B153" s="11">
        <v>268892231</v>
      </c>
      <c r="C153" s="11">
        <v>17</v>
      </c>
      <c r="D153" s="11">
        <v>0</v>
      </c>
      <c r="E153" s="11">
        <v>0</v>
      </c>
      <c r="H153" s="9"/>
      <c r="I153" s="11"/>
    </row>
    <row r="154" spans="1:9" x14ac:dyDescent="0.2">
      <c r="A154" s="9">
        <v>44317</v>
      </c>
      <c r="B154" s="11">
        <v>268890665</v>
      </c>
      <c r="C154" s="11">
        <v>10</v>
      </c>
      <c r="D154" s="11">
        <v>0</v>
      </c>
      <c r="E154" s="11">
        <v>0</v>
      </c>
      <c r="H154" s="9"/>
      <c r="I154" s="11"/>
    </row>
    <row r="155" spans="1:9" x14ac:dyDescent="0.2">
      <c r="A155" s="9">
        <v>44317</v>
      </c>
      <c r="B155" s="11">
        <v>268892429</v>
      </c>
      <c r="C155" s="11">
        <v>3</v>
      </c>
      <c r="D155" s="11">
        <v>0</v>
      </c>
      <c r="E155" s="11">
        <v>0</v>
      </c>
      <c r="H155" s="9"/>
      <c r="I155" s="11"/>
    </row>
    <row r="156" spans="1:9" x14ac:dyDescent="0.2">
      <c r="A156" s="9">
        <v>44318</v>
      </c>
      <c r="B156" s="11">
        <v>269150161</v>
      </c>
      <c r="C156" s="11">
        <v>13572</v>
      </c>
      <c r="D156" s="11">
        <v>155</v>
      </c>
      <c r="E156" s="11">
        <v>18</v>
      </c>
      <c r="H156" s="9"/>
      <c r="I156" s="11"/>
    </row>
    <row r="157" spans="1:9" x14ac:dyDescent="0.2">
      <c r="A157" s="9">
        <v>44318</v>
      </c>
      <c r="B157" s="11">
        <v>268890548</v>
      </c>
      <c r="C157" s="11">
        <v>11388</v>
      </c>
      <c r="D157" s="11">
        <v>128</v>
      </c>
      <c r="E157" s="11">
        <v>11</v>
      </c>
      <c r="H157" s="9"/>
      <c r="I157" s="11"/>
    </row>
    <row r="158" spans="1:9" x14ac:dyDescent="0.2">
      <c r="A158" s="9">
        <v>44318</v>
      </c>
      <c r="B158" s="11">
        <v>268892078</v>
      </c>
      <c r="C158" s="11">
        <v>10529</v>
      </c>
      <c r="D158" s="11">
        <v>106</v>
      </c>
      <c r="E158" s="11">
        <v>13</v>
      </c>
      <c r="H158" s="9"/>
      <c r="I158" s="11"/>
    </row>
    <row r="159" spans="1:9" x14ac:dyDescent="0.2">
      <c r="A159" s="9">
        <v>44318</v>
      </c>
      <c r="B159" s="11">
        <v>268892348</v>
      </c>
      <c r="C159" s="11">
        <v>10492</v>
      </c>
      <c r="D159" s="11">
        <v>94</v>
      </c>
      <c r="E159" s="11">
        <v>8</v>
      </c>
      <c r="H159" s="9"/>
      <c r="I159" s="11"/>
    </row>
    <row r="160" spans="1:9" x14ac:dyDescent="0.2">
      <c r="A160" s="9">
        <v>44318</v>
      </c>
      <c r="B160" s="11">
        <v>269149708</v>
      </c>
      <c r="C160" s="11">
        <v>28448</v>
      </c>
      <c r="D160" s="11">
        <v>77</v>
      </c>
      <c r="E160" s="11">
        <v>15</v>
      </c>
      <c r="H160" s="9"/>
      <c r="I160" s="11"/>
    </row>
    <row r="161" spans="1:9" x14ac:dyDescent="0.2">
      <c r="A161" s="9">
        <v>44318</v>
      </c>
      <c r="B161" s="11">
        <v>268892375</v>
      </c>
      <c r="C161" s="11">
        <v>5324</v>
      </c>
      <c r="D161" s="11">
        <v>62</v>
      </c>
      <c r="E161" s="11">
        <v>7</v>
      </c>
      <c r="H161" s="9"/>
      <c r="I161" s="11"/>
    </row>
    <row r="162" spans="1:9" x14ac:dyDescent="0.2">
      <c r="A162" s="9">
        <v>44318</v>
      </c>
      <c r="B162" s="11">
        <v>269149657</v>
      </c>
      <c r="C162" s="11">
        <v>28472</v>
      </c>
      <c r="D162" s="11">
        <v>55</v>
      </c>
      <c r="E162" s="11">
        <v>17</v>
      </c>
      <c r="H162" s="9"/>
      <c r="I162" s="11"/>
    </row>
    <row r="163" spans="1:9" x14ac:dyDescent="0.2">
      <c r="A163" s="9">
        <v>44318</v>
      </c>
      <c r="B163" s="11">
        <v>271459513</v>
      </c>
      <c r="C163" s="11">
        <v>23473</v>
      </c>
      <c r="D163" s="11">
        <v>35</v>
      </c>
      <c r="E163" s="11">
        <v>4</v>
      </c>
      <c r="H163" s="9"/>
      <c r="I163" s="11"/>
    </row>
    <row r="164" spans="1:9" x14ac:dyDescent="0.2">
      <c r="A164" s="9">
        <v>44318</v>
      </c>
      <c r="B164" s="11">
        <v>268890545</v>
      </c>
      <c r="C164" s="11">
        <v>7853</v>
      </c>
      <c r="D164" s="11">
        <v>26</v>
      </c>
      <c r="E164" s="11">
        <v>12</v>
      </c>
      <c r="H164" s="9"/>
      <c r="I164" s="11"/>
    </row>
    <row r="165" spans="1:9" x14ac:dyDescent="0.2">
      <c r="A165" s="9">
        <v>44318</v>
      </c>
      <c r="B165" s="11">
        <v>269221419</v>
      </c>
      <c r="C165" s="11">
        <v>8186</v>
      </c>
      <c r="D165" s="11">
        <v>24</v>
      </c>
      <c r="E165" s="11">
        <v>17</v>
      </c>
      <c r="H165" s="9"/>
      <c r="I165" s="11"/>
    </row>
    <row r="166" spans="1:9" x14ac:dyDescent="0.2">
      <c r="A166" s="9">
        <v>44318</v>
      </c>
      <c r="B166" s="11">
        <v>268890566</v>
      </c>
      <c r="C166" s="11">
        <v>8000</v>
      </c>
      <c r="D166" s="11">
        <v>23</v>
      </c>
      <c r="E166" s="11">
        <v>18</v>
      </c>
      <c r="H166" s="9"/>
      <c r="I166" s="11"/>
    </row>
    <row r="167" spans="1:9" x14ac:dyDescent="0.2">
      <c r="A167" s="9">
        <v>44318</v>
      </c>
      <c r="B167" s="11">
        <v>269221386</v>
      </c>
      <c r="C167" s="11">
        <v>20641</v>
      </c>
      <c r="D167" s="11">
        <v>19</v>
      </c>
      <c r="E167" s="11">
        <v>2</v>
      </c>
      <c r="H167" s="9"/>
      <c r="I167" s="11"/>
    </row>
    <row r="168" spans="1:9" x14ac:dyDescent="0.2">
      <c r="A168" s="9">
        <v>44318</v>
      </c>
      <c r="B168" s="11">
        <v>269222739</v>
      </c>
      <c r="C168" s="11">
        <v>7583</v>
      </c>
      <c r="D168" s="11">
        <v>12</v>
      </c>
      <c r="E168" s="11">
        <v>12</v>
      </c>
      <c r="H168" s="9"/>
      <c r="I168" s="11"/>
    </row>
    <row r="169" spans="1:9" x14ac:dyDescent="0.2">
      <c r="A169" s="9">
        <v>44318</v>
      </c>
      <c r="B169" s="11">
        <v>271808904</v>
      </c>
      <c r="C169" s="11">
        <v>7472</v>
      </c>
      <c r="D169" s="11">
        <v>10</v>
      </c>
      <c r="E169" s="11">
        <v>3</v>
      </c>
      <c r="H169" s="9"/>
      <c r="I169" s="11"/>
    </row>
    <row r="170" spans="1:9" x14ac:dyDescent="0.2">
      <c r="A170" s="9">
        <v>44318</v>
      </c>
      <c r="B170" s="11">
        <v>268890710</v>
      </c>
      <c r="C170" s="11">
        <v>0</v>
      </c>
      <c r="D170" s="11">
        <v>10</v>
      </c>
      <c r="E170" s="11">
        <v>0</v>
      </c>
      <c r="H170" s="9"/>
      <c r="I170" s="11"/>
    </row>
    <row r="171" spans="1:9" x14ac:dyDescent="0.2">
      <c r="A171" s="9">
        <v>44318</v>
      </c>
      <c r="B171" s="11">
        <v>269222010</v>
      </c>
      <c r="C171" s="11">
        <v>2843</v>
      </c>
      <c r="D171" s="11">
        <v>8</v>
      </c>
      <c r="E171" s="11">
        <v>2</v>
      </c>
      <c r="H171" s="9"/>
      <c r="I171" s="11"/>
    </row>
    <row r="172" spans="1:9" x14ac:dyDescent="0.2">
      <c r="A172" s="9">
        <v>44318</v>
      </c>
      <c r="B172" s="11">
        <v>269149777</v>
      </c>
      <c r="C172" s="11">
        <v>8456</v>
      </c>
      <c r="D172" s="11">
        <v>7</v>
      </c>
      <c r="E172" s="11">
        <v>7</v>
      </c>
      <c r="H172" s="9"/>
      <c r="I172" s="11"/>
    </row>
    <row r="173" spans="1:9" x14ac:dyDescent="0.2">
      <c r="A173" s="9">
        <v>44318</v>
      </c>
      <c r="B173" s="11">
        <v>269222019</v>
      </c>
      <c r="C173" s="11">
        <v>5090</v>
      </c>
      <c r="D173" s="11">
        <v>7</v>
      </c>
      <c r="E173" s="11">
        <v>39</v>
      </c>
      <c r="H173" s="9"/>
      <c r="I173" s="11"/>
    </row>
    <row r="174" spans="1:9" x14ac:dyDescent="0.2">
      <c r="A174" s="9">
        <v>44318</v>
      </c>
      <c r="B174" s="11">
        <v>269221581</v>
      </c>
      <c r="C174" s="11">
        <v>3797</v>
      </c>
      <c r="D174" s="11">
        <v>7</v>
      </c>
      <c r="E174" s="11">
        <v>4</v>
      </c>
      <c r="H174" s="9"/>
      <c r="I174" s="11"/>
    </row>
    <row r="175" spans="1:9" x14ac:dyDescent="0.2">
      <c r="A175" s="9">
        <v>44318</v>
      </c>
      <c r="B175" s="11">
        <v>268892345</v>
      </c>
      <c r="C175" s="11">
        <v>3417</v>
      </c>
      <c r="D175" s="11">
        <v>7</v>
      </c>
      <c r="E175" s="11">
        <v>3</v>
      </c>
      <c r="H175" s="9"/>
      <c r="I175" s="11"/>
    </row>
    <row r="176" spans="1:9" x14ac:dyDescent="0.2">
      <c r="A176" s="9">
        <v>44318</v>
      </c>
      <c r="B176" s="11">
        <v>272779033</v>
      </c>
      <c r="C176" s="11">
        <v>2141</v>
      </c>
      <c r="D176" s="11">
        <v>7</v>
      </c>
      <c r="E176" s="11">
        <v>0</v>
      </c>
      <c r="H176" s="9"/>
      <c r="I176" s="11"/>
    </row>
    <row r="177" spans="1:9" x14ac:dyDescent="0.2">
      <c r="A177" s="9">
        <v>44318</v>
      </c>
      <c r="B177" s="11">
        <v>268892246</v>
      </c>
      <c r="C177" s="11">
        <v>547</v>
      </c>
      <c r="D177" s="11">
        <v>7</v>
      </c>
      <c r="E177" s="11">
        <v>5</v>
      </c>
      <c r="H177" s="9"/>
      <c r="I177" s="11"/>
    </row>
    <row r="178" spans="1:9" x14ac:dyDescent="0.2">
      <c r="A178" s="9">
        <v>44318</v>
      </c>
      <c r="B178" s="11">
        <v>269221473</v>
      </c>
      <c r="C178" s="11">
        <v>7704</v>
      </c>
      <c r="D178" s="11">
        <v>6</v>
      </c>
      <c r="E178" s="11">
        <v>2</v>
      </c>
      <c r="H178" s="9"/>
      <c r="I178" s="11"/>
    </row>
    <row r="179" spans="1:9" x14ac:dyDescent="0.2">
      <c r="A179" s="9">
        <v>44318</v>
      </c>
      <c r="B179" s="11">
        <v>269150146</v>
      </c>
      <c r="C179" s="11">
        <v>3828</v>
      </c>
      <c r="D179" s="11">
        <v>6</v>
      </c>
      <c r="E179" s="11">
        <v>5</v>
      </c>
      <c r="H179" s="9"/>
      <c r="I179" s="11"/>
    </row>
    <row r="180" spans="1:9" x14ac:dyDescent="0.2">
      <c r="A180" s="9">
        <v>44318</v>
      </c>
      <c r="B180" s="11">
        <v>269222808</v>
      </c>
      <c r="C180" s="11">
        <v>736</v>
      </c>
      <c r="D180" s="11">
        <v>6</v>
      </c>
      <c r="E180" s="11">
        <v>0</v>
      </c>
      <c r="H180" s="9"/>
      <c r="I180" s="11"/>
    </row>
    <row r="181" spans="1:9" x14ac:dyDescent="0.2">
      <c r="A181" s="9">
        <v>44318</v>
      </c>
      <c r="B181" s="11">
        <v>269150170</v>
      </c>
      <c r="C181" s="11">
        <v>2542</v>
      </c>
      <c r="D181" s="11">
        <v>5</v>
      </c>
      <c r="E181" s="11">
        <v>0</v>
      </c>
      <c r="H181" s="9"/>
      <c r="I181" s="11"/>
    </row>
    <row r="182" spans="1:9" x14ac:dyDescent="0.2">
      <c r="A182" s="9">
        <v>44318</v>
      </c>
      <c r="B182" s="11">
        <v>269222754</v>
      </c>
      <c r="C182" s="11">
        <v>1882</v>
      </c>
      <c r="D182" s="11">
        <v>5</v>
      </c>
      <c r="E182" s="11">
        <v>2</v>
      </c>
      <c r="H182" s="9"/>
      <c r="I182" s="11"/>
    </row>
    <row r="183" spans="1:9" x14ac:dyDescent="0.2">
      <c r="A183" s="9">
        <v>44318</v>
      </c>
      <c r="B183" s="11">
        <v>269221584</v>
      </c>
      <c r="C183" s="11">
        <v>3952</v>
      </c>
      <c r="D183" s="11">
        <v>4</v>
      </c>
      <c r="E183" s="11">
        <v>1</v>
      </c>
      <c r="H183" s="9"/>
      <c r="I183" s="11"/>
    </row>
    <row r="184" spans="1:9" x14ac:dyDescent="0.2">
      <c r="A184" s="9">
        <v>44318</v>
      </c>
      <c r="B184" s="11">
        <v>268891961</v>
      </c>
      <c r="C184" s="11">
        <v>3783</v>
      </c>
      <c r="D184" s="11">
        <v>4</v>
      </c>
      <c r="E184" s="11">
        <v>4</v>
      </c>
      <c r="H184" s="9"/>
      <c r="I184" s="11"/>
    </row>
    <row r="185" spans="1:9" x14ac:dyDescent="0.2">
      <c r="A185" s="9">
        <v>44318</v>
      </c>
      <c r="B185" s="11">
        <v>268890452</v>
      </c>
      <c r="C185" s="11">
        <v>3725</v>
      </c>
      <c r="D185" s="11">
        <v>4</v>
      </c>
      <c r="E185" s="11">
        <v>0</v>
      </c>
      <c r="H185" s="9"/>
      <c r="I185" s="11"/>
    </row>
    <row r="186" spans="1:9" x14ac:dyDescent="0.2">
      <c r="A186" s="9">
        <v>44318</v>
      </c>
      <c r="B186" s="11">
        <v>269221461</v>
      </c>
      <c r="C186" s="11">
        <v>8291</v>
      </c>
      <c r="D186" s="11">
        <v>3</v>
      </c>
      <c r="E186" s="11">
        <v>6</v>
      </c>
      <c r="H186" s="9"/>
      <c r="I186" s="11"/>
    </row>
    <row r="187" spans="1:9" x14ac:dyDescent="0.2">
      <c r="A187" s="9">
        <v>44318</v>
      </c>
      <c r="B187" s="11">
        <v>268890527</v>
      </c>
      <c r="C187" s="11">
        <v>3501</v>
      </c>
      <c r="D187" s="11">
        <v>3</v>
      </c>
      <c r="E187" s="11">
        <v>1</v>
      </c>
      <c r="H187" s="9"/>
      <c r="I187" s="11"/>
    </row>
    <row r="188" spans="1:9" x14ac:dyDescent="0.2">
      <c r="A188" s="9">
        <v>44318</v>
      </c>
      <c r="B188" s="11">
        <v>269221569</v>
      </c>
      <c r="C188" s="11">
        <v>2740</v>
      </c>
      <c r="D188" s="11">
        <v>3</v>
      </c>
      <c r="E188" s="11">
        <v>1</v>
      </c>
      <c r="H188" s="9"/>
      <c r="I188" s="11"/>
    </row>
    <row r="189" spans="1:9" x14ac:dyDescent="0.2">
      <c r="A189" s="9">
        <v>44318</v>
      </c>
      <c r="B189" s="11">
        <v>271539036</v>
      </c>
      <c r="C189" s="11">
        <v>1519</v>
      </c>
      <c r="D189" s="11">
        <v>3</v>
      </c>
      <c r="E189" s="11">
        <v>2</v>
      </c>
      <c r="H189" s="9"/>
      <c r="I189" s="11"/>
    </row>
    <row r="190" spans="1:9" x14ac:dyDescent="0.2">
      <c r="A190" s="9">
        <v>44318</v>
      </c>
      <c r="B190" s="11">
        <v>269222757</v>
      </c>
      <c r="C190" s="11">
        <v>406</v>
      </c>
      <c r="D190" s="11">
        <v>3</v>
      </c>
      <c r="E190" s="11">
        <v>2</v>
      </c>
      <c r="H190" s="9"/>
      <c r="I190" s="11"/>
    </row>
    <row r="191" spans="1:9" x14ac:dyDescent="0.2">
      <c r="A191" s="9">
        <v>44318</v>
      </c>
      <c r="B191" s="11">
        <v>268892102</v>
      </c>
      <c r="C191" s="11">
        <v>46</v>
      </c>
      <c r="D191" s="11">
        <v>3</v>
      </c>
      <c r="E191" s="11">
        <v>0</v>
      </c>
      <c r="H191" s="9"/>
      <c r="I191" s="11"/>
    </row>
    <row r="192" spans="1:9" x14ac:dyDescent="0.2">
      <c r="A192" s="9">
        <v>44318</v>
      </c>
      <c r="B192" s="11">
        <v>269221587</v>
      </c>
      <c r="C192" s="11">
        <v>3433</v>
      </c>
      <c r="D192" s="11">
        <v>2</v>
      </c>
      <c r="E192" s="11">
        <v>3</v>
      </c>
      <c r="H192" s="9"/>
      <c r="I192" s="11"/>
    </row>
    <row r="193" spans="1:9" x14ac:dyDescent="0.2">
      <c r="A193" s="9">
        <v>44318</v>
      </c>
      <c r="B193" s="11">
        <v>269221635</v>
      </c>
      <c r="C193" s="11">
        <v>3034</v>
      </c>
      <c r="D193" s="11">
        <v>2</v>
      </c>
      <c r="E193" s="11">
        <v>1</v>
      </c>
      <c r="H193" s="9"/>
      <c r="I193" s="11"/>
    </row>
    <row r="194" spans="1:9" x14ac:dyDescent="0.2">
      <c r="A194" s="9">
        <v>44318</v>
      </c>
      <c r="B194" s="11">
        <v>271451050</v>
      </c>
      <c r="C194" s="11">
        <v>2933</v>
      </c>
      <c r="D194" s="11">
        <v>2</v>
      </c>
      <c r="E194" s="11">
        <v>0</v>
      </c>
      <c r="H194" s="9"/>
      <c r="I194" s="11"/>
    </row>
    <row r="195" spans="1:9" x14ac:dyDescent="0.2">
      <c r="A195" s="9">
        <v>44318</v>
      </c>
      <c r="B195" s="11">
        <v>268891964</v>
      </c>
      <c r="C195" s="11">
        <v>2790</v>
      </c>
      <c r="D195" s="11">
        <v>2</v>
      </c>
      <c r="E195" s="11">
        <v>1</v>
      </c>
      <c r="H195" s="9"/>
      <c r="I195" s="11"/>
    </row>
    <row r="196" spans="1:9" x14ac:dyDescent="0.2">
      <c r="A196" s="9">
        <v>44318</v>
      </c>
      <c r="B196" s="11">
        <v>269221575</v>
      </c>
      <c r="C196" s="11">
        <v>6464</v>
      </c>
      <c r="D196" s="11">
        <v>1</v>
      </c>
      <c r="E196" s="11">
        <v>86</v>
      </c>
      <c r="H196" s="9"/>
      <c r="I196" s="11"/>
    </row>
    <row r="197" spans="1:9" x14ac:dyDescent="0.2">
      <c r="A197" s="9">
        <v>44318</v>
      </c>
      <c r="B197" s="11">
        <v>271533390</v>
      </c>
      <c r="C197" s="11">
        <v>1443</v>
      </c>
      <c r="D197" s="11">
        <v>1</v>
      </c>
      <c r="E197" s="11">
        <v>0</v>
      </c>
      <c r="H197" s="9"/>
      <c r="I197" s="11"/>
    </row>
    <row r="198" spans="1:9" x14ac:dyDescent="0.2">
      <c r="A198" s="9">
        <v>44318</v>
      </c>
      <c r="B198" s="11">
        <v>268890683</v>
      </c>
      <c r="C198" s="11">
        <v>67</v>
      </c>
      <c r="D198" s="11">
        <v>1</v>
      </c>
      <c r="E198" s="11">
        <v>2</v>
      </c>
      <c r="H198" s="9"/>
      <c r="I198" s="11"/>
    </row>
    <row r="199" spans="1:9" x14ac:dyDescent="0.2">
      <c r="A199" s="9">
        <v>44318</v>
      </c>
      <c r="B199" s="11">
        <v>268892429</v>
      </c>
      <c r="C199" s="11">
        <v>0</v>
      </c>
      <c r="D199" s="11">
        <v>1</v>
      </c>
      <c r="E199" s="11">
        <v>1</v>
      </c>
      <c r="H199" s="9"/>
      <c r="I199" s="11"/>
    </row>
    <row r="200" spans="1:9" x14ac:dyDescent="0.2">
      <c r="A200" s="9">
        <v>44318</v>
      </c>
      <c r="B200" s="11">
        <v>269221920</v>
      </c>
      <c r="C200" s="11">
        <v>8044</v>
      </c>
      <c r="D200" s="11">
        <v>0</v>
      </c>
      <c r="E200" s="11">
        <v>1</v>
      </c>
      <c r="H200" s="9"/>
      <c r="I200" s="11"/>
    </row>
    <row r="201" spans="1:9" x14ac:dyDescent="0.2">
      <c r="A201" s="9">
        <v>44318</v>
      </c>
      <c r="B201" s="11">
        <v>271472378</v>
      </c>
      <c r="C201" s="11">
        <v>4548</v>
      </c>
      <c r="D201" s="11">
        <v>0</v>
      </c>
      <c r="E201" s="11">
        <v>0</v>
      </c>
      <c r="H201" s="9"/>
      <c r="I201" s="11"/>
    </row>
    <row r="202" spans="1:9" x14ac:dyDescent="0.2">
      <c r="A202" s="9">
        <v>44318</v>
      </c>
      <c r="B202" s="11">
        <v>268892378</v>
      </c>
      <c r="C202" s="11">
        <v>2542</v>
      </c>
      <c r="D202" s="11">
        <v>0</v>
      </c>
      <c r="E202" s="11">
        <v>0</v>
      </c>
      <c r="H202" s="9"/>
      <c r="I202" s="11"/>
    </row>
    <row r="203" spans="1:9" x14ac:dyDescent="0.2">
      <c r="A203" s="9">
        <v>44318</v>
      </c>
      <c r="B203" s="11">
        <v>268892381</v>
      </c>
      <c r="C203" s="11">
        <v>2529</v>
      </c>
      <c r="D203" s="11">
        <v>0</v>
      </c>
      <c r="E203" s="11">
        <v>0</v>
      </c>
      <c r="H203" s="9"/>
      <c r="I203" s="11"/>
    </row>
    <row r="204" spans="1:9" x14ac:dyDescent="0.2">
      <c r="A204" s="9">
        <v>44318</v>
      </c>
      <c r="B204" s="11">
        <v>271457536</v>
      </c>
      <c r="C204" s="11">
        <v>1862</v>
      </c>
      <c r="D204" s="11">
        <v>0</v>
      </c>
      <c r="E204" s="11">
        <v>0</v>
      </c>
      <c r="H204" s="9"/>
      <c r="I204" s="11"/>
    </row>
    <row r="205" spans="1:9" x14ac:dyDescent="0.2">
      <c r="A205" s="9">
        <v>44318</v>
      </c>
      <c r="B205" s="11">
        <v>269222781</v>
      </c>
      <c r="C205" s="11">
        <v>1519</v>
      </c>
      <c r="D205" s="11">
        <v>0</v>
      </c>
      <c r="E205" s="11">
        <v>0</v>
      </c>
      <c r="H205" s="9"/>
      <c r="I205" s="11"/>
    </row>
    <row r="206" spans="1:9" x14ac:dyDescent="0.2">
      <c r="A206" s="9">
        <v>44318</v>
      </c>
      <c r="B206" s="11">
        <v>268892231</v>
      </c>
      <c r="C206" s="11">
        <v>865</v>
      </c>
      <c r="D206" s="11">
        <v>0</v>
      </c>
      <c r="E206" s="11">
        <v>4</v>
      </c>
      <c r="H206" s="9"/>
      <c r="I206" s="11"/>
    </row>
    <row r="207" spans="1:9" x14ac:dyDescent="0.2">
      <c r="A207" s="9">
        <v>44318</v>
      </c>
      <c r="B207" s="11">
        <v>268892414</v>
      </c>
      <c r="C207" s="11">
        <v>673</v>
      </c>
      <c r="D207" s="11">
        <v>0</v>
      </c>
      <c r="E207" s="11">
        <v>0</v>
      </c>
      <c r="H207" s="9"/>
      <c r="I207" s="11"/>
    </row>
    <row r="208" spans="1:9" x14ac:dyDescent="0.2">
      <c r="A208" s="9">
        <v>44318</v>
      </c>
      <c r="B208" s="11">
        <v>269222817</v>
      </c>
      <c r="C208" s="11">
        <v>445</v>
      </c>
      <c r="D208" s="11">
        <v>0</v>
      </c>
      <c r="E208" s="11">
        <v>0</v>
      </c>
      <c r="H208" s="9"/>
      <c r="I208" s="11"/>
    </row>
    <row r="209" spans="1:9" x14ac:dyDescent="0.2">
      <c r="A209" s="9">
        <v>44318</v>
      </c>
      <c r="B209" s="11">
        <v>268892222</v>
      </c>
      <c r="C209" s="11">
        <v>393</v>
      </c>
      <c r="D209" s="11">
        <v>0</v>
      </c>
      <c r="E209" s="11">
        <v>1</v>
      </c>
      <c r="H209" s="9"/>
      <c r="I209" s="11"/>
    </row>
    <row r="210" spans="1:9" x14ac:dyDescent="0.2">
      <c r="A210" s="9">
        <v>44318</v>
      </c>
      <c r="B210" s="11">
        <v>269150224</v>
      </c>
      <c r="C210" s="11">
        <v>227</v>
      </c>
      <c r="D210" s="11">
        <v>0</v>
      </c>
      <c r="E210" s="11">
        <v>0</v>
      </c>
      <c r="H210" s="9"/>
      <c r="I210" s="11"/>
    </row>
    <row r="211" spans="1:9" x14ac:dyDescent="0.2">
      <c r="A211" s="9">
        <v>44318</v>
      </c>
      <c r="B211" s="11">
        <v>269221869</v>
      </c>
      <c r="C211" s="11">
        <v>202</v>
      </c>
      <c r="D211" s="11">
        <v>0</v>
      </c>
      <c r="E211" s="11">
        <v>0</v>
      </c>
      <c r="H211" s="9"/>
      <c r="I211" s="11"/>
    </row>
    <row r="212" spans="1:9" x14ac:dyDescent="0.2">
      <c r="A212" s="9">
        <v>44318</v>
      </c>
      <c r="B212" s="11">
        <v>269150194</v>
      </c>
      <c r="C212" s="11">
        <v>200</v>
      </c>
      <c r="D212" s="11">
        <v>0</v>
      </c>
      <c r="E212" s="11">
        <v>0</v>
      </c>
      <c r="H212" s="9"/>
      <c r="I212" s="11"/>
    </row>
    <row r="213" spans="1:9" x14ac:dyDescent="0.2">
      <c r="A213" s="9">
        <v>44318</v>
      </c>
      <c r="B213" s="11">
        <v>269221431</v>
      </c>
      <c r="C213" s="11">
        <v>84</v>
      </c>
      <c r="D213" s="11">
        <v>0</v>
      </c>
      <c r="E213" s="11">
        <v>0</v>
      </c>
      <c r="H213" s="9"/>
      <c r="I213" s="11"/>
    </row>
    <row r="214" spans="1:9" x14ac:dyDescent="0.2">
      <c r="A214" s="9">
        <v>44318</v>
      </c>
      <c r="B214" s="11">
        <v>269222070</v>
      </c>
      <c r="C214" s="11">
        <v>68</v>
      </c>
      <c r="D214" s="11">
        <v>0</v>
      </c>
      <c r="E214" s="11">
        <v>0</v>
      </c>
      <c r="H214" s="9"/>
      <c r="I214" s="11"/>
    </row>
    <row r="215" spans="1:9" x14ac:dyDescent="0.2">
      <c r="A215" s="9">
        <v>44318</v>
      </c>
      <c r="B215" s="11">
        <v>269220918</v>
      </c>
      <c r="C215" s="11">
        <v>67</v>
      </c>
      <c r="D215" s="11">
        <v>0</v>
      </c>
      <c r="E215" s="11">
        <v>0</v>
      </c>
      <c r="H215" s="9"/>
      <c r="I215" s="11"/>
    </row>
    <row r="216" spans="1:9" x14ac:dyDescent="0.2">
      <c r="A216" s="9">
        <v>44318</v>
      </c>
      <c r="B216" s="11">
        <v>268891184</v>
      </c>
      <c r="C216" s="11">
        <v>57</v>
      </c>
      <c r="D216" s="11">
        <v>0</v>
      </c>
      <c r="E216" s="11">
        <v>0</v>
      </c>
      <c r="H216" s="9"/>
      <c r="I216" s="11"/>
    </row>
    <row r="217" spans="1:9" x14ac:dyDescent="0.2">
      <c r="A217" s="9">
        <v>44318</v>
      </c>
      <c r="B217" s="11">
        <v>268892456</v>
      </c>
      <c r="C217" s="11">
        <v>37</v>
      </c>
      <c r="D217" s="11">
        <v>0</v>
      </c>
      <c r="E217" s="11">
        <v>0</v>
      </c>
      <c r="H217" s="9"/>
      <c r="I217" s="11"/>
    </row>
    <row r="218" spans="1:9" x14ac:dyDescent="0.2">
      <c r="A218" s="9">
        <v>44318</v>
      </c>
      <c r="B218" s="11">
        <v>268891226</v>
      </c>
      <c r="C218" s="11">
        <v>29</v>
      </c>
      <c r="D218" s="11">
        <v>0</v>
      </c>
      <c r="E218" s="11">
        <v>0</v>
      </c>
      <c r="H218" s="9"/>
      <c r="I218" s="11"/>
    </row>
    <row r="219" spans="1:9" x14ac:dyDescent="0.2">
      <c r="A219" s="9">
        <v>44318</v>
      </c>
      <c r="B219" s="11">
        <v>269150197</v>
      </c>
      <c r="C219" s="11">
        <v>24</v>
      </c>
      <c r="D219" s="11">
        <v>0</v>
      </c>
      <c r="E219" s="11">
        <v>0</v>
      </c>
      <c r="H219" s="9"/>
      <c r="I219" s="11"/>
    </row>
    <row r="220" spans="1:9" x14ac:dyDescent="0.2">
      <c r="A220" s="9">
        <v>44318</v>
      </c>
      <c r="B220" s="11">
        <v>269151292</v>
      </c>
      <c r="C220" s="11">
        <v>17</v>
      </c>
      <c r="D220" s="11">
        <v>0</v>
      </c>
      <c r="E220" s="11">
        <v>0</v>
      </c>
      <c r="H220" s="9"/>
      <c r="I220" s="11"/>
    </row>
    <row r="221" spans="1:9" x14ac:dyDescent="0.2">
      <c r="A221" s="9">
        <v>44318</v>
      </c>
      <c r="B221" s="11">
        <v>269222109</v>
      </c>
      <c r="C221" s="11">
        <v>17</v>
      </c>
      <c r="D221" s="11">
        <v>0</v>
      </c>
      <c r="E221" s="11">
        <v>0</v>
      </c>
      <c r="H221" s="9"/>
      <c r="I221" s="11"/>
    </row>
    <row r="222" spans="1:9" x14ac:dyDescent="0.2">
      <c r="A222" s="9">
        <v>44318</v>
      </c>
      <c r="B222" s="11">
        <v>271175480</v>
      </c>
      <c r="C222" s="11">
        <v>16</v>
      </c>
      <c r="D222" s="11">
        <v>0</v>
      </c>
      <c r="E222" s="11">
        <v>0</v>
      </c>
      <c r="H222" s="9"/>
      <c r="I222" s="11"/>
    </row>
    <row r="223" spans="1:9" x14ac:dyDescent="0.2">
      <c r="A223" s="9">
        <v>44318</v>
      </c>
      <c r="B223" s="11">
        <v>268890671</v>
      </c>
      <c r="C223" s="11">
        <v>15</v>
      </c>
      <c r="D223" s="11">
        <v>0</v>
      </c>
      <c r="E223" s="11">
        <v>0</v>
      </c>
      <c r="H223" s="9"/>
      <c r="I223" s="11"/>
    </row>
    <row r="224" spans="1:9" x14ac:dyDescent="0.2">
      <c r="A224" s="9">
        <v>44318</v>
      </c>
      <c r="B224" s="11">
        <v>269221605</v>
      </c>
      <c r="C224" s="11">
        <v>14</v>
      </c>
      <c r="D224" s="11">
        <v>0</v>
      </c>
      <c r="E224" s="11">
        <v>0</v>
      </c>
      <c r="H224" s="9"/>
      <c r="I224" s="11"/>
    </row>
    <row r="225" spans="1:9" x14ac:dyDescent="0.2">
      <c r="A225" s="9">
        <v>44318</v>
      </c>
      <c r="B225" s="11">
        <v>269150185</v>
      </c>
      <c r="C225" s="11">
        <v>14</v>
      </c>
      <c r="D225" s="11">
        <v>0</v>
      </c>
      <c r="E225" s="11">
        <v>0</v>
      </c>
      <c r="H225" s="9"/>
      <c r="I225" s="11"/>
    </row>
    <row r="226" spans="1:9" x14ac:dyDescent="0.2">
      <c r="A226" s="9">
        <v>44318</v>
      </c>
      <c r="B226" s="11">
        <v>269221608</v>
      </c>
      <c r="C226" s="11">
        <v>12</v>
      </c>
      <c r="D226" s="11">
        <v>0</v>
      </c>
      <c r="E226" s="11">
        <v>0</v>
      </c>
      <c r="H226" s="9"/>
      <c r="I226" s="11"/>
    </row>
    <row r="227" spans="1:9" x14ac:dyDescent="0.2">
      <c r="A227" s="9">
        <v>44318</v>
      </c>
      <c r="B227" s="11">
        <v>269150218</v>
      </c>
      <c r="C227" s="11">
        <v>11</v>
      </c>
      <c r="D227" s="11">
        <v>0</v>
      </c>
      <c r="E227" s="11">
        <v>0</v>
      </c>
      <c r="H227" s="9"/>
      <c r="I227" s="11"/>
    </row>
    <row r="228" spans="1:9" x14ac:dyDescent="0.2">
      <c r="A228" s="9">
        <v>44318</v>
      </c>
      <c r="B228" s="11">
        <v>268890665</v>
      </c>
      <c r="C228" s="11">
        <v>5</v>
      </c>
      <c r="D228" s="11">
        <v>0</v>
      </c>
      <c r="E228" s="11">
        <v>0</v>
      </c>
      <c r="H228" s="9"/>
      <c r="I228" s="11"/>
    </row>
    <row r="229" spans="1:9" x14ac:dyDescent="0.2">
      <c r="A229" s="9">
        <v>44318</v>
      </c>
      <c r="B229" s="11">
        <v>268892123</v>
      </c>
      <c r="C229" s="11">
        <v>5</v>
      </c>
      <c r="D229" s="11">
        <v>0</v>
      </c>
      <c r="E229" s="11">
        <v>0</v>
      </c>
      <c r="H229" s="9"/>
      <c r="I229" s="11"/>
    </row>
    <row r="230" spans="1:9" x14ac:dyDescent="0.2">
      <c r="A230" s="9">
        <v>44318</v>
      </c>
      <c r="B230" s="11">
        <v>269150215</v>
      </c>
      <c r="C230" s="11">
        <v>4</v>
      </c>
      <c r="D230" s="11">
        <v>0</v>
      </c>
      <c r="E230" s="11">
        <v>0</v>
      </c>
      <c r="H230" s="9"/>
      <c r="I230" s="11"/>
    </row>
    <row r="231" spans="1:9" x14ac:dyDescent="0.2">
      <c r="A231" s="9">
        <v>44318</v>
      </c>
      <c r="B231" s="11">
        <v>269222091</v>
      </c>
      <c r="C231" s="11">
        <v>2</v>
      </c>
      <c r="D231" s="11">
        <v>0</v>
      </c>
      <c r="E231" s="11">
        <v>0</v>
      </c>
      <c r="H231" s="9"/>
      <c r="I231" s="11"/>
    </row>
    <row r="232" spans="1:9" x14ac:dyDescent="0.2">
      <c r="A232" s="9">
        <v>44319</v>
      </c>
      <c r="B232" s="11">
        <v>269149777</v>
      </c>
      <c r="C232" s="11">
        <v>11244</v>
      </c>
      <c r="D232" s="11">
        <v>121</v>
      </c>
      <c r="E232" s="11">
        <v>21</v>
      </c>
      <c r="H232" s="9"/>
      <c r="I232" s="11"/>
    </row>
    <row r="233" spans="1:9" x14ac:dyDescent="0.2">
      <c r="A233" s="9">
        <v>44319</v>
      </c>
      <c r="B233" s="11">
        <v>268891961</v>
      </c>
      <c r="C233" s="11">
        <v>28009</v>
      </c>
      <c r="D233" s="11">
        <v>112</v>
      </c>
      <c r="E233" s="11">
        <v>18</v>
      </c>
      <c r="H233" s="9"/>
      <c r="I233" s="11"/>
    </row>
    <row r="234" spans="1:9" x14ac:dyDescent="0.2">
      <c r="A234" s="9">
        <v>44319</v>
      </c>
      <c r="B234" s="11">
        <v>268890548</v>
      </c>
      <c r="C234" s="11">
        <v>13450</v>
      </c>
      <c r="D234" s="11">
        <v>104</v>
      </c>
      <c r="E234" s="11">
        <v>11</v>
      </c>
      <c r="H234" s="9"/>
      <c r="I234" s="11"/>
    </row>
    <row r="235" spans="1:9" x14ac:dyDescent="0.2">
      <c r="A235" s="9">
        <v>44319</v>
      </c>
      <c r="B235" s="11">
        <v>268892348</v>
      </c>
      <c r="C235" s="11">
        <v>11980</v>
      </c>
      <c r="D235" s="11">
        <v>104</v>
      </c>
      <c r="E235" s="11">
        <v>13</v>
      </c>
      <c r="H235" s="9"/>
      <c r="I235" s="11"/>
    </row>
    <row r="236" spans="1:9" x14ac:dyDescent="0.2">
      <c r="A236" s="9">
        <v>44319</v>
      </c>
      <c r="B236" s="11">
        <v>268892381</v>
      </c>
      <c r="C236" s="11">
        <v>10786</v>
      </c>
      <c r="D236" s="11">
        <v>96</v>
      </c>
      <c r="E236" s="11">
        <v>14</v>
      </c>
      <c r="H236" s="9"/>
      <c r="I236" s="11"/>
    </row>
    <row r="237" spans="1:9" x14ac:dyDescent="0.2">
      <c r="A237" s="9">
        <v>44319</v>
      </c>
      <c r="B237" s="11">
        <v>269150146</v>
      </c>
      <c r="C237" s="11">
        <v>8780</v>
      </c>
      <c r="D237" s="11">
        <v>93</v>
      </c>
      <c r="E237" s="11">
        <v>18</v>
      </c>
      <c r="H237" s="9"/>
      <c r="I237" s="11"/>
    </row>
    <row r="238" spans="1:9" x14ac:dyDescent="0.2">
      <c r="A238" s="9">
        <v>44319</v>
      </c>
      <c r="B238" s="11">
        <v>269221920</v>
      </c>
      <c r="C238" s="11">
        <v>28079</v>
      </c>
      <c r="D238" s="11">
        <v>89</v>
      </c>
      <c r="E238" s="11">
        <v>9</v>
      </c>
      <c r="H238" s="9"/>
      <c r="I238" s="11"/>
    </row>
    <row r="239" spans="1:9" x14ac:dyDescent="0.2">
      <c r="A239" s="9">
        <v>44319</v>
      </c>
      <c r="B239" s="11">
        <v>271175480</v>
      </c>
      <c r="C239" s="11">
        <v>5471</v>
      </c>
      <c r="D239" s="11">
        <v>29</v>
      </c>
      <c r="E239" s="11">
        <v>6</v>
      </c>
      <c r="H239" s="9"/>
      <c r="I239" s="11"/>
    </row>
    <row r="240" spans="1:9" x14ac:dyDescent="0.2">
      <c r="A240" s="9">
        <v>44319</v>
      </c>
      <c r="B240" s="11">
        <v>268892375</v>
      </c>
      <c r="C240" s="11">
        <v>8339</v>
      </c>
      <c r="D240" s="11">
        <v>21</v>
      </c>
      <c r="E240" s="11">
        <v>8</v>
      </c>
      <c r="H240" s="9"/>
      <c r="I240" s="11"/>
    </row>
    <row r="241" spans="1:9" x14ac:dyDescent="0.2">
      <c r="A241" s="9">
        <v>44319</v>
      </c>
      <c r="B241" s="11">
        <v>268890566</v>
      </c>
      <c r="C241" s="11">
        <v>8596</v>
      </c>
      <c r="D241" s="11">
        <v>19</v>
      </c>
      <c r="E241" s="11">
        <v>12</v>
      </c>
      <c r="H241" s="9"/>
      <c r="I241" s="11"/>
    </row>
    <row r="242" spans="1:9" x14ac:dyDescent="0.2">
      <c r="A242" s="9">
        <v>44319</v>
      </c>
      <c r="B242" s="11">
        <v>269221569</v>
      </c>
      <c r="C242" s="11">
        <v>8259</v>
      </c>
      <c r="D242" s="11">
        <v>18</v>
      </c>
      <c r="E242" s="11">
        <v>13</v>
      </c>
      <c r="H242" s="9"/>
      <c r="I242" s="11"/>
    </row>
    <row r="243" spans="1:9" x14ac:dyDescent="0.2">
      <c r="A243" s="9">
        <v>44319</v>
      </c>
      <c r="B243" s="11">
        <v>268892222</v>
      </c>
      <c r="C243" s="11">
        <v>16301</v>
      </c>
      <c r="D243" s="11">
        <v>15</v>
      </c>
      <c r="E243" s="11">
        <v>2</v>
      </c>
      <c r="H243" s="9"/>
      <c r="I243" s="11"/>
    </row>
    <row r="244" spans="1:9" x14ac:dyDescent="0.2">
      <c r="A244" s="9">
        <v>44319</v>
      </c>
      <c r="B244" s="11">
        <v>268890545</v>
      </c>
      <c r="C244" s="11">
        <v>9053</v>
      </c>
      <c r="D244" s="11">
        <v>15</v>
      </c>
      <c r="E244" s="11">
        <v>8</v>
      </c>
      <c r="H244" s="9"/>
      <c r="I244" s="11"/>
    </row>
    <row r="245" spans="1:9" x14ac:dyDescent="0.2">
      <c r="A245" s="9">
        <v>44319</v>
      </c>
      <c r="B245" s="11">
        <v>268892102</v>
      </c>
      <c r="C245" s="11">
        <v>7354</v>
      </c>
      <c r="D245" s="11">
        <v>12</v>
      </c>
      <c r="E245" s="11">
        <v>4</v>
      </c>
      <c r="H245" s="9"/>
      <c r="I245" s="11"/>
    </row>
    <row r="246" spans="1:9" x14ac:dyDescent="0.2">
      <c r="A246" s="9">
        <v>44319</v>
      </c>
      <c r="B246" s="11">
        <v>269150170</v>
      </c>
      <c r="C246" s="11">
        <v>6971</v>
      </c>
      <c r="D246" s="11">
        <v>11</v>
      </c>
      <c r="E246" s="11">
        <v>38</v>
      </c>
      <c r="H246" s="9"/>
      <c r="I246" s="11"/>
    </row>
    <row r="247" spans="1:9" x14ac:dyDescent="0.2">
      <c r="A247" s="9">
        <v>44319</v>
      </c>
      <c r="B247" s="11">
        <v>268892429</v>
      </c>
      <c r="C247" s="11">
        <v>851</v>
      </c>
      <c r="D247" s="11">
        <v>11</v>
      </c>
      <c r="E247" s="11">
        <v>0</v>
      </c>
      <c r="H247" s="9"/>
      <c r="I247" s="11"/>
    </row>
    <row r="248" spans="1:9" x14ac:dyDescent="0.2">
      <c r="A248" s="9">
        <v>44319</v>
      </c>
      <c r="B248" s="11">
        <v>269221605</v>
      </c>
      <c r="C248" s="11">
        <v>20680</v>
      </c>
      <c r="D248" s="11">
        <v>10</v>
      </c>
      <c r="E248" s="11">
        <v>2</v>
      </c>
      <c r="H248" s="9"/>
      <c r="I248" s="11"/>
    </row>
    <row r="249" spans="1:9" x14ac:dyDescent="0.2">
      <c r="A249" s="9">
        <v>44319</v>
      </c>
      <c r="B249" s="11">
        <v>269222739</v>
      </c>
      <c r="C249" s="11">
        <v>4612</v>
      </c>
      <c r="D249" s="11">
        <v>8</v>
      </c>
      <c r="E249" s="11">
        <v>6</v>
      </c>
      <c r="H249" s="9"/>
      <c r="I249" s="11"/>
    </row>
    <row r="250" spans="1:9" x14ac:dyDescent="0.2">
      <c r="A250" s="9">
        <v>44319</v>
      </c>
      <c r="B250" s="11">
        <v>271539036</v>
      </c>
      <c r="C250" s="11">
        <v>3830</v>
      </c>
      <c r="D250" s="11">
        <v>6</v>
      </c>
      <c r="E250" s="11">
        <v>1</v>
      </c>
      <c r="H250" s="9"/>
      <c r="I250" s="11"/>
    </row>
    <row r="251" spans="1:9" x14ac:dyDescent="0.2">
      <c r="A251" s="9">
        <v>44319</v>
      </c>
      <c r="B251" s="11">
        <v>268892345</v>
      </c>
      <c r="C251" s="11">
        <v>3483</v>
      </c>
      <c r="D251" s="11">
        <v>6</v>
      </c>
      <c r="E251" s="11">
        <v>4</v>
      </c>
      <c r="H251" s="9"/>
      <c r="I251" s="11"/>
    </row>
    <row r="252" spans="1:9" x14ac:dyDescent="0.2">
      <c r="A252" s="9">
        <v>44319</v>
      </c>
      <c r="B252" s="11">
        <v>271459513</v>
      </c>
      <c r="C252" s="11">
        <v>3356</v>
      </c>
      <c r="D252" s="11">
        <v>6</v>
      </c>
      <c r="E252" s="11">
        <v>6</v>
      </c>
      <c r="H252" s="9"/>
      <c r="I252" s="11"/>
    </row>
    <row r="253" spans="1:9" x14ac:dyDescent="0.2">
      <c r="A253" s="9">
        <v>44319</v>
      </c>
      <c r="B253" s="11">
        <v>272779033</v>
      </c>
      <c r="C253" s="11">
        <v>2974</v>
      </c>
      <c r="D253" s="11">
        <v>6</v>
      </c>
      <c r="E253" s="11">
        <v>1</v>
      </c>
      <c r="H253" s="9"/>
      <c r="I253" s="11"/>
    </row>
    <row r="254" spans="1:9" x14ac:dyDescent="0.2">
      <c r="A254" s="9">
        <v>44319</v>
      </c>
      <c r="B254" s="11">
        <v>271808904</v>
      </c>
      <c r="C254" s="11">
        <v>2724</v>
      </c>
      <c r="D254" s="11">
        <v>6</v>
      </c>
      <c r="E254" s="11">
        <v>0</v>
      </c>
      <c r="H254" s="9"/>
      <c r="I254" s="11"/>
    </row>
    <row r="255" spans="1:9" x14ac:dyDescent="0.2">
      <c r="A255" s="9">
        <v>44319</v>
      </c>
      <c r="B255" s="11">
        <v>269222754</v>
      </c>
      <c r="C255" s="11">
        <v>0</v>
      </c>
      <c r="D255" s="11">
        <v>6</v>
      </c>
      <c r="E255" s="11">
        <v>0</v>
      </c>
      <c r="H255" s="9"/>
      <c r="I255" s="11"/>
    </row>
    <row r="256" spans="1:9" x14ac:dyDescent="0.2">
      <c r="A256" s="9">
        <v>44319</v>
      </c>
      <c r="B256" s="11">
        <v>271472378</v>
      </c>
      <c r="C256" s="11">
        <v>3502</v>
      </c>
      <c r="D256" s="11">
        <v>5</v>
      </c>
      <c r="E256" s="11">
        <v>2</v>
      </c>
      <c r="H256" s="9"/>
      <c r="I256" s="11"/>
    </row>
    <row r="257" spans="1:9" x14ac:dyDescent="0.2">
      <c r="A257" s="9">
        <v>44319</v>
      </c>
      <c r="B257" s="11">
        <v>269221386</v>
      </c>
      <c r="C257" s="11">
        <v>3271</v>
      </c>
      <c r="D257" s="11">
        <v>5</v>
      </c>
      <c r="E257" s="11">
        <v>4</v>
      </c>
      <c r="H257" s="9"/>
      <c r="I257" s="11"/>
    </row>
    <row r="258" spans="1:9" x14ac:dyDescent="0.2">
      <c r="A258" s="9">
        <v>44319</v>
      </c>
      <c r="B258" s="11">
        <v>268890683</v>
      </c>
      <c r="C258" s="11">
        <v>1984</v>
      </c>
      <c r="D258" s="11">
        <v>5</v>
      </c>
      <c r="E258" s="11">
        <v>4</v>
      </c>
      <c r="H258" s="9"/>
      <c r="I258" s="11"/>
    </row>
    <row r="259" spans="1:9" x14ac:dyDescent="0.2">
      <c r="A259" s="9">
        <v>44319</v>
      </c>
      <c r="B259" s="11">
        <v>269222019</v>
      </c>
      <c r="C259" s="11">
        <v>9033</v>
      </c>
      <c r="D259" s="11">
        <v>4</v>
      </c>
      <c r="E259" s="11">
        <v>1</v>
      </c>
      <c r="H259" s="9"/>
      <c r="I259" s="11"/>
    </row>
    <row r="260" spans="1:9" x14ac:dyDescent="0.2">
      <c r="A260" s="9">
        <v>44319</v>
      </c>
      <c r="B260" s="11">
        <v>269150161</v>
      </c>
      <c r="C260" s="11">
        <v>8624</v>
      </c>
      <c r="D260" s="11">
        <v>4</v>
      </c>
      <c r="E260" s="11">
        <v>5</v>
      </c>
      <c r="H260" s="9"/>
      <c r="I260" s="11"/>
    </row>
    <row r="261" spans="1:9" x14ac:dyDescent="0.2">
      <c r="A261" s="9">
        <v>44319</v>
      </c>
      <c r="B261" s="11">
        <v>269221431</v>
      </c>
      <c r="C261" s="11">
        <v>7451</v>
      </c>
      <c r="D261" s="11">
        <v>4</v>
      </c>
      <c r="E261" s="11">
        <v>1</v>
      </c>
      <c r="H261" s="9"/>
      <c r="I261" s="11"/>
    </row>
    <row r="262" spans="1:9" x14ac:dyDescent="0.2">
      <c r="A262" s="9">
        <v>44319</v>
      </c>
      <c r="B262" s="11">
        <v>271451050</v>
      </c>
      <c r="C262" s="11">
        <v>3856</v>
      </c>
      <c r="D262" s="11">
        <v>4</v>
      </c>
      <c r="E262" s="11">
        <v>2</v>
      </c>
      <c r="H262" s="9"/>
      <c r="I262" s="11"/>
    </row>
    <row r="263" spans="1:9" x14ac:dyDescent="0.2">
      <c r="A263" s="9">
        <v>44319</v>
      </c>
      <c r="B263" s="11">
        <v>269222010</v>
      </c>
      <c r="C263" s="11">
        <v>2544</v>
      </c>
      <c r="D263" s="11">
        <v>4</v>
      </c>
      <c r="E263" s="11">
        <v>0</v>
      </c>
      <c r="H263" s="9"/>
      <c r="I263" s="11"/>
    </row>
    <row r="264" spans="1:9" x14ac:dyDescent="0.2">
      <c r="A264" s="9">
        <v>44319</v>
      </c>
      <c r="B264" s="11">
        <v>268891964</v>
      </c>
      <c r="C264" s="11">
        <v>9148</v>
      </c>
      <c r="D264" s="11">
        <v>3</v>
      </c>
      <c r="E264" s="11">
        <v>2</v>
      </c>
      <c r="H264" s="9"/>
      <c r="I264" s="11"/>
    </row>
    <row r="265" spans="1:9" x14ac:dyDescent="0.2">
      <c r="A265" s="9">
        <v>44319</v>
      </c>
      <c r="B265" s="11">
        <v>269221419</v>
      </c>
      <c r="C265" s="11">
        <v>8551</v>
      </c>
      <c r="D265" s="11">
        <v>3</v>
      </c>
      <c r="E265" s="11">
        <v>3</v>
      </c>
      <c r="H265" s="9"/>
      <c r="I265" s="11"/>
    </row>
    <row r="266" spans="1:9" x14ac:dyDescent="0.2">
      <c r="A266" s="9">
        <v>44319</v>
      </c>
      <c r="B266" s="11">
        <v>271533390</v>
      </c>
      <c r="C266" s="11">
        <v>3874</v>
      </c>
      <c r="D266" s="11">
        <v>3</v>
      </c>
      <c r="E266" s="11">
        <v>1</v>
      </c>
      <c r="H266" s="9"/>
      <c r="I266" s="11"/>
    </row>
    <row r="267" spans="1:9" x14ac:dyDescent="0.2">
      <c r="A267" s="9">
        <v>44319</v>
      </c>
      <c r="B267" s="11">
        <v>269221587</v>
      </c>
      <c r="C267" s="11">
        <v>3517</v>
      </c>
      <c r="D267" s="11">
        <v>3</v>
      </c>
      <c r="E267" s="11">
        <v>3</v>
      </c>
      <c r="H267" s="9"/>
      <c r="I267" s="11"/>
    </row>
    <row r="268" spans="1:9" x14ac:dyDescent="0.2">
      <c r="A268" s="9">
        <v>44319</v>
      </c>
      <c r="B268" s="11">
        <v>268890527</v>
      </c>
      <c r="C268" s="11">
        <v>3467</v>
      </c>
      <c r="D268" s="11">
        <v>3</v>
      </c>
      <c r="E268" s="11">
        <v>3</v>
      </c>
      <c r="H268" s="9"/>
      <c r="I268" s="11"/>
    </row>
    <row r="269" spans="1:9" x14ac:dyDescent="0.2">
      <c r="A269" s="9">
        <v>44319</v>
      </c>
      <c r="B269" s="11">
        <v>271457536</v>
      </c>
      <c r="C269" s="11">
        <v>3450</v>
      </c>
      <c r="D269" s="11">
        <v>3</v>
      </c>
      <c r="E269" s="11">
        <v>4</v>
      </c>
      <c r="H269" s="9"/>
      <c r="I269" s="11"/>
    </row>
    <row r="270" spans="1:9" x14ac:dyDescent="0.2">
      <c r="A270" s="9">
        <v>44319</v>
      </c>
      <c r="B270" s="11">
        <v>268892078</v>
      </c>
      <c r="C270" s="11">
        <v>3371</v>
      </c>
      <c r="D270" s="11">
        <v>3</v>
      </c>
      <c r="E270" s="11">
        <v>3</v>
      </c>
      <c r="H270" s="9"/>
      <c r="I270" s="11"/>
    </row>
    <row r="271" spans="1:9" x14ac:dyDescent="0.2">
      <c r="A271" s="9">
        <v>44319</v>
      </c>
      <c r="B271" s="11">
        <v>269221575</v>
      </c>
      <c r="C271" s="11">
        <v>3370</v>
      </c>
      <c r="D271" s="11">
        <v>2</v>
      </c>
      <c r="E271" s="11">
        <v>2</v>
      </c>
      <c r="H271" s="9"/>
      <c r="I271" s="11"/>
    </row>
    <row r="272" spans="1:9" x14ac:dyDescent="0.2">
      <c r="A272" s="9">
        <v>44319</v>
      </c>
      <c r="B272" s="11">
        <v>269221581</v>
      </c>
      <c r="C272" s="11">
        <v>2531</v>
      </c>
      <c r="D272" s="11">
        <v>2</v>
      </c>
      <c r="E272" s="11">
        <v>0</v>
      </c>
      <c r="H272" s="9"/>
      <c r="I272" s="11"/>
    </row>
    <row r="273" spans="1:9" x14ac:dyDescent="0.2">
      <c r="A273" s="9">
        <v>44319</v>
      </c>
      <c r="B273" s="11">
        <v>269221584</v>
      </c>
      <c r="C273" s="11">
        <v>2531</v>
      </c>
      <c r="D273" s="11">
        <v>1</v>
      </c>
      <c r="E273" s="11">
        <v>0</v>
      </c>
      <c r="H273" s="9"/>
      <c r="I273" s="11"/>
    </row>
    <row r="274" spans="1:9" x14ac:dyDescent="0.2">
      <c r="A274" s="9">
        <v>44319</v>
      </c>
      <c r="B274" s="11">
        <v>268890452</v>
      </c>
      <c r="C274" s="11">
        <v>902</v>
      </c>
      <c r="D274" s="11">
        <v>1</v>
      </c>
      <c r="E274" s="11">
        <v>4</v>
      </c>
      <c r="H274" s="9"/>
      <c r="I274" s="11"/>
    </row>
    <row r="275" spans="1:9" x14ac:dyDescent="0.2">
      <c r="A275" s="9">
        <v>44319</v>
      </c>
      <c r="B275" s="11">
        <v>268892123</v>
      </c>
      <c r="C275" s="11">
        <v>723</v>
      </c>
      <c r="D275" s="11">
        <v>1</v>
      </c>
      <c r="E275" s="11">
        <v>0</v>
      </c>
      <c r="H275" s="9"/>
      <c r="I275" s="11"/>
    </row>
    <row r="276" spans="1:9" x14ac:dyDescent="0.2">
      <c r="A276" s="9">
        <v>44319</v>
      </c>
      <c r="B276" s="11">
        <v>268892378</v>
      </c>
      <c r="C276" s="11">
        <v>7682</v>
      </c>
      <c r="D276" s="11">
        <v>0</v>
      </c>
      <c r="E276" s="11">
        <v>49</v>
      </c>
      <c r="H276" s="9"/>
      <c r="I276" s="11"/>
    </row>
    <row r="277" spans="1:9" x14ac:dyDescent="0.2">
      <c r="A277" s="9">
        <v>44319</v>
      </c>
      <c r="B277" s="11">
        <v>268892456</v>
      </c>
      <c r="C277" s="11">
        <v>4061</v>
      </c>
      <c r="D277" s="11">
        <v>0</v>
      </c>
      <c r="E277" s="11">
        <v>0</v>
      </c>
      <c r="H277" s="9"/>
      <c r="I277" s="11"/>
    </row>
    <row r="278" spans="1:9" x14ac:dyDescent="0.2">
      <c r="A278" s="9">
        <v>44319</v>
      </c>
      <c r="B278" s="11">
        <v>269221608</v>
      </c>
      <c r="C278" s="11">
        <v>3260</v>
      </c>
      <c r="D278" s="11">
        <v>0</v>
      </c>
      <c r="E278" s="11">
        <v>0</v>
      </c>
      <c r="H278" s="9"/>
      <c r="I278" s="11"/>
    </row>
    <row r="279" spans="1:9" x14ac:dyDescent="0.2">
      <c r="A279" s="9">
        <v>44319</v>
      </c>
      <c r="B279" s="11">
        <v>269222070</v>
      </c>
      <c r="C279" s="11">
        <v>1722</v>
      </c>
      <c r="D279" s="11">
        <v>0</v>
      </c>
      <c r="E279" s="11">
        <v>0</v>
      </c>
      <c r="H279" s="9"/>
      <c r="I279" s="11"/>
    </row>
    <row r="280" spans="1:9" x14ac:dyDescent="0.2">
      <c r="A280" s="9">
        <v>44319</v>
      </c>
      <c r="B280" s="11">
        <v>269220918</v>
      </c>
      <c r="C280" s="11">
        <v>644</v>
      </c>
      <c r="D280" s="11">
        <v>0</v>
      </c>
      <c r="E280" s="11">
        <v>0</v>
      </c>
      <c r="H280" s="9"/>
      <c r="I280" s="11"/>
    </row>
    <row r="281" spans="1:9" x14ac:dyDescent="0.2">
      <c r="A281" s="9">
        <v>44319</v>
      </c>
      <c r="B281" s="11">
        <v>269149657</v>
      </c>
      <c r="C281" s="11">
        <v>504</v>
      </c>
      <c r="D281" s="11">
        <v>0</v>
      </c>
      <c r="E281" s="11">
        <v>0</v>
      </c>
      <c r="H281" s="9"/>
      <c r="I281" s="11"/>
    </row>
    <row r="282" spans="1:9" x14ac:dyDescent="0.2">
      <c r="A282" s="9">
        <v>44319</v>
      </c>
      <c r="B282" s="11">
        <v>269150197</v>
      </c>
      <c r="C282" s="11">
        <v>408</v>
      </c>
      <c r="D282" s="11">
        <v>0</v>
      </c>
      <c r="E282" s="11">
        <v>3</v>
      </c>
      <c r="H282" s="9"/>
      <c r="I282" s="11"/>
    </row>
    <row r="283" spans="1:9" x14ac:dyDescent="0.2">
      <c r="A283" s="9">
        <v>44319</v>
      </c>
      <c r="B283" s="11">
        <v>268891184</v>
      </c>
      <c r="C283" s="11">
        <v>285</v>
      </c>
      <c r="D283" s="11">
        <v>0</v>
      </c>
      <c r="E283" s="11">
        <v>0</v>
      </c>
      <c r="H283" s="9"/>
      <c r="I283" s="11"/>
    </row>
    <row r="284" spans="1:9" x14ac:dyDescent="0.2">
      <c r="A284" s="9">
        <v>44319</v>
      </c>
      <c r="B284" s="11">
        <v>269221869</v>
      </c>
      <c r="C284" s="11">
        <v>253</v>
      </c>
      <c r="D284" s="11">
        <v>0</v>
      </c>
      <c r="E284" s="11">
        <v>0</v>
      </c>
      <c r="H284" s="9"/>
      <c r="I284" s="11"/>
    </row>
    <row r="285" spans="1:9" x14ac:dyDescent="0.2">
      <c r="A285" s="9">
        <v>44319</v>
      </c>
      <c r="B285" s="11">
        <v>269221461</v>
      </c>
      <c r="C285" s="11">
        <v>105</v>
      </c>
      <c r="D285" s="11">
        <v>0</v>
      </c>
      <c r="E285" s="11">
        <v>1</v>
      </c>
      <c r="H285" s="9"/>
      <c r="I285" s="11"/>
    </row>
    <row r="286" spans="1:9" x14ac:dyDescent="0.2">
      <c r="A286" s="9">
        <v>44319</v>
      </c>
      <c r="B286" s="11">
        <v>269222091</v>
      </c>
      <c r="C286" s="11">
        <v>85</v>
      </c>
      <c r="D286" s="11">
        <v>0</v>
      </c>
      <c r="E286" s="11">
        <v>0</v>
      </c>
      <c r="H286" s="9"/>
      <c r="I286" s="11"/>
    </row>
    <row r="287" spans="1:9" x14ac:dyDescent="0.2">
      <c r="A287" s="9">
        <v>44319</v>
      </c>
      <c r="B287" s="11">
        <v>268892414</v>
      </c>
      <c r="C287" s="11">
        <v>65</v>
      </c>
      <c r="D287" s="11">
        <v>0</v>
      </c>
      <c r="E287" s="11">
        <v>0</v>
      </c>
      <c r="H287" s="9"/>
      <c r="I287" s="11"/>
    </row>
    <row r="288" spans="1:9" x14ac:dyDescent="0.2">
      <c r="A288" s="9">
        <v>44319</v>
      </c>
      <c r="B288" s="11">
        <v>269221473</v>
      </c>
      <c r="C288" s="11">
        <v>62</v>
      </c>
      <c r="D288" s="11">
        <v>0</v>
      </c>
      <c r="E288" s="11">
        <v>0</v>
      </c>
      <c r="H288" s="9"/>
      <c r="I288" s="11"/>
    </row>
    <row r="289" spans="1:9" x14ac:dyDescent="0.2">
      <c r="A289" s="9">
        <v>44319</v>
      </c>
      <c r="B289" s="11">
        <v>269221635</v>
      </c>
      <c r="C289" s="11">
        <v>55</v>
      </c>
      <c r="D289" s="11">
        <v>0</v>
      </c>
      <c r="E289" s="11">
        <v>0</v>
      </c>
      <c r="H289" s="9"/>
      <c r="I289" s="11"/>
    </row>
    <row r="290" spans="1:9" x14ac:dyDescent="0.2">
      <c r="A290" s="9">
        <v>44319</v>
      </c>
      <c r="B290" s="11">
        <v>269149708</v>
      </c>
      <c r="C290" s="11">
        <v>40</v>
      </c>
      <c r="D290" s="11">
        <v>0</v>
      </c>
      <c r="E290" s="11">
        <v>0</v>
      </c>
      <c r="H290" s="9"/>
      <c r="I290" s="11"/>
    </row>
    <row r="291" spans="1:9" x14ac:dyDescent="0.2">
      <c r="A291" s="9">
        <v>44319</v>
      </c>
      <c r="B291" s="11">
        <v>269222757</v>
      </c>
      <c r="C291" s="11">
        <v>32</v>
      </c>
      <c r="D291" s="11">
        <v>0</v>
      </c>
      <c r="E291" s="11">
        <v>0</v>
      </c>
      <c r="H291" s="9"/>
      <c r="I291" s="11"/>
    </row>
    <row r="292" spans="1:9" x14ac:dyDescent="0.2">
      <c r="A292" s="9">
        <v>44319</v>
      </c>
      <c r="B292" s="11">
        <v>269150215</v>
      </c>
      <c r="C292" s="11">
        <v>25</v>
      </c>
      <c r="D292" s="11">
        <v>0</v>
      </c>
      <c r="E292" s="11">
        <v>0</v>
      </c>
      <c r="H292" s="9"/>
      <c r="I292" s="11"/>
    </row>
    <row r="293" spans="1:9" x14ac:dyDescent="0.2">
      <c r="A293" s="9">
        <v>44319</v>
      </c>
      <c r="B293" s="11">
        <v>268892231</v>
      </c>
      <c r="C293" s="11">
        <v>23</v>
      </c>
      <c r="D293" s="11">
        <v>0</v>
      </c>
      <c r="E293" s="11">
        <v>0</v>
      </c>
      <c r="H293" s="9"/>
      <c r="I293" s="11"/>
    </row>
    <row r="294" spans="1:9" x14ac:dyDescent="0.2">
      <c r="A294" s="9">
        <v>44319</v>
      </c>
      <c r="B294" s="11">
        <v>269222817</v>
      </c>
      <c r="C294" s="11">
        <v>20</v>
      </c>
      <c r="D294" s="11">
        <v>0</v>
      </c>
      <c r="E294" s="11">
        <v>1</v>
      </c>
      <c r="H294" s="9"/>
      <c r="I294" s="11"/>
    </row>
    <row r="295" spans="1:9" x14ac:dyDescent="0.2">
      <c r="A295" s="9">
        <v>44319</v>
      </c>
      <c r="B295" s="11">
        <v>268891226</v>
      </c>
      <c r="C295" s="11">
        <v>14</v>
      </c>
      <c r="D295" s="11">
        <v>0</v>
      </c>
      <c r="E295" s="11">
        <v>0</v>
      </c>
      <c r="H295" s="9"/>
      <c r="I295" s="11"/>
    </row>
    <row r="296" spans="1:9" x14ac:dyDescent="0.2">
      <c r="A296" s="9">
        <v>44319</v>
      </c>
      <c r="B296" s="11">
        <v>269150194</v>
      </c>
      <c r="C296" s="11">
        <v>12</v>
      </c>
      <c r="D296" s="11">
        <v>0</v>
      </c>
      <c r="E296" s="11">
        <v>0</v>
      </c>
      <c r="H296" s="9"/>
      <c r="I296" s="11"/>
    </row>
    <row r="297" spans="1:9" x14ac:dyDescent="0.2">
      <c r="A297" s="9">
        <v>44319</v>
      </c>
      <c r="B297" s="11">
        <v>268890710</v>
      </c>
      <c r="C297" s="11">
        <v>6</v>
      </c>
      <c r="D297" s="11">
        <v>0</v>
      </c>
      <c r="E297" s="11">
        <v>0</v>
      </c>
      <c r="H297" s="9"/>
      <c r="I297" s="11"/>
    </row>
    <row r="298" spans="1:9" x14ac:dyDescent="0.2">
      <c r="A298" s="9">
        <v>44319</v>
      </c>
      <c r="B298" s="11">
        <v>269151292</v>
      </c>
      <c r="C298" s="11">
        <v>5</v>
      </c>
      <c r="D298" s="11">
        <v>0</v>
      </c>
      <c r="E298" s="11">
        <v>0</v>
      </c>
      <c r="H298" s="9"/>
      <c r="I298" s="11"/>
    </row>
    <row r="299" spans="1:9" x14ac:dyDescent="0.2">
      <c r="A299" s="9">
        <v>44319</v>
      </c>
      <c r="B299" s="11">
        <v>269150218</v>
      </c>
      <c r="C299" s="11">
        <v>5</v>
      </c>
      <c r="D299" s="11">
        <v>0</v>
      </c>
      <c r="E299" s="11">
        <v>0</v>
      </c>
      <c r="H299" s="9"/>
      <c r="I299" s="11"/>
    </row>
    <row r="300" spans="1:9" x14ac:dyDescent="0.2">
      <c r="A300" s="9">
        <v>44319</v>
      </c>
      <c r="B300" s="11">
        <v>269222781</v>
      </c>
      <c r="C300" s="11">
        <v>5</v>
      </c>
      <c r="D300" s="11">
        <v>0</v>
      </c>
      <c r="E300" s="11">
        <v>0</v>
      </c>
      <c r="H300" s="9"/>
      <c r="I300" s="11"/>
    </row>
    <row r="301" spans="1:9" x14ac:dyDescent="0.2">
      <c r="A301" s="9">
        <v>44319</v>
      </c>
      <c r="B301" s="11">
        <v>269222109</v>
      </c>
      <c r="C301" s="11">
        <v>4</v>
      </c>
      <c r="D301" s="11">
        <v>0</v>
      </c>
      <c r="E301" s="11">
        <v>0</v>
      </c>
      <c r="H301" s="9"/>
      <c r="I301" s="11"/>
    </row>
    <row r="302" spans="1:9" x14ac:dyDescent="0.2">
      <c r="A302" s="9">
        <v>44319</v>
      </c>
      <c r="B302" s="11">
        <v>269222808</v>
      </c>
      <c r="C302" s="11">
        <v>3</v>
      </c>
      <c r="D302" s="11">
        <v>0</v>
      </c>
      <c r="E302" s="11">
        <v>0</v>
      </c>
      <c r="H302" s="9"/>
      <c r="I302" s="11"/>
    </row>
    <row r="303" spans="1:9" x14ac:dyDescent="0.2">
      <c r="A303" s="9">
        <v>44319</v>
      </c>
      <c r="B303" s="11">
        <v>268890671</v>
      </c>
      <c r="C303" s="11">
        <v>3</v>
      </c>
      <c r="D303" s="11">
        <v>0</v>
      </c>
      <c r="E303" s="11">
        <v>0</v>
      </c>
      <c r="H303" s="9"/>
      <c r="I303" s="11"/>
    </row>
    <row r="304" spans="1:9" x14ac:dyDescent="0.2">
      <c r="A304" s="9">
        <v>44319</v>
      </c>
      <c r="B304" s="11">
        <v>269150224</v>
      </c>
      <c r="C304" s="11">
        <v>1</v>
      </c>
      <c r="D304" s="11">
        <v>0</v>
      </c>
      <c r="E304" s="11">
        <v>0</v>
      </c>
      <c r="H304" s="9"/>
      <c r="I304" s="11"/>
    </row>
    <row r="305" spans="1:9" x14ac:dyDescent="0.2">
      <c r="A305" s="9">
        <v>44319</v>
      </c>
      <c r="B305" s="11">
        <v>268892246</v>
      </c>
      <c r="C305" s="11">
        <v>1</v>
      </c>
      <c r="D305" s="11">
        <v>0</v>
      </c>
      <c r="E305" s="11">
        <v>0</v>
      </c>
      <c r="H305" s="9"/>
      <c r="I305" s="11"/>
    </row>
    <row r="306" spans="1:9" x14ac:dyDescent="0.2">
      <c r="A306" s="9">
        <v>44320</v>
      </c>
      <c r="B306" s="11">
        <v>268892348</v>
      </c>
      <c r="C306" s="11">
        <v>13101</v>
      </c>
      <c r="D306" s="11">
        <v>159</v>
      </c>
      <c r="E306" s="11">
        <v>17</v>
      </c>
      <c r="H306" s="9"/>
      <c r="I306" s="11"/>
    </row>
    <row r="307" spans="1:9" x14ac:dyDescent="0.2">
      <c r="A307" s="9">
        <v>44320</v>
      </c>
      <c r="B307" s="11">
        <v>269222739</v>
      </c>
      <c r="C307" s="11">
        <v>27842</v>
      </c>
      <c r="D307" s="11">
        <v>120</v>
      </c>
      <c r="E307" s="11">
        <v>14</v>
      </c>
      <c r="H307" s="9"/>
      <c r="I307" s="11"/>
    </row>
    <row r="308" spans="1:9" x14ac:dyDescent="0.2">
      <c r="A308" s="9">
        <v>44320</v>
      </c>
      <c r="B308" s="11">
        <v>268892381</v>
      </c>
      <c r="C308" s="11">
        <v>11662</v>
      </c>
      <c r="D308" s="11">
        <v>110</v>
      </c>
      <c r="E308" s="11">
        <v>18</v>
      </c>
      <c r="H308" s="9"/>
      <c r="I308" s="11"/>
    </row>
    <row r="309" spans="1:9" x14ac:dyDescent="0.2">
      <c r="A309" s="9">
        <v>44320</v>
      </c>
      <c r="B309" s="11">
        <v>269222019</v>
      </c>
      <c r="C309" s="11">
        <v>10479</v>
      </c>
      <c r="D309" s="11">
        <v>101</v>
      </c>
      <c r="E309" s="11">
        <v>16</v>
      </c>
      <c r="H309" s="9"/>
      <c r="I309" s="11"/>
    </row>
    <row r="310" spans="1:9" x14ac:dyDescent="0.2">
      <c r="A310" s="9">
        <v>44320</v>
      </c>
      <c r="B310" s="11">
        <v>269150161</v>
      </c>
      <c r="C310" s="11">
        <v>27548</v>
      </c>
      <c r="D310" s="11">
        <v>97</v>
      </c>
      <c r="E310" s="11">
        <v>17</v>
      </c>
      <c r="H310" s="9"/>
      <c r="I310" s="11"/>
    </row>
    <row r="311" spans="1:9" x14ac:dyDescent="0.2">
      <c r="A311" s="9">
        <v>44320</v>
      </c>
      <c r="B311" s="11">
        <v>269221581</v>
      </c>
      <c r="C311" s="11">
        <v>10379</v>
      </c>
      <c r="D311" s="11">
        <v>85</v>
      </c>
      <c r="E311" s="11">
        <v>10</v>
      </c>
      <c r="H311" s="9"/>
      <c r="I311" s="11"/>
    </row>
    <row r="312" spans="1:9" x14ac:dyDescent="0.2">
      <c r="A312" s="9">
        <v>44320</v>
      </c>
      <c r="B312" s="11">
        <v>268892345</v>
      </c>
      <c r="C312" s="11">
        <v>7792</v>
      </c>
      <c r="D312" s="11">
        <v>84</v>
      </c>
      <c r="E312" s="11">
        <v>15</v>
      </c>
      <c r="H312" s="9"/>
      <c r="I312" s="11"/>
    </row>
    <row r="313" spans="1:9" x14ac:dyDescent="0.2">
      <c r="A313" s="9">
        <v>44320</v>
      </c>
      <c r="B313" s="11">
        <v>268892375</v>
      </c>
      <c r="C313" s="11">
        <v>8617</v>
      </c>
      <c r="D313" s="11">
        <v>25</v>
      </c>
      <c r="E313" s="11">
        <v>9</v>
      </c>
      <c r="H313" s="9"/>
      <c r="I313" s="11"/>
    </row>
    <row r="314" spans="1:9" x14ac:dyDescent="0.2">
      <c r="A314" s="9">
        <v>44320</v>
      </c>
      <c r="B314" s="11">
        <v>269221587</v>
      </c>
      <c r="C314" s="11">
        <v>8017</v>
      </c>
      <c r="D314" s="11">
        <v>22</v>
      </c>
      <c r="E314" s="11">
        <v>45</v>
      </c>
      <c r="H314" s="9"/>
      <c r="I314" s="11"/>
    </row>
    <row r="315" spans="1:9" x14ac:dyDescent="0.2">
      <c r="A315" s="9">
        <v>44320</v>
      </c>
      <c r="B315" s="11">
        <v>269221584</v>
      </c>
      <c r="C315" s="11">
        <v>8316</v>
      </c>
      <c r="D315" s="11">
        <v>20</v>
      </c>
      <c r="E315" s="11">
        <v>13</v>
      </c>
      <c r="H315" s="9"/>
      <c r="I315" s="11"/>
    </row>
    <row r="316" spans="1:9" x14ac:dyDescent="0.2">
      <c r="A316" s="9">
        <v>44320</v>
      </c>
      <c r="B316" s="11">
        <v>268892378</v>
      </c>
      <c r="C316" s="11">
        <v>1278</v>
      </c>
      <c r="D316" s="11">
        <v>20</v>
      </c>
      <c r="E316" s="11">
        <v>6</v>
      </c>
      <c r="H316" s="9"/>
      <c r="I316" s="11"/>
    </row>
    <row r="317" spans="1:9" x14ac:dyDescent="0.2">
      <c r="A317" s="9">
        <v>44320</v>
      </c>
      <c r="B317" s="11">
        <v>268890566</v>
      </c>
      <c r="C317" s="11">
        <v>8911</v>
      </c>
      <c r="D317" s="11">
        <v>17</v>
      </c>
      <c r="E317" s="11">
        <v>9</v>
      </c>
      <c r="H317" s="9"/>
      <c r="I317" s="11"/>
    </row>
    <row r="318" spans="1:9" x14ac:dyDescent="0.2">
      <c r="A318" s="9">
        <v>44320</v>
      </c>
      <c r="B318" s="11">
        <v>269148589</v>
      </c>
      <c r="C318" s="11">
        <v>17593</v>
      </c>
      <c r="D318" s="11">
        <v>16</v>
      </c>
      <c r="E318" s="11">
        <v>2</v>
      </c>
      <c r="H318" s="9"/>
      <c r="I318" s="11"/>
    </row>
    <row r="319" spans="1:9" x14ac:dyDescent="0.2">
      <c r="A319" s="9">
        <v>44320</v>
      </c>
      <c r="B319" s="11">
        <v>268890683</v>
      </c>
      <c r="C319" s="11">
        <v>0</v>
      </c>
      <c r="D319" s="11">
        <v>14</v>
      </c>
      <c r="E319" s="11">
        <v>3</v>
      </c>
      <c r="H319" s="9"/>
      <c r="I319" s="11"/>
    </row>
    <row r="320" spans="1:9" x14ac:dyDescent="0.2">
      <c r="A320" s="9">
        <v>44320</v>
      </c>
      <c r="B320" s="11">
        <v>269151292</v>
      </c>
      <c r="C320" s="11">
        <v>20670</v>
      </c>
      <c r="D320" s="11">
        <v>11</v>
      </c>
      <c r="E320" s="11">
        <v>0</v>
      </c>
      <c r="H320" s="9"/>
      <c r="I320" s="11"/>
    </row>
    <row r="321" spans="1:9" x14ac:dyDescent="0.2">
      <c r="A321" s="9">
        <v>44320</v>
      </c>
      <c r="B321" s="11">
        <v>269221575</v>
      </c>
      <c r="C321" s="11">
        <v>8271</v>
      </c>
      <c r="D321" s="11">
        <v>11</v>
      </c>
      <c r="E321" s="11">
        <v>6</v>
      </c>
      <c r="H321" s="9"/>
      <c r="I321" s="11"/>
    </row>
    <row r="322" spans="1:9" x14ac:dyDescent="0.2">
      <c r="A322" s="9">
        <v>44320</v>
      </c>
      <c r="B322" s="11">
        <v>268892456</v>
      </c>
      <c r="C322" s="11">
        <v>7478</v>
      </c>
      <c r="D322" s="11">
        <v>11</v>
      </c>
      <c r="E322" s="11">
        <v>3</v>
      </c>
      <c r="H322" s="9"/>
      <c r="I322" s="11"/>
    </row>
    <row r="323" spans="1:9" x14ac:dyDescent="0.2">
      <c r="A323" s="9">
        <v>44320</v>
      </c>
      <c r="B323" s="11">
        <v>269149777</v>
      </c>
      <c r="C323" s="11">
        <v>5250</v>
      </c>
      <c r="D323" s="11">
        <v>7</v>
      </c>
      <c r="E323" s="11">
        <v>3</v>
      </c>
      <c r="H323" s="9"/>
      <c r="I323" s="11"/>
    </row>
    <row r="324" spans="1:9" x14ac:dyDescent="0.2">
      <c r="A324" s="9">
        <v>44320</v>
      </c>
      <c r="B324" s="11">
        <v>271808904</v>
      </c>
      <c r="C324" s="11">
        <v>2168</v>
      </c>
      <c r="D324" s="11">
        <v>7</v>
      </c>
      <c r="E324" s="11">
        <v>0</v>
      </c>
      <c r="H324" s="9"/>
      <c r="I324" s="11"/>
    </row>
    <row r="325" spans="1:9" x14ac:dyDescent="0.2">
      <c r="A325" s="9">
        <v>44320</v>
      </c>
      <c r="B325" s="11">
        <v>269221605</v>
      </c>
      <c r="C325" s="11">
        <v>3892</v>
      </c>
      <c r="D325" s="11">
        <v>6</v>
      </c>
      <c r="E325" s="11">
        <v>2</v>
      </c>
      <c r="H325" s="9"/>
      <c r="I325" s="11"/>
    </row>
    <row r="326" spans="1:9" x14ac:dyDescent="0.2">
      <c r="A326" s="9">
        <v>44320</v>
      </c>
      <c r="B326" s="11">
        <v>269221569</v>
      </c>
      <c r="C326" s="11">
        <v>3869</v>
      </c>
      <c r="D326" s="11">
        <v>6</v>
      </c>
      <c r="E326" s="11">
        <v>4</v>
      </c>
      <c r="H326" s="9"/>
      <c r="I326" s="11"/>
    </row>
    <row r="327" spans="1:9" x14ac:dyDescent="0.2">
      <c r="A327" s="9">
        <v>44320</v>
      </c>
      <c r="B327" s="11">
        <v>268891226</v>
      </c>
      <c r="C327" s="11">
        <v>3214</v>
      </c>
      <c r="D327" s="11">
        <v>6</v>
      </c>
      <c r="E327" s="11">
        <v>8</v>
      </c>
      <c r="H327" s="9"/>
      <c r="I327" s="11"/>
    </row>
    <row r="328" spans="1:9" x14ac:dyDescent="0.2">
      <c r="A328" s="9">
        <v>44320</v>
      </c>
      <c r="B328" s="11">
        <v>271175480</v>
      </c>
      <c r="C328" s="11">
        <v>2748</v>
      </c>
      <c r="D328" s="11">
        <v>6</v>
      </c>
      <c r="E328" s="11">
        <v>2</v>
      </c>
      <c r="H328" s="9"/>
      <c r="I328" s="11"/>
    </row>
    <row r="329" spans="1:9" x14ac:dyDescent="0.2">
      <c r="A329" s="9">
        <v>44320</v>
      </c>
      <c r="B329" s="11">
        <v>268892414</v>
      </c>
      <c r="C329" s="11">
        <v>1626</v>
      </c>
      <c r="D329" s="11">
        <v>6</v>
      </c>
      <c r="E329" s="11">
        <v>3</v>
      </c>
      <c r="H329" s="9"/>
      <c r="I329" s="11"/>
    </row>
    <row r="330" spans="1:9" x14ac:dyDescent="0.2">
      <c r="A330" s="9">
        <v>44320</v>
      </c>
      <c r="B330" s="11">
        <v>269150146</v>
      </c>
      <c r="C330" s="11">
        <v>7148</v>
      </c>
      <c r="D330" s="11">
        <v>5</v>
      </c>
      <c r="E330" s="11">
        <v>5</v>
      </c>
      <c r="H330" s="9"/>
      <c r="I330" s="11"/>
    </row>
    <row r="331" spans="1:9" x14ac:dyDescent="0.2">
      <c r="A331" s="9">
        <v>44320</v>
      </c>
      <c r="B331" s="11">
        <v>269150185</v>
      </c>
      <c r="C331" s="11">
        <v>5398</v>
      </c>
      <c r="D331" s="11">
        <v>5</v>
      </c>
      <c r="E331" s="11">
        <v>0</v>
      </c>
      <c r="H331" s="9"/>
      <c r="I331" s="11"/>
    </row>
    <row r="332" spans="1:9" x14ac:dyDescent="0.2">
      <c r="A332" s="9">
        <v>44320</v>
      </c>
      <c r="B332" s="11">
        <v>268892102</v>
      </c>
      <c r="C332" s="11">
        <v>3815</v>
      </c>
      <c r="D332" s="11">
        <v>4</v>
      </c>
      <c r="E332" s="11">
        <v>3</v>
      </c>
      <c r="H332" s="9"/>
      <c r="I332" s="11"/>
    </row>
    <row r="333" spans="1:9" x14ac:dyDescent="0.2">
      <c r="A333" s="9">
        <v>44320</v>
      </c>
      <c r="B333" s="11">
        <v>271472378</v>
      </c>
      <c r="C333" s="11">
        <v>3153</v>
      </c>
      <c r="D333" s="11">
        <v>4</v>
      </c>
      <c r="E333" s="11">
        <v>1</v>
      </c>
      <c r="H333" s="9"/>
      <c r="I333" s="11"/>
    </row>
    <row r="334" spans="1:9" x14ac:dyDescent="0.2">
      <c r="A334" s="9">
        <v>44320</v>
      </c>
      <c r="B334" s="11">
        <v>268890545</v>
      </c>
      <c r="C334" s="11">
        <v>7132</v>
      </c>
      <c r="D334" s="11">
        <v>3</v>
      </c>
      <c r="E334" s="11">
        <v>2</v>
      </c>
      <c r="H334" s="9"/>
      <c r="I334" s="11"/>
    </row>
    <row r="335" spans="1:9" x14ac:dyDescent="0.2">
      <c r="A335" s="9">
        <v>44320</v>
      </c>
      <c r="B335" s="11">
        <v>269221608</v>
      </c>
      <c r="C335" s="11">
        <v>3879</v>
      </c>
      <c r="D335" s="11">
        <v>3</v>
      </c>
      <c r="E335" s="11">
        <v>4</v>
      </c>
      <c r="H335" s="9"/>
      <c r="I335" s="11"/>
    </row>
    <row r="336" spans="1:9" x14ac:dyDescent="0.2">
      <c r="A336" s="9">
        <v>44320</v>
      </c>
      <c r="B336" s="11">
        <v>271533390</v>
      </c>
      <c r="C336" s="11">
        <v>3373</v>
      </c>
      <c r="D336" s="11">
        <v>3</v>
      </c>
      <c r="E336" s="11">
        <v>2</v>
      </c>
      <c r="H336" s="9"/>
      <c r="I336" s="11"/>
    </row>
    <row r="337" spans="1:9" x14ac:dyDescent="0.2">
      <c r="A337" s="9">
        <v>44320</v>
      </c>
      <c r="B337" s="11">
        <v>271451050</v>
      </c>
      <c r="C337" s="11">
        <v>3350</v>
      </c>
      <c r="D337" s="11">
        <v>3</v>
      </c>
      <c r="E337" s="11">
        <v>5</v>
      </c>
      <c r="H337" s="9"/>
      <c r="I337" s="11"/>
    </row>
    <row r="338" spans="1:9" x14ac:dyDescent="0.2">
      <c r="A338" s="9">
        <v>44320</v>
      </c>
      <c r="B338" s="11">
        <v>271459513</v>
      </c>
      <c r="C338" s="11">
        <v>3260</v>
      </c>
      <c r="D338" s="11">
        <v>3</v>
      </c>
      <c r="E338" s="11">
        <v>3</v>
      </c>
      <c r="H338" s="9"/>
      <c r="I338" s="11"/>
    </row>
    <row r="339" spans="1:9" x14ac:dyDescent="0.2">
      <c r="A339" s="9">
        <v>44320</v>
      </c>
      <c r="B339" s="11">
        <v>269221635</v>
      </c>
      <c r="C339" s="11">
        <v>0</v>
      </c>
      <c r="D339" s="11">
        <v>3</v>
      </c>
      <c r="E339" s="11">
        <v>1</v>
      </c>
      <c r="H339" s="9"/>
      <c r="I339" s="11"/>
    </row>
    <row r="340" spans="1:9" x14ac:dyDescent="0.2">
      <c r="A340" s="9">
        <v>44320</v>
      </c>
      <c r="B340" s="11">
        <v>268892078</v>
      </c>
      <c r="C340" s="11">
        <v>7550</v>
      </c>
      <c r="D340" s="11">
        <v>2</v>
      </c>
      <c r="E340" s="11">
        <v>4</v>
      </c>
      <c r="H340" s="9"/>
      <c r="I340" s="11"/>
    </row>
    <row r="341" spans="1:9" x14ac:dyDescent="0.2">
      <c r="A341" s="9">
        <v>44320</v>
      </c>
      <c r="B341" s="11">
        <v>268890548</v>
      </c>
      <c r="C341" s="11">
        <v>7206</v>
      </c>
      <c r="D341" s="11">
        <v>2</v>
      </c>
      <c r="E341" s="11">
        <v>8</v>
      </c>
      <c r="H341" s="9"/>
      <c r="I341" s="11"/>
    </row>
    <row r="342" spans="1:9" x14ac:dyDescent="0.2">
      <c r="A342" s="9">
        <v>44320</v>
      </c>
      <c r="B342" s="11">
        <v>269222010</v>
      </c>
      <c r="C342" s="11">
        <v>6497</v>
      </c>
      <c r="D342" s="11">
        <v>2</v>
      </c>
      <c r="E342" s="11">
        <v>93</v>
      </c>
      <c r="H342" s="9"/>
      <c r="I342" s="11"/>
    </row>
    <row r="343" spans="1:9" x14ac:dyDescent="0.2">
      <c r="A343" s="9">
        <v>44320</v>
      </c>
      <c r="B343" s="11">
        <v>271457536</v>
      </c>
      <c r="C343" s="11">
        <v>3235</v>
      </c>
      <c r="D343" s="11">
        <v>2</v>
      </c>
      <c r="E343" s="11">
        <v>0</v>
      </c>
      <c r="H343" s="9"/>
      <c r="I343" s="11"/>
    </row>
    <row r="344" spans="1:9" x14ac:dyDescent="0.2">
      <c r="A344" s="9">
        <v>44320</v>
      </c>
      <c r="B344" s="11">
        <v>269150170</v>
      </c>
      <c r="C344" s="11">
        <v>3066</v>
      </c>
      <c r="D344" s="11">
        <v>2</v>
      </c>
      <c r="E344" s="11">
        <v>0</v>
      </c>
      <c r="H344" s="9"/>
      <c r="I344" s="11"/>
    </row>
    <row r="345" spans="1:9" x14ac:dyDescent="0.2">
      <c r="A345" s="9">
        <v>44320</v>
      </c>
      <c r="B345" s="11">
        <v>272779033</v>
      </c>
      <c r="C345" s="11">
        <v>2800</v>
      </c>
      <c r="D345" s="11">
        <v>2</v>
      </c>
      <c r="E345" s="11">
        <v>0</v>
      </c>
      <c r="H345" s="9"/>
      <c r="I345" s="11"/>
    </row>
    <row r="346" spans="1:9" x14ac:dyDescent="0.2">
      <c r="A346" s="9">
        <v>44320</v>
      </c>
      <c r="B346" s="11">
        <v>269149657</v>
      </c>
      <c r="C346" s="11">
        <v>532</v>
      </c>
      <c r="D346" s="11">
        <v>2</v>
      </c>
      <c r="E346" s="11">
        <v>0</v>
      </c>
      <c r="H346" s="9"/>
      <c r="I346" s="11"/>
    </row>
    <row r="347" spans="1:9" x14ac:dyDescent="0.2">
      <c r="A347" s="9">
        <v>44320</v>
      </c>
      <c r="B347" s="11">
        <v>269221461</v>
      </c>
      <c r="C347" s="11">
        <v>6424</v>
      </c>
      <c r="D347" s="11">
        <v>1</v>
      </c>
      <c r="E347" s="11">
        <v>0</v>
      </c>
      <c r="H347" s="9"/>
      <c r="I347" s="11"/>
    </row>
    <row r="348" spans="1:9" x14ac:dyDescent="0.2">
      <c r="A348" s="9">
        <v>44320</v>
      </c>
      <c r="B348" s="11">
        <v>271539036</v>
      </c>
      <c r="C348" s="11">
        <v>3233</v>
      </c>
      <c r="D348" s="11">
        <v>1</v>
      </c>
      <c r="E348" s="11">
        <v>1</v>
      </c>
      <c r="H348" s="9"/>
      <c r="I348" s="11"/>
    </row>
    <row r="349" spans="1:9" x14ac:dyDescent="0.2">
      <c r="A349" s="9">
        <v>44320</v>
      </c>
      <c r="B349" s="11">
        <v>269150224</v>
      </c>
      <c r="C349" s="11">
        <v>1631</v>
      </c>
      <c r="D349" s="11">
        <v>1</v>
      </c>
      <c r="E349" s="11">
        <v>3</v>
      </c>
      <c r="H349" s="9"/>
      <c r="I349" s="11"/>
    </row>
    <row r="350" spans="1:9" x14ac:dyDescent="0.2">
      <c r="A350" s="9">
        <v>44320</v>
      </c>
      <c r="B350" s="11">
        <v>269220918</v>
      </c>
      <c r="C350" s="11">
        <v>43</v>
      </c>
      <c r="D350" s="11">
        <v>1</v>
      </c>
      <c r="E350" s="11">
        <v>0</v>
      </c>
      <c r="H350" s="9"/>
      <c r="I350" s="11"/>
    </row>
    <row r="351" spans="1:9" x14ac:dyDescent="0.2">
      <c r="A351" s="9">
        <v>44320</v>
      </c>
      <c r="B351" s="11">
        <v>269221419</v>
      </c>
      <c r="C351" s="11">
        <v>43</v>
      </c>
      <c r="D351" s="11">
        <v>1</v>
      </c>
      <c r="E351" s="11">
        <v>0</v>
      </c>
      <c r="H351" s="9"/>
      <c r="I351" s="11"/>
    </row>
    <row r="352" spans="1:9" x14ac:dyDescent="0.2">
      <c r="A352" s="9">
        <v>44320</v>
      </c>
      <c r="B352" s="11">
        <v>269150218</v>
      </c>
      <c r="C352" s="11">
        <v>6167</v>
      </c>
      <c r="D352" s="11">
        <v>0</v>
      </c>
      <c r="E352" s="11">
        <v>0</v>
      </c>
      <c r="H352" s="9"/>
      <c r="I352" s="11"/>
    </row>
    <row r="353" spans="1:9" x14ac:dyDescent="0.2">
      <c r="A353" s="9">
        <v>44320</v>
      </c>
      <c r="B353" s="11">
        <v>269150215</v>
      </c>
      <c r="C353" s="11">
        <v>5254</v>
      </c>
      <c r="D353" s="11">
        <v>0</v>
      </c>
      <c r="E353" s="11">
        <v>0</v>
      </c>
      <c r="H353" s="9"/>
      <c r="I353" s="11"/>
    </row>
    <row r="354" spans="1:9" x14ac:dyDescent="0.2">
      <c r="A354" s="9">
        <v>44320</v>
      </c>
      <c r="B354" s="11">
        <v>268890527</v>
      </c>
      <c r="C354" s="11">
        <v>2804</v>
      </c>
      <c r="D354" s="11">
        <v>0</v>
      </c>
      <c r="E354" s="11">
        <v>0</v>
      </c>
      <c r="H354" s="9"/>
      <c r="I354" s="11"/>
    </row>
    <row r="355" spans="1:9" x14ac:dyDescent="0.2">
      <c r="A355" s="9">
        <v>44320</v>
      </c>
      <c r="B355" s="11">
        <v>269222091</v>
      </c>
      <c r="C355" s="11">
        <v>1880</v>
      </c>
      <c r="D355" s="11">
        <v>0</v>
      </c>
      <c r="E355" s="11">
        <v>0</v>
      </c>
      <c r="H355" s="9"/>
      <c r="I355" s="11"/>
    </row>
    <row r="356" spans="1:9" x14ac:dyDescent="0.2">
      <c r="A356" s="9">
        <v>44320</v>
      </c>
      <c r="B356" s="11">
        <v>268891184</v>
      </c>
      <c r="C356" s="11">
        <v>1052</v>
      </c>
      <c r="D356" s="11">
        <v>0</v>
      </c>
      <c r="E356" s="11">
        <v>1</v>
      </c>
      <c r="H356" s="9"/>
      <c r="I356" s="11"/>
    </row>
    <row r="357" spans="1:9" x14ac:dyDescent="0.2">
      <c r="A357" s="9">
        <v>44320</v>
      </c>
      <c r="B357" s="11">
        <v>269221386</v>
      </c>
      <c r="C357" s="11">
        <v>548</v>
      </c>
      <c r="D357" s="11">
        <v>0</v>
      </c>
      <c r="E357" s="11">
        <v>0</v>
      </c>
      <c r="H357" s="9"/>
      <c r="I357" s="11"/>
    </row>
    <row r="358" spans="1:9" x14ac:dyDescent="0.2">
      <c r="A358" s="9">
        <v>44320</v>
      </c>
      <c r="B358" s="11">
        <v>268892246</v>
      </c>
      <c r="C358" s="11">
        <v>440</v>
      </c>
      <c r="D358" s="11">
        <v>0</v>
      </c>
      <c r="E358" s="11">
        <v>2</v>
      </c>
      <c r="H358" s="9"/>
      <c r="I358" s="11"/>
    </row>
    <row r="359" spans="1:9" x14ac:dyDescent="0.2">
      <c r="A359" s="9">
        <v>44320</v>
      </c>
      <c r="B359" s="11">
        <v>269221920</v>
      </c>
      <c r="C359" s="11">
        <v>401</v>
      </c>
      <c r="D359" s="11">
        <v>0</v>
      </c>
      <c r="E359" s="11">
        <v>0</v>
      </c>
      <c r="H359" s="9"/>
      <c r="I359" s="11"/>
    </row>
    <row r="360" spans="1:9" x14ac:dyDescent="0.2">
      <c r="A360" s="9">
        <v>44320</v>
      </c>
      <c r="B360" s="11">
        <v>269221431</v>
      </c>
      <c r="C360" s="11">
        <v>260</v>
      </c>
      <c r="D360" s="11">
        <v>0</v>
      </c>
      <c r="E360" s="11">
        <v>0</v>
      </c>
      <c r="H360" s="9"/>
      <c r="I360" s="11"/>
    </row>
    <row r="361" spans="1:9" x14ac:dyDescent="0.2">
      <c r="A361" s="9">
        <v>44320</v>
      </c>
      <c r="B361" s="11">
        <v>269221473</v>
      </c>
      <c r="C361" s="11">
        <v>145</v>
      </c>
      <c r="D361" s="11">
        <v>0</v>
      </c>
      <c r="E361" s="11">
        <v>0</v>
      </c>
      <c r="H361" s="9"/>
      <c r="I361" s="11"/>
    </row>
    <row r="362" spans="1:9" x14ac:dyDescent="0.2">
      <c r="A362" s="9">
        <v>44320</v>
      </c>
      <c r="B362" s="11">
        <v>269221869</v>
      </c>
      <c r="C362" s="11">
        <v>101</v>
      </c>
      <c r="D362" s="11">
        <v>0</v>
      </c>
      <c r="E362" s="11">
        <v>0</v>
      </c>
      <c r="H362" s="9"/>
      <c r="I362" s="11"/>
    </row>
    <row r="363" spans="1:9" x14ac:dyDescent="0.2">
      <c r="A363" s="9">
        <v>44320</v>
      </c>
      <c r="B363" s="11">
        <v>268891964</v>
      </c>
      <c r="C363" s="11">
        <v>93</v>
      </c>
      <c r="D363" s="11">
        <v>0</v>
      </c>
      <c r="E363" s="11">
        <v>2</v>
      </c>
      <c r="H363" s="9"/>
      <c r="I363" s="11"/>
    </row>
    <row r="364" spans="1:9" x14ac:dyDescent="0.2">
      <c r="A364" s="9">
        <v>44320</v>
      </c>
      <c r="B364" s="11">
        <v>268892231</v>
      </c>
      <c r="C364" s="11">
        <v>83</v>
      </c>
      <c r="D364" s="11">
        <v>0</v>
      </c>
      <c r="E364" s="11">
        <v>0</v>
      </c>
      <c r="H364" s="9"/>
      <c r="I364" s="11"/>
    </row>
    <row r="365" spans="1:9" x14ac:dyDescent="0.2">
      <c r="A365" s="9">
        <v>44320</v>
      </c>
      <c r="B365" s="11">
        <v>269149708</v>
      </c>
      <c r="C365" s="11">
        <v>34</v>
      </c>
      <c r="D365" s="11">
        <v>0</v>
      </c>
      <c r="E365" s="11">
        <v>0</v>
      </c>
      <c r="H365" s="9"/>
      <c r="I365" s="11"/>
    </row>
    <row r="366" spans="1:9" x14ac:dyDescent="0.2">
      <c r="A366" s="9">
        <v>44320</v>
      </c>
      <c r="B366" s="11">
        <v>268891961</v>
      </c>
      <c r="C366" s="11">
        <v>30</v>
      </c>
      <c r="D366" s="11">
        <v>0</v>
      </c>
      <c r="E366" s="11">
        <v>0</v>
      </c>
      <c r="H366" s="9"/>
      <c r="I366" s="11"/>
    </row>
    <row r="367" spans="1:9" x14ac:dyDescent="0.2">
      <c r="A367" s="9">
        <v>44320</v>
      </c>
      <c r="B367" s="11">
        <v>269150194</v>
      </c>
      <c r="C367" s="11">
        <v>21</v>
      </c>
      <c r="D367" s="11">
        <v>0</v>
      </c>
      <c r="E367" s="11">
        <v>1</v>
      </c>
      <c r="H367" s="9"/>
      <c r="I367" s="11"/>
    </row>
    <row r="368" spans="1:9" x14ac:dyDescent="0.2">
      <c r="A368" s="9">
        <v>44320</v>
      </c>
      <c r="B368" s="11">
        <v>269222808</v>
      </c>
      <c r="C368" s="11">
        <v>19</v>
      </c>
      <c r="D368" s="11">
        <v>0</v>
      </c>
      <c r="E368" s="11">
        <v>0</v>
      </c>
      <c r="H368" s="9"/>
      <c r="I368" s="11"/>
    </row>
    <row r="369" spans="1:9" x14ac:dyDescent="0.2">
      <c r="A369" s="9">
        <v>44320</v>
      </c>
      <c r="B369" s="11">
        <v>268892429</v>
      </c>
      <c r="C369" s="11">
        <v>18</v>
      </c>
      <c r="D369" s="11">
        <v>0</v>
      </c>
      <c r="E369" s="11">
        <v>0</v>
      </c>
      <c r="H369" s="9"/>
      <c r="I369" s="11"/>
    </row>
    <row r="370" spans="1:9" x14ac:dyDescent="0.2">
      <c r="A370" s="9">
        <v>44320</v>
      </c>
      <c r="B370" s="11">
        <v>269222109</v>
      </c>
      <c r="C370" s="11">
        <v>14</v>
      </c>
      <c r="D370" s="11">
        <v>0</v>
      </c>
      <c r="E370" s="11">
        <v>0</v>
      </c>
      <c r="H370" s="9"/>
      <c r="I370" s="11"/>
    </row>
    <row r="371" spans="1:9" x14ac:dyDescent="0.2">
      <c r="A371" s="9">
        <v>44320</v>
      </c>
      <c r="B371" s="11">
        <v>268892123</v>
      </c>
      <c r="C371" s="11">
        <v>14</v>
      </c>
      <c r="D371" s="11">
        <v>0</v>
      </c>
      <c r="E371" s="11">
        <v>0</v>
      </c>
      <c r="H371" s="9"/>
      <c r="I371" s="11"/>
    </row>
    <row r="372" spans="1:9" x14ac:dyDescent="0.2">
      <c r="A372" s="9">
        <v>44320</v>
      </c>
      <c r="B372" s="11">
        <v>268890671</v>
      </c>
      <c r="C372" s="11">
        <v>13</v>
      </c>
      <c r="D372" s="11">
        <v>0</v>
      </c>
      <c r="E372" s="11">
        <v>0</v>
      </c>
      <c r="H372" s="9"/>
      <c r="I372" s="11"/>
    </row>
    <row r="373" spans="1:9" x14ac:dyDescent="0.2">
      <c r="A373" s="9">
        <v>44320</v>
      </c>
      <c r="B373" s="11">
        <v>269222070</v>
      </c>
      <c r="C373" s="11">
        <v>12</v>
      </c>
      <c r="D373" s="11">
        <v>0</v>
      </c>
      <c r="E373" s="11">
        <v>0</v>
      </c>
      <c r="H373" s="9"/>
      <c r="I373" s="11"/>
    </row>
    <row r="374" spans="1:9" x14ac:dyDescent="0.2">
      <c r="A374" s="9">
        <v>44320</v>
      </c>
      <c r="B374" s="11">
        <v>269222781</v>
      </c>
      <c r="C374" s="11">
        <v>10</v>
      </c>
      <c r="D374" s="11">
        <v>0</v>
      </c>
      <c r="E374" s="11">
        <v>0</v>
      </c>
      <c r="H374" s="9"/>
      <c r="I374" s="11"/>
    </row>
    <row r="375" spans="1:9" x14ac:dyDescent="0.2">
      <c r="A375" s="9">
        <v>44320</v>
      </c>
      <c r="B375" s="11">
        <v>268890710</v>
      </c>
      <c r="C375" s="11">
        <v>8</v>
      </c>
      <c r="D375" s="11">
        <v>0</v>
      </c>
      <c r="E375" s="11">
        <v>0</v>
      </c>
      <c r="H375" s="9"/>
      <c r="I375" s="11"/>
    </row>
    <row r="376" spans="1:9" x14ac:dyDescent="0.2">
      <c r="A376" s="9">
        <v>44320</v>
      </c>
      <c r="B376" s="11">
        <v>269222757</v>
      </c>
      <c r="C376" s="11">
        <v>4</v>
      </c>
      <c r="D376" s="11">
        <v>0</v>
      </c>
      <c r="E376" s="11">
        <v>0</v>
      </c>
      <c r="H376" s="9"/>
      <c r="I376" s="11"/>
    </row>
    <row r="377" spans="1:9" x14ac:dyDescent="0.2">
      <c r="A377" s="9">
        <v>44320</v>
      </c>
      <c r="B377" s="11">
        <v>268890452</v>
      </c>
      <c r="C377" s="11">
        <v>4</v>
      </c>
      <c r="D377" s="11">
        <v>0</v>
      </c>
      <c r="E377" s="11">
        <v>0</v>
      </c>
      <c r="H377" s="9"/>
      <c r="I377" s="11"/>
    </row>
    <row r="378" spans="1:9" x14ac:dyDescent="0.2">
      <c r="A378" s="9">
        <v>44320</v>
      </c>
      <c r="B378" s="11">
        <v>269222754</v>
      </c>
      <c r="C378" s="11">
        <v>3</v>
      </c>
      <c r="D378" s="11">
        <v>0</v>
      </c>
      <c r="E378" s="11">
        <v>0</v>
      </c>
      <c r="H378" s="9"/>
      <c r="I378" s="11"/>
    </row>
    <row r="379" spans="1:9" x14ac:dyDescent="0.2">
      <c r="A379" s="9">
        <v>44320</v>
      </c>
      <c r="B379" s="11">
        <v>269150197</v>
      </c>
      <c r="C379" s="11">
        <v>3</v>
      </c>
      <c r="D379" s="11">
        <v>0</v>
      </c>
      <c r="E379" s="11">
        <v>0</v>
      </c>
      <c r="H379" s="9"/>
      <c r="I379" s="11"/>
    </row>
    <row r="380" spans="1:9" x14ac:dyDescent="0.2">
      <c r="A380" s="9">
        <v>44320</v>
      </c>
      <c r="B380" s="11">
        <v>268892222</v>
      </c>
      <c r="C380" s="11">
        <v>3</v>
      </c>
      <c r="D380" s="11">
        <v>0</v>
      </c>
      <c r="E380" s="11">
        <v>0</v>
      </c>
      <c r="H380" s="9"/>
      <c r="I380" s="11"/>
    </row>
    <row r="381" spans="1:9" x14ac:dyDescent="0.2">
      <c r="A381" s="9">
        <v>44320</v>
      </c>
      <c r="B381" s="11">
        <v>269222817</v>
      </c>
      <c r="C381" s="11">
        <v>2</v>
      </c>
      <c r="D381" s="11">
        <v>0</v>
      </c>
      <c r="E381" s="11">
        <v>0</v>
      </c>
      <c r="H381" s="9"/>
      <c r="I381" s="11"/>
    </row>
    <row r="382" spans="1:9" x14ac:dyDescent="0.2">
      <c r="A382" s="9">
        <v>44321</v>
      </c>
      <c r="B382" s="11">
        <v>268892381</v>
      </c>
      <c r="C382" s="11">
        <v>15002</v>
      </c>
      <c r="D382" s="11">
        <v>154</v>
      </c>
      <c r="E382" s="11">
        <v>17</v>
      </c>
      <c r="H382" s="9"/>
      <c r="I382" s="11"/>
    </row>
    <row r="383" spans="1:9" x14ac:dyDescent="0.2">
      <c r="A383" s="9">
        <v>44321</v>
      </c>
      <c r="B383" s="11">
        <v>269221584</v>
      </c>
      <c r="C383" s="11">
        <v>12485</v>
      </c>
      <c r="D383" s="11">
        <v>120</v>
      </c>
      <c r="E383" s="11">
        <v>17</v>
      </c>
      <c r="H383" s="9"/>
      <c r="I383" s="11"/>
    </row>
    <row r="384" spans="1:9" x14ac:dyDescent="0.2">
      <c r="A384" s="9">
        <v>44321</v>
      </c>
      <c r="B384" s="11">
        <v>269221569</v>
      </c>
      <c r="C384" s="11">
        <v>28341</v>
      </c>
      <c r="D384" s="11">
        <v>116</v>
      </c>
      <c r="E384" s="11">
        <v>22</v>
      </c>
      <c r="H384" s="9"/>
      <c r="I384" s="11"/>
    </row>
    <row r="385" spans="1:9" x14ac:dyDescent="0.2">
      <c r="A385" s="9">
        <v>44321</v>
      </c>
      <c r="B385" s="11">
        <v>268892345</v>
      </c>
      <c r="C385" s="11">
        <v>10947</v>
      </c>
      <c r="D385" s="11">
        <v>93</v>
      </c>
      <c r="E385" s="11">
        <v>16</v>
      </c>
      <c r="H385" s="9"/>
      <c r="I385" s="11"/>
    </row>
    <row r="386" spans="1:9" x14ac:dyDescent="0.2">
      <c r="A386" s="9">
        <v>44321</v>
      </c>
      <c r="B386" s="11">
        <v>269150170</v>
      </c>
      <c r="C386" s="11">
        <v>11481</v>
      </c>
      <c r="D386" s="11">
        <v>90</v>
      </c>
      <c r="E386" s="11">
        <v>9</v>
      </c>
      <c r="H386" s="9"/>
      <c r="I386" s="11"/>
    </row>
    <row r="387" spans="1:9" x14ac:dyDescent="0.2">
      <c r="A387" s="9">
        <v>44321</v>
      </c>
      <c r="B387" s="11">
        <v>268890548</v>
      </c>
      <c r="C387" s="11">
        <v>27849</v>
      </c>
      <c r="D387" s="11">
        <v>82</v>
      </c>
      <c r="E387" s="11">
        <v>17</v>
      </c>
      <c r="H387" s="9"/>
      <c r="I387" s="11"/>
    </row>
    <row r="388" spans="1:9" x14ac:dyDescent="0.2">
      <c r="A388" s="9">
        <v>44321</v>
      </c>
      <c r="B388" s="11">
        <v>269221581</v>
      </c>
      <c r="C388" s="11">
        <v>4681</v>
      </c>
      <c r="D388" s="11">
        <v>37</v>
      </c>
      <c r="E388" s="11">
        <v>11</v>
      </c>
      <c r="H388" s="9"/>
      <c r="I388" s="11"/>
    </row>
    <row r="389" spans="1:9" x14ac:dyDescent="0.2">
      <c r="A389" s="9">
        <v>44321</v>
      </c>
      <c r="B389" s="11">
        <v>269221587</v>
      </c>
      <c r="C389" s="11">
        <v>9765</v>
      </c>
      <c r="D389" s="11">
        <v>28</v>
      </c>
      <c r="E389" s="11">
        <v>14</v>
      </c>
      <c r="H389" s="9"/>
      <c r="I389" s="11"/>
    </row>
    <row r="390" spans="1:9" x14ac:dyDescent="0.2">
      <c r="A390" s="9">
        <v>44321</v>
      </c>
      <c r="B390" s="11">
        <v>272779033</v>
      </c>
      <c r="C390" s="11">
        <v>9618</v>
      </c>
      <c r="D390" s="11">
        <v>25</v>
      </c>
      <c r="E390" s="11">
        <v>70</v>
      </c>
      <c r="H390" s="9"/>
      <c r="I390" s="11"/>
    </row>
    <row r="391" spans="1:9" x14ac:dyDescent="0.2">
      <c r="A391" s="9">
        <v>44321</v>
      </c>
      <c r="B391" s="11">
        <v>269150146</v>
      </c>
      <c r="C391" s="11">
        <v>10095</v>
      </c>
      <c r="D391" s="11">
        <v>22</v>
      </c>
      <c r="E391" s="11">
        <v>20</v>
      </c>
      <c r="H391" s="9"/>
      <c r="I391" s="11"/>
    </row>
    <row r="392" spans="1:9" x14ac:dyDescent="0.2">
      <c r="A392" s="9">
        <v>44321</v>
      </c>
      <c r="B392" s="11">
        <v>268892375</v>
      </c>
      <c r="C392" s="11">
        <v>10232</v>
      </c>
      <c r="D392" s="11">
        <v>21</v>
      </c>
      <c r="E392" s="11">
        <v>9</v>
      </c>
      <c r="H392" s="9"/>
      <c r="I392" s="11"/>
    </row>
    <row r="393" spans="1:9" x14ac:dyDescent="0.2">
      <c r="A393" s="9">
        <v>44321</v>
      </c>
      <c r="B393" s="11">
        <v>269222781</v>
      </c>
      <c r="C393" s="11">
        <v>10597</v>
      </c>
      <c r="D393" s="11">
        <v>19</v>
      </c>
      <c r="E393" s="11">
        <v>4</v>
      </c>
      <c r="H393" s="9"/>
      <c r="I393" s="11"/>
    </row>
    <row r="394" spans="1:9" x14ac:dyDescent="0.2">
      <c r="A394" s="9">
        <v>44321</v>
      </c>
      <c r="B394" s="11">
        <v>268892378</v>
      </c>
      <c r="C394" s="11">
        <v>9874</v>
      </c>
      <c r="D394" s="11">
        <v>16</v>
      </c>
      <c r="E394" s="11">
        <v>12</v>
      </c>
      <c r="H394" s="9"/>
      <c r="I394" s="11"/>
    </row>
    <row r="395" spans="1:9" x14ac:dyDescent="0.2">
      <c r="A395" s="9">
        <v>44321</v>
      </c>
      <c r="B395" s="11">
        <v>271533390</v>
      </c>
      <c r="C395" s="11">
        <v>2771</v>
      </c>
      <c r="D395" s="11">
        <v>15</v>
      </c>
      <c r="E395" s="11">
        <v>0</v>
      </c>
      <c r="H395" s="9"/>
      <c r="I395" s="11"/>
    </row>
    <row r="396" spans="1:9" x14ac:dyDescent="0.2">
      <c r="A396" s="9">
        <v>44321</v>
      </c>
      <c r="B396" s="11">
        <v>269221635</v>
      </c>
      <c r="C396" s="11">
        <v>1536</v>
      </c>
      <c r="D396" s="11">
        <v>14</v>
      </c>
      <c r="E396" s="11">
        <v>3</v>
      </c>
      <c r="H396" s="9"/>
      <c r="I396" s="11"/>
    </row>
    <row r="397" spans="1:9" x14ac:dyDescent="0.2">
      <c r="A397" s="9">
        <v>44321</v>
      </c>
      <c r="B397" s="11">
        <v>269222109</v>
      </c>
      <c r="C397" s="11">
        <v>5399</v>
      </c>
      <c r="D397" s="11">
        <v>12</v>
      </c>
      <c r="E397" s="11">
        <v>1</v>
      </c>
      <c r="H397" s="9"/>
      <c r="I397" s="11"/>
    </row>
    <row r="398" spans="1:9" x14ac:dyDescent="0.2">
      <c r="A398" s="9">
        <v>44321</v>
      </c>
      <c r="B398" s="11">
        <v>268890710</v>
      </c>
      <c r="C398" s="11">
        <v>27618</v>
      </c>
      <c r="D398" s="11">
        <v>10</v>
      </c>
      <c r="E398" s="11">
        <v>3</v>
      </c>
      <c r="H398" s="9"/>
      <c r="I398" s="11"/>
    </row>
    <row r="399" spans="1:9" x14ac:dyDescent="0.2">
      <c r="A399" s="9">
        <v>44321</v>
      </c>
      <c r="B399" s="11">
        <v>268892102</v>
      </c>
      <c r="C399" s="11">
        <v>2298</v>
      </c>
      <c r="D399" s="11">
        <v>10</v>
      </c>
      <c r="E399" s="11">
        <v>7</v>
      </c>
      <c r="H399" s="9"/>
      <c r="I399" s="11"/>
    </row>
    <row r="400" spans="1:9" x14ac:dyDescent="0.2">
      <c r="A400" s="9">
        <v>44321</v>
      </c>
      <c r="B400" s="11">
        <v>269150224</v>
      </c>
      <c r="C400" s="11">
        <v>0</v>
      </c>
      <c r="D400" s="11">
        <v>10</v>
      </c>
      <c r="E400" s="11">
        <v>3</v>
      </c>
      <c r="H400" s="9"/>
      <c r="I400" s="11"/>
    </row>
    <row r="401" spans="1:9" x14ac:dyDescent="0.2">
      <c r="A401" s="9">
        <v>44321</v>
      </c>
      <c r="B401" s="11">
        <v>268891964</v>
      </c>
      <c r="C401" s="11">
        <v>6431</v>
      </c>
      <c r="D401" s="11">
        <v>9</v>
      </c>
      <c r="E401" s="11">
        <v>2</v>
      </c>
      <c r="H401" s="9"/>
      <c r="I401" s="11"/>
    </row>
    <row r="402" spans="1:9" x14ac:dyDescent="0.2">
      <c r="A402" s="9">
        <v>44321</v>
      </c>
      <c r="B402" s="11">
        <v>269221575</v>
      </c>
      <c r="C402" s="11">
        <v>3958</v>
      </c>
      <c r="D402" s="11">
        <v>9</v>
      </c>
      <c r="E402" s="11">
        <v>4</v>
      </c>
      <c r="H402" s="9"/>
      <c r="I402" s="11"/>
    </row>
    <row r="403" spans="1:9" x14ac:dyDescent="0.2">
      <c r="A403" s="9">
        <v>44321</v>
      </c>
      <c r="B403" s="11">
        <v>269221920</v>
      </c>
      <c r="C403" s="11">
        <v>17299</v>
      </c>
      <c r="D403" s="11">
        <v>8</v>
      </c>
      <c r="E403" s="11">
        <v>4</v>
      </c>
      <c r="H403" s="9"/>
      <c r="I403" s="11"/>
    </row>
    <row r="404" spans="1:9" x14ac:dyDescent="0.2">
      <c r="A404" s="9">
        <v>44321</v>
      </c>
      <c r="B404" s="11">
        <v>268892348</v>
      </c>
      <c r="C404" s="11">
        <v>9284</v>
      </c>
      <c r="D404" s="11">
        <v>8</v>
      </c>
      <c r="E404" s="11">
        <v>4</v>
      </c>
      <c r="H404" s="9"/>
      <c r="I404" s="11"/>
    </row>
    <row r="405" spans="1:9" x14ac:dyDescent="0.2">
      <c r="A405" s="9">
        <v>44321</v>
      </c>
      <c r="B405" s="11">
        <v>271451050</v>
      </c>
      <c r="C405" s="11">
        <v>3881</v>
      </c>
      <c r="D405" s="11">
        <v>6</v>
      </c>
      <c r="E405" s="11">
        <v>4</v>
      </c>
      <c r="H405" s="9"/>
      <c r="I405" s="11"/>
    </row>
    <row r="406" spans="1:9" x14ac:dyDescent="0.2">
      <c r="A406" s="9">
        <v>44321</v>
      </c>
      <c r="B406" s="11">
        <v>268890566</v>
      </c>
      <c r="C406" s="11">
        <v>9009</v>
      </c>
      <c r="D406" s="11">
        <v>5</v>
      </c>
      <c r="E406" s="11">
        <v>6</v>
      </c>
      <c r="H406" s="9"/>
      <c r="I406" s="11"/>
    </row>
    <row r="407" spans="1:9" x14ac:dyDescent="0.2">
      <c r="A407" s="9">
        <v>44321</v>
      </c>
      <c r="B407" s="11">
        <v>269222010</v>
      </c>
      <c r="C407" s="11">
        <v>8791</v>
      </c>
      <c r="D407" s="11">
        <v>5</v>
      </c>
      <c r="E407" s="11">
        <v>4</v>
      </c>
      <c r="H407" s="9"/>
      <c r="I407" s="11"/>
    </row>
    <row r="408" spans="1:9" x14ac:dyDescent="0.2">
      <c r="A408" s="9">
        <v>44321</v>
      </c>
      <c r="B408" s="11">
        <v>269222808</v>
      </c>
      <c r="C408" s="11">
        <v>7450</v>
      </c>
      <c r="D408" s="11">
        <v>5</v>
      </c>
      <c r="E408" s="11">
        <v>2</v>
      </c>
      <c r="H408" s="9"/>
      <c r="I408" s="11"/>
    </row>
    <row r="409" spans="1:9" x14ac:dyDescent="0.2">
      <c r="A409" s="9">
        <v>44321</v>
      </c>
      <c r="B409" s="11">
        <v>271539036</v>
      </c>
      <c r="C409" s="11">
        <v>3675</v>
      </c>
      <c r="D409" s="11">
        <v>5</v>
      </c>
      <c r="E409" s="11">
        <v>5</v>
      </c>
      <c r="H409" s="9"/>
      <c r="I409" s="11"/>
    </row>
    <row r="410" spans="1:9" x14ac:dyDescent="0.2">
      <c r="A410" s="9">
        <v>44321</v>
      </c>
      <c r="B410" s="11">
        <v>269149708</v>
      </c>
      <c r="C410" s="11">
        <v>3069</v>
      </c>
      <c r="D410" s="11">
        <v>5</v>
      </c>
      <c r="E410" s="11">
        <v>4</v>
      </c>
      <c r="H410" s="9"/>
      <c r="I410" s="11"/>
    </row>
    <row r="411" spans="1:9" x14ac:dyDescent="0.2">
      <c r="A411" s="9">
        <v>44321</v>
      </c>
      <c r="B411" s="11">
        <v>269221461</v>
      </c>
      <c r="C411" s="11">
        <v>1047</v>
      </c>
      <c r="D411" s="11">
        <v>5</v>
      </c>
      <c r="E411" s="11">
        <v>4</v>
      </c>
      <c r="H411" s="9"/>
      <c r="I411" s="11"/>
    </row>
    <row r="412" spans="1:9" x14ac:dyDescent="0.2">
      <c r="A412" s="9">
        <v>44321</v>
      </c>
      <c r="B412" s="11">
        <v>269221608</v>
      </c>
      <c r="C412" s="11">
        <v>3413</v>
      </c>
      <c r="D412" s="11">
        <v>4</v>
      </c>
      <c r="E412" s="11">
        <v>2</v>
      </c>
      <c r="H412" s="9"/>
      <c r="I412" s="11"/>
    </row>
    <row r="413" spans="1:9" x14ac:dyDescent="0.2">
      <c r="A413" s="9">
        <v>44321</v>
      </c>
      <c r="B413" s="11">
        <v>271175480</v>
      </c>
      <c r="C413" s="11">
        <v>3311</v>
      </c>
      <c r="D413" s="11">
        <v>4</v>
      </c>
      <c r="E413" s="11">
        <v>0</v>
      </c>
      <c r="H413" s="9"/>
      <c r="I413" s="11"/>
    </row>
    <row r="414" spans="1:9" x14ac:dyDescent="0.2">
      <c r="A414" s="9">
        <v>44321</v>
      </c>
      <c r="B414" s="11">
        <v>268892456</v>
      </c>
      <c r="C414" s="11">
        <v>2712</v>
      </c>
      <c r="D414" s="11">
        <v>4</v>
      </c>
      <c r="E414" s="11">
        <v>1</v>
      </c>
      <c r="H414" s="9"/>
      <c r="I414" s="11"/>
    </row>
    <row r="415" spans="1:9" x14ac:dyDescent="0.2">
      <c r="A415" s="9">
        <v>44321</v>
      </c>
      <c r="B415" s="11">
        <v>269221869</v>
      </c>
      <c r="C415" s="11">
        <v>0</v>
      </c>
      <c r="D415" s="11">
        <v>4</v>
      </c>
      <c r="E415" s="11">
        <v>0</v>
      </c>
      <c r="H415" s="9"/>
      <c r="I415" s="11"/>
    </row>
    <row r="416" spans="1:9" x14ac:dyDescent="0.2">
      <c r="A416" s="9">
        <v>44321</v>
      </c>
      <c r="B416" s="11">
        <v>269149777</v>
      </c>
      <c r="C416" s="11">
        <v>9840</v>
      </c>
      <c r="D416" s="11">
        <v>3</v>
      </c>
      <c r="E416" s="11">
        <v>9</v>
      </c>
      <c r="H416" s="9"/>
      <c r="I416" s="11"/>
    </row>
    <row r="417" spans="1:9" x14ac:dyDescent="0.2">
      <c r="A417" s="9">
        <v>44321</v>
      </c>
      <c r="B417" s="11">
        <v>269150185</v>
      </c>
      <c r="C417" s="11">
        <v>3370</v>
      </c>
      <c r="D417" s="11">
        <v>3</v>
      </c>
      <c r="E417" s="11">
        <v>0</v>
      </c>
      <c r="H417" s="9"/>
      <c r="I417" s="11"/>
    </row>
    <row r="418" spans="1:9" x14ac:dyDescent="0.2">
      <c r="A418" s="9">
        <v>44321</v>
      </c>
      <c r="B418" s="11">
        <v>268890452</v>
      </c>
      <c r="C418" s="11">
        <v>1708</v>
      </c>
      <c r="D418" s="11">
        <v>3</v>
      </c>
      <c r="E418" s="11">
        <v>7</v>
      </c>
      <c r="H418" s="9"/>
      <c r="I418" s="11"/>
    </row>
    <row r="419" spans="1:9" x14ac:dyDescent="0.2">
      <c r="A419" s="9">
        <v>44321</v>
      </c>
      <c r="B419" s="11">
        <v>269221473</v>
      </c>
      <c r="C419" s="11">
        <v>511</v>
      </c>
      <c r="D419" s="11">
        <v>3</v>
      </c>
      <c r="E419" s="11">
        <v>2</v>
      </c>
      <c r="H419" s="9"/>
      <c r="I419" s="11"/>
    </row>
    <row r="420" spans="1:9" x14ac:dyDescent="0.2">
      <c r="A420" s="9">
        <v>44321</v>
      </c>
      <c r="B420" s="11">
        <v>269150161</v>
      </c>
      <c r="C420" s="11">
        <v>345</v>
      </c>
      <c r="D420" s="11">
        <v>3</v>
      </c>
      <c r="E420" s="11">
        <v>13</v>
      </c>
      <c r="H420" s="9"/>
      <c r="I420" s="11"/>
    </row>
    <row r="421" spans="1:9" x14ac:dyDescent="0.2">
      <c r="A421" s="9">
        <v>44321</v>
      </c>
      <c r="B421" s="11">
        <v>268891979</v>
      </c>
      <c r="C421" s="11">
        <v>282</v>
      </c>
      <c r="D421" s="11">
        <v>3</v>
      </c>
      <c r="E421" s="11">
        <v>0</v>
      </c>
      <c r="H421" s="9"/>
      <c r="I421" s="11"/>
    </row>
    <row r="422" spans="1:9" x14ac:dyDescent="0.2">
      <c r="A422" s="9">
        <v>44321</v>
      </c>
      <c r="B422" s="11">
        <v>269221431</v>
      </c>
      <c r="C422" s="11">
        <v>106</v>
      </c>
      <c r="D422" s="11">
        <v>3</v>
      </c>
      <c r="E422" s="11">
        <v>0</v>
      </c>
      <c r="H422" s="9"/>
      <c r="I422" s="11"/>
    </row>
    <row r="423" spans="1:9" x14ac:dyDescent="0.2">
      <c r="A423" s="9">
        <v>44321</v>
      </c>
      <c r="B423" s="11">
        <v>268890527</v>
      </c>
      <c r="C423" s="11">
        <v>8461</v>
      </c>
      <c r="D423" s="11">
        <v>2</v>
      </c>
      <c r="E423" s="11">
        <v>105</v>
      </c>
      <c r="H423" s="9"/>
      <c r="I423" s="11"/>
    </row>
    <row r="424" spans="1:9" x14ac:dyDescent="0.2">
      <c r="A424" s="9">
        <v>44321</v>
      </c>
      <c r="B424" s="11">
        <v>271808904</v>
      </c>
      <c r="C424" s="11">
        <v>3671</v>
      </c>
      <c r="D424" s="11">
        <v>2</v>
      </c>
      <c r="E424" s="11">
        <v>2</v>
      </c>
      <c r="H424" s="9"/>
      <c r="I424" s="11"/>
    </row>
    <row r="425" spans="1:9" x14ac:dyDescent="0.2">
      <c r="A425" s="9">
        <v>44321</v>
      </c>
      <c r="B425" s="11">
        <v>269150215</v>
      </c>
      <c r="C425" s="11">
        <v>3441</v>
      </c>
      <c r="D425" s="11">
        <v>2</v>
      </c>
      <c r="E425" s="11">
        <v>1</v>
      </c>
      <c r="H425" s="9"/>
      <c r="I425" s="11"/>
    </row>
    <row r="426" spans="1:9" x14ac:dyDescent="0.2">
      <c r="A426" s="9">
        <v>44321</v>
      </c>
      <c r="B426" s="11">
        <v>269150218</v>
      </c>
      <c r="C426" s="11">
        <v>3386</v>
      </c>
      <c r="D426" s="11">
        <v>2</v>
      </c>
      <c r="E426" s="11">
        <v>2</v>
      </c>
      <c r="H426" s="9"/>
      <c r="I426" s="11"/>
    </row>
    <row r="427" spans="1:9" x14ac:dyDescent="0.2">
      <c r="A427" s="9">
        <v>44321</v>
      </c>
      <c r="B427" s="11">
        <v>268892222</v>
      </c>
      <c r="C427" s="11">
        <v>582</v>
      </c>
      <c r="D427" s="11">
        <v>2</v>
      </c>
      <c r="E427" s="11">
        <v>0</v>
      </c>
      <c r="H427" s="9"/>
      <c r="I427" s="11"/>
    </row>
    <row r="428" spans="1:9" x14ac:dyDescent="0.2">
      <c r="A428" s="9">
        <v>44321</v>
      </c>
      <c r="B428" s="11">
        <v>269220918</v>
      </c>
      <c r="C428" s="11">
        <v>93</v>
      </c>
      <c r="D428" s="11">
        <v>2</v>
      </c>
      <c r="E428" s="11">
        <v>0</v>
      </c>
      <c r="H428" s="9"/>
      <c r="I428" s="11"/>
    </row>
    <row r="429" spans="1:9" x14ac:dyDescent="0.2">
      <c r="A429" s="9">
        <v>44321</v>
      </c>
      <c r="B429" s="11">
        <v>268892078</v>
      </c>
      <c r="C429" s="11">
        <v>79</v>
      </c>
      <c r="D429" s="11">
        <v>2</v>
      </c>
      <c r="E429" s="11">
        <v>1</v>
      </c>
      <c r="H429" s="9"/>
      <c r="I429" s="11"/>
    </row>
    <row r="430" spans="1:9" x14ac:dyDescent="0.2">
      <c r="A430" s="9">
        <v>44321</v>
      </c>
      <c r="B430" s="11">
        <v>269149657</v>
      </c>
      <c r="C430" s="11">
        <v>48</v>
      </c>
      <c r="D430" s="11">
        <v>2</v>
      </c>
      <c r="E430" s="11">
        <v>0</v>
      </c>
      <c r="H430" s="9"/>
      <c r="I430" s="11"/>
    </row>
    <row r="431" spans="1:9" x14ac:dyDescent="0.2">
      <c r="A431" s="9">
        <v>44321</v>
      </c>
      <c r="B431" s="11">
        <v>269221605</v>
      </c>
      <c r="C431" s="11">
        <v>3578</v>
      </c>
      <c r="D431" s="11">
        <v>1</v>
      </c>
      <c r="E431" s="11">
        <v>0</v>
      </c>
      <c r="H431" s="9"/>
      <c r="I431" s="11"/>
    </row>
    <row r="432" spans="1:9" x14ac:dyDescent="0.2">
      <c r="A432" s="9">
        <v>44321</v>
      </c>
      <c r="B432" s="11">
        <v>269151292</v>
      </c>
      <c r="C432" s="11">
        <v>3466</v>
      </c>
      <c r="D432" s="11">
        <v>1</v>
      </c>
      <c r="E432" s="11">
        <v>0</v>
      </c>
      <c r="H432" s="9"/>
      <c r="I432" s="11"/>
    </row>
    <row r="433" spans="1:9" x14ac:dyDescent="0.2">
      <c r="A433" s="9">
        <v>44321</v>
      </c>
      <c r="B433" s="11">
        <v>271457536</v>
      </c>
      <c r="C433" s="11">
        <v>3234</v>
      </c>
      <c r="D433" s="11">
        <v>1</v>
      </c>
      <c r="E433" s="11">
        <v>1</v>
      </c>
      <c r="H433" s="9"/>
      <c r="I433" s="11"/>
    </row>
    <row r="434" spans="1:9" x14ac:dyDescent="0.2">
      <c r="A434" s="9">
        <v>44321</v>
      </c>
      <c r="B434" s="11">
        <v>269222019</v>
      </c>
      <c r="C434" s="11">
        <v>2921</v>
      </c>
      <c r="D434" s="11">
        <v>1</v>
      </c>
      <c r="E434" s="11">
        <v>1</v>
      </c>
      <c r="H434" s="9"/>
      <c r="I434" s="11"/>
    </row>
    <row r="435" spans="1:9" x14ac:dyDescent="0.2">
      <c r="A435" s="9">
        <v>44321</v>
      </c>
      <c r="B435" s="11">
        <v>271459513</v>
      </c>
      <c r="C435" s="11">
        <v>2764</v>
      </c>
      <c r="D435" s="11">
        <v>1</v>
      </c>
      <c r="E435" s="11">
        <v>0</v>
      </c>
      <c r="H435" s="9"/>
      <c r="I435" s="11"/>
    </row>
    <row r="436" spans="1:9" x14ac:dyDescent="0.2">
      <c r="A436" s="9">
        <v>44321</v>
      </c>
      <c r="B436" s="11">
        <v>268891226</v>
      </c>
      <c r="C436" s="11">
        <v>519</v>
      </c>
      <c r="D436" s="11">
        <v>1</v>
      </c>
      <c r="E436" s="11">
        <v>1</v>
      </c>
      <c r="H436" s="9"/>
      <c r="I436" s="11"/>
    </row>
    <row r="437" spans="1:9" x14ac:dyDescent="0.2">
      <c r="A437" s="9">
        <v>44321</v>
      </c>
      <c r="B437" s="11">
        <v>268892414</v>
      </c>
      <c r="C437" s="11">
        <v>79</v>
      </c>
      <c r="D437" s="11">
        <v>1</v>
      </c>
      <c r="E437" s="11">
        <v>0</v>
      </c>
      <c r="H437" s="9"/>
      <c r="I437" s="11"/>
    </row>
    <row r="438" spans="1:9" x14ac:dyDescent="0.2">
      <c r="A438" s="9">
        <v>44321</v>
      </c>
      <c r="B438" s="11">
        <v>268890545</v>
      </c>
      <c r="C438" s="11">
        <v>43</v>
      </c>
      <c r="D438" s="11">
        <v>1</v>
      </c>
      <c r="E438" s="11">
        <v>0</v>
      </c>
      <c r="H438" s="9"/>
      <c r="I438" s="11"/>
    </row>
    <row r="439" spans="1:9" x14ac:dyDescent="0.2">
      <c r="A439" s="9">
        <v>44321</v>
      </c>
      <c r="B439" s="11">
        <v>268891184</v>
      </c>
      <c r="C439" s="11">
        <v>6</v>
      </c>
      <c r="D439" s="11">
        <v>1</v>
      </c>
      <c r="E439" s="11">
        <v>0</v>
      </c>
      <c r="H439" s="9"/>
      <c r="I439" s="11"/>
    </row>
    <row r="440" spans="1:9" x14ac:dyDescent="0.2">
      <c r="A440" s="9">
        <v>44321</v>
      </c>
      <c r="B440" s="11">
        <v>268890590</v>
      </c>
      <c r="C440" s="11">
        <v>4</v>
      </c>
      <c r="D440" s="11">
        <v>1</v>
      </c>
      <c r="E440" s="11">
        <v>1</v>
      </c>
      <c r="H440" s="9"/>
      <c r="I440" s="11"/>
    </row>
    <row r="441" spans="1:9" x14ac:dyDescent="0.2">
      <c r="A441" s="9">
        <v>44321</v>
      </c>
      <c r="B441" s="11">
        <v>269148589</v>
      </c>
      <c r="C441" s="11">
        <v>2</v>
      </c>
      <c r="D441" s="11">
        <v>1</v>
      </c>
      <c r="E441" s="11">
        <v>0</v>
      </c>
      <c r="H441" s="9"/>
      <c r="I441" s="11"/>
    </row>
    <row r="442" spans="1:9" x14ac:dyDescent="0.2">
      <c r="A442" s="9">
        <v>44321</v>
      </c>
      <c r="B442" s="11">
        <v>269222817</v>
      </c>
      <c r="C442" s="11">
        <v>4955</v>
      </c>
      <c r="D442" s="11">
        <v>0</v>
      </c>
      <c r="E442" s="11">
        <v>0</v>
      </c>
      <c r="H442" s="9"/>
      <c r="I442" s="11"/>
    </row>
    <row r="443" spans="1:9" x14ac:dyDescent="0.2">
      <c r="A443" s="9">
        <v>44321</v>
      </c>
      <c r="B443" s="11">
        <v>271472378</v>
      </c>
      <c r="C443" s="11">
        <v>3344</v>
      </c>
      <c r="D443" s="11">
        <v>0</v>
      </c>
      <c r="E443" s="11">
        <v>1</v>
      </c>
      <c r="H443" s="9"/>
      <c r="I443" s="11"/>
    </row>
    <row r="444" spans="1:9" x14ac:dyDescent="0.2">
      <c r="A444" s="9">
        <v>44321</v>
      </c>
      <c r="B444" s="11">
        <v>269149783</v>
      </c>
      <c r="C444" s="11">
        <v>2966</v>
      </c>
      <c r="D444" s="11">
        <v>0</v>
      </c>
      <c r="E444" s="11">
        <v>0</v>
      </c>
      <c r="H444" s="9"/>
      <c r="I444" s="11"/>
    </row>
    <row r="445" spans="1:9" x14ac:dyDescent="0.2">
      <c r="A445" s="9">
        <v>44321</v>
      </c>
      <c r="B445" s="11">
        <v>268892231</v>
      </c>
      <c r="C445" s="11">
        <v>1610</v>
      </c>
      <c r="D445" s="11">
        <v>0</v>
      </c>
      <c r="E445" s="11">
        <v>1</v>
      </c>
      <c r="H445" s="9"/>
      <c r="I445" s="11"/>
    </row>
    <row r="446" spans="1:9" x14ac:dyDescent="0.2">
      <c r="A446" s="9">
        <v>44321</v>
      </c>
      <c r="B446" s="11">
        <v>269221386</v>
      </c>
      <c r="C446" s="11">
        <v>289</v>
      </c>
      <c r="D446" s="11">
        <v>0</v>
      </c>
      <c r="E446" s="11">
        <v>0</v>
      </c>
      <c r="H446" s="9"/>
      <c r="I446" s="11"/>
    </row>
    <row r="447" spans="1:9" x14ac:dyDescent="0.2">
      <c r="A447" s="9">
        <v>44321</v>
      </c>
      <c r="B447" s="11">
        <v>269221419</v>
      </c>
      <c r="C447" s="11">
        <v>140</v>
      </c>
      <c r="D447" s="11">
        <v>0</v>
      </c>
      <c r="E447" s="11">
        <v>0</v>
      </c>
      <c r="H447" s="9"/>
      <c r="I447" s="11"/>
    </row>
    <row r="448" spans="1:9" x14ac:dyDescent="0.2">
      <c r="A448" s="9">
        <v>44321</v>
      </c>
      <c r="B448" s="11">
        <v>269150194</v>
      </c>
      <c r="C448" s="11">
        <v>76</v>
      </c>
      <c r="D448" s="11">
        <v>0</v>
      </c>
      <c r="E448" s="11">
        <v>0</v>
      </c>
      <c r="H448" s="9"/>
      <c r="I448" s="11"/>
    </row>
    <row r="449" spans="1:9" x14ac:dyDescent="0.2">
      <c r="A449" s="9">
        <v>44321</v>
      </c>
      <c r="B449" s="11">
        <v>268891961</v>
      </c>
      <c r="C449" s="11">
        <v>46</v>
      </c>
      <c r="D449" s="11">
        <v>0</v>
      </c>
      <c r="E449" s="11">
        <v>0</v>
      </c>
      <c r="H449" s="9"/>
      <c r="I449" s="11"/>
    </row>
    <row r="450" spans="1:9" x14ac:dyDescent="0.2">
      <c r="A450" s="9">
        <v>44321</v>
      </c>
      <c r="B450" s="11">
        <v>268890671</v>
      </c>
      <c r="C450" s="11">
        <v>44</v>
      </c>
      <c r="D450" s="11">
        <v>0</v>
      </c>
      <c r="E450" s="11">
        <v>0</v>
      </c>
      <c r="H450" s="9"/>
      <c r="I450" s="11"/>
    </row>
    <row r="451" spans="1:9" x14ac:dyDescent="0.2">
      <c r="A451" s="9">
        <v>44321</v>
      </c>
      <c r="B451" s="11">
        <v>268892429</v>
      </c>
      <c r="C451" s="11">
        <v>42</v>
      </c>
      <c r="D451" s="11">
        <v>0</v>
      </c>
      <c r="E451" s="11">
        <v>0</v>
      </c>
      <c r="H451" s="9"/>
      <c r="I451" s="11"/>
    </row>
    <row r="452" spans="1:9" x14ac:dyDescent="0.2">
      <c r="A452" s="9">
        <v>44321</v>
      </c>
      <c r="B452" s="11">
        <v>269222070</v>
      </c>
      <c r="C452" s="11">
        <v>36</v>
      </c>
      <c r="D452" s="11">
        <v>0</v>
      </c>
      <c r="E452" s="11">
        <v>0</v>
      </c>
      <c r="H452" s="9"/>
      <c r="I452" s="11"/>
    </row>
    <row r="453" spans="1:9" x14ac:dyDescent="0.2">
      <c r="A453" s="9">
        <v>44321</v>
      </c>
      <c r="B453" s="11">
        <v>268890683</v>
      </c>
      <c r="C453" s="11">
        <v>35</v>
      </c>
      <c r="D453" s="11">
        <v>0</v>
      </c>
      <c r="E453" s="11">
        <v>0</v>
      </c>
      <c r="H453" s="9"/>
      <c r="I453" s="11"/>
    </row>
    <row r="454" spans="1:9" x14ac:dyDescent="0.2">
      <c r="A454" s="9">
        <v>44321</v>
      </c>
      <c r="B454" s="11">
        <v>269222739</v>
      </c>
      <c r="C454" s="11">
        <v>34</v>
      </c>
      <c r="D454" s="11">
        <v>0</v>
      </c>
      <c r="E454" s="11">
        <v>0</v>
      </c>
      <c r="H454" s="9"/>
      <c r="I454" s="11"/>
    </row>
    <row r="455" spans="1:9" x14ac:dyDescent="0.2">
      <c r="A455" s="9">
        <v>44321</v>
      </c>
      <c r="B455" s="11">
        <v>269222757</v>
      </c>
      <c r="C455" s="11">
        <v>33</v>
      </c>
      <c r="D455" s="11">
        <v>0</v>
      </c>
      <c r="E455" s="11">
        <v>0</v>
      </c>
      <c r="H455" s="9"/>
      <c r="I455" s="11"/>
    </row>
    <row r="456" spans="1:9" x14ac:dyDescent="0.2">
      <c r="A456" s="9">
        <v>44321</v>
      </c>
      <c r="B456" s="11">
        <v>269150197</v>
      </c>
      <c r="C456" s="11">
        <v>31</v>
      </c>
      <c r="D456" s="11">
        <v>0</v>
      </c>
      <c r="E456" s="11">
        <v>0</v>
      </c>
      <c r="H456" s="9"/>
      <c r="I456" s="11"/>
    </row>
    <row r="457" spans="1:9" x14ac:dyDescent="0.2">
      <c r="A457" s="9">
        <v>44321</v>
      </c>
      <c r="B457" s="11">
        <v>268892123</v>
      </c>
      <c r="C457" s="11">
        <v>24</v>
      </c>
      <c r="D457" s="11">
        <v>0</v>
      </c>
      <c r="E457" s="11">
        <v>0</v>
      </c>
      <c r="H457" s="9"/>
      <c r="I457" s="11"/>
    </row>
    <row r="458" spans="1:9" x14ac:dyDescent="0.2">
      <c r="A458" s="9">
        <v>44321</v>
      </c>
      <c r="B458" s="11">
        <v>269222754</v>
      </c>
      <c r="C458" s="11">
        <v>7</v>
      </c>
      <c r="D458" s="11">
        <v>0</v>
      </c>
      <c r="E458" s="11">
        <v>0</v>
      </c>
      <c r="H458" s="9"/>
      <c r="I458" s="11"/>
    </row>
    <row r="459" spans="1:9" x14ac:dyDescent="0.2">
      <c r="A459" s="9">
        <v>44321</v>
      </c>
      <c r="B459" s="11">
        <v>269222091</v>
      </c>
      <c r="C459" s="11">
        <v>6</v>
      </c>
      <c r="D459" s="11">
        <v>0</v>
      </c>
      <c r="E459" s="11">
        <v>0</v>
      </c>
      <c r="H459" s="9"/>
      <c r="I459" s="11"/>
    </row>
    <row r="460" spans="1:9" x14ac:dyDescent="0.2">
      <c r="A460" s="9">
        <v>44321</v>
      </c>
      <c r="B460" s="11">
        <v>268892246</v>
      </c>
      <c r="C460" s="11">
        <v>2</v>
      </c>
      <c r="D460" s="11">
        <v>0</v>
      </c>
      <c r="E460" s="11">
        <v>0</v>
      </c>
      <c r="H460" s="9"/>
      <c r="I460" s="11"/>
    </row>
    <row r="461" spans="1:9" x14ac:dyDescent="0.2">
      <c r="A461" s="9">
        <v>44322</v>
      </c>
      <c r="B461" s="11">
        <v>269221581</v>
      </c>
      <c r="C461" s="11">
        <v>14649</v>
      </c>
      <c r="D461" s="11">
        <v>186</v>
      </c>
      <c r="E461" s="11">
        <v>18</v>
      </c>
      <c r="H461" s="9"/>
      <c r="I461" s="11"/>
    </row>
    <row r="462" spans="1:9" x14ac:dyDescent="0.2">
      <c r="A462" s="9">
        <v>44322</v>
      </c>
      <c r="B462" s="11">
        <v>269221587</v>
      </c>
      <c r="C462" s="11">
        <v>12125</v>
      </c>
      <c r="D462" s="11">
        <v>131</v>
      </c>
      <c r="E462" s="11">
        <v>10</v>
      </c>
      <c r="H462" s="9"/>
      <c r="I462" s="11"/>
    </row>
    <row r="463" spans="1:9" x14ac:dyDescent="0.2">
      <c r="A463" s="9">
        <v>44322</v>
      </c>
      <c r="B463" s="11">
        <v>269222019</v>
      </c>
      <c r="C463" s="11">
        <v>27703</v>
      </c>
      <c r="D463" s="11">
        <v>111</v>
      </c>
      <c r="E463" s="11">
        <v>11</v>
      </c>
      <c r="H463" s="9"/>
      <c r="I463" s="11"/>
    </row>
    <row r="464" spans="1:9" x14ac:dyDescent="0.2">
      <c r="A464" s="9">
        <v>44322</v>
      </c>
      <c r="B464" s="11">
        <v>268890590</v>
      </c>
      <c r="C464" s="11">
        <v>11233</v>
      </c>
      <c r="D464" s="11">
        <v>110</v>
      </c>
      <c r="E464" s="11">
        <v>18</v>
      </c>
      <c r="H464" s="9"/>
      <c r="I464" s="11"/>
    </row>
    <row r="465" spans="1:9" x14ac:dyDescent="0.2">
      <c r="A465" s="9">
        <v>44322</v>
      </c>
      <c r="B465" s="11">
        <v>271533390</v>
      </c>
      <c r="C465" s="11">
        <v>7637</v>
      </c>
      <c r="D465" s="11">
        <v>92</v>
      </c>
      <c r="E465" s="11">
        <v>11</v>
      </c>
      <c r="H465" s="9"/>
      <c r="I465" s="11"/>
    </row>
    <row r="466" spans="1:9" x14ac:dyDescent="0.2">
      <c r="A466" s="9">
        <v>44322</v>
      </c>
      <c r="B466" s="11">
        <v>269221575</v>
      </c>
      <c r="C466" s="11">
        <v>28997</v>
      </c>
      <c r="D466" s="11">
        <v>84</v>
      </c>
      <c r="E466" s="11">
        <v>21</v>
      </c>
      <c r="H466" s="9"/>
      <c r="I466" s="11"/>
    </row>
    <row r="467" spans="1:9" x14ac:dyDescent="0.2">
      <c r="A467" s="9">
        <v>44322</v>
      </c>
      <c r="B467" s="11">
        <v>269221584</v>
      </c>
      <c r="C467" s="11">
        <v>10034</v>
      </c>
      <c r="D467" s="11">
        <v>22</v>
      </c>
      <c r="E467" s="11">
        <v>12</v>
      </c>
      <c r="H467" s="9"/>
      <c r="I467" s="11"/>
    </row>
    <row r="468" spans="1:9" x14ac:dyDescent="0.2">
      <c r="A468" s="9">
        <v>44322</v>
      </c>
      <c r="B468" s="11">
        <v>268892345</v>
      </c>
      <c r="C468" s="11">
        <v>2178</v>
      </c>
      <c r="D468" s="11">
        <v>20</v>
      </c>
      <c r="E468" s="11">
        <v>5</v>
      </c>
      <c r="H468" s="9"/>
      <c r="I468" s="11"/>
    </row>
    <row r="469" spans="1:9" x14ac:dyDescent="0.2">
      <c r="A469" s="9">
        <v>44322</v>
      </c>
      <c r="B469" s="11">
        <v>269222010</v>
      </c>
      <c r="C469" s="11">
        <v>9740</v>
      </c>
      <c r="D469" s="11">
        <v>19</v>
      </c>
      <c r="E469" s="11">
        <v>8</v>
      </c>
      <c r="H469" s="9"/>
      <c r="I469" s="11"/>
    </row>
    <row r="470" spans="1:9" x14ac:dyDescent="0.2">
      <c r="A470" s="9">
        <v>44322</v>
      </c>
      <c r="B470" s="11">
        <v>269149783</v>
      </c>
      <c r="C470" s="11">
        <v>9345</v>
      </c>
      <c r="D470" s="11">
        <v>19</v>
      </c>
      <c r="E470" s="11">
        <v>10</v>
      </c>
      <c r="H470" s="9"/>
      <c r="I470" s="11"/>
    </row>
    <row r="471" spans="1:9" x14ac:dyDescent="0.2">
      <c r="A471" s="9">
        <v>44322</v>
      </c>
      <c r="B471" s="11">
        <v>269222739</v>
      </c>
      <c r="C471" s="11">
        <v>16884</v>
      </c>
      <c r="D471" s="11">
        <v>17</v>
      </c>
      <c r="E471" s="11">
        <v>18</v>
      </c>
      <c r="H471" s="9"/>
      <c r="I471" s="11"/>
    </row>
    <row r="472" spans="1:9" x14ac:dyDescent="0.2">
      <c r="A472" s="9">
        <v>44322</v>
      </c>
      <c r="B472" s="11">
        <v>269150194</v>
      </c>
      <c r="C472" s="11">
        <v>20475</v>
      </c>
      <c r="D472" s="11">
        <v>13</v>
      </c>
      <c r="E472" s="11">
        <v>5</v>
      </c>
      <c r="H472" s="9"/>
      <c r="I472" s="11"/>
    </row>
    <row r="473" spans="1:9" x14ac:dyDescent="0.2">
      <c r="A473" s="9">
        <v>44322</v>
      </c>
      <c r="B473" s="11">
        <v>268890545</v>
      </c>
      <c r="C473" s="11">
        <v>6847</v>
      </c>
      <c r="D473" s="11">
        <v>13</v>
      </c>
      <c r="E473" s="11">
        <v>7</v>
      </c>
      <c r="H473" s="9"/>
      <c r="I473" s="11"/>
    </row>
    <row r="474" spans="1:9" x14ac:dyDescent="0.2">
      <c r="A474" s="9">
        <v>44322</v>
      </c>
      <c r="B474" s="11">
        <v>269221869</v>
      </c>
      <c r="C474" s="11">
        <v>0</v>
      </c>
      <c r="D474" s="11">
        <v>13</v>
      </c>
      <c r="E474" s="11">
        <v>4</v>
      </c>
      <c r="H474" s="9"/>
      <c r="I474" s="11"/>
    </row>
    <row r="475" spans="1:9" x14ac:dyDescent="0.2">
      <c r="A475" s="9">
        <v>44322</v>
      </c>
      <c r="B475" s="11">
        <v>269221386</v>
      </c>
      <c r="C475" s="11">
        <v>1655</v>
      </c>
      <c r="D475" s="11">
        <v>12</v>
      </c>
      <c r="E475" s="11">
        <v>2</v>
      </c>
      <c r="H475" s="9"/>
      <c r="I475" s="11"/>
    </row>
    <row r="476" spans="1:9" x14ac:dyDescent="0.2">
      <c r="A476" s="9">
        <v>44322</v>
      </c>
      <c r="B476" s="11">
        <v>268891226</v>
      </c>
      <c r="C476" s="11">
        <v>0</v>
      </c>
      <c r="D476" s="11">
        <v>10</v>
      </c>
      <c r="E476" s="11">
        <v>6</v>
      </c>
      <c r="H476" s="9"/>
      <c r="I476" s="11"/>
    </row>
    <row r="477" spans="1:9" x14ac:dyDescent="0.2">
      <c r="A477" s="9">
        <v>44322</v>
      </c>
      <c r="B477" s="11">
        <v>269222781</v>
      </c>
      <c r="C477" s="11">
        <v>4512</v>
      </c>
      <c r="D477" s="11">
        <v>9</v>
      </c>
      <c r="E477" s="11">
        <v>1</v>
      </c>
      <c r="H477" s="9"/>
      <c r="I477" s="11"/>
    </row>
    <row r="478" spans="1:9" x14ac:dyDescent="0.2">
      <c r="A478" s="9">
        <v>44322</v>
      </c>
      <c r="B478" s="11">
        <v>271808904</v>
      </c>
      <c r="C478" s="11">
        <v>2730</v>
      </c>
      <c r="D478" s="11">
        <v>9</v>
      </c>
      <c r="E478" s="11">
        <v>0</v>
      </c>
      <c r="H478" s="9"/>
      <c r="I478" s="11"/>
    </row>
    <row r="479" spans="1:9" x14ac:dyDescent="0.2">
      <c r="A479" s="9">
        <v>44322</v>
      </c>
      <c r="B479" s="11">
        <v>269222754</v>
      </c>
      <c r="C479" s="11">
        <v>13043</v>
      </c>
      <c r="D479" s="11">
        <v>8</v>
      </c>
      <c r="E479" s="11">
        <v>1</v>
      </c>
      <c r="H479" s="9"/>
      <c r="I479" s="11"/>
    </row>
    <row r="480" spans="1:9" x14ac:dyDescent="0.2">
      <c r="A480" s="9">
        <v>44322</v>
      </c>
      <c r="B480" s="11">
        <v>268892381</v>
      </c>
      <c r="C480" s="11">
        <v>8778</v>
      </c>
      <c r="D480" s="11">
        <v>8</v>
      </c>
      <c r="E480" s="11">
        <v>7</v>
      </c>
      <c r="H480" s="9"/>
      <c r="I480" s="11"/>
    </row>
    <row r="481" spans="1:9" x14ac:dyDescent="0.2">
      <c r="A481" s="9">
        <v>44322</v>
      </c>
      <c r="B481" s="11">
        <v>271472378</v>
      </c>
      <c r="C481" s="11">
        <v>4144</v>
      </c>
      <c r="D481" s="11">
        <v>7</v>
      </c>
      <c r="E481" s="11">
        <v>6</v>
      </c>
      <c r="H481" s="9"/>
      <c r="I481" s="11"/>
    </row>
    <row r="482" spans="1:9" x14ac:dyDescent="0.2">
      <c r="A482" s="9">
        <v>44322</v>
      </c>
      <c r="B482" s="11">
        <v>268890671</v>
      </c>
      <c r="C482" s="11">
        <v>7463</v>
      </c>
      <c r="D482" s="11">
        <v>6</v>
      </c>
      <c r="E482" s="11">
        <v>3</v>
      </c>
      <c r="H482" s="9"/>
      <c r="I482" s="11"/>
    </row>
    <row r="483" spans="1:9" x14ac:dyDescent="0.2">
      <c r="A483" s="9">
        <v>44322</v>
      </c>
      <c r="B483" s="11">
        <v>269150218</v>
      </c>
      <c r="C483" s="11">
        <v>2715</v>
      </c>
      <c r="D483" s="11">
        <v>6</v>
      </c>
      <c r="E483" s="11">
        <v>0</v>
      </c>
      <c r="H483" s="9"/>
      <c r="I483" s="11"/>
    </row>
    <row r="484" spans="1:9" x14ac:dyDescent="0.2">
      <c r="A484" s="9">
        <v>44322</v>
      </c>
      <c r="B484" s="11">
        <v>271539036</v>
      </c>
      <c r="C484" s="11">
        <v>2746</v>
      </c>
      <c r="D484" s="11">
        <v>5</v>
      </c>
      <c r="E484" s="11">
        <v>0</v>
      </c>
      <c r="H484" s="9"/>
      <c r="I484" s="11"/>
    </row>
    <row r="485" spans="1:9" x14ac:dyDescent="0.2">
      <c r="A485" s="9">
        <v>44322</v>
      </c>
      <c r="B485" s="11">
        <v>269150170</v>
      </c>
      <c r="C485" s="11">
        <v>1447</v>
      </c>
      <c r="D485" s="11">
        <v>5</v>
      </c>
      <c r="E485" s="11">
        <v>5</v>
      </c>
      <c r="H485" s="9"/>
      <c r="I485" s="11"/>
    </row>
    <row r="486" spans="1:9" x14ac:dyDescent="0.2">
      <c r="A486" s="9">
        <v>44322</v>
      </c>
      <c r="B486" s="11">
        <v>271459513</v>
      </c>
      <c r="C486" s="11">
        <v>4160</v>
      </c>
      <c r="D486" s="11">
        <v>4</v>
      </c>
      <c r="E486" s="11">
        <v>4</v>
      </c>
      <c r="H486" s="9"/>
      <c r="I486" s="11"/>
    </row>
    <row r="487" spans="1:9" x14ac:dyDescent="0.2">
      <c r="A487" s="9">
        <v>44322</v>
      </c>
      <c r="B487" s="11">
        <v>269150185</v>
      </c>
      <c r="C487" s="11">
        <v>2749</v>
      </c>
      <c r="D487" s="11">
        <v>4</v>
      </c>
      <c r="E487" s="11">
        <v>1</v>
      </c>
      <c r="H487" s="9"/>
      <c r="I487" s="11"/>
    </row>
    <row r="488" spans="1:9" x14ac:dyDescent="0.2">
      <c r="A488" s="9">
        <v>44322</v>
      </c>
      <c r="B488" s="11">
        <v>269222775</v>
      </c>
      <c r="C488" s="11">
        <v>361</v>
      </c>
      <c r="D488" s="11">
        <v>4</v>
      </c>
      <c r="E488" s="11">
        <v>0</v>
      </c>
      <c r="H488" s="9"/>
      <c r="I488" s="11"/>
    </row>
    <row r="489" spans="1:9" x14ac:dyDescent="0.2">
      <c r="A489" s="9">
        <v>44322</v>
      </c>
      <c r="B489" s="11">
        <v>268892231</v>
      </c>
      <c r="C489" s="11">
        <v>39</v>
      </c>
      <c r="D489" s="11">
        <v>4</v>
      </c>
      <c r="E489" s="11">
        <v>0</v>
      </c>
      <c r="H489" s="9"/>
      <c r="I489" s="11"/>
    </row>
    <row r="490" spans="1:9" x14ac:dyDescent="0.2">
      <c r="A490" s="9">
        <v>44322</v>
      </c>
      <c r="B490" s="11">
        <v>268892375</v>
      </c>
      <c r="C490" s="11">
        <v>9349</v>
      </c>
      <c r="D490" s="11">
        <v>3</v>
      </c>
      <c r="E490" s="11">
        <v>3</v>
      </c>
      <c r="H490" s="9"/>
      <c r="I490" s="11"/>
    </row>
    <row r="491" spans="1:9" x14ac:dyDescent="0.2">
      <c r="A491" s="9">
        <v>44322</v>
      </c>
      <c r="B491" s="11">
        <v>268892456</v>
      </c>
      <c r="C491" s="11">
        <v>4141</v>
      </c>
      <c r="D491" s="11">
        <v>3</v>
      </c>
      <c r="E491" s="11">
        <v>1</v>
      </c>
      <c r="H491" s="9"/>
      <c r="I491" s="11"/>
    </row>
    <row r="492" spans="1:9" x14ac:dyDescent="0.2">
      <c r="A492" s="9">
        <v>44322</v>
      </c>
      <c r="B492" s="11">
        <v>269221608</v>
      </c>
      <c r="C492" s="11">
        <v>4062</v>
      </c>
      <c r="D492" s="11">
        <v>3</v>
      </c>
      <c r="E492" s="11">
        <v>1</v>
      </c>
      <c r="H492" s="9"/>
      <c r="I492" s="11"/>
    </row>
    <row r="493" spans="1:9" x14ac:dyDescent="0.2">
      <c r="A493" s="9">
        <v>44322</v>
      </c>
      <c r="B493" s="11">
        <v>269221605</v>
      </c>
      <c r="C493" s="11">
        <v>4190</v>
      </c>
      <c r="D493" s="11">
        <v>2</v>
      </c>
      <c r="E493" s="11">
        <v>2</v>
      </c>
      <c r="H493" s="9"/>
      <c r="I493" s="11"/>
    </row>
    <row r="494" spans="1:9" x14ac:dyDescent="0.2">
      <c r="A494" s="9">
        <v>44322</v>
      </c>
      <c r="B494" s="11">
        <v>269222808</v>
      </c>
      <c r="C494" s="11">
        <v>3847</v>
      </c>
      <c r="D494" s="11">
        <v>2</v>
      </c>
      <c r="E494" s="11">
        <v>0</v>
      </c>
      <c r="H494" s="9"/>
      <c r="I494" s="11"/>
    </row>
    <row r="495" spans="1:9" x14ac:dyDescent="0.2">
      <c r="A495" s="9">
        <v>44322</v>
      </c>
      <c r="B495" s="11">
        <v>269222109</v>
      </c>
      <c r="C495" s="11">
        <v>3838</v>
      </c>
      <c r="D495" s="11">
        <v>2</v>
      </c>
      <c r="E495" s="11">
        <v>1</v>
      </c>
      <c r="H495" s="9"/>
      <c r="I495" s="11"/>
    </row>
    <row r="496" spans="1:9" x14ac:dyDescent="0.2">
      <c r="A496" s="9">
        <v>44322</v>
      </c>
      <c r="B496" s="11">
        <v>269150146</v>
      </c>
      <c r="C496" s="11">
        <v>3012</v>
      </c>
      <c r="D496" s="11">
        <v>2</v>
      </c>
      <c r="E496" s="11">
        <v>1</v>
      </c>
      <c r="H496" s="9"/>
      <c r="I496" s="11"/>
    </row>
    <row r="497" spans="1:9" x14ac:dyDescent="0.2">
      <c r="A497" s="9">
        <v>44322</v>
      </c>
      <c r="B497" s="11">
        <v>268891961</v>
      </c>
      <c r="C497" s="11">
        <v>2885</v>
      </c>
      <c r="D497" s="11">
        <v>2</v>
      </c>
      <c r="E497" s="11">
        <v>2</v>
      </c>
      <c r="H497" s="9"/>
      <c r="I497" s="11"/>
    </row>
    <row r="498" spans="1:9" x14ac:dyDescent="0.2">
      <c r="A498" s="9">
        <v>44322</v>
      </c>
      <c r="B498" s="11">
        <v>269150215</v>
      </c>
      <c r="C498" s="11">
        <v>2111</v>
      </c>
      <c r="D498" s="11">
        <v>2</v>
      </c>
      <c r="E498" s="11">
        <v>0</v>
      </c>
      <c r="H498" s="9"/>
      <c r="I498" s="11"/>
    </row>
    <row r="499" spans="1:9" x14ac:dyDescent="0.2">
      <c r="A499" s="9">
        <v>44322</v>
      </c>
      <c r="B499" s="11">
        <v>269149657</v>
      </c>
      <c r="C499" s="11">
        <v>524</v>
      </c>
      <c r="D499" s="11">
        <v>2</v>
      </c>
      <c r="E499" s="11">
        <v>11</v>
      </c>
      <c r="H499" s="9"/>
      <c r="I499" s="11"/>
    </row>
    <row r="500" spans="1:9" x14ac:dyDescent="0.2">
      <c r="A500" s="9">
        <v>44322</v>
      </c>
      <c r="B500" s="11">
        <v>269149708</v>
      </c>
      <c r="C500" s="11">
        <v>107</v>
      </c>
      <c r="D500" s="11">
        <v>2</v>
      </c>
      <c r="E500" s="11">
        <v>1</v>
      </c>
      <c r="H500" s="9"/>
      <c r="I500" s="11"/>
    </row>
    <row r="501" spans="1:9" x14ac:dyDescent="0.2">
      <c r="A501" s="9">
        <v>44322</v>
      </c>
      <c r="B501" s="11">
        <v>269222091</v>
      </c>
      <c r="C501" s="11">
        <v>32</v>
      </c>
      <c r="D501" s="11">
        <v>2</v>
      </c>
      <c r="E501" s="11">
        <v>0</v>
      </c>
      <c r="H501" s="9"/>
      <c r="I501" s="11"/>
    </row>
    <row r="502" spans="1:9" x14ac:dyDescent="0.2">
      <c r="A502" s="9">
        <v>44322</v>
      </c>
      <c r="B502" s="11">
        <v>269221920</v>
      </c>
      <c r="C502" s="11">
        <v>0</v>
      </c>
      <c r="D502" s="11">
        <v>2</v>
      </c>
      <c r="E502" s="11">
        <v>0</v>
      </c>
      <c r="H502" s="9"/>
      <c r="I502" s="11"/>
    </row>
    <row r="503" spans="1:9" x14ac:dyDescent="0.2">
      <c r="A503" s="9">
        <v>44322</v>
      </c>
      <c r="B503" s="11">
        <v>268892378</v>
      </c>
      <c r="C503" s="11">
        <v>9151</v>
      </c>
      <c r="D503" s="11">
        <v>1</v>
      </c>
      <c r="E503" s="11">
        <v>4</v>
      </c>
      <c r="H503" s="9"/>
      <c r="I503" s="11"/>
    </row>
    <row r="504" spans="1:9" x14ac:dyDescent="0.2">
      <c r="A504" s="9">
        <v>44322</v>
      </c>
      <c r="B504" s="11">
        <v>269151292</v>
      </c>
      <c r="C504" s="11">
        <v>4091</v>
      </c>
      <c r="D504" s="11">
        <v>1</v>
      </c>
      <c r="E504" s="11">
        <v>1</v>
      </c>
      <c r="H504" s="9"/>
      <c r="I504" s="11"/>
    </row>
    <row r="505" spans="1:9" x14ac:dyDescent="0.2">
      <c r="A505" s="9">
        <v>44322</v>
      </c>
      <c r="B505" s="11">
        <v>268890527</v>
      </c>
      <c r="C505" s="11">
        <v>3048</v>
      </c>
      <c r="D505" s="11">
        <v>1</v>
      </c>
      <c r="E505" s="11">
        <v>0</v>
      </c>
      <c r="H505" s="9"/>
      <c r="I505" s="11"/>
    </row>
    <row r="506" spans="1:9" x14ac:dyDescent="0.2">
      <c r="A506" s="9">
        <v>44322</v>
      </c>
      <c r="B506" s="11">
        <v>271175480</v>
      </c>
      <c r="C506" s="11">
        <v>2830</v>
      </c>
      <c r="D506" s="11">
        <v>1</v>
      </c>
      <c r="E506" s="11">
        <v>0</v>
      </c>
      <c r="H506" s="9"/>
      <c r="I506" s="11"/>
    </row>
    <row r="507" spans="1:9" x14ac:dyDescent="0.2">
      <c r="A507" s="9">
        <v>44322</v>
      </c>
      <c r="B507" s="11">
        <v>271451050</v>
      </c>
      <c r="C507" s="11">
        <v>2708</v>
      </c>
      <c r="D507" s="11">
        <v>1</v>
      </c>
      <c r="E507" s="11">
        <v>0</v>
      </c>
      <c r="H507" s="9"/>
      <c r="I507" s="11"/>
    </row>
    <row r="508" spans="1:9" x14ac:dyDescent="0.2">
      <c r="A508" s="9">
        <v>44322</v>
      </c>
      <c r="B508" s="11">
        <v>268890710</v>
      </c>
      <c r="C508" s="11">
        <v>2392</v>
      </c>
      <c r="D508" s="11">
        <v>1</v>
      </c>
      <c r="E508" s="11">
        <v>1</v>
      </c>
      <c r="H508" s="9"/>
      <c r="I508" s="11"/>
    </row>
    <row r="509" spans="1:9" x14ac:dyDescent="0.2">
      <c r="A509" s="9">
        <v>44322</v>
      </c>
      <c r="B509" s="11">
        <v>268892102</v>
      </c>
      <c r="C509" s="11">
        <v>2112</v>
      </c>
      <c r="D509" s="11">
        <v>1</v>
      </c>
      <c r="E509" s="11">
        <v>1</v>
      </c>
      <c r="H509" s="9"/>
      <c r="I509" s="11"/>
    </row>
    <row r="510" spans="1:9" x14ac:dyDescent="0.2">
      <c r="A510" s="9">
        <v>44322</v>
      </c>
      <c r="B510" s="11">
        <v>271457536</v>
      </c>
      <c r="C510" s="11">
        <v>1919</v>
      </c>
      <c r="D510" s="11">
        <v>1</v>
      </c>
      <c r="E510" s="11">
        <v>2</v>
      </c>
      <c r="H510" s="9"/>
      <c r="I510" s="11"/>
    </row>
    <row r="511" spans="1:9" x14ac:dyDescent="0.2">
      <c r="A511" s="9">
        <v>44322</v>
      </c>
      <c r="B511" s="11">
        <v>268890452</v>
      </c>
      <c r="C511" s="11">
        <v>1434</v>
      </c>
      <c r="D511" s="11">
        <v>1</v>
      </c>
      <c r="E511" s="11">
        <v>0</v>
      </c>
      <c r="H511" s="9"/>
      <c r="I511" s="11"/>
    </row>
    <row r="512" spans="1:9" x14ac:dyDescent="0.2">
      <c r="A512" s="9">
        <v>44322</v>
      </c>
      <c r="B512" s="11">
        <v>269148589</v>
      </c>
      <c r="C512" s="11">
        <v>527</v>
      </c>
      <c r="D512" s="11">
        <v>1</v>
      </c>
      <c r="E512" s="11">
        <v>0</v>
      </c>
      <c r="H512" s="9"/>
      <c r="I512" s="11"/>
    </row>
    <row r="513" spans="1:9" x14ac:dyDescent="0.2">
      <c r="A513" s="9">
        <v>44322</v>
      </c>
      <c r="B513" s="11">
        <v>269150161</v>
      </c>
      <c r="C513" s="11">
        <v>519</v>
      </c>
      <c r="D513" s="11">
        <v>1</v>
      </c>
      <c r="E513" s="11">
        <v>2</v>
      </c>
      <c r="H513" s="9"/>
      <c r="I513" s="11"/>
    </row>
    <row r="514" spans="1:9" x14ac:dyDescent="0.2">
      <c r="A514" s="9">
        <v>44322</v>
      </c>
      <c r="B514" s="11">
        <v>269222817</v>
      </c>
      <c r="C514" s="11">
        <v>335</v>
      </c>
      <c r="D514" s="11">
        <v>1</v>
      </c>
      <c r="E514" s="11">
        <v>1</v>
      </c>
      <c r="H514" s="9"/>
      <c r="I514" s="11"/>
    </row>
    <row r="515" spans="1:9" x14ac:dyDescent="0.2">
      <c r="A515" s="9">
        <v>44322</v>
      </c>
      <c r="B515" s="11">
        <v>269222757</v>
      </c>
      <c r="C515" s="11">
        <v>85</v>
      </c>
      <c r="D515" s="11">
        <v>1</v>
      </c>
      <c r="E515" s="11">
        <v>0</v>
      </c>
      <c r="H515" s="9"/>
      <c r="I515" s="11"/>
    </row>
    <row r="516" spans="1:9" x14ac:dyDescent="0.2">
      <c r="A516" s="9">
        <v>44322</v>
      </c>
      <c r="B516" s="11">
        <v>268892348</v>
      </c>
      <c r="C516" s="11">
        <v>48</v>
      </c>
      <c r="D516" s="11">
        <v>1</v>
      </c>
      <c r="E516" s="11">
        <v>0</v>
      </c>
      <c r="H516" s="9"/>
      <c r="I516" s="11"/>
    </row>
    <row r="517" spans="1:9" x14ac:dyDescent="0.2">
      <c r="A517" s="9">
        <v>44322</v>
      </c>
      <c r="B517" s="11">
        <v>268892414</v>
      </c>
      <c r="C517" s="11">
        <v>32</v>
      </c>
      <c r="D517" s="11">
        <v>1</v>
      </c>
      <c r="E517" s="11">
        <v>0</v>
      </c>
      <c r="H517" s="9"/>
      <c r="I517" s="11"/>
    </row>
    <row r="518" spans="1:9" x14ac:dyDescent="0.2">
      <c r="A518" s="9">
        <v>44322</v>
      </c>
      <c r="B518" s="11">
        <v>272779033</v>
      </c>
      <c r="C518" s="11">
        <v>5</v>
      </c>
      <c r="D518" s="11">
        <v>1</v>
      </c>
      <c r="E518" s="11">
        <v>1</v>
      </c>
      <c r="H518" s="9"/>
      <c r="I518" s="11"/>
    </row>
    <row r="519" spans="1:9" x14ac:dyDescent="0.2">
      <c r="A519" s="9">
        <v>44322</v>
      </c>
      <c r="B519" s="11">
        <v>269221473</v>
      </c>
      <c r="C519" s="11">
        <v>4</v>
      </c>
      <c r="D519" s="11">
        <v>1</v>
      </c>
      <c r="E519" s="11">
        <v>1</v>
      </c>
      <c r="H519" s="9"/>
      <c r="I519" s="11"/>
    </row>
    <row r="520" spans="1:9" x14ac:dyDescent="0.2">
      <c r="A520" s="9">
        <v>44322</v>
      </c>
      <c r="B520" s="11">
        <v>269221431</v>
      </c>
      <c r="C520" s="11">
        <v>1728</v>
      </c>
      <c r="D520" s="11">
        <v>0</v>
      </c>
      <c r="E520" s="11">
        <v>3</v>
      </c>
      <c r="H520" s="9"/>
      <c r="I520" s="11"/>
    </row>
    <row r="521" spans="1:9" x14ac:dyDescent="0.2">
      <c r="A521" s="9">
        <v>44322</v>
      </c>
      <c r="B521" s="11">
        <v>269221419</v>
      </c>
      <c r="C521" s="11">
        <v>835</v>
      </c>
      <c r="D521" s="11">
        <v>0</v>
      </c>
      <c r="E521" s="11">
        <v>0</v>
      </c>
      <c r="H521" s="9"/>
      <c r="I521" s="11"/>
    </row>
    <row r="522" spans="1:9" x14ac:dyDescent="0.2">
      <c r="A522" s="9">
        <v>44322</v>
      </c>
      <c r="B522" s="11">
        <v>268892429</v>
      </c>
      <c r="C522" s="11">
        <v>775</v>
      </c>
      <c r="D522" s="11">
        <v>0</v>
      </c>
      <c r="E522" s="11">
        <v>0</v>
      </c>
      <c r="H522" s="9"/>
      <c r="I522" s="11"/>
    </row>
    <row r="523" spans="1:9" x14ac:dyDescent="0.2">
      <c r="A523" s="9">
        <v>44322</v>
      </c>
      <c r="B523" s="11">
        <v>268892222</v>
      </c>
      <c r="C523" s="11">
        <v>533</v>
      </c>
      <c r="D523" s="11">
        <v>0</v>
      </c>
      <c r="E523" s="11">
        <v>0</v>
      </c>
      <c r="H523" s="9"/>
      <c r="I523" s="11"/>
    </row>
    <row r="524" spans="1:9" x14ac:dyDescent="0.2">
      <c r="A524" s="9">
        <v>44322</v>
      </c>
      <c r="B524" s="11">
        <v>269221569</v>
      </c>
      <c r="C524" s="11">
        <v>354</v>
      </c>
      <c r="D524" s="11">
        <v>0</v>
      </c>
      <c r="E524" s="11">
        <v>0</v>
      </c>
      <c r="H524" s="9"/>
      <c r="I524" s="11"/>
    </row>
    <row r="525" spans="1:9" x14ac:dyDescent="0.2">
      <c r="A525" s="9">
        <v>44322</v>
      </c>
      <c r="B525" s="11">
        <v>268891964</v>
      </c>
      <c r="C525" s="11">
        <v>217</v>
      </c>
      <c r="D525" s="11">
        <v>0</v>
      </c>
      <c r="E525" s="11">
        <v>0</v>
      </c>
      <c r="H525" s="9"/>
      <c r="I525" s="11"/>
    </row>
    <row r="526" spans="1:9" x14ac:dyDescent="0.2">
      <c r="A526" s="9">
        <v>44322</v>
      </c>
      <c r="B526" s="11">
        <v>268892123</v>
      </c>
      <c r="C526" s="11">
        <v>105</v>
      </c>
      <c r="D526" s="11">
        <v>0</v>
      </c>
      <c r="E526" s="11">
        <v>0</v>
      </c>
      <c r="H526" s="9"/>
      <c r="I526" s="11"/>
    </row>
    <row r="527" spans="1:9" x14ac:dyDescent="0.2">
      <c r="A527" s="9">
        <v>44322</v>
      </c>
      <c r="B527" s="11">
        <v>268890548</v>
      </c>
      <c r="C527" s="11">
        <v>97</v>
      </c>
      <c r="D527" s="11">
        <v>0</v>
      </c>
      <c r="E527" s="11">
        <v>0</v>
      </c>
      <c r="H527" s="9"/>
      <c r="I527" s="11"/>
    </row>
    <row r="528" spans="1:9" x14ac:dyDescent="0.2">
      <c r="A528" s="9">
        <v>44322</v>
      </c>
      <c r="B528" s="11">
        <v>268890566</v>
      </c>
      <c r="C528" s="11">
        <v>80</v>
      </c>
      <c r="D528" s="11">
        <v>0</v>
      </c>
      <c r="E528" s="11">
        <v>1</v>
      </c>
      <c r="H528" s="9"/>
      <c r="I528" s="11"/>
    </row>
    <row r="529" spans="1:9" x14ac:dyDescent="0.2">
      <c r="A529" s="9">
        <v>44322</v>
      </c>
      <c r="B529" s="11">
        <v>268891184</v>
      </c>
      <c r="C529" s="11">
        <v>70</v>
      </c>
      <c r="D529" s="11">
        <v>0</v>
      </c>
      <c r="E529" s="11">
        <v>0</v>
      </c>
      <c r="H529" s="9"/>
      <c r="I529" s="11"/>
    </row>
    <row r="530" spans="1:9" x14ac:dyDescent="0.2">
      <c r="A530" s="9">
        <v>44322</v>
      </c>
      <c r="B530" s="11">
        <v>269221461</v>
      </c>
      <c r="C530" s="11">
        <v>43</v>
      </c>
      <c r="D530" s="11">
        <v>0</v>
      </c>
      <c r="E530" s="11">
        <v>0</v>
      </c>
      <c r="H530" s="9"/>
      <c r="I530" s="11"/>
    </row>
    <row r="531" spans="1:9" x14ac:dyDescent="0.2">
      <c r="A531" s="9">
        <v>44322</v>
      </c>
      <c r="B531" s="11">
        <v>269221635</v>
      </c>
      <c r="C531" s="11">
        <v>36</v>
      </c>
      <c r="D531" s="11">
        <v>0</v>
      </c>
      <c r="E531" s="11">
        <v>0</v>
      </c>
      <c r="H531" s="9"/>
      <c r="I531" s="11"/>
    </row>
    <row r="532" spans="1:9" x14ac:dyDescent="0.2">
      <c r="A532" s="9">
        <v>44322</v>
      </c>
      <c r="B532" s="11">
        <v>268892246</v>
      </c>
      <c r="C532" s="11">
        <v>32</v>
      </c>
      <c r="D532" s="11">
        <v>0</v>
      </c>
      <c r="E532" s="11">
        <v>0</v>
      </c>
      <c r="H532" s="9"/>
      <c r="I532" s="11"/>
    </row>
    <row r="533" spans="1:9" x14ac:dyDescent="0.2">
      <c r="A533" s="9">
        <v>44322</v>
      </c>
      <c r="B533" s="11">
        <v>269222070</v>
      </c>
      <c r="C533" s="11">
        <v>31</v>
      </c>
      <c r="D533" s="11">
        <v>0</v>
      </c>
      <c r="E533" s="11">
        <v>0</v>
      </c>
      <c r="H533" s="9"/>
      <c r="I533" s="11"/>
    </row>
    <row r="534" spans="1:9" x14ac:dyDescent="0.2">
      <c r="A534" s="9">
        <v>44322</v>
      </c>
      <c r="B534" s="11">
        <v>269150197</v>
      </c>
      <c r="C534" s="11">
        <v>31</v>
      </c>
      <c r="D534" s="11">
        <v>0</v>
      </c>
      <c r="E534" s="11">
        <v>0</v>
      </c>
      <c r="H534" s="9"/>
      <c r="I534" s="11"/>
    </row>
    <row r="535" spans="1:9" x14ac:dyDescent="0.2">
      <c r="A535" s="9">
        <v>44322</v>
      </c>
      <c r="B535" s="11">
        <v>269149777</v>
      </c>
      <c r="C535" s="11">
        <v>30</v>
      </c>
      <c r="D535" s="11">
        <v>0</v>
      </c>
      <c r="E535" s="11">
        <v>0</v>
      </c>
      <c r="H535" s="9"/>
      <c r="I535" s="11"/>
    </row>
    <row r="536" spans="1:9" x14ac:dyDescent="0.2">
      <c r="A536" s="9">
        <v>44322</v>
      </c>
      <c r="B536" s="11">
        <v>268892078</v>
      </c>
      <c r="C536" s="11">
        <v>28</v>
      </c>
      <c r="D536" s="11">
        <v>0</v>
      </c>
      <c r="E536" s="11">
        <v>0</v>
      </c>
      <c r="H536" s="9"/>
      <c r="I536" s="11"/>
    </row>
    <row r="537" spans="1:9" x14ac:dyDescent="0.2">
      <c r="A537" s="9">
        <v>44322</v>
      </c>
      <c r="B537" s="11">
        <v>268890683</v>
      </c>
      <c r="C537" s="11">
        <v>10</v>
      </c>
      <c r="D537" s="11">
        <v>0</v>
      </c>
      <c r="E537" s="11">
        <v>0</v>
      </c>
      <c r="H537" s="9"/>
      <c r="I537" s="11"/>
    </row>
    <row r="538" spans="1:9" x14ac:dyDescent="0.2">
      <c r="A538" s="9">
        <v>44322</v>
      </c>
      <c r="B538" s="11">
        <v>269150224</v>
      </c>
      <c r="C538" s="11">
        <v>8</v>
      </c>
      <c r="D538" s="11">
        <v>0</v>
      </c>
      <c r="E538" s="11">
        <v>0</v>
      </c>
      <c r="H538" s="9"/>
      <c r="I538" s="11"/>
    </row>
    <row r="539" spans="1:9" x14ac:dyDescent="0.2">
      <c r="A539" s="9">
        <v>44322</v>
      </c>
      <c r="B539" s="11">
        <v>269220918</v>
      </c>
      <c r="C539" s="11">
        <v>1</v>
      </c>
      <c r="D539" s="11">
        <v>0</v>
      </c>
      <c r="E539" s="11">
        <v>0</v>
      </c>
      <c r="H539" s="9"/>
      <c r="I539" s="11"/>
    </row>
    <row r="540" spans="1:9" x14ac:dyDescent="0.2">
      <c r="A540" s="9">
        <v>44322</v>
      </c>
      <c r="B540" s="11">
        <v>268891979</v>
      </c>
      <c r="C540" s="11">
        <v>1</v>
      </c>
      <c r="D540" s="11">
        <v>0</v>
      </c>
      <c r="E540" s="11">
        <v>0</v>
      </c>
      <c r="H540" s="9"/>
      <c r="I540" s="11"/>
    </row>
    <row r="541" spans="1:9" x14ac:dyDescent="0.2">
      <c r="A541" s="9">
        <v>44323</v>
      </c>
      <c r="B541" s="11">
        <v>269221587</v>
      </c>
      <c r="C541" s="11">
        <v>16468</v>
      </c>
      <c r="D541" s="11">
        <v>228</v>
      </c>
      <c r="E541" s="11">
        <v>15</v>
      </c>
      <c r="H541" s="9"/>
      <c r="I541" s="11"/>
    </row>
    <row r="542" spans="1:9" x14ac:dyDescent="0.2">
      <c r="A542" s="9">
        <v>44323</v>
      </c>
      <c r="B542" s="11">
        <v>268890527</v>
      </c>
      <c r="C542" s="11">
        <v>12257</v>
      </c>
      <c r="D542" s="11">
        <v>112</v>
      </c>
      <c r="E542" s="11">
        <v>12</v>
      </c>
      <c r="H542" s="9"/>
      <c r="I542" s="11"/>
    </row>
    <row r="543" spans="1:9" x14ac:dyDescent="0.2">
      <c r="A543" s="9">
        <v>44323</v>
      </c>
      <c r="B543" s="11">
        <v>271451050</v>
      </c>
      <c r="C543" s="11">
        <v>10752</v>
      </c>
      <c r="D543" s="11">
        <v>93</v>
      </c>
      <c r="E543" s="11">
        <v>10</v>
      </c>
      <c r="H543" s="9"/>
      <c r="I543" s="11"/>
    </row>
    <row r="544" spans="1:9" x14ac:dyDescent="0.2">
      <c r="A544" s="9">
        <v>44323</v>
      </c>
      <c r="B544" s="11">
        <v>269150170</v>
      </c>
      <c r="C544" s="11">
        <v>20508</v>
      </c>
      <c r="D544" s="11">
        <v>83</v>
      </c>
      <c r="E544" s="11">
        <v>17</v>
      </c>
      <c r="H544" s="9"/>
      <c r="I544" s="11"/>
    </row>
    <row r="545" spans="1:9" x14ac:dyDescent="0.2">
      <c r="A545" s="9">
        <v>44323</v>
      </c>
      <c r="B545" s="11">
        <v>271472378</v>
      </c>
      <c r="C545" s="11">
        <v>8178</v>
      </c>
      <c r="D545" s="11">
        <v>63</v>
      </c>
      <c r="E545" s="11">
        <v>10</v>
      </c>
      <c r="H545" s="9"/>
      <c r="I545" s="11"/>
    </row>
    <row r="546" spans="1:9" x14ac:dyDescent="0.2">
      <c r="A546" s="9">
        <v>44323</v>
      </c>
      <c r="B546" s="11">
        <v>268892378</v>
      </c>
      <c r="C546" s="11">
        <v>21206</v>
      </c>
      <c r="D546" s="11">
        <v>61</v>
      </c>
      <c r="E546" s="11">
        <v>18</v>
      </c>
      <c r="H546" s="9"/>
      <c r="I546" s="11"/>
    </row>
    <row r="547" spans="1:9" x14ac:dyDescent="0.2">
      <c r="A547" s="9">
        <v>44323</v>
      </c>
      <c r="B547" s="11">
        <v>269221635</v>
      </c>
      <c r="C547" s="11">
        <v>24451</v>
      </c>
      <c r="D547" s="11">
        <v>25</v>
      </c>
      <c r="E547" s="11">
        <v>2</v>
      </c>
      <c r="H547" s="9"/>
      <c r="I547" s="11"/>
    </row>
    <row r="548" spans="1:9" x14ac:dyDescent="0.2">
      <c r="A548" s="9">
        <v>44323</v>
      </c>
      <c r="B548" s="11">
        <v>271539036</v>
      </c>
      <c r="C548" s="11">
        <v>9408</v>
      </c>
      <c r="D548" s="11">
        <v>23</v>
      </c>
      <c r="E548" s="11">
        <v>14</v>
      </c>
      <c r="H548" s="9"/>
      <c r="I548" s="11"/>
    </row>
    <row r="549" spans="1:9" x14ac:dyDescent="0.2">
      <c r="A549" s="9">
        <v>44323</v>
      </c>
      <c r="B549" s="11">
        <v>271459513</v>
      </c>
      <c r="C549" s="11">
        <v>9036</v>
      </c>
      <c r="D549" s="11">
        <v>22</v>
      </c>
      <c r="E549" s="11">
        <v>45</v>
      </c>
      <c r="H549" s="9"/>
      <c r="I549" s="11"/>
    </row>
    <row r="550" spans="1:9" x14ac:dyDescent="0.2">
      <c r="A550" s="9">
        <v>44323</v>
      </c>
      <c r="B550" s="11">
        <v>268892345</v>
      </c>
      <c r="C550" s="11">
        <v>10208</v>
      </c>
      <c r="D550" s="11">
        <v>21</v>
      </c>
      <c r="E550" s="11">
        <v>11</v>
      </c>
      <c r="H550" s="9"/>
      <c r="I550" s="11"/>
    </row>
    <row r="551" spans="1:9" x14ac:dyDescent="0.2">
      <c r="A551" s="9">
        <v>44323</v>
      </c>
      <c r="B551" s="11">
        <v>269222010</v>
      </c>
      <c r="C551" s="11">
        <v>10643</v>
      </c>
      <c r="D551" s="11">
        <v>17</v>
      </c>
      <c r="E551" s="11">
        <v>12</v>
      </c>
      <c r="H551" s="9"/>
      <c r="I551" s="11"/>
    </row>
    <row r="552" spans="1:9" x14ac:dyDescent="0.2">
      <c r="A552" s="9">
        <v>44323</v>
      </c>
      <c r="B552" s="11">
        <v>272779033</v>
      </c>
      <c r="C552" s="11">
        <v>10371</v>
      </c>
      <c r="D552" s="11">
        <v>14</v>
      </c>
      <c r="E552" s="11">
        <v>7</v>
      </c>
      <c r="H552" s="9"/>
      <c r="I552" s="11"/>
    </row>
    <row r="553" spans="1:9" x14ac:dyDescent="0.2">
      <c r="A553" s="9">
        <v>44323</v>
      </c>
      <c r="B553" s="11">
        <v>269150197</v>
      </c>
      <c r="C553" s="11">
        <v>16929</v>
      </c>
      <c r="D553" s="11">
        <v>12</v>
      </c>
      <c r="E553" s="11">
        <v>5</v>
      </c>
      <c r="H553" s="9"/>
      <c r="I553" s="11"/>
    </row>
    <row r="554" spans="1:9" x14ac:dyDescent="0.2">
      <c r="A554" s="9">
        <v>44323</v>
      </c>
      <c r="B554" s="11">
        <v>269221569</v>
      </c>
      <c r="C554" s="11">
        <v>14108</v>
      </c>
      <c r="D554" s="11">
        <v>12</v>
      </c>
      <c r="E554" s="11">
        <v>8</v>
      </c>
      <c r="H554" s="9"/>
      <c r="I554" s="11"/>
    </row>
    <row r="555" spans="1:9" x14ac:dyDescent="0.2">
      <c r="A555" s="9">
        <v>44323</v>
      </c>
      <c r="B555" s="11">
        <v>269148589</v>
      </c>
      <c r="C555" s="11">
        <v>0</v>
      </c>
      <c r="D555" s="11">
        <v>12</v>
      </c>
      <c r="E555" s="11">
        <v>4</v>
      </c>
      <c r="H555" s="9"/>
      <c r="I555" s="11"/>
    </row>
    <row r="556" spans="1:9" x14ac:dyDescent="0.2">
      <c r="A556" s="9">
        <v>44323</v>
      </c>
      <c r="B556" s="11">
        <v>269222091</v>
      </c>
      <c r="C556" s="11">
        <v>7386</v>
      </c>
      <c r="D556" s="11">
        <v>9</v>
      </c>
      <c r="E556" s="11">
        <v>2</v>
      </c>
      <c r="H556" s="9"/>
      <c r="I556" s="11"/>
    </row>
    <row r="557" spans="1:9" x14ac:dyDescent="0.2">
      <c r="A557" s="9">
        <v>44323</v>
      </c>
      <c r="B557" s="11">
        <v>269149657</v>
      </c>
      <c r="C557" s="11">
        <v>1527</v>
      </c>
      <c r="D557" s="11">
        <v>9</v>
      </c>
      <c r="E557" s="11">
        <v>4</v>
      </c>
      <c r="H557" s="9"/>
      <c r="I557" s="11"/>
    </row>
    <row r="558" spans="1:9" x14ac:dyDescent="0.2">
      <c r="A558" s="9">
        <v>44323</v>
      </c>
      <c r="B558" s="11">
        <v>268892456</v>
      </c>
      <c r="C558" s="11">
        <v>4696</v>
      </c>
      <c r="D558" s="11">
        <v>6</v>
      </c>
      <c r="E558" s="11">
        <v>1</v>
      </c>
      <c r="H558" s="9"/>
      <c r="I558" s="11"/>
    </row>
    <row r="559" spans="1:9" x14ac:dyDescent="0.2">
      <c r="A559" s="9">
        <v>44323</v>
      </c>
      <c r="B559" s="11">
        <v>269221584</v>
      </c>
      <c r="C559" s="11">
        <v>9122</v>
      </c>
      <c r="D559" s="11">
        <v>5</v>
      </c>
      <c r="E559" s="11">
        <v>5</v>
      </c>
      <c r="H559" s="9"/>
      <c r="I559" s="11"/>
    </row>
    <row r="560" spans="1:9" x14ac:dyDescent="0.2">
      <c r="A560" s="9">
        <v>44323</v>
      </c>
      <c r="B560" s="11">
        <v>268890590</v>
      </c>
      <c r="C560" s="11">
        <v>3107</v>
      </c>
      <c r="D560" s="11">
        <v>5</v>
      </c>
      <c r="E560" s="11">
        <v>1</v>
      </c>
      <c r="H560" s="9"/>
      <c r="I560" s="11"/>
    </row>
    <row r="561" spans="1:9" x14ac:dyDescent="0.2">
      <c r="A561" s="9">
        <v>44323</v>
      </c>
      <c r="B561" s="11">
        <v>269150194</v>
      </c>
      <c r="C561" s="11">
        <v>2988</v>
      </c>
      <c r="D561" s="11">
        <v>5</v>
      </c>
      <c r="E561" s="11">
        <v>0</v>
      </c>
      <c r="H561" s="9"/>
      <c r="I561" s="11"/>
    </row>
    <row r="562" spans="1:9" x14ac:dyDescent="0.2">
      <c r="A562" s="9">
        <v>44323</v>
      </c>
      <c r="B562" s="11">
        <v>268890710</v>
      </c>
      <c r="C562" s="11">
        <v>2751</v>
      </c>
      <c r="D562" s="11">
        <v>5</v>
      </c>
      <c r="E562" s="11">
        <v>0</v>
      </c>
      <c r="H562" s="9"/>
      <c r="I562" s="11"/>
    </row>
    <row r="563" spans="1:9" x14ac:dyDescent="0.2">
      <c r="A563" s="9">
        <v>44323</v>
      </c>
      <c r="B563" s="11">
        <v>268892414</v>
      </c>
      <c r="C563" s="11">
        <v>1939</v>
      </c>
      <c r="D563" s="11">
        <v>5</v>
      </c>
      <c r="E563" s="11">
        <v>0</v>
      </c>
      <c r="H563" s="9"/>
      <c r="I563" s="11"/>
    </row>
    <row r="564" spans="1:9" x14ac:dyDescent="0.2">
      <c r="A564" s="9">
        <v>44323</v>
      </c>
      <c r="B564" s="11">
        <v>271533390</v>
      </c>
      <c r="C564" s="11">
        <v>8920</v>
      </c>
      <c r="D564" s="11">
        <v>4</v>
      </c>
      <c r="E564" s="11">
        <v>5</v>
      </c>
      <c r="H564" s="9"/>
      <c r="I564" s="11"/>
    </row>
    <row r="565" spans="1:9" x14ac:dyDescent="0.2">
      <c r="A565" s="9">
        <v>44323</v>
      </c>
      <c r="B565" s="11">
        <v>271808904</v>
      </c>
      <c r="C565" s="11">
        <v>8598</v>
      </c>
      <c r="D565" s="11">
        <v>4</v>
      </c>
      <c r="E565" s="11">
        <v>107</v>
      </c>
      <c r="H565" s="9"/>
      <c r="I565" s="11"/>
    </row>
    <row r="566" spans="1:9" x14ac:dyDescent="0.2">
      <c r="A566" s="9">
        <v>44323</v>
      </c>
      <c r="B566" s="11">
        <v>269222817</v>
      </c>
      <c r="C566" s="11">
        <v>4823</v>
      </c>
      <c r="D566" s="11">
        <v>4</v>
      </c>
      <c r="E566" s="11">
        <v>2</v>
      </c>
      <c r="H566" s="9"/>
      <c r="I566" s="11"/>
    </row>
    <row r="567" spans="1:9" x14ac:dyDescent="0.2">
      <c r="A567" s="9">
        <v>44323</v>
      </c>
      <c r="B567" s="11">
        <v>269222781</v>
      </c>
      <c r="C567" s="11">
        <v>4769</v>
      </c>
      <c r="D567" s="11">
        <v>4</v>
      </c>
      <c r="E567" s="11">
        <v>2</v>
      </c>
      <c r="H567" s="9"/>
      <c r="I567" s="11"/>
    </row>
    <row r="568" spans="1:9" x14ac:dyDescent="0.2">
      <c r="A568" s="9">
        <v>44323</v>
      </c>
      <c r="B568" s="11">
        <v>269222808</v>
      </c>
      <c r="C568" s="11">
        <v>4682</v>
      </c>
      <c r="D568" s="11">
        <v>4</v>
      </c>
      <c r="E568" s="11">
        <v>4</v>
      </c>
      <c r="H568" s="9"/>
      <c r="I568" s="11"/>
    </row>
    <row r="569" spans="1:9" x14ac:dyDescent="0.2">
      <c r="A569" s="9">
        <v>44323</v>
      </c>
      <c r="B569" s="11">
        <v>269222109</v>
      </c>
      <c r="C569" s="11">
        <v>4681</v>
      </c>
      <c r="D569" s="11">
        <v>4</v>
      </c>
      <c r="E569" s="11">
        <v>6</v>
      </c>
      <c r="H569" s="9"/>
      <c r="I569" s="11"/>
    </row>
    <row r="570" spans="1:9" x14ac:dyDescent="0.2">
      <c r="A570" s="9">
        <v>44323</v>
      </c>
      <c r="B570" s="11">
        <v>269150215</v>
      </c>
      <c r="C570" s="11">
        <v>2811</v>
      </c>
      <c r="D570" s="11">
        <v>4</v>
      </c>
      <c r="E570" s="11">
        <v>0</v>
      </c>
      <c r="H570" s="9"/>
      <c r="I570" s="11"/>
    </row>
    <row r="571" spans="1:9" x14ac:dyDescent="0.2">
      <c r="A571" s="9">
        <v>44323</v>
      </c>
      <c r="B571" s="11">
        <v>271457536</v>
      </c>
      <c r="C571" s="11">
        <v>2531</v>
      </c>
      <c r="D571" s="11">
        <v>4</v>
      </c>
      <c r="E571" s="11">
        <v>0</v>
      </c>
      <c r="H571" s="9"/>
      <c r="I571" s="11"/>
    </row>
    <row r="572" spans="1:9" x14ac:dyDescent="0.2">
      <c r="A572" s="9">
        <v>44323</v>
      </c>
      <c r="B572" s="11">
        <v>269221581</v>
      </c>
      <c r="C572" s="11">
        <v>9563</v>
      </c>
      <c r="D572" s="11">
        <v>3</v>
      </c>
      <c r="E572" s="11">
        <v>6</v>
      </c>
      <c r="H572" s="9"/>
      <c r="I572" s="11"/>
    </row>
    <row r="573" spans="1:9" x14ac:dyDescent="0.2">
      <c r="A573" s="9">
        <v>44323</v>
      </c>
      <c r="B573" s="11">
        <v>269221608</v>
      </c>
      <c r="C573" s="11">
        <v>4651</v>
      </c>
      <c r="D573" s="11">
        <v>3</v>
      </c>
      <c r="E573" s="11">
        <v>1</v>
      </c>
      <c r="H573" s="9"/>
      <c r="I573" s="11"/>
    </row>
    <row r="574" spans="1:9" x14ac:dyDescent="0.2">
      <c r="A574" s="9">
        <v>44323</v>
      </c>
      <c r="B574" s="11">
        <v>268892429</v>
      </c>
      <c r="C574" s="11">
        <v>4305</v>
      </c>
      <c r="D574" s="11">
        <v>3</v>
      </c>
      <c r="E574" s="11">
        <v>2</v>
      </c>
      <c r="H574" s="9"/>
      <c r="I574" s="11"/>
    </row>
    <row r="575" spans="1:9" x14ac:dyDescent="0.2">
      <c r="A575" s="9">
        <v>44323</v>
      </c>
      <c r="B575" s="11">
        <v>269222754</v>
      </c>
      <c r="C575" s="11">
        <v>4281</v>
      </c>
      <c r="D575" s="11">
        <v>3</v>
      </c>
      <c r="E575" s="11">
        <v>2</v>
      </c>
      <c r="H575" s="9"/>
      <c r="I575" s="11"/>
    </row>
    <row r="576" spans="1:9" x14ac:dyDescent="0.2">
      <c r="A576" s="9">
        <v>44323</v>
      </c>
      <c r="B576" s="11">
        <v>268890566</v>
      </c>
      <c r="C576" s="11">
        <v>3070</v>
      </c>
      <c r="D576" s="11">
        <v>3</v>
      </c>
      <c r="E576" s="11">
        <v>3</v>
      </c>
      <c r="H576" s="9"/>
      <c r="I576" s="11"/>
    </row>
    <row r="577" spans="1:9" x14ac:dyDescent="0.2">
      <c r="A577" s="9">
        <v>44323</v>
      </c>
      <c r="B577" s="11">
        <v>269150146</v>
      </c>
      <c r="C577" s="11">
        <v>9581</v>
      </c>
      <c r="D577" s="11">
        <v>2</v>
      </c>
      <c r="E577" s="11">
        <v>7</v>
      </c>
      <c r="H577" s="9"/>
      <c r="I577" s="11"/>
    </row>
    <row r="578" spans="1:9" x14ac:dyDescent="0.2">
      <c r="A578" s="9">
        <v>44323</v>
      </c>
      <c r="B578" s="11">
        <v>269222070</v>
      </c>
      <c r="C578" s="11">
        <v>1850</v>
      </c>
      <c r="D578" s="11">
        <v>2</v>
      </c>
      <c r="E578" s="11">
        <v>0</v>
      </c>
      <c r="H578" s="9"/>
      <c r="I578" s="11"/>
    </row>
    <row r="579" spans="1:9" x14ac:dyDescent="0.2">
      <c r="A579" s="9">
        <v>44323</v>
      </c>
      <c r="B579" s="11">
        <v>268890671</v>
      </c>
      <c r="C579" s="11">
        <v>1088</v>
      </c>
      <c r="D579" s="11">
        <v>2</v>
      </c>
      <c r="E579" s="11">
        <v>1</v>
      </c>
      <c r="H579" s="9"/>
      <c r="I579" s="11"/>
    </row>
    <row r="580" spans="1:9" x14ac:dyDescent="0.2">
      <c r="A580" s="9">
        <v>44323</v>
      </c>
      <c r="B580" s="11">
        <v>268890548</v>
      </c>
      <c r="C580" s="11">
        <v>471</v>
      </c>
      <c r="D580" s="11">
        <v>2</v>
      </c>
      <c r="E580" s="11">
        <v>0</v>
      </c>
      <c r="H580" s="9"/>
      <c r="I580" s="11"/>
    </row>
    <row r="581" spans="1:9" x14ac:dyDescent="0.2">
      <c r="A581" s="9">
        <v>44323</v>
      </c>
      <c r="B581" s="11">
        <v>268892102</v>
      </c>
      <c r="C581" s="11">
        <v>2518</v>
      </c>
      <c r="D581" s="11">
        <v>1</v>
      </c>
      <c r="E581" s="11">
        <v>0</v>
      </c>
      <c r="H581" s="9"/>
      <c r="I581" s="11"/>
    </row>
    <row r="582" spans="1:9" x14ac:dyDescent="0.2">
      <c r="A582" s="9">
        <v>44323</v>
      </c>
      <c r="B582" s="11">
        <v>271175480</v>
      </c>
      <c r="C582" s="11">
        <v>2483</v>
      </c>
      <c r="D582" s="11">
        <v>1</v>
      </c>
      <c r="E582" s="11">
        <v>0</v>
      </c>
      <c r="H582" s="9"/>
      <c r="I582" s="11"/>
    </row>
    <row r="583" spans="1:9" x14ac:dyDescent="0.2">
      <c r="A583" s="9">
        <v>44323</v>
      </c>
      <c r="B583" s="11">
        <v>269222757</v>
      </c>
      <c r="C583" s="11">
        <v>1767</v>
      </c>
      <c r="D583" s="11">
        <v>1</v>
      </c>
      <c r="E583" s="11">
        <v>2</v>
      </c>
      <c r="H583" s="9"/>
      <c r="I583" s="11"/>
    </row>
    <row r="584" spans="1:9" x14ac:dyDescent="0.2">
      <c r="A584" s="9">
        <v>44323</v>
      </c>
      <c r="B584" s="11">
        <v>268890683</v>
      </c>
      <c r="C584" s="11">
        <v>1714</v>
      </c>
      <c r="D584" s="11">
        <v>1</v>
      </c>
      <c r="E584" s="11">
        <v>0</v>
      </c>
      <c r="H584" s="9"/>
      <c r="I584" s="11"/>
    </row>
    <row r="585" spans="1:9" x14ac:dyDescent="0.2">
      <c r="A585" s="9">
        <v>44323</v>
      </c>
      <c r="B585" s="11">
        <v>268891919</v>
      </c>
      <c r="C585" s="11">
        <v>1151</v>
      </c>
      <c r="D585" s="11">
        <v>1</v>
      </c>
      <c r="E585" s="11">
        <v>3</v>
      </c>
      <c r="H585" s="9"/>
      <c r="I585" s="11"/>
    </row>
    <row r="586" spans="1:9" x14ac:dyDescent="0.2">
      <c r="A586" s="9">
        <v>44323</v>
      </c>
      <c r="B586" s="11">
        <v>269151292</v>
      </c>
      <c r="C586" s="11">
        <v>1142</v>
      </c>
      <c r="D586" s="11">
        <v>1</v>
      </c>
      <c r="E586" s="11">
        <v>2</v>
      </c>
      <c r="H586" s="9"/>
      <c r="I586" s="11"/>
    </row>
    <row r="587" spans="1:9" x14ac:dyDescent="0.2">
      <c r="A587" s="9">
        <v>44323</v>
      </c>
      <c r="B587" s="11">
        <v>269150218</v>
      </c>
      <c r="C587" s="11">
        <v>1010</v>
      </c>
      <c r="D587" s="11">
        <v>1</v>
      </c>
      <c r="E587" s="11">
        <v>0</v>
      </c>
      <c r="H587" s="9"/>
      <c r="I587" s="11"/>
    </row>
    <row r="588" spans="1:9" x14ac:dyDescent="0.2">
      <c r="A588" s="9">
        <v>44323</v>
      </c>
      <c r="B588" s="11">
        <v>269221920</v>
      </c>
      <c r="C588" s="11">
        <v>537</v>
      </c>
      <c r="D588" s="11">
        <v>1</v>
      </c>
      <c r="E588" s="11">
        <v>0</v>
      </c>
      <c r="H588" s="9"/>
      <c r="I588" s="11"/>
    </row>
    <row r="589" spans="1:9" x14ac:dyDescent="0.2">
      <c r="A589" s="9">
        <v>44323</v>
      </c>
      <c r="B589" s="11">
        <v>268892078</v>
      </c>
      <c r="C589" s="11">
        <v>226</v>
      </c>
      <c r="D589" s="11">
        <v>1</v>
      </c>
      <c r="E589" s="11">
        <v>0</v>
      </c>
      <c r="H589" s="9"/>
      <c r="I589" s="11"/>
    </row>
    <row r="590" spans="1:9" x14ac:dyDescent="0.2">
      <c r="A590" s="9">
        <v>44323</v>
      </c>
      <c r="B590" s="11">
        <v>268892123</v>
      </c>
      <c r="C590" s="11">
        <v>180</v>
      </c>
      <c r="D590" s="11">
        <v>1</v>
      </c>
      <c r="E590" s="11">
        <v>1</v>
      </c>
      <c r="H590" s="9"/>
      <c r="I590" s="11"/>
    </row>
    <row r="591" spans="1:9" x14ac:dyDescent="0.2">
      <c r="A591" s="9">
        <v>44323</v>
      </c>
      <c r="B591" s="11">
        <v>269220918</v>
      </c>
      <c r="C591" s="11">
        <v>54</v>
      </c>
      <c r="D591" s="11">
        <v>1</v>
      </c>
      <c r="E591" s="11">
        <v>0</v>
      </c>
      <c r="H591" s="9"/>
      <c r="I591" s="11"/>
    </row>
    <row r="592" spans="1:9" x14ac:dyDescent="0.2">
      <c r="A592" s="9">
        <v>44323</v>
      </c>
      <c r="B592" s="11">
        <v>268892246</v>
      </c>
      <c r="C592" s="11">
        <v>22</v>
      </c>
      <c r="D592" s="11">
        <v>1</v>
      </c>
      <c r="E592" s="11">
        <v>0</v>
      </c>
      <c r="H592" s="9"/>
      <c r="I592" s="11"/>
    </row>
    <row r="593" spans="1:9" x14ac:dyDescent="0.2">
      <c r="A593" s="9">
        <v>44323</v>
      </c>
      <c r="B593" s="11">
        <v>269150224</v>
      </c>
      <c r="C593" s="11">
        <v>16</v>
      </c>
      <c r="D593" s="11">
        <v>1</v>
      </c>
      <c r="E593" s="11">
        <v>0</v>
      </c>
      <c r="H593" s="9"/>
      <c r="I593" s="11"/>
    </row>
    <row r="594" spans="1:9" x14ac:dyDescent="0.2">
      <c r="A594" s="9">
        <v>44323</v>
      </c>
      <c r="B594" s="11">
        <v>268892222</v>
      </c>
      <c r="C594" s="11">
        <v>15</v>
      </c>
      <c r="D594" s="11">
        <v>1</v>
      </c>
      <c r="E594" s="11">
        <v>0</v>
      </c>
      <c r="H594" s="9"/>
      <c r="I594" s="11"/>
    </row>
    <row r="595" spans="1:9" x14ac:dyDescent="0.2">
      <c r="A595" s="9">
        <v>44323</v>
      </c>
      <c r="B595" s="11">
        <v>268891964</v>
      </c>
      <c r="C595" s="11">
        <v>4</v>
      </c>
      <c r="D595" s="11">
        <v>1</v>
      </c>
      <c r="E595" s="11">
        <v>0</v>
      </c>
      <c r="H595" s="9"/>
      <c r="I595" s="11"/>
    </row>
    <row r="596" spans="1:9" x14ac:dyDescent="0.2">
      <c r="A596" s="9">
        <v>44323</v>
      </c>
      <c r="B596" s="11">
        <v>269222739</v>
      </c>
      <c r="C596" s="11">
        <v>2474</v>
      </c>
      <c r="D596" s="11">
        <v>0</v>
      </c>
      <c r="E596" s="11">
        <v>4</v>
      </c>
      <c r="H596" s="9"/>
      <c r="I596" s="11"/>
    </row>
    <row r="597" spans="1:9" x14ac:dyDescent="0.2">
      <c r="A597" s="9">
        <v>44323</v>
      </c>
      <c r="B597" s="11">
        <v>269149783</v>
      </c>
      <c r="C597" s="11">
        <v>1589</v>
      </c>
      <c r="D597" s="11">
        <v>0</v>
      </c>
      <c r="E597" s="11">
        <v>3</v>
      </c>
      <c r="H597" s="9"/>
      <c r="I597" s="11"/>
    </row>
    <row r="598" spans="1:9" x14ac:dyDescent="0.2">
      <c r="A598" s="9">
        <v>44323</v>
      </c>
      <c r="B598" s="11">
        <v>268891979</v>
      </c>
      <c r="C598" s="11">
        <v>1580</v>
      </c>
      <c r="D598" s="11">
        <v>0</v>
      </c>
      <c r="E598" s="11">
        <v>1</v>
      </c>
      <c r="H598" s="9"/>
      <c r="I598" s="11"/>
    </row>
    <row r="599" spans="1:9" x14ac:dyDescent="0.2">
      <c r="A599" s="9">
        <v>44323</v>
      </c>
      <c r="B599" s="11">
        <v>268890545</v>
      </c>
      <c r="C599" s="11">
        <v>804</v>
      </c>
      <c r="D599" s="11">
        <v>0</v>
      </c>
      <c r="E599" s="11">
        <v>3</v>
      </c>
      <c r="H599" s="9"/>
      <c r="I599" s="11"/>
    </row>
    <row r="600" spans="1:9" x14ac:dyDescent="0.2">
      <c r="A600" s="9">
        <v>44323</v>
      </c>
      <c r="B600" s="11">
        <v>269221473</v>
      </c>
      <c r="C600" s="11">
        <v>518</v>
      </c>
      <c r="D600" s="11">
        <v>0</v>
      </c>
      <c r="E600" s="11">
        <v>9</v>
      </c>
      <c r="H600" s="9"/>
      <c r="I600" s="11"/>
    </row>
    <row r="601" spans="1:9" x14ac:dyDescent="0.2">
      <c r="A601" s="9">
        <v>44323</v>
      </c>
      <c r="B601" s="11">
        <v>269221575</v>
      </c>
      <c r="C601" s="11">
        <v>289</v>
      </c>
      <c r="D601" s="11">
        <v>0</v>
      </c>
      <c r="E601" s="11">
        <v>4</v>
      </c>
      <c r="H601" s="9"/>
      <c r="I601" s="11"/>
    </row>
    <row r="602" spans="1:9" x14ac:dyDescent="0.2">
      <c r="A602" s="9">
        <v>44323</v>
      </c>
      <c r="B602" s="11">
        <v>269149708</v>
      </c>
      <c r="C602" s="11">
        <v>224</v>
      </c>
      <c r="D602" s="11">
        <v>0</v>
      </c>
      <c r="E602" s="11">
        <v>0</v>
      </c>
      <c r="H602" s="9"/>
      <c r="I602" s="11"/>
    </row>
    <row r="603" spans="1:9" x14ac:dyDescent="0.2">
      <c r="A603" s="9">
        <v>44323</v>
      </c>
      <c r="B603" s="11">
        <v>269221461</v>
      </c>
      <c r="C603" s="11">
        <v>79</v>
      </c>
      <c r="D603" s="11">
        <v>0</v>
      </c>
      <c r="E603" s="11">
        <v>0</v>
      </c>
      <c r="H603" s="9"/>
      <c r="I603" s="11"/>
    </row>
    <row r="604" spans="1:9" x14ac:dyDescent="0.2">
      <c r="A604" s="9">
        <v>44323</v>
      </c>
      <c r="B604" s="11">
        <v>268892375</v>
      </c>
      <c r="C604" s="11">
        <v>77</v>
      </c>
      <c r="D604" s="11">
        <v>0</v>
      </c>
      <c r="E604" s="11">
        <v>2</v>
      </c>
      <c r="H604" s="9"/>
      <c r="I604" s="11"/>
    </row>
    <row r="605" spans="1:9" x14ac:dyDescent="0.2">
      <c r="A605" s="9">
        <v>44323</v>
      </c>
      <c r="B605" s="11">
        <v>268892348</v>
      </c>
      <c r="C605" s="11">
        <v>76</v>
      </c>
      <c r="D605" s="11">
        <v>0</v>
      </c>
      <c r="E605" s="11">
        <v>0</v>
      </c>
      <c r="H605" s="9"/>
      <c r="I605" s="11"/>
    </row>
    <row r="606" spans="1:9" x14ac:dyDescent="0.2">
      <c r="A606" s="9">
        <v>44323</v>
      </c>
      <c r="B606" s="11">
        <v>269149777</v>
      </c>
      <c r="C606" s="11">
        <v>73</v>
      </c>
      <c r="D606" s="11">
        <v>0</v>
      </c>
      <c r="E606" s="11">
        <v>0</v>
      </c>
      <c r="H606" s="9"/>
      <c r="I606" s="11"/>
    </row>
    <row r="607" spans="1:9" x14ac:dyDescent="0.2">
      <c r="A607" s="9">
        <v>44323</v>
      </c>
      <c r="B607" s="11">
        <v>268891961</v>
      </c>
      <c r="C607" s="11">
        <v>52</v>
      </c>
      <c r="D607" s="11">
        <v>0</v>
      </c>
      <c r="E607" s="11">
        <v>0</v>
      </c>
      <c r="H607" s="9"/>
      <c r="I607" s="11"/>
    </row>
    <row r="608" spans="1:9" x14ac:dyDescent="0.2">
      <c r="A608" s="9">
        <v>44323</v>
      </c>
      <c r="B608" s="11">
        <v>268892231</v>
      </c>
      <c r="C608" s="11">
        <v>34</v>
      </c>
      <c r="D608" s="11">
        <v>0</v>
      </c>
      <c r="E608" s="11">
        <v>0</v>
      </c>
      <c r="H608" s="9"/>
      <c r="I608" s="11"/>
    </row>
    <row r="609" spans="1:9" x14ac:dyDescent="0.2">
      <c r="A609" s="9">
        <v>44323</v>
      </c>
      <c r="B609" s="11">
        <v>268892381</v>
      </c>
      <c r="C609" s="11">
        <v>31</v>
      </c>
      <c r="D609" s="11">
        <v>0</v>
      </c>
      <c r="E609" s="11">
        <v>0</v>
      </c>
      <c r="H609" s="9"/>
      <c r="I609" s="11"/>
    </row>
    <row r="610" spans="1:9" x14ac:dyDescent="0.2">
      <c r="A610" s="9">
        <v>44323</v>
      </c>
      <c r="B610" s="11">
        <v>269222019</v>
      </c>
      <c r="C610" s="11">
        <v>27</v>
      </c>
      <c r="D610" s="11">
        <v>0</v>
      </c>
      <c r="E610" s="11">
        <v>0</v>
      </c>
      <c r="H610" s="9"/>
      <c r="I610" s="11"/>
    </row>
    <row r="611" spans="1:9" x14ac:dyDescent="0.2">
      <c r="A611" s="9">
        <v>44323</v>
      </c>
      <c r="B611" s="11">
        <v>269221431</v>
      </c>
      <c r="C611" s="11">
        <v>26</v>
      </c>
      <c r="D611" s="11">
        <v>0</v>
      </c>
      <c r="E611" s="11">
        <v>0</v>
      </c>
      <c r="H611" s="9"/>
      <c r="I611" s="11"/>
    </row>
    <row r="612" spans="1:9" x14ac:dyDescent="0.2">
      <c r="A612" s="9">
        <v>44323</v>
      </c>
      <c r="B612" s="11">
        <v>269221419</v>
      </c>
      <c r="C612" s="11">
        <v>26</v>
      </c>
      <c r="D612" s="11">
        <v>0</v>
      </c>
      <c r="E612" s="11">
        <v>0</v>
      </c>
      <c r="H612" s="9"/>
      <c r="I612" s="11"/>
    </row>
    <row r="613" spans="1:9" x14ac:dyDescent="0.2">
      <c r="A613" s="9">
        <v>44323</v>
      </c>
      <c r="B613" s="11">
        <v>268890452</v>
      </c>
      <c r="C613" s="11">
        <v>23</v>
      </c>
      <c r="D613" s="11">
        <v>0</v>
      </c>
      <c r="E613" s="11">
        <v>0</v>
      </c>
      <c r="H613" s="9"/>
      <c r="I613" s="11"/>
    </row>
    <row r="614" spans="1:9" x14ac:dyDescent="0.2">
      <c r="A614" s="9">
        <v>44323</v>
      </c>
      <c r="B614" s="11">
        <v>269221869</v>
      </c>
      <c r="C614" s="11">
        <v>14</v>
      </c>
      <c r="D614" s="11">
        <v>0</v>
      </c>
      <c r="E614" s="11">
        <v>0</v>
      </c>
      <c r="H614" s="9"/>
      <c r="I614" s="11"/>
    </row>
    <row r="615" spans="1:9" x14ac:dyDescent="0.2">
      <c r="A615" s="9">
        <v>44323</v>
      </c>
      <c r="B615" s="11">
        <v>268891184</v>
      </c>
      <c r="C615" s="11">
        <v>12</v>
      </c>
      <c r="D615" s="11">
        <v>0</v>
      </c>
      <c r="E615" s="11">
        <v>0</v>
      </c>
      <c r="H615" s="9"/>
      <c r="I615" s="11"/>
    </row>
    <row r="616" spans="1:9" x14ac:dyDescent="0.2">
      <c r="A616" s="9">
        <v>44323</v>
      </c>
      <c r="B616" s="11">
        <v>269221386</v>
      </c>
      <c r="C616" s="11">
        <v>6</v>
      </c>
      <c r="D616" s="11">
        <v>0</v>
      </c>
      <c r="E616" s="11">
        <v>0</v>
      </c>
      <c r="H616" s="9"/>
      <c r="I616" s="11"/>
    </row>
    <row r="617" spans="1:9" x14ac:dyDescent="0.2">
      <c r="A617" s="9">
        <v>44323</v>
      </c>
      <c r="B617" s="11">
        <v>268891226</v>
      </c>
      <c r="C617" s="11">
        <v>2</v>
      </c>
      <c r="D617" s="11">
        <v>0</v>
      </c>
      <c r="E617" s="11">
        <v>0</v>
      </c>
      <c r="H617" s="9"/>
      <c r="I617" s="11"/>
    </row>
    <row r="618" spans="1:9" x14ac:dyDescent="0.2">
      <c r="A618" s="9">
        <v>44323</v>
      </c>
      <c r="B618" s="11">
        <v>269150161</v>
      </c>
      <c r="C618" s="11">
        <v>2</v>
      </c>
      <c r="D618" s="11">
        <v>0</v>
      </c>
      <c r="E618" s="11">
        <v>0</v>
      </c>
      <c r="H618" s="9"/>
      <c r="I618" s="11"/>
    </row>
    <row r="619" spans="1:9" x14ac:dyDescent="0.2">
      <c r="A619" s="9">
        <v>44324</v>
      </c>
      <c r="B619" s="11">
        <v>269222010</v>
      </c>
      <c r="C619" s="11">
        <v>224811</v>
      </c>
      <c r="D619" s="11">
        <v>500000</v>
      </c>
      <c r="E619" s="11">
        <v>85</v>
      </c>
      <c r="H619" s="9"/>
      <c r="I619" s="11"/>
    </row>
    <row r="620" spans="1:9" x14ac:dyDescent="0.2">
      <c r="A620" s="9">
        <v>44324</v>
      </c>
      <c r="B620" s="11">
        <v>268890590</v>
      </c>
      <c r="C620" s="11">
        <v>162093</v>
      </c>
      <c r="D620" s="11">
        <v>360</v>
      </c>
      <c r="E620" s="11">
        <v>32</v>
      </c>
      <c r="H620" s="9"/>
      <c r="I620" s="11"/>
    </row>
    <row r="621" spans="1:9" x14ac:dyDescent="0.2">
      <c r="A621" s="9">
        <v>44324</v>
      </c>
      <c r="B621" s="11">
        <v>271533390</v>
      </c>
      <c r="C621" s="11">
        <v>13153</v>
      </c>
      <c r="D621" s="11">
        <v>110</v>
      </c>
      <c r="E621" s="11">
        <v>9</v>
      </c>
      <c r="H621" s="9"/>
      <c r="I621" s="11"/>
    </row>
    <row r="622" spans="1:9" x14ac:dyDescent="0.2">
      <c r="A622" s="9">
        <v>44324</v>
      </c>
      <c r="B622" s="11">
        <v>271175480</v>
      </c>
      <c r="C622" s="11">
        <v>11859</v>
      </c>
      <c r="D622" s="11">
        <v>102</v>
      </c>
      <c r="E622" s="11">
        <v>8</v>
      </c>
      <c r="H622" s="9"/>
      <c r="I622" s="11"/>
    </row>
    <row r="623" spans="1:9" x14ac:dyDescent="0.2">
      <c r="A623" s="9">
        <v>44324</v>
      </c>
      <c r="B623" s="11">
        <v>268890665</v>
      </c>
      <c r="C623" s="11">
        <v>9402</v>
      </c>
      <c r="D623" s="11">
        <v>98</v>
      </c>
      <c r="E623" s="11">
        <v>6</v>
      </c>
      <c r="H623" s="9"/>
      <c r="I623" s="11"/>
    </row>
    <row r="624" spans="1:9" x14ac:dyDescent="0.2">
      <c r="A624" s="9">
        <v>44324</v>
      </c>
      <c r="B624" s="11">
        <v>269221605</v>
      </c>
      <c r="C624" s="11">
        <v>10585</v>
      </c>
      <c r="D624" s="11">
        <v>23</v>
      </c>
      <c r="E624" s="11">
        <v>36</v>
      </c>
      <c r="H624" s="9"/>
      <c r="I624" s="11"/>
    </row>
    <row r="625" spans="1:9" x14ac:dyDescent="0.2">
      <c r="A625" s="9">
        <v>44324</v>
      </c>
      <c r="B625" s="11">
        <v>271457536</v>
      </c>
      <c r="C625" s="11">
        <v>10086</v>
      </c>
      <c r="D625" s="11">
        <v>21</v>
      </c>
      <c r="E625" s="11">
        <v>10</v>
      </c>
      <c r="H625" s="9"/>
      <c r="I625" s="11"/>
    </row>
    <row r="626" spans="1:9" x14ac:dyDescent="0.2">
      <c r="A626" s="9">
        <v>44324</v>
      </c>
      <c r="B626" s="11">
        <v>269148589</v>
      </c>
      <c r="C626" s="11">
        <v>2147</v>
      </c>
      <c r="D626" s="11">
        <v>16</v>
      </c>
      <c r="E626" s="11">
        <v>4</v>
      </c>
      <c r="H626" s="9"/>
      <c r="I626" s="11"/>
    </row>
    <row r="627" spans="1:9" x14ac:dyDescent="0.2">
      <c r="A627" s="9">
        <v>44324</v>
      </c>
      <c r="B627" s="11">
        <v>268891919</v>
      </c>
      <c r="C627" s="11">
        <v>0</v>
      </c>
      <c r="D627" s="11">
        <v>15</v>
      </c>
      <c r="E627" s="11">
        <v>0</v>
      </c>
      <c r="H627" s="9"/>
      <c r="I627" s="11"/>
    </row>
    <row r="628" spans="1:9" x14ac:dyDescent="0.2">
      <c r="A628" s="9">
        <v>44324</v>
      </c>
      <c r="B628" s="11">
        <v>268892123</v>
      </c>
      <c r="C628" s="11">
        <v>21903</v>
      </c>
      <c r="D628" s="11">
        <v>13</v>
      </c>
      <c r="E628" s="11">
        <v>9</v>
      </c>
      <c r="H628" s="9"/>
      <c r="I628" s="11"/>
    </row>
    <row r="629" spans="1:9" x14ac:dyDescent="0.2">
      <c r="A629" s="9">
        <v>44324</v>
      </c>
      <c r="B629" s="11">
        <v>269150224</v>
      </c>
      <c r="C629" s="11">
        <v>17482</v>
      </c>
      <c r="D629" s="11">
        <v>13</v>
      </c>
      <c r="E629" s="11">
        <v>0</v>
      </c>
      <c r="H629" s="9"/>
      <c r="I629" s="11"/>
    </row>
    <row r="630" spans="1:9" x14ac:dyDescent="0.2">
      <c r="A630" s="9">
        <v>44324</v>
      </c>
      <c r="B630" s="11">
        <v>268892375</v>
      </c>
      <c r="C630" s="11">
        <v>14522</v>
      </c>
      <c r="D630" s="11">
        <v>12</v>
      </c>
      <c r="E630" s="11">
        <v>4</v>
      </c>
      <c r="H630" s="9"/>
      <c r="I630" s="11"/>
    </row>
    <row r="631" spans="1:9" x14ac:dyDescent="0.2">
      <c r="A631" s="9">
        <v>44324</v>
      </c>
      <c r="B631" s="11">
        <v>269150215</v>
      </c>
      <c r="C631" s="11">
        <v>4637</v>
      </c>
      <c r="D631" s="11">
        <v>7</v>
      </c>
      <c r="E631" s="11">
        <v>3</v>
      </c>
      <c r="H631" s="9"/>
      <c r="I631" s="11"/>
    </row>
    <row r="632" spans="1:9" x14ac:dyDescent="0.2">
      <c r="A632" s="9">
        <v>44324</v>
      </c>
      <c r="B632" s="11">
        <v>269150197</v>
      </c>
      <c r="C632" s="11">
        <v>7501</v>
      </c>
      <c r="D632" s="11">
        <v>6</v>
      </c>
      <c r="E632" s="11">
        <v>1</v>
      </c>
      <c r="H632" s="9"/>
      <c r="I632" s="11"/>
    </row>
    <row r="633" spans="1:9" x14ac:dyDescent="0.2">
      <c r="A633" s="9">
        <v>44324</v>
      </c>
      <c r="B633" s="11">
        <v>269151292</v>
      </c>
      <c r="C633" s="11">
        <v>4809</v>
      </c>
      <c r="D633" s="11">
        <v>6</v>
      </c>
      <c r="E633" s="11">
        <v>5</v>
      </c>
      <c r="H633" s="9"/>
      <c r="I633" s="11"/>
    </row>
    <row r="634" spans="1:9" x14ac:dyDescent="0.2">
      <c r="A634" s="9">
        <v>44324</v>
      </c>
      <c r="B634" s="11">
        <v>271472378</v>
      </c>
      <c r="C634" s="11">
        <v>9308</v>
      </c>
      <c r="D634" s="11">
        <v>5</v>
      </c>
      <c r="E634" s="11">
        <v>5</v>
      </c>
      <c r="H634" s="9"/>
      <c r="I634" s="11"/>
    </row>
    <row r="635" spans="1:9" x14ac:dyDescent="0.2">
      <c r="A635" s="9">
        <v>44324</v>
      </c>
      <c r="B635" s="11">
        <v>268892345</v>
      </c>
      <c r="C635" s="11">
        <v>7605</v>
      </c>
      <c r="D635" s="11">
        <v>5</v>
      </c>
      <c r="E635" s="11">
        <v>2</v>
      </c>
      <c r="H635" s="9"/>
      <c r="I635" s="11"/>
    </row>
    <row r="636" spans="1:9" x14ac:dyDescent="0.2">
      <c r="A636" s="9">
        <v>44324</v>
      </c>
      <c r="B636" s="11">
        <v>269222109</v>
      </c>
      <c r="C636" s="11">
        <v>2785</v>
      </c>
      <c r="D636" s="11">
        <v>5</v>
      </c>
      <c r="E636" s="11">
        <v>2</v>
      </c>
      <c r="H636" s="9"/>
      <c r="I636" s="11"/>
    </row>
    <row r="637" spans="1:9" x14ac:dyDescent="0.2">
      <c r="A637" s="9">
        <v>44324</v>
      </c>
      <c r="B637" s="11">
        <v>269222775</v>
      </c>
      <c r="C637" s="11">
        <v>2734</v>
      </c>
      <c r="D637" s="11">
        <v>5</v>
      </c>
      <c r="E637" s="11">
        <v>1</v>
      </c>
      <c r="H637" s="9"/>
      <c r="I637" s="11"/>
    </row>
    <row r="638" spans="1:9" x14ac:dyDescent="0.2">
      <c r="A638" s="9">
        <v>44324</v>
      </c>
      <c r="B638" s="11">
        <v>268891964</v>
      </c>
      <c r="C638" s="11">
        <v>2113</v>
      </c>
      <c r="D638" s="11">
        <v>4</v>
      </c>
      <c r="E638" s="11">
        <v>7</v>
      </c>
      <c r="H638" s="9"/>
      <c r="I638" s="11"/>
    </row>
    <row r="639" spans="1:9" x14ac:dyDescent="0.2">
      <c r="A639" s="9">
        <v>44324</v>
      </c>
      <c r="B639" s="11">
        <v>269222817</v>
      </c>
      <c r="C639" s="11">
        <v>4629</v>
      </c>
      <c r="D639" s="11">
        <v>3</v>
      </c>
      <c r="E639" s="11">
        <v>3</v>
      </c>
      <c r="H639" s="9"/>
      <c r="I639" s="11"/>
    </row>
    <row r="640" spans="1:9" x14ac:dyDescent="0.2">
      <c r="A640" s="9">
        <v>44324</v>
      </c>
      <c r="B640" s="11">
        <v>271808904</v>
      </c>
      <c r="C640" s="11">
        <v>3273</v>
      </c>
      <c r="D640" s="11">
        <v>3</v>
      </c>
      <c r="E640" s="11">
        <v>1</v>
      </c>
      <c r="H640" s="9"/>
      <c r="I640" s="11"/>
    </row>
    <row r="641" spans="1:9" x14ac:dyDescent="0.2">
      <c r="A641" s="9">
        <v>44324</v>
      </c>
      <c r="B641" s="11">
        <v>271539036</v>
      </c>
      <c r="C641" s="11">
        <v>1500</v>
      </c>
      <c r="D641" s="11">
        <v>3</v>
      </c>
      <c r="E641" s="11">
        <v>1</v>
      </c>
      <c r="H641" s="9"/>
      <c r="I641" s="11"/>
    </row>
    <row r="642" spans="1:9" x14ac:dyDescent="0.2">
      <c r="A642" s="9">
        <v>44324</v>
      </c>
      <c r="B642" s="11">
        <v>269149708</v>
      </c>
      <c r="C642" s="11">
        <v>14484</v>
      </c>
      <c r="D642" s="11">
        <v>2</v>
      </c>
      <c r="E642" s="11">
        <v>2</v>
      </c>
      <c r="H642" s="9"/>
      <c r="I642" s="11"/>
    </row>
    <row r="643" spans="1:9" x14ac:dyDescent="0.2">
      <c r="A643" s="9">
        <v>44324</v>
      </c>
      <c r="B643" s="11">
        <v>268890527</v>
      </c>
      <c r="C643" s="11">
        <v>8237</v>
      </c>
      <c r="D643" s="11">
        <v>2</v>
      </c>
      <c r="E643" s="11">
        <v>4</v>
      </c>
      <c r="H643" s="9"/>
      <c r="I643" s="11"/>
    </row>
    <row r="644" spans="1:9" x14ac:dyDescent="0.2">
      <c r="A644" s="9">
        <v>44324</v>
      </c>
      <c r="B644" s="11">
        <v>272779033</v>
      </c>
      <c r="C644" s="11">
        <v>5270</v>
      </c>
      <c r="D644" s="11">
        <v>2</v>
      </c>
      <c r="E644" s="11">
        <v>2</v>
      </c>
      <c r="H644" s="9"/>
      <c r="I644" s="11"/>
    </row>
    <row r="645" spans="1:9" x14ac:dyDescent="0.2">
      <c r="A645" s="9">
        <v>44324</v>
      </c>
      <c r="B645" s="11">
        <v>268890710</v>
      </c>
      <c r="C645" s="11">
        <v>4631</v>
      </c>
      <c r="D645" s="11">
        <v>2</v>
      </c>
      <c r="E645" s="11">
        <v>2</v>
      </c>
      <c r="H645" s="9"/>
      <c r="I645" s="11"/>
    </row>
    <row r="646" spans="1:9" x14ac:dyDescent="0.2">
      <c r="A646" s="9">
        <v>44324</v>
      </c>
      <c r="B646" s="11">
        <v>269222781</v>
      </c>
      <c r="C646" s="11">
        <v>4568</v>
      </c>
      <c r="D646" s="11">
        <v>2</v>
      </c>
      <c r="E646" s="11">
        <v>3</v>
      </c>
      <c r="H646" s="9"/>
      <c r="I646" s="11"/>
    </row>
    <row r="647" spans="1:9" x14ac:dyDescent="0.2">
      <c r="A647" s="9">
        <v>44324</v>
      </c>
      <c r="B647" s="11">
        <v>269222754</v>
      </c>
      <c r="C647" s="11">
        <v>4155</v>
      </c>
      <c r="D647" s="11">
        <v>2</v>
      </c>
      <c r="E647" s="11">
        <v>3</v>
      </c>
      <c r="H647" s="9"/>
      <c r="I647" s="11"/>
    </row>
    <row r="648" spans="1:9" x14ac:dyDescent="0.2">
      <c r="A648" s="9">
        <v>44324</v>
      </c>
      <c r="B648" s="11">
        <v>269221608</v>
      </c>
      <c r="C648" s="11">
        <v>2526</v>
      </c>
      <c r="D648" s="11">
        <v>2</v>
      </c>
      <c r="E648" s="11">
        <v>0</v>
      </c>
      <c r="H648" s="9"/>
      <c r="I648" s="11"/>
    </row>
    <row r="649" spans="1:9" x14ac:dyDescent="0.2">
      <c r="A649" s="9">
        <v>44324</v>
      </c>
      <c r="B649" s="11">
        <v>269150185</v>
      </c>
      <c r="C649" s="11">
        <v>2461</v>
      </c>
      <c r="D649" s="11">
        <v>2</v>
      </c>
      <c r="E649" s="11">
        <v>0</v>
      </c>
      <c r="H649" s="9"/>
      <c r="I649" s="11"/>
    </row>
    <row r="650" spans="1:9" x14ac:dyDescent="0.2">
      <c r="A650" s="9">
        <v>44324</v>
      </c>
      <c r="B650" s="11">
        <v>269222091</v>
      </c>
      <c r="C650" s="11">
        <v>2199</v>
      </c>
      <c r="D650" s="11">
        <v>2</v>
      </c>
      <c r="E650" s="11">
        <v>0</v>
      </c>
      <c r="H650" s="9"/>
      <c r="I650" s="11"/>
    </row>
    <row r="651" spans="1:9" x14ac:dyDescent="0.2">
      <c r="A651" s="9">
        <v>44324</v>
      </c>
      <c r="B651" s="11">
        <v>268892378</v>
      </c>
      <c r="C651" s="11">
        <v>1837</v>
      </c>
      <c r="D651" s="11">
        <v>2</v>
      </c>
      <c r="E651" s="11">
        <v>0</v>
      </c>
      <c r="H651" s="9"/>
      <c r="I651" s="11"/>
    </row>
    <row r="652" spans="1:9" x14ac:dyDescent="0.2">
      <c r="A652" s="9">
        <v>44324</v>
      </c>
      <c r="B652" s="11">
        <v>269150218</v>
      </c>
      <c r="C652" s="11">
        <v>1015</v>
      </c>
      <c r="D652" s="11">
        <v>2</v>
      </c>
      <c r="E652" s="11">
        <v>0</v>
      </c>
      <c r="H652" s="9"/>
      <c r="I652" s="11"/>
    </row>
    <row r="653" spans="1:9" x14ac:dyDescent="0.2">
      <c r="A653" s="9">
        <v>44324</v>
      </c>
      <c r="B653" s="11">
        <v>268890683</v>
      </c>
      <c r="C653" s="11">
        <v>962</v>
      </c>
      <c r="D653" s="11">
        <v>2</v>
      </c>
      <c r="E653" s="11">
        <v>0</v>
      </c>
      <c r="H653" s="9"/>
      <c r="I653" s="11"/>
    </row>
    <row r="654" spans="1:9" x14ac:dyDescent="0.2">
      <c r="A654" s="9">
        <v>44324</v>
      </c>
      <c r="B654" s="11">
        <v>268891961</v>
      </c>
      <c r="C654" s="11">
        <v>0</v>
      </c>
      <c r="D654" s="11">
        <v>2</v>
      </c>
      <c r="E654" s="11">
        <v>1</v>
      </c>
      <c r="H654" s="9"/>
      <c r="I654" s="11"/>
    </row>
    <row r="655" spans="1:9" x14ac:dyDescent="0.2">
      <c r="A655" s="9">
        <v>44324</v>
      </c>
      <c r="B655" s="11">
        <v>268892102</v>
      </c>
      <c r="C655" s="11">
        <v>9257</v>
      </c>
      <c r="D655" s="11">
        <v>1</v>
      </c>
      <c r="E655" s="11">
        <v>121</v>
      </c>
      <c r="H655" s="9"/>
      <c r="I655" s="11"/>
    </row>
    <row r="656" spans="1:9" x14ac:dyDescent="0.2">
      <c r="A656" s="9">
        <v>44324</v>
      </c>
      <c r="B656" s="11">
        <v>269221587</v>
      </c>
      <c r="C656" s="11">
        <v>8308</v>
      </c>
      <c r="D656" s="11">
        <v>1</v>
      </c>
      <c r="E656" s="11">
        <v>2</v>
      </c>
      <c r="H656" s="9"/>
      <c r="I656" s="11"/>
    </row>
    <row r="657" spans="1:9" x14ac:dyDescent="0.2">
      <c r="A657" s="9">
        <v>44324</v>
      </c>
      <c r="B657" s="11">
        <v>268890671</v>
      </c>
      <c r="C657" s="11">
        <v>4685</v>
      </c>
      <c r="D657" s="11">
        <v>1</v>
      </c>
      <c r="E657" s="11">
        <v>2</v>
      </c>
      <c r="H657" s="9"/>
      <c r="I657" s="11"/>
    </row>
    <row r="658" spans="1:9" x14ac:dyDescent="0.2">
      <c r="A658" s="9">
        <v>44324</v>
      </c>
      <c r="B658" s="11">
        <v>269222070</v>
      </c>
      <c r="C658" s="11">
        <v>4280</v>
      </c>
      <c r="D658" s="11">
        <v>1</v>
      </c>
      <c r="E658" s="11">
        <v>0</v>
      </c>
      <c r="H658" s="9"/>
      <c r="I658" s="11"/>
    </row>
    <row r="659" spans="1:9" x14ac:dyDescent="0.2">
      <c r="A659" s="9">
        <v>44324</v>
      </c>
      <c r="B659" s="11">
        <v>268892429</v>
      </c>
      <c r="C659" s="11">
        <v>2731</v>
      </c>
      <c r="D659" s="11">
        <v>1</v>
      </c>
      <c r="E659" s="11">
        <v>0</v>
      </c>
      <c r="H659" s="9"/>
      <c r="I659" s="11"/>
    </row>
    <row r="660" spans="1:9" x14ac:dyDescent="0.2">
      <c r="A660" s="9">
        <v>44324</v>
      </c>
      <c r="B660" s="11">
        <v>269221635</v>
      </c>
      <c r="C660" s="11">
        <v>2730</v>
      </c>
      <c r="D660" s="11">
        <v>1</v>
      </c>
      <c r="E660" s="11">
        <v>0</v>
      </c>
      <c r="H660" s="9"/>
      <c r="I660" s="11"/>
    </row>
    <row r="661" spans="1:9" x14ac:dyDescent="0.2">
      <c r="A661" s="9">
        <v>44324</v>
      </c>
      <c r="B661" s="11">
        <v>268892414</v>
      </c>
      <c r="C661" s="11">
        <v>2183</v>
      </c>
      <c r="D661" s="11">
        <v>1</v>
      </c>
      <c r="E661" s="11">
        <v>0</v>
      </c>
      <c r="H661" s="9"/>
      <c r="I661" s="11"/>
    </row>
    <row r="662" spans="1:9" x14ac:dyDescent="0.2">
      <c r="A662" s="9">
        <v>44324</v>
      </c>
      <c r="B662" s="11">
        <v>269222757</v>
      </c>
      <c r="C662" s="11">
        <v>1835</v>
      </c>
      <c r="D662" s="11">
        <v>1</v>
      </c>
      <c r="E662" s="11">
        <v>1</v>
      </c>
      <c r="H662" s="9"/>
      <c r="I662" s="11"/>
    </row>
    <row r="663" spans="1:9" x14ac:dyDescent="0.2">
      <c r="A663" s="9">
        <v>44324</v>
      </c>
      <c r="B663" s="11">
        <v>269222808</v>
      </c>
      <c r="C663" s="11">
        <v>1079</v>
      </c>
      <c r="D663" s="11">
        <v>1</v>
      </c>
      <c r="E663" s="11">
        <v>1</v>
      </c>
      <c r="H663" s="9"/>
      <c r="I663" s="11"/>
    </row>
    <row r="664" spans="1:9" x14ac:dyDescent="0.2">
      <c r="A664" s="9">
        <v>44324</v>
      </c>
      <c r="B664" s="11">
        <v>269150194</v>
      </c>
      <c r="C664" s="11">
        <v>1059</v>
      </c>
      <c r="D664" s="11">
        <v>1</v>
      </c>
      <c r="E664" s="11">
        <v>1</v>
      </c>
      <c r="H664" s="9"/>
      <c r="I664" s="11"/>
    </row>
    <row r="665" spans="1:9" x14ac:dyDescent="0.2">
      <c r="A665" s="9">
        <v>44324</v>
      </c>
      <c r="B665" s="11">
        <v>269222019</v>
      </c>
      <c r="C665" s="11">
        <v>470</v>
      </c>
      <c r="D665" s="11">
        <v>1</v>
      </c>
      <c r="E665" s="11">
        <v>1</v>
      </c>
      <c r="H665" s="9"/>
      <c r="I665" s="11"/>
    </row>
    <row r="666" spans="1:9" x14ac:dyDescent="0.2">
      <c r="A666" s="9">
        <v>44324</v>
      </c>
      <c r="B666" s="11">
        <v>268892348</v>
      </c>
      <c r="C666" s="11">
        <v>198</v>
      </c>
      <c r="D666" s="11">
        <v>1</v>
      </c>
      <c r="E666" s="11">
        <v>1</v>
      </c>
      <c r="H666" s="9"/>
      <c r="I666" s="11"/>
    </row>
    <row r="667" spans="1:9" x14ac:dyDescent="0.2">
      <c r="A667" s="9">
        <v>44324</v>
      </c>
      <c r="B667" s="11">
        <v>268892381</v>
      </c>
      <c r="C667" s="11">
        <v>60</v>
      </c>
      <c r="D667" s="11">
        <v>1</v>
      </c>
      <c r="E667" s="11">
        <v>0</v>
      </c>
      <c r="H667" s="9"/>
      <c r="I667" s="11"/>
    </row>
    <row r="668" spans="1:9" x14ac:dyDescent="0.2">
      <c r="A668" s="9">
        <v>44324</v>
      </c>
      <c r="B668" s="11">
        <v>268890545</v>
      </c>
      <c r="C668" s="11">
        <v>22</v>
      </c>
      <c r="D668" s="11">
        <v>1</v>
      </c>
      <c r="E668" s="11">
        <v>2</v>
      </c>
      <c r="H668" s="9"/>
      <c r="I668" s="11"/>
    </row>
    <row r="669" spans="1:9" x14ac:dyDescent="0.2">
      <c r="A669" s="9">
        <v>44324</v>
      </c>
      <c r="B669" s="11">
        <v>269149777</v>
      </c>
      <c r="C669" s="11">
        <v>0</v>
      </c>
      <c r="D669" s="11">
        <v>1</v>
      </c>
      <c r="E669" s="11">
        <v>0</v>
      </c>
      <c r="H669" s="9"/>
      <c r="I669" s="11"/>
    </row>
    <row r="670" spans="1:9" x14ac:dyDescent="0.2">
      <c r="A670" s="9">
        <v>44324</v>
      </c>
      <c r="B670" s="11">
        <v>269221920</v>
      </c>
      <c r="C670" s="11">
        <v>3681</v>
      </c>
      <c r="D670" s="11">
        <v>0</v>
      </c>
      <c r="E670" s="11">
        <v>0</v>
      </c>
      <c r="H670" s="9"/>
      <c r="I670" s="11"/>
    </row>
    <row r="671" spans="1:9" x14ac:dyDescent="0.2">
      <c r="A671" s="9">
        <v>44324</v>
      </c>
      <c r="B671" s="11">
        <v>268890566</v>
      </c>
      <c r="C671" s="11">
        <v>2770</v>
      </c>
      <c r="D671" s="11">
        <v>0</v>
      </c>
      <c r="E671" s="11">
        <v>0</v>
      </c>
      <c r="H671" s="9"/>
      <c r="I671" s="11"/>
    </row>
    <row r="672" spans="1:9" x14ac:dyDescent="0.2">
      <c r="A672" s="9">
        <v>44324</v>
      </c>
      <c r="B672" s="11">
        <v>268892456</v>
      </c>
      <c r="C672" s="11">
        <v>2516</v>
      </c>
      <c r="D672" s="11">
        <v>0</v>
      </c>
      <c r="E672" s="11">
        <v>0</v>
      </c>
      <c r="H672" s="9"/>
      <c r="I672" s="11"/>
    </row>
    <row r="673" spans="1:9" x14ac:dyDescent="0.2">
      <c r="A673" s="9">
        <v>44324</v>
      </c>
      <c r="B673" s="11">
        <v>271451050</v>
      </c>
      <c r="C673" s="11">
        <v>1377</v>
      </c>
      <c r="D673" s="11">
        <v>0</v>
      </c>
      <c r="E673" s="11">
        <v>0</v>
      </c>
      <c r="H673" s="9"/>
      <c r="I673" s="11"/>
    </row>
    <row r="674" spans="1:9" x14ac:dyDescent="0.2">
      <c r="A674" s="9">
        <v>44324</v>
      </c>
      <c r="B674" s="11">
        <v>269221575</v>
      </c>
      <c r="C674" s="11">
        <v>934</v>
      </c>
      <c r="D674" s="11">
        <v>0</v>
      </c>
      <c r="E674" s="11">
        <v>4</v>
      </c>
      <c r="H674" s="9"/>
      <c r="I674" s="11"/>
    </row>
    <row r="675" spans="1:9" x14ac:dyDescent="0.2">
      <c r="A675" s="9">
        <v>44324</v>
      </c>
      <c r="B675" s="11">
        <v>269222739</v>
      </c>
      <c r="C675" s="11">
        <v>582</v>
      </c>
      <c r="D675" s="11">
        <v>0</v>
      </c>
      <c r="E675" s="11">
        <v>0</v>
      </c>
      <c r="H675" s="9"/>
      <c r="I675" s="11"/>
    </row>
    <row r="676" spans="1:9" x14ac:dyDescent="0.2">
      <c r="A676" s="9">
        <v>44324</v>
      </c>
      <c r="B676" s="11">
        <v>269150161</v>
      </c>
      <c r="C676" s="11">
        <v>486</v>
      </c>
      <c r="D676" s="11">
        <v>0</v>
      </c>
      <c r="E676" s="11">
        <v>8</v>
      </c>
      <c r="H676" s="9"/>
      <c r="I676" s="11"/>
    </row>
    <row r="677" spans="1:9" x14ac:dyDescent="0.2">
      <c r="A677" s="9">
        <v>44324</v>
      </c>
      <c r="B677" s="11">
        <v>269150146</v>
      </c>
      <c r="C677" s="11">
        <v>473</v>
      </c>
      <c r="D677" s="11">
        <v>0</v>
      </c>
      <c r="E677" s="11">
        <v>2</v>
      </c>
      <c r="H677" s="9"/>
      <c r="I677" s="11"/>
    </row>
    <row r="678" spans="1:9" x14ac:dyDescent="0.2">
      <c r="A678" s="9">
        <v>44324</v>
      </c>
      <c r="B678" s="11">
        <v>269221461</v>
      </c>
      <c r="C678" s="11">
        <v>411</v>
      </c>
      <c r="D678" s="11">
        <v>0</v>
      </c>
      <c r="E678" s="11">
        <v>0</v>
      </c>
      <c r="H678" s="9"/>
      <c r="I678" s="11"/>
    </row>
    <row r="679" spans="1:9" x14ac:dyDescent="0.2">
      <c r="A679" s="9">
        <v>44324</v>
      </c>
      <c r="B679" s="11">
        <v>268892078</v>
      </c>
      <c r="C679" s="11">
        <v>356</v>
      </c>
      <c r="D679" s="11">
        <v>0</v>
      </c>
      <c r="E679" s="11">
        <v>0</v>
      </c>
      <c r="H679" s="9"/>
      <c r="I679" s="11"/>
    </row>
    <row r="680" spans="1:9" x14ac:dyDescent="0.2">
      <c r="A680" s="9">
        <v>44324</v>
      </c>
      <c r="B680" s="11">
        <v>269221473</v>
      </c>
      <c r="C680" s="11">
        <v>193</v>
      </c>
      <c r="D680" s="11">
        <v>0</v>
      </c>
      <c r="E680" s="11">
        <v>0</v>
      </c>
      <c r="H680" s="9"/>
      <c r="I680" s="11"/>
    </row>
    <row r="681" spans="1:9" x14ac:dyDescent="0.2">
      <c r="A681" s="9">
        <v>44324</v>
      </c>
      <c r="B681" s="11">
        <v>268890548</v>
      </c>
      <c r="C681" s="11">
        <v>133</v>
      </c>
      <c r="D681" s="11">
        <v>0</v>
      </c>
      <c r="E681" s="11">
        <v>0</v>
      </c>
      <c r="H681" s="9"/>
      <c r="I681" s="11"/>
    </row>
    <row r="682" spans="1:9" x14ac:dyDescent="0.2">
      <c r="A682" s="9">
        <v>44324</v>
      </c>
      <c r="B682" s="11">
        <v>269221581</v>
      </c>
      <c r="C682" s="11">
        <v>101</v>
      </c>
      <c r="D682" s="11">
        <v>0</v>
      </c>
      <c r="E682" s="11">
        <v>1</v>
      </c>
      <c r="H682" s="9"/>
      <c r="I682" s="11"/>
    </row>
    <row r="683" spans="1:9" x14ac:dyDescent="0.2">
      <c r="A683" s="9">
        <v>44324</v>
      </c>
      <c r="B683" s="11">
        <v>269221419</v>
      </c>
      <c r="C683" s="11">
        <v>76</v>
      </c>
      <c r="D683" s="11">
        <v>0</v>
      </c>
      <c r="E683" s="11">
        <v>0</v>
      </c>
      <c r="H683" s="9"/>
      <c r="I683" s="11"/>
    </row>
    <row r="684" spans="1:9" x14ac:dyDescent="0.2">
      <c r="A684" s="9">
        <v>44324</v>
      </c>
      <c r="B684" s="11">
        <v>269149783</v>
      </c>
      <c r="C684" s="11">
        <v>65</v>
      </c>
      <c r="D684" s="11">
        <v>0</v>
      </c>
      <c r="E684" s="11">
        <v>0</v>
      </c>
      <c r="H684" s="9"/>
      <c r="I684" s="11"/>
    </row>
    <row r="685" spans="1:9" x14ac:dyDescent="0.2">
      <c r="A685" s="9">
        <v>44324</v>
      </c>
      <c r="B685" s="11">
        <v>269150170</v>
      </c>
      <c r="C685" s="11">
        <v>44</v>
      </c>
      <c r="D685" s="11">
        <v>0</v>
      </c>
      <c r="E685" s="11">
        <v>0</v>
      </c>
      <c r="H685" s="9"/>
      <c r="I685" s="11"/>
    </row>
    <row r="686" spans="1:9" x14ac:dyDescent="0.2">
      <c r="A686" s="9">
        <v>44324</v>
      </c>
      <c r="B686" s="11">
        <v>269221584</v>
      </c>
      <c r="C686" s="11">
        <v>34</v>
      </c>
      <c r="D686" s="11">
        <v>0</v>
      </c>
      <c r="E686" s="11">
        <v>0</v>
      </c>
      <c r="H686" s="9"/>
      <c r="I686" s="11"/>
    </row>
    <row r="687" spans="1:9" x14ac:dyDescent="0.2">
      <c r="A687" s="9">
        <v>44324</v>
      </c>
      <c r="B687" s="11">
        <v>268892246</v>
      </c>
      <c r="C687" s="11">
        <v>16</v>
      </c>
      <c r="D687" s="11">
        <v>0</v>
      </c>
      <c r="E687" s="11">
        <v>1</v>
      </c>
      <c r="H687" s="9"/>
      <c r="I687" s="11"/>
    </row>
    <row r="688" spans="1:9" x14ac:dyDescent="0.2">
      <c r="A688" s="9">
        <v>44324</v>
      </c>
      <c r="B688" s="11">
        <v>268892222</v>
      </c>
      <c r="C688" s="11">
        <v>14</v>
      </c>
      <c r="D688" s="11">
        <v>0</v>
      </c>
      <c r="E688" s="11">
        <v>0</v>
      </c>
      <c r="H688" s="9"/>
      <c r="I688" s="11"/>
    </row>
    <row r="689" spans="1:9" x14ac:dyDescent="0.2">
      <c r="A689" s="9">
        <v>44324</v>
      </c>
      <c r="B689" s="11">
        <v>269221569</v>
      </c>
      <c r="C689" s="11">
        <v>14</v>
      </c>
      <c r="D689" s="11">
        <v>0</v>
      </c>
      <c r="E689" s="11">
        <v>0</v>
      </c>
      <c r="H689" s="9"/>
      <c r="I689" s="11"/>
    </row>
    <row r="690" spans="1:9" x14ac:dyDescent="0.2">
      <c r="A690" s="9">
        <v>44324</v>
      </c>
      <c r="B690" s="11">
        <v>269221386</v>
      </c>
      <c r="C690" s="11">
        <v>8</v>
      </c>
      <c r="D690" s="11">
        <v>0</v>
      </c>
      <c r="E690" s="11">
        <v>1</v>
      </c>
      <c r="H690" s="9"/>
      <c r="I690" s="11"/>
    </row>
    <row r="691" spans="1:9" x14ac:dyDescent="0.2">
      <c r="A691" s="9">
        <v>44324</v>
      </c>
      <c r="B691" s="11">
        <v>268892231</v>
      </c>
      <c r="C691" s="11">
        <v>7</v>
      </c>
      <c r="D691" s="11">
        <v>0</v>
      </c>
      <c r="E691" s="11">
        <v>0</v>
      </c>
      <c r="H691" s="9"/>
      <c r="I691" s="11"/>
    </row>
    <row r="692" spans="1:9" x14ac:dyDescent="0.2">
      <c r="A692" s="9">
        <v>44324</v>
      </c>
      <c r="B692" s="11">
        <v>268891226</v>
      </c>
      <c r="C692" s="11">
        <v>5</v>
      </c>
      <c r="D692" s="11">
        <v>0</v>
      </c>
      <c r="E692" s="11">
        <v>0</v>
      </c>
      <c r="H692" s="9"/>
      <c r="I692" s="11"/>
    </row>
    <row r="693" spans="1:9" x14ac:dyDescent="0.2">
      <c r="A693" s="9">
        <v>44324</v>
      </c>
      <c r="B693" s="11">
        <v>269149657</v>
      </c>
      <c r="C693" s="11">
        <v>5</v>
      </c>
      <c r="D693" s="11">
        <v>0</v>
      </c>
      <c r="E693" s="11">
        <v>0</v>
      </c>
      <c r="H693" s="9"/>
      <c r="I693" s="11"/>
    </row>
    <row r="694" spans="1:9" x14ac:dyDescent="0.2">
      <c r="A694" s="9">
        <v>44324</v>
      </c>
      <c r="B694" s="11">
        <v>269221869</v>
      </c>
      <c r="C694" s="11">
        <v>4</v>
      </c>
      <c r="D694" s="11">
        <v>0</v>
      </c>
      <c r="E694" s="11">
        <v>0</v>
      </c>
      <c r="H694" s="9"/>
      <c r="I694" s="11"/>
    </row>
    <row r="695" spans="1:9" x14ac:dyDescent="0.2">
      <c r="A695" s="9">
        <v>44324</v>
      </c>
      <c r="B695" s="11">
        <v>269221431</v>
      </c>
      <c r="C695" s="11">
        <v>4</v>
      </c>
      <c r="D695" s="11">
        <v>0</v>
      </c>
      <c r="E695" s="11">
        <v>0</v>
      </c>
      <c r="H695" s="9"/>
      <c r="I695" s="11"/>
    </row>
    <row r="696" spans="1:9" x14ac:dyDescent="0.2">
      <c r="A696" s="9">
        <v>44324</v>
      </c>
      <c r="B696" s="11">
        <v>268891184</v>
      </c>
      <c r="C696" s="11">
        <v>4</v>
      </c>
      <c r="D696" s="11">
        <v>0</v>
      </c>
      <c r="E696" s="11">
        <v>0</v>
      </c>
      <c r="H696" s="9"/>
      <c r="I696" s="11"/>
    </row>
    <row r="697" spans="1:9" x14ac:dyDescent="0.2">
      <c r="A697" s="9">
        <v>44324</v>
      </c>
      <c r="B697" s="11">
        <v>271459513</v>
      </c>
      <c r="C697" s="11">
        <v>2</v>
      </c>
      <c r="D697" s="11">
        <v>0</v>
      </c>
      <c r="E697" s="11">
        <v>0</v>
      </c>
      <c r="H697" s="9"/>
      <c r="I697" s="11"/>
    </row>
    <row r="698" spans="1:9" x14ac:dyDescent="0.2">
      <c r="A698" s="9">
        <v>44324</v>
      </c>
      <c r="B698" s="11">
        <v>268890452</v>
      </c>
      <c r="C698" s="11">
        <v>2</v>
      </c>
      <c r="D698" s="11">
        <v>0</v>
      </c>
      <c r="E698" s="11">
        <v>0</v>
      </c>
      <c r="H698" s="9"/>
      <c r="I698" s="11"/>
    </row>
    <row r="699" spans="1:9" x14ac:dyDescent="0.2">
      <c r="A699" s="9">
        <v>44324</v>
      </c>
      <c r="B699" s="11">
        <v>269220918</v>
      </c>
      <c r="C699" s="11">
        <v>1</v>
      </c>
      <c r="D699" s="11">
        <v>0</v>
      </c>
      <c r="E699" s="11">
        <v>0</v>
      </c>
      <c r="H699" s="9"/>
      <c r="I699" s="11"/>
    </row>
    <row r="700" spans="1:9" x14ac:dyDescent="0.2">
      <c r="A700" s="9">
        <v>44325</v>
      </c>
      <c r="B700" s="11">
        <v>272779033</v>
      </c>
      <c r="C700" s="11">
        <v>120273</v>
      </c>
      <c r="D700" s="11">
        <v>301</v>
      </c>
      <c r="E700" s="11">
        <v>75</v>
      </c>
      <c r="H700" s="9"/>
      <c r="I700" s="11"/>
    </row>
    <row r="701" spans="1:9" x14ac:dyDescent="0.2">
      <c r="A701" s="9">
        <v>44325</v>
      </c>
      <c r="B701" s="11">
        <v>271451050</v>
      </c>
      <c r="C701" s="11">
        <v>12056</v>
      </c>
      <c r="D701" s="11">
        <v>181</v>
      </c>
      <c r="E701" s="11">
        <v>16</v>
      </c>
      <c r="H701" s="9"/>
      <c r="I701" s="11"/>
    </row>
    <row r="702" spans="1:9" x14ac:dyDescent="0.2">
      <c r="A702" s="9">
        <v>44325</v>
      </c>
      <c r="B702" s="11">
        <v>268890527</v>
      </c>
      <c r="C702" s="11">
        <v>73119</v>
      </c>
      <c r="D702" s="11">
        <v>150</v>
      </c>
      <c r="E702" s="11">
        <v>55</v>
      </c>
      <c r="H702" s="9"/>
      <c r="I702" s="11"/>
    </row>
    <row r="703" spans="1:9" x14ac:dyDescent="0.2">
      <c r="A703" s="9">
        <v>44325</v>
      </c>
      <c r="B703" s="11">
        <v>271457536</v>
      </c>
      <c r="C703" s="11">
        <v>10804</v>
      </c>
      <c r="D703" s="11">
        <v>114</v>
      </c>
      <c r="E703" s="11">
        <v>18</v>
      </c>
      <c r="H703" s="9"/>
      <c r="I703" s="11"/>
    </row>
    <row r="704" spans="1:9" x14ac:dyDescent="0.2">
      <c r="A704" s="9">
        <v>44325</v>
      </c>
      <c r="B704" s="11">
        <v>269150218</v>
      </c>
      <c r="C704" s="11">
        <v>7064</v>
      </c>
      <c r="D704" s="11">
        <v>87</v>
      </c>
      <c r="E704" s="11">
        <v>8</v>
      </c>
      <c r="H704" s="9"/>
      <c r="I704" s="11"/>
    </row>
    <row r="705" spans="1:9" x14ac:dyDescent="0.2">
      <c r="A705" s="9">
        <v>44325</v>
      </c>
      <c r="B705" s="11">
        <v>268892456</v>
      </c>
      <c r="C705" s="11">
        <v>9982</v>
      </c>
      <c r="D705" s="11">
        <v>79</v>
      </c>
      <c r="E705" s="11">
        <v>9</v>
      </c>
      <c r="H705" s="9"/>
      <c r="I705" s="11"/>
    </row>
    <row r="706" spans="1:9" x14ac:dyDescent="0.2">
      <c r="A706" s="9">
        <v>44325</v>
      </c>
      <c r="B706" s="11">
        <v>271459513</v>
      </c>
      <c r="C706" s="11">
        <v>10069</v>
      </c>
      <c r="D706" s="11">
        <v>69</v>
      </c>
      <c r="E706" s="11">
        <v>14</v>
      </c>
      <c r="H706" s="9"/>
      <c r="I706" s="11"/>
    </row>
    <row r="707" spans="1:9" x14ac:dyDescent="0.2">
      <c r="A707" s="9">
        <v>44325</v>
      </c>
      <c r="B707" s="11">
        <v>271472378</v>
      </c>
      <c r="C707" s="11">
        <v>9145</v>
      </c>
      <c r="D707" s="11">
        <v>26</v>
      </c>
      <c r="E707" s="11">
        <v>16</v>
      </c>
      <c r="H707" s="9"/>
      <c r="I707" s="11"/>
    </row>
    <row r="708" spans="1:9" x14ac:dyDescent="0.2">
      <c r="A708" s="9">
        <v>44325</v>
      </c>
      <c r="B708" s="11">
        <v>271539036</v>
      </c>
      <c r="C708" s="11">
        <v>9386</v>
      </c>
      <c r="D708" s="11">
        <v>22</v>
      </c>
      <c r="E708" s="11">
        <v>13</v>
      </c>
      <c r="H708" s="9"/>
      <c r="I708" s="11"/>
    </row>
    <row r="709" spans="1:9" x14ac:dyDescent="0.2">
      <c r="A709" s="9">
        <v>44325</v>
      </c>
      <c r="B709" s="11">
        <v>271808904</v>
      </c>
      <c r="C709" s="11">
        <v>8679</v>
      </c>
      <c r="D709" s="11">
        <v>20</v>
      </c>
      <c r="E709" s="11">
        <v>13</v>
      </c>
      <c r="H709" s="9"/>
      <c r="I709" s="11"/>
    </row>
    <row r="710" spans="1:9" x14ac:dyDescent="0.2">
      <c r="A710" s="9">
        <v>44325</v>
      </c>
      <c r="B710" s="11">
        <v>269150146</v>
      </c>
      <c r="C710" s="11">
        <v>12495</v>
      </c>
      <c r="D710" s="11">
        <v>19</v>
      </c>
      <c r="E710" s="11">
        <v>12</v>
      </c>
      <c r="H710" s="9"/>
      <c r="I710" s="11"/>
    </row>
    <row r="711" spans="1:9" x14ac:dyDescent="0.2">
      <c r="A711" s="9">
        <v>44325</v>
      </c>
      <c r="B711" s="11">
        <v>268892222</v>
      </c>
      <c r="C711" s="11">
        <v>15299</v>
      </c>
      <c r="D711" s="11">
        <v>17</v>
      </c>
      <c r="E711" s="11">
        <v>0</v>
      </c>
      <c r="H711" s="9"/>
      <c r="I711" s="11"/>
    </row>
    <row r="712" spans="1:9" x14ac:dyDescent="0.2">
      <c r="A712" s="9">
        <v>44325</v>
      </c>
      <c r="B712" s="11">
        <v>269221608</v>
      </c>
      <c r="C712" s="11">
        <v>8603</v>
      </c>
      <c r="D712" s="11">
        <v>17</v>
      </c>
      <c r="E712" s="11">
        <v>13</v>
      </c>
      <c r="H712" s="9"/>
      <c r="I712" s="11"/>
    </row>
    <row r="713" spans="1:9" x14ac:dyDescent="0.2">
      <c r="A713" s="9">
        <v>44325</v>
      </c>
      <c r="B713" s="11">
        <v>268890452</v>
      </c>
      <c r="C713" s="11">
        <v>23489</v>
      </c>
      <c r="D713" s="11">
        <v>13</v>
      </c>
      <c r="E713" s="11">
        <v>3</v>
      </c>
      <c r="H713" s="9"/>
      <c r="I713" s="11"/>
    </row>
    <row r="714" spans="1:9" x14ac:dyDescent="0.2">
      <c r="A714" s="9">
        <v>44325</v>
      </c>
      <c r="B714" s="11">
        <v>269222757</v>
      </c>
      <c r="C714" s="11">
        <v>2735</v>
      </c>
      <c r="D714" s="11">
        <v>13</v>
      </c>
      <c r="E714" s="11">
        <v>1</v>
      </c>
      <c r="H714" s="9"/>
      <c r="I714" s="11"/>
    </row>
    <row r="715" spans="1:9" x14ac:dyDescent="0.2">
      <c r="A715" s="9">
        <v>44325</v>
      </c>
      <c r="B715" s="11">
        <v>269150215</v>
      </c>
      <c r="C715" s="11">
        <v>8766</v>
      </c>
      <c r="D715" s="11">
        <v>11</v>
      </c>
      <c r="E715" s="11">
        <v>56</v>
      </c>
      <c r="H715" s="9"/>
      <c r="I715" s="11"/>
    </row>
    <row r="716" spans="1:9" x14ac:dyDescent="0.2">
      <c r="A716" s="9">
        <v>44325</v>
      </c>
      <c r="B716" s="11">
        <v>269221869</v>
      </c>
      <c r="C716" s="11">
        <v>7472</v>
      </c>
      <c r="D716" s="11">
        <v>8</v>
      </c>
      <c r="E716" s="11">
        <v>4</v>
      </c>
      <c r="H716" s="9"/>
      <c r="I716" s="11"/>
    </row>
    <row r="717" spans="1:9" x14ac:dyDescent="0.2">
      <c r="A717" s="9">
        <v>44325</v>
      </c>
      <c r="B717" s="11">
        <v>268891961</v>
      </c>
      <c r="C717" s="11">
        <v>1618</v>
      </c>
      <c r="D717" s="11">
        <v>8</v>
      </c>
      <c r="E717" s="11">
        <v>0</v>
      </c>
      <c r="H717" s="9"/>
      <c r="I717" s="11"/>
    </row>
    <row r="718" spans="1:9" x14ac:dyDescent="0.2">
      <c r="A718" s="9">
        <v>44325</v>
      </c>
      <c r="B718" s="11">
        <v>268892375</v>
      </c>
      <c r="C718" s="11">
        <v>3227</v>
      </c>
      <c r="D718" s="11">
        <v>7</v>
      </c>
      <c r="E718" s="11">
        <v>1</v>
      </c>
      <c r="H718" s="9"/>
      <c r="I718" s="11"/>
    </row>
    <row r="719" spans="1:9" x14ac:dyDescent="0.2">
      <c r="A719" s="9">
        <v>44325</v>
      </c>
      <c r="B719" s="11">
        <v>269222091</v>
      </c>
      <c r="C719" s="11">
        <v>1065</v>
      </c>
      <c r="D719" s="11">
        <v>7</v>
      </c>
      <c r="E719" s="11">
        <v>2</v>
      </c>
      <c r="H719" s="9"/>
      <c r="I719" s="11"/>
    </row>
    <row r="720" spans="1:9" x14ac:dyDescent="0.2">
      <c r="A720" s="9">
        <v>44325</v>
      </c>
      <c r="B720" s="11">
        <v>268891964</v>
      </c>
      <c r="C720" s="11">
        <v>0</v>
      </c>
      <c r="D720" s="11">
        <v>7</v>
      </c>
      <c r="E720" s="11">
        <v>2</v>
      </c>
      <c r="H720" s="9"/>
      <c r="I720" s="11"/>
    </row>
    <row r="721" spans="1:9" x14ac:dyDescent="0.2">
      <c r="A721" s="9">
        <v>44325</v>
      </c>
      <c r="B721" s="11">
        <v>271175480</v>
      </c>
      <c r="C721" s="11">
        <v>4625</v>
      </c>
      <c r="D721" s="11">
        <v>5</v>
      </c>
      <c r="E721" s="11">
        <v>4</v>
      </c>
      <c r="H721" s="9"/>
      <c r="I721" s="11"/>
    </row>
    <row r="722" spans="1:9" x14ac:dyDescent="0.2">
      <c r="A722" s="9">
        <v>44325</v>
      </c>
      <c r="B722" s="11">
        <v>269222070</v>
      </c>
      <c r="C722" s="11">
        <v>5195</v>
      </c>
      <c r="D722" s="11">
        <v>4</v>
      </c>
      <c r="E722" s="11">
        <v>5</v>
      </c>
      <c r="H722" s="9"/>
      <c r="I722" s="11"/>
    </row>
    <row r="723" spans="1:9" x14ac:dyDescent="0.2">
      <c r="A723" s="9">
        <v>44325</v>
      </c>
      <c r="B723" s="11">
        <v>269150194</v>
      </c>
      <c r="C723" s="11">
        <v>2731</v>
      </c>
      <c r="D723" s="11">
        <v>4</v>
      </c>
      <c r="E723" s="11">
        <v>3</v>
      </c>
      <c r="H723" s="9"/>
      <c r="I723" s="11"/>
    </row>
    <row r="724" spans="1:9" x14ac:dyDescent="0.2">
      <c r="A724" s="9">
        <v>44325</v>
      </c>
      <c r="B724" s="11">
        <v>271533390</v>
      </c>
      <c r="C724" s="11">
        <v>2725</v>
      </c>
      <c r="D724" s="11">
        <v>4</v>
      </c>
      <c r="E724" s="11">
        <v>5</v>
      </c>
      <c r="H724" s="9"/>
      <c r="I724" s="11"/>
    </row>
    <row r="725" spans="1:9" x14ac:dyDescent="0.2">
      <c r="A725" s="9">
        <v>44325</v>
      </c>
      <c r="B725" s="11">
        <v>269221581</v>
      </c>
      <c r="C725" s="11">
        <v>2597</v>
      </c>
      <c r="D725" s="11">
        <v>4</v>
      </c>
      <c r="E725" s="11">
        <v>2</v>
      </c>
      <c r="H725" s="9"/>
      <c r="I725" s="11"/>
    </row>
    <row r="726" spans="1:9" x14ac:dyDescent="0.2">
      <c r="A726" s="9">
        <v>44325</v>
      </c>
      <c r="B726" s="11">
        <v>269222109</v>
      </c>
      <c r="C726" s="11">
        <v>2514</v>
      </c>
      <c r="D726" s="11">
        <v>4</v>
      </c>
      <c r="E726" s="11">
        <v>0</v>
      </c>
      <c r="H726" s="9"/>
      <c r="I726" s="11"/>
    </row>
    <row r="727" spans="1:9" x14ac:dyDescent="0.2">
      <c r="A727" s="9">
        <v>44325</v>
      </c>
      <c r="B727" s="11">
        <v>268892429</v>
      </c>
      <c r="C727" s="11">
        <v>1204</v>
      </c>
      <c r="D727" s="11">
        <v>4</v>
      </c>
      <c r="E727" s="11">
        <v>1</v>
      </c>
      <c r="H727" s="9"/>
      <c r="I727" s="11"/>
    </row>
    <row r="728" spans="1:9" x14ac:dyDescent="0.2">
      <c r="A728" s="9">
        <v>44325</v>
      </c>
      <c r="B728" s="11">
        <v>269222754</v>
      </c>
      <c r="C728" s="11">
        <v>5129</v>
      </c>
      <c r="D728" s="11">
        <v>3</v>
      </c>
      <c r="E728" s="11">
        <v>3</v>
      </c>
      <c r="H728" s="9"/>
      <c r="I728" s="11"/>
    </row>
    <row r="729" spans="1:9" x14ac:dyDescent="0.2">
      <c r="A729" s="9">
        <v>44325</v>
      </c>
      <c r="B729" s="11">
        <v>269222781</v>
      </c>
      <c r="C729" s="11">
        <v>4717</v>
      </c>
      <c r="D729" s="11">
        <v>3</v>
      </c>
      <c r="E729" s="11">
        <v>2</v>
      </c>
      <c r="H729" s="9"/>
      <c r="I729" s="11"/>
    </row>
    <row r="730" spans="1:9" x14ac:dyDescent="0.2">
      <c r="A730" s="9">
        <v>44325</v>
      </c>
      <c r="B730" s="11">
        <v>269221635</v>
      </c>
      <c r="C730" s="11">
        <v>4211</v>
      </c>
      <c r="D730" s="11">
        <v>3</v>
      </c>
      <c r="E730" s="11">
        <v>2</v>
      </c>
      <c r="H730" s="9"/>
      <c r="I730" s="11"/>
    </row>
    <row r="731" spans="1:9" x14ac:dyDescent="0.2">
      <c r="A731" s="9">
        <v>44325</v>
      </c>
      <c r="B731" s="11">
        <v>269221419</v>
      </c>
      <c r="C731" s="11">
        <v>3496</v>
      </c>
      <c r="D731" s="11">
        <v>3</v>
      </c>
      <c r="E731" s="11">
        <v>11</v>
      </c>
      <c r="H731" s="9"/>
      <c r="I731" s="11"/>
    </row>
    <row r="732" spans="1:9" x14ac:dyDescent="0.2">
      <c r="A732" s="9">
        <v>44325</v>
      </c>
      <c r="B732" s="11">
        <v>269221605</v>
      </c>
      <c r="C732" s="11">
        <v>3018</v>
      </c>
      <c r="D732" s="11">
        <v>3</v>
      </c>
      <c r="E732" s="11">
        <v>1</v>
      </c>
      <c r="H732" s="9"/>
      <c r="I732" s="11"/>
    </row>
    <row r="733" spans="1:9" x14ac:dyDescent="0.2">
      <c r="A733" s="9">
        <v>44325</v>
      </c>
      <c r="B733" s="11">
        <v>269150197</v>
      </c>
      <c r="C733" s="11">
        <v>2699</v>
      </c>
      <c r="D733" s="11">
        <v>3</v>
      </c>
      <c r="E733" s="11">
        <v>0</v>
      </c>
      <c r="H733" s="9"/>
      <c r="I733" s="11"/>
    </row>
    <row r="734" spans="1:9" x14ac:dyDescent="0.2">
      <c r="A734" s="9">
        <v>44325</v>
      </c>
      <c r="B734" s="11">
        <v>268892231</v>
      </c>
      <c r="C734" s="11">
        <v>2436</v>
      </c>
      <c r="D734" s="11">
        <v>3</v>
      </c>
      <c r="E734" s="11">
        <v>2</v>
      </c>
      <c r="H734" s="9"/>
      <c r="I734" s="11"/>
    </row>
    <row r="735" spans="1:9" x14ac:dyDescent="0.2">
      <c r="A735" s="9">
        <v>44325</v>
      </c>
      <c r="B735" s="11">
        <v>268890566</v>
      </c>
      <c r="C735" s="11">
        <v>440</v>
      </c>
      <c r="D735" s="11">
        <v>3</v>
      </c>
      <c r="E735" s="11">
        <v>0</v>
      </c>
      <c r="H735" s="9"/>
      <c r="I735" s="11"/>
    </row>
    <row r="736" spans="1:9" x14ac:dyDescent="0.2">
      <c r="A736" s="9">
        <v>44325</v>
      </c>
      <c r="B736" s="11">
        <v>268892381</v>
      </c>
      <c r="C736" s="11">
        <v>261</v>
      </c>
      <c r="D736" s="11">
        <v>3</v>
      </c>
      <c r="E736" s="11">
        <v>1</v>
      </c>
      <c r="H736" s="9"/>
      <c r="I736" s="11"/>
    </row>
    <row r="737" spans="1:9" x14ac:dyDescent="0.2">
      <c r="A737" s="9">
        <v>44325</v>
      </c>
      <c r="B737" s="11">
        <v>268890665</v>
      </c>
      <c r="C737" s="11">
        <v>7784</v>
      </c>
      <c r="D737" s="11">
        <v>2</v>
      </c>
      <c r="E737" s="11">
        <v>1</v>
      </c>
      <c r="H737" s="9"/>
      <c r="I737" s="11"/>
    </row>
    <row r="738" spans="1:9" x14ac:dyDescent="0.2">
      <c r="A738" s="9">
        <v>44325</v>
      </c>
      <c r="B738" s="11">
        <v>268892414</v>
      </c>
      <c r="C738" s="11">
        <v>4612</v>
      </c>
      <c r="D738" s="11">
        <v>2</v>
      </c>
      <c r="E738" s="11">
        <v>1</v>
      </c>
      <c r="H738" s="9"/>
      <c r="I738" s="11"/>
    </row>
    <row r="739" spans="1:9" x14ac:dyDescent="0.2">
      <c r="A739" s="9">
        <v>44325</v>
      </c>
      <c r="B739" s="11">
        <v>268892123</v>
      </c>
      <c r="C739" s="11">
        <v>4276</v>
      </c>
      <c r="D739" s="11">
        <v>2</v>
      </c>
      <c r="E739" s="11">
        <v>3</v>
      </c>
      <c r="H739" s="9"/>
      <c r="I739" s="11"/>
    </row>
    <row r="740" spans="1:9" x14ac:dyDescent="0.2">
      <c r="A740" s="9">
        <v>44325</v>
      </c>
      <c r="B740" s="11">
        <v>269221386</v>
      </c>
      <c r="C740" s="11">
        <v>2424</v>
      </c>
      <c r="D740" s="11">
        <v>2</v>
      </c>
      <c r="E740" s="11">
        <v>0</v>
      </c>
      <c r="H740" s="9"/>
      <c r="I740" s="11"/>
    </row>
    <row r="741" spans="1:9" x14ac:dyDescent="0.2">
      <c r="A741" s="9">
        <v>44325</v>
      </c>
      <c r="B741" s="11">
        <v>268890545</v>
      </c>
      <c r="C741" s="11">
        <v>1962</v>
      </c>
      <c r="D741" s="11">
        <v>2</v>
      </c>
      <c r="E741" s="11">
        <v>2</v>
      </c>
      <c r="H741" s="9"/>
      <c r="I741" s="11"/>
    </row>
    <row r="742" spans="1:9" x14ac:dyDescent="0.2">
      <c r="A742" s="9">
        <v>44325</v>
      </c>
      <c r="B742" s="11">
        <v>268890671</v>
      </c>
      <c r="C742" s="11">
        <v>952</v>
      </c>
      <c r="D742" s="11">
        <v>2</v>
      </c>
      <c r="E742" s="11">
        <v>1</v>
      </c>
      <c r="H742" s="9"/>
      <c r="I742" s="11"/>
    </row>
    <row r="743" spans="1:9" x14ac:dyDescent="0.2">
      <c r="A743" s="9">
        <v>44325</v>
      </c>
      <c r="B743" s="11">
        <v>269149777</v>
      </c>
      <c r="C743" s="11">
        <v>689</v>
      </c>
      <c r="D743" s="11">
        <v>2</v>
      </c>
      <c r="E743" s="11">
        <v>2</v>
      </c>
      <c r="H743" s="9"/>
      <c r="I743" s="11"/>
    </row>
    <row r="744" spans="1:9" x14ac:dyDescent="0.2">
      <c r="A744" s="9">
        <v>44325</v>
      </c>
      <c r="B744" s="11">
        <v>269150170</v>
      </c>
      <c r="C744" s="11">
        <v>574</v>
      </c>
      <c r="D744" s="11">
        <v>2</v>
      </c>
      <c r="E744" s="11">
        <v>0</v>
      </c>
      <c r="H744" s="9"/>
      <c r="I744" s="11"/>
    </row>
    <row r="745" spans="1:9" x14ac:dyDescent="0.2">
      <c r="A745" s="9">
        <v>44325</v>
      </c>
      <c r="B745" s="11">
        <v>269222817</v>
      </c>
      <c r="C745" s="11">
        <v>4798</v>
      </c>
      <c r="D745" s="11">
        <v>1</v>
      </c>
      <c r="E745" s="11">
        <v>5</v>
      </c>
      <c r="H745" s="9"/>
      <c r="I745" s="11"/>
    </row>
    <row r="746" spans="1:9" x14ac:dyDescent="0.2">
      <c r="A746" s="9">
        <v>44325</v>
      </c>
      <c r="B746" s="11">
        <v>268890710</v>
      </c>
      <c r="C746" s="11">
        <v>2530</v>
      </c>
      <c r="D746" s="11">
        <v>1</v>
      </c>
      <c r="E746" s="11">
        <v>0</v>
      </c>
      <c r="H746" s="9"/>
      <c r="I746" s="11"/>
    </row>
    <row r="747" spans="1:9" x14ac:dyDescent="0.2">
      <c r="A747" s="9">
        <v>44325</v>
      </c>
      <c r="B747" s="11">
        <v>269222808</v>
      </c>
      <c r="C747" s="11">
        <v>2509</v>
      </c>
      <c r="D747" s="11">
        <v>1</v>
      </c>
      <c r="E747" s="11">
        <v>0</v>
      </c>
      <c r="H747" s="9"/>
      <c r="I747" s="11"/>
    </row>
    <row r="748" spans="1:9" x14ac:dyDescent="0.2">
      <c r="A748" s="9">
        <v>44325</v>
      </c>
      <c r="B748" s="11">
        <v>269150224</v>
      </c>
      <c r="C748" s="11">
        <v>1807</v>
      </c>
      <c r="D748" s="11">
        <v>1</v>
      </c>
      <c r="E748" s="11">
        <v>0</v>
      </c>
      <c r="H748" s="9"/>
      <c r="I748" s="11"/>
    </row>
    <row r="749" spans="1:9" x14ac:dyDescent="0.2">
      <c r="A749" s="9">
        <v>44325</v>
      </c>
      <c r="B749" s="11">
        <v>268892378</v>
      </c>
      <c r="C749" s="11">
        <v>1027</v>
      </c>
      <c r="D749" s="11">
        <v>1</v>
      </c>
      <c r="E749" s="11">
        <v>1</v>
      </c>
      <c r="H749" s="9"/>
      <c r="I749" s="11"/>
    </row>
    <row r="750" spans="1:9" x14ac:dyDescent="0.2">
      <c r="A750" s="9">
        <v>44325</v>
      </c>
      <c r="B750" s="11">
        <v>268892246</v>
      </c>
      <c r="C750" s="11">
        <v>514</v>
      </c>
      <c r="D750" s="11">
        <v>1</v>
      </c>
      <c r="E750" s="11">
        <v>0</v>
      </c>
      <c r="H750" s="9"/>
      <c r="I750" s="11"/>
    </row>
    <row r="751" spans="1:9" x14ac:dyDescent="0.2">
      <c r="A751" s="9">
        <v>44325</v>
      </c>
      <c r="B751" s="11">
        <v>269221569</v>
      </c>
      <c r="C751" s="11">
        <v>470</v>
      </c>
      <c r="D751" s="11">
        <v>1</v>
      </c>
      <c r="E751" s="11">
        <v>3</v>
      </c>
      <c r="H751" s="9"/>
      <c r="I751" s="11"/>
    </row>
    <row r="752" spans="1:9" x14ac:dyDescent="0.2">
      <c r="A752" s="9">
        <v>44325</v>
      </c>
      <c r="B752" s="11">
        <v>269151292</v>
      </c>
      <c r="C752" s="11">
        <v>7455</v>
      </c>
      <c r="D752" s="11">
        <v>0</v>
      </c>
      <c r="E752" s="11">
        <v>142</v>
      </c>
      <c r="H752" s="9"/>
      <c r="I752" s="11"/>
    </row>
    <row r="753" spans="1:9" x14ac:dyDescent="0.2">
      <c r="A753" s="9">
        <v>44325</v>
      </c>
      <c r="B753" s="11">
        <v>268890683</v>
      </c>
      <c r="C753" s="11">
        <v>4688</v>
      </c>
      <c r="D753" s="11">
        <v>0</v>
      </c>
      <c r="E753" s="11">
        <v>0</v>
      </c>
      <c r="H753" s="9"/>
      <c r="I753" s="11"/>
    </row>
    <row r="754" spans="1:9" x14ac:dyDescent="0.2">
      <c r="A754" s="9">
        <v>44325</v>
      </c>
      <c r="B754" s="11">
        <v>269220918</v>
      </c>
      <c r="C754" s="11">
        <v>2654</v>
      </c>
      <c r="D754" s="11">
        <v>0</v>
      </c>
      <c r="E754" s="11">
        <v>0</v>
      </c>
      <c r="H754" s="9"/>
      <c r="I754" s="11"/>
    </row>
    <row r="755" spans="1:9" x14ac:dyDescent="0.2">
      <c r="A755" s="9">
        <v>44325</v>
      </c>
      <c r="B755" s="11">
        <v>268892102</v>
      </c>
      <c r="C755" s="11">
        <v>2642</v>
      </c>
      <c r="D755" s="11">
        <v>0</v>
      </c>
      <c r="E755" s="11">
        <v>0</v>
      </c>
      <c r="H755" s="9"/>
      <c r="I755" s="11"/>
    </row>
    <row r="756" spans="1:9" x14ac:dyDescent="0.2">
      <c r="A756" s="9">
        <v>44325</v>
      </c>
      <c r="B756" s="11">
        <v>268892078</v>
      </c>
      <c r="C756" s="11">
        <v>607</v>
      </c>
      <c r="D756" s="11">
        <v>0</v>
      </c>
      <c r="E756" s="11">
        <v>0</v>
      </c>
      <c r="H756" s="9"/>
      <c r="I756" s="11"/>
    </row>
    <row r="757" spans="1:9" x14ac:dyDescent="0.2">
      <c r="A757" s="9">
        <v>44325</v>
      </c>
      <c r="B757" s="11">
        <v>268890590</v>
      </c>
      <c r="C757" s="11">
        <v>528</v>
      </c>
      <c r="D757" s="11">
        <v>0</v>
      </c>
      <c r="E757" s="11">
        <v>3</v>
      </c>
      <c r="H757" s="9"/>
      <c r="I757" s="11"/>
    </row>
    <row r="758" spans="1:9" x14ac:dyDescent="0.2">
      <c r="A758" s="9">
        <v>44325</v>
      </c>
      <c r="B758" s="11">
        <v>269221575</v>
      </c>
      <c r="C758" s="11">
        <v>160</v>
      </c>
      <c r="D758" s="11">
        <v>0</v>
      </c>
      <c r="E758" s="11">
        <v>0</v>
      </c>
      <c r="H758" s="9"/>
      <c r="I758" s="11"/>
    </row>
    <row r="759" spans="1:9" x14ac:dyDescent="0.2">
      <c r="A759" s="9">
        <v>44325</v>
      </c>
      <c r="B759" s="11">
        <v>268892345</v>
      </c>
      <c r="C759" s="11">
        <v>89</v>
      </c>
      <c r="D759" s="11">
        <v>0</v>
      </c>
      <c r="E759" s="11">
        <v>0</v>
      </c>
      <c r="H759" s="9"/>
      <c r="I759" s="11"/>
    </row>
    <row r="760" spans="1:9" x14ac:dyDescent="0.2">
      <c r="A760" s="9">
        <v>44325</v>
      </c>
      <c r="B760" s="11">
        <v>268890548</v>
      </c>
      <c r="C760" s="11">
        <v>77</v>
      </c>
      <c r="D760" s="11">
        <v>0</v>
      </c>
      <c r="E760" s="11">
        <v>0</v>
      </c>
      <c r="H760" s="9"/>
      <c r="I760" s="11"/>
    </row>
    <row r="761" spans="1:9" x14ac:dyDescent="0.2">
      <c r="A761" s="9">
        <v>44325</v>
      </c>
      <c r="B761" s="11">
        <v>269221587</v>
      </c>
      <c r="C761" s="11">
        <v>70</v>
      </c>
      <c r="D761" s="11">
        <v>0</v>
      </c>
      <c r="E761" s="11">
        <v>0</v>
      </c>
      <c r="H761" s="9"/>
      <c r="I761" s="11"/>
    </row>
    <row r="762" spans="1:9" x14ac:dyDescent="0.2">
      <c r="A762" s="9">
        <v>44325</v>
      </c>
      <c r="B762" s="11">
        <v>269149783</v>
      </c>
      <c r="C762" s="11">
        <v>51</v>
      </c>
      <c r="D762" s="11">
        <v>0</v>
      </c>
      <c r="E762" s="11">
        <v>0</v>
      </c>
      <c r="H762" s="9"/>
      <c r="I762" s="11"/>
    </row>
    <row r="763" spans="1:9" x14ac:dyDescent="0.2">
      <c r="A763" s="9">
        <v>44325</v>
      </c>
      <c r="B763" s="11">
        <v>269221584</v>
      </c>
      <c r="C763" s="11">
        <v>36</v>
      </c>
      <c r="D763" s="11">
        <v>0</v>
      </c>
      <c r="E763" s="11">
        <v>0</v>
      </c>
      <c r="H763" s="9"/>
      <c r="I763" s="11"/>
    </row>
    <row r="764" spans="1:9" x14ac:dyDescent="0.2">
      <c r="A764" s="9">
        <v>44325</v>
      </c>
      <c r="B764" s="11">
        <v>269222010</v>
      </c>
      <c r="C764" s="11">
        <v>35</v>
      </c>
      <c r="D764" s="11">
        <v>0</v>
      </c>
      <c r="E764" s="11">
        <v>0</v>
      </c>
      <c r="H764" s="9"/>
      <c r="I764" s="11"/>
    </row>
    <row r="765" spans="1:9" x14ac:dyDescent="0.2">
      <c r="A765" s="9">
        <v>44325</v>
      </c>
      <c r="B765" s="11">
        <v>268892348</v>
      </c>
      <c r="C765" s="11">
        <v>20</v>
      </c>
      <c r="D765" s="11">
        <v>0</v>
      </c>
      <c r="E765" s="11">
        <v>0</v>
      </c>
      <c r="H765" s="9"/>
      <c r="I765" s="11"/>
    </row>
    <row r="766" spans="1:9" x14ac:dyDescent="0.2">
      <c r="A766" s="9">
        <v>44325</v>
      </c>
      <c r="B766" s="11">
        <v>269221431</v>
      </c>
      <c r="C766" s="11">
        <v>6</v>
      </c>
      <c r="D766" s="11">
        <v>0</v>
      </c>
      <c r="E766" s="11">
        <v>0</v>
      </c>
      <c r="H766" s="9"/>
      <c r="I766" s="11"/>
    </row>
    <row r="767" spans="1:9" x14ac:dyDescent="0.2">
      <c r="A767" s="9">
        <v>44325</v>
      </c>
      <c r="B767" s="11">
        <v>269149708</v>
      </c>
      <c r="C767" s="11">
        <v>5</v>
      </c>
      <c r="D767" s="11">
        <v>0</v>
      </c>
      <c r="E767" s="11">
        <v>0</v>
      </c>
      <c r="H767" s="9"/>
      <c r="I767" s="11"/>
    </row>
    <row r="768" spans="1:9" x14ac:dyDescent="0.2">
      <c r="A768" s="9">
        <v>44325</v>
      </c>
      <c r="B768" s="11">
        <v>268891184</v>
      </c>
      <c r="C768" s="11">
        <v>4</v>
      </c>
      <c r="D768" s="11">
        <v>0</v>
      </c>
      <c r="E768" s="11">
        <v>0</v>
      </c>
      <c r="H768" s="9"/>
      <c r="I768" s="11"/>
    </row>
    <row r="769" spans="1:9" x14ac:dyDescent="0.2">
      <c r="A769" s="9">
        <v>44325</v>
      </c>
      <c r="B769" s="11">
        <v>268891226</v>
      </c>
      <c r="C769" s="11">
        <v>3</v>
      </c>
      <c r="D769" s="11">
        <v>0</v>
      </c>
      <c r="E769" s="11">
        <v>0</v>
      </c>
      <c r="H769" s="9"/>
      <c r="I769" s="11"/>
    </row>
    <row r="770" spans="1:9" x14ac:dyDescent="0.2">
      <c r="A770" s="9">
        <v>44325</v>
      </c>
      <c r="B770" s="11">
        <v>269221920</v>
      </c>
      <c r="C770" s="11">
        <v>3</v>
      </c>
      <c r="D770" s="11">
        <v>0</v>
      </c>
      <c r="E770" s="11">
        <v>0</v>
      </c>
      <c r="H770" s="9"/>
      <c r="I770" s="11"/>
    </row>
    <row r="771" spans="1:9" x14ac:dyDescent="0.2">
      <c r="A771" s="9">
        <v>44325</v>
      </c>
      <c r="B771" s="11">
        <v>269149657</v>
      </c>
      <c r="C771" s="11">
        <v>2</v>
      </c>
      <c r="D771" s="11">
        <v>0</v>
      </c>
      <c r="E771" s="11">
        <v>0</v>
      </c>
      <c r="H771" s="9"/>
      <c r="I771" s="11"/>
    </row>
    <row r="772" spans="1:9" x14ac:dyDescent="0.2">
      <c r="A772" s="9">
        <v>44325</v>
      </c>
      <c r="B772" s="11">
        <v>269148589</v>
      </c>
      <c r="C772" s="11">
        <v>2</v>
      </c>
      <c r="D772" s="11">
        <v>0</v>
      </c>
      <c r="E772" s="11">
        <v>0</v>
      </c>
      <c r="H772" s="9"/>
      <c r="I772" s="11"/>
    </row>
    <row r="773" spans="1:9" x14ac:dyDescent="0.2">
      <c r="A773" s="9">
        <v>44325</v>
      </c>
      <c r="B773" s="11">
        <v>268891919</v>
      </c>
      <c r="C773" s="11">
        <v>2</v>
      </c>
      <c r="D773" s="11">
        <v>0</v>
      </c>
      <c r="E773" s="11">
        <v>0</v>
      </c>
      <c r="H773" s="9"/>
      <c r="I773" s="11"/>
    </row>
    <row r="774" spans="1:9" x14ac:dyDescent="0.2">
      <c r="A774" s="9">
        <v>44325</v>
      </c>
      <c r="B774" s="11">
        <v>269150161</v>
      </c>
      <c r="C774" s="11">
        <v>2</v>
      </c>
      <c r="D774" s="11">
        <v>0</v>
      </c>
      <c r="E774" s="11">
        <v>0</v>
      </c>
      <c r="H774" s="9"/>
      <c r="I774" s="11"/>
    </row>
    <row r="775" spans="1:9" x14ac:dyDescent="0.2">
      <c r="A775" s="9">
        <v>44325</v>
      </c>
      <c r="B775" s="11">
        <v>269221461</v>
      </c>
      <c r="C775" s="11">
        <v>1</v>
      </c>
      <c r="D775" s="11">
        <v>0</v>
      </c>
      <c r="E775" s="11">
        <v>0</v>
      </c>
      <c r="H775" s="9"/>
      <c r="I775" s="11"/>
    </row>
    <row r="776" spans="1:9" x14ac:dyDescent="0.2">
      <c r="A776" s="9">
        <v>44325</v>
      </c>
      <c r="B776" s="11">
        <v>269221473</v>
      </c>
      <c r="C776" s="11">
        <v>1</v>
      </c>
      <c r="D776" s="11">
        <v>0</v>
      </c>
      <c r="E776" s="11">
        <v>0</v>
      </c>
      <c r="H776" s="9"/>
      <c r="I776" s="11"/>
    </row>
    <row r="777" spans="1:9" x14ac:dyDescent="0.2">
      <c r="A777" s="9">
        <v>44325</v>
      </c>
      <c r="B777" s="11">
        <v>269222019</v>
      </c>
      <c r="C777" s="11">
        <v>1</v>
      </c>
      <c r="D777" s="11">
        <v>0</v>
      </c>
      <c r="E777" s="11">
        <v>0</v>
      </c>
      <c r="H777" s="9"/>
      <c r="I777" s="11"/>
    </row>
    <row r="778" spans="1:9" x14ac:dyDescent="0.2">
      <c r="A778" s="9">
        <v>44325</v>
      </c>
      <c r="B778" s="11">
        <v>269222739</v>
      </c>
      <c r="C778" s="11">
        <v>0</v>
      </c>
      <c r="D778" s="11">
        <v>0</v>
      </c>
      <c r="E778" s="11">
        <v>2</v>
      </c>
      <c r="H778" s="9"/>
      <c r="I778" s="11"/>
    </row>
    <row r="779" spans="1:9" x14ac:dyDescent="0.2">
      <c r="A779" s="9">
        <v>44326</v>
      </c>
      <c r="B779" s="11">
        <v>271457536</v>
      </c>
      <c r="C779" s="11">
        <v>11865</v>
      </c>
      <c r="D779" s="11">
        <v>157</v>
      </c>
      <c r="E779" s="11">
        <v>9</v>
      </c>
      <c r="H779" s="9"/>
      <c r="I779" s="11"/>
    </row>
    <row r="780" spans="1:9" x14ac:dyDescent="0.2">
      <c r="A780" s="9">
        <v>44326</v>
      </c>
      <c r="B780" s="11">
        <v>269150185</v>
      </c>
      <c r="C780" s="11">
        <v>10406</v>
      </c>
      <c r="D780" s="11">
        <v>96</v>
      </c>
      <c r="E780" s="11">
        <v>12</v>
      </c>
      <c r="H780" s="9"/>
      <c r="I780" s="11"/>
    </row>
    <row r="781" spans="1:9" x14ac:dyDescent="0.2">
      <c r="A781" s="9">
        <v>44326</v>
      </c>
      <c r="B781" s="11">
        <v>269222808</v>
      </c>
      <c r="C781" s="11">
        <v>9503</v>
      </c>
      <c r="D781" s="11">
        <v>83</v>
      </c>
      <c r="E781" s="11">
        <v>12</v>
      </c>
      <c r="H781" s="9"/>
      <c r="I781" s="11"/>
    </row>
    <row r="782" spans="1:9" x14ac:dyDescent="0.2">
      <c r="A782" s="9">
        <v>44326</v>
      </c>
      <c r="B782" s="11">
        <v>268892102</v>
      </c>
      <c r="C782" s="11">
        <v>9347</v>
      </c>
      <c r="D782" s="11">
        <v>66</v>
      </c>
      <c r="E782" s="11">
        <v>13</v>
      </c>
      <c r="H782" s="9"/>
      <c r="I782" s="11"/>
    </row>
    <row r="783" spans="1:9" x14ac:dyDescent="0.2">
      <c r="A783" s="9">
        <v>44326</v>
      </c>
      <c r="B783" s="11">
        <v>268890671</v>
      </c>
      <c r="C783" s="11">
        <v>7075</v>
      </c>
      <c r="D783" s="11">
        <v>56</v>
      </c>
      <c r="E783" s="11">
        <v>5</v>
      </c>
      <c r="H783" s="9"/>
      <c r="I783" s="11"/>
    </row>
    <row r="784" spans="1:9" x14ac:dyDescent="0.2">
      <c r="A784" s="9">
        <v>44326</v>
      </c>
      <c r="B784" s="11">
        <v>271472378</v>
      </c>
      <c r="C784" s="11">
        <v>8810</v>
      </c>
      <c r="D784" s="11">
        <v>17</v>
      </c>
      <c r="E784" s="11">
        <v>10</v>
      </c>
      <c r="H784" s="9"/>
      <c r="I784" s="11"/>
    </row>
    <row r="785" spans="1:9" x14ac:dyDescent="0.2">
      <c r="A785" s="9">
        <v>44326</v>
      </c>
      <c r="B785" s="11">
        <v>269222109</v>
      </c>
      <c r="C785" s="11">
        <v>8082</v>
      </c>
      <c r="D785" s="11">
        <v>13</v>
      </c>
      <c r="E785" s="11">
        <v>7</v>
      </c>
      <c r="H785" s="9"/>
      <c r="I785" s="11"/>
    </row>
    <row r="786" spans="1:9" x14ac:dyDescent="0.2">
      <c r="A786" s="9">
        <v>44326</v>
      </c>
      <c r="B786" s="11">
        <v>269222781</v>
      </c>
      <c r="C786" s="11">
        <v>7902</v>
      </c>
      <c r="D786" s="11">
        <v>11</v>
      </c>
      <c r="E786" s="11">
        <v>56</v>
      </c>
      <c r="H786" s="9"/>
      <c r="I786" s="11"/>
    </row>
    <row r="787" spans="1:9" x14ac:dyDescent="0.2">
      <c r="A787" s="9">
        <v>44326</v>
      </c>
      <c r="B787" s="11">
        <v>269149783</v>
      </c>
      <c r="C787" s="11">
        <v>11747</v>
      </c>
      <c r="D787" s="11">
        <v>10</v>
      </c>
      <c r="E787" s="11">
        <v>11</v>
      </c>
      <c r="H787" s="9"/>
      <c r="I787" s="11"/>
    </row>
    <row r="788" spans="1:9" x14ac:dyDescent="0.2">
      <c r="A788" s="9">
        <v>44326</v>
      </c>
      <c r="B788" s="11">
        <v>271175480</v>
      </c>
      <c r="C788" s="11">
        <v>8107</v>
      </c>
      <c r="D788" s="11">
        <v>10</v>
      </c>
      <c r="E788" s="11">
        <v>8</v>
      </c>
      <c r="H788" s="9"/>
      <c r="I788" s="11"/>
    </row>
    <row r="789" spans="1:9" x14ac:dyDescent="0.2">
      <c r="A789" s="9">
        <v>44326</v>
      </c>
      <c r="B789" s="11">
        <v>269221635</v>
      </c>
      <c r="C789" s="11">
        <v>2717</v>
      </c>
      <c r="D789" s="11">
        <v>10</v>
      </c>
      <c r="E789" s="11">
        <v>2</v>
      </c>
      <c r="H789" s="9"/>
      <c r="I789" s="11"/>
    </row>
    <row r="790" spans="1:9" x14ac:dyDescent="0.2">
      <c r="A790" s="9">
        <v>44326</v>
      </c>
      <c r="B790" s="11">
        <v>269221608</v>
      </c>
      <c r="C790" s="11">
        <v>8475</v>
      </c>
      <c r="D790" s="11">
        <v>9</v>
      </c>
      <c r="E790" s="11">
        <v>9</v>
      </c>
      <c r="H790" s="9"/>
      <c r="I790" s="11"/>
    </row>
    <row r="791" spans="1:9" x14ac:dyDescent="0.2">
      <c r="A791" s="9">
        <v>44326</v>
      </c>
      <c r="B791" s="11">
        <v>268890683</v>
      </c>
      <c r="C791" s="11">
        <v>2739</v>
      </c>
      <c r="D791" s="11">
        <v>8</v>
      </c>
      <c r="E791" s="11">
        <v>2</v>
      </c>
      <c r="H791" s="9"/>
      <c r="I791" s="11"/>
    </row>
    <row r="792" spans="1:9" x14ac:dyDescent="0.2">
      <c r="A792" s="9">
        <v>44326</v>
      </c>
      <c r="B792" s="11">
        <v>268891919</v>
      </c>
      <c r="C792" s="11">
        <v>14274</v>
      </c>
      <c r="D792" s="11">
        <v>7</v>
      </c>
      <c r="E792" s="11">
        <v>0</v>
      </c>
      <c r="H792" s="9"/>
      <c r="I792" s="11"/>
    </row>
    <row r="793" spans="1:9" x14ac:dyDescent="0.2">
      <c r="A793" s="9">
        <v>44326</v>
      </c>
      <c r="B793" s="11">
        <v>271808904</v>
      </c>
      <c r="C793" s="11">
        <v>8745</v>
      </c>
      <c r="D793" s="11">
        <v>7</v>
      </c>
      <c r="E793" s="11">
        <v>7</v>
      </c>
      <c r="H793" s="9"/>
      <c r="I793" s="11"/>
    </row>
    <row r="794" spans="1:9" x14ac:dyDescent="0.2">
      <c r="A794" s="9">
        <v>44326</v>
      </c>
      <c r="B794" s="11">
        <v>269150224</v>
      </c>
      <c r="C794" s="11">
        <v>4643</v>
      </c>
      <c r="D794" s="11">
        <v>7</v>
      </c>
      <c r="E794" s="11">
        <v>7</v>
      </c>
      <c r="H794" s="9"/>
      <c r="I794" s="11"/>
    </row>
    <row r="795" spans="1:9" x14ac:dyDescent="0.2">
      <c r="A795" s="9">
        <v>44326</v>
      </c>
      <c r="B795" s="11">
        <v>268892456</v>
      </c>
      <c r="C795" s="11">
        <v>4769</v>
      </c>
      <c r="D795" s="11">
        <v>6</v>
      </c>
      <c r="E795" s="11">
        <v>6</v>
      </c>
      <c r="H795" s="9"/>
      <c r="I795" s="11"/>
    </row>
    <row r="796" spans="1:9" x14ac:dyDescent="0.2">
      <c r="A796" s="9">
        <v>44326</v>
      </c>
      <c r="B796" s="11">
        <v>268892078</v>
      </c>
      <c r="C796" s="11">
        <v>1726</v>
      </c>
      <c r="D796" s="11">
        <v>6</v>
      </c>
      <c r="E796" s="11">
        <v>1</v>
      </c>
      <c r="H796" s="9"/>
      <c r="I796" s="11"/>
    </row>
    <row r="797" spans="1:9" x14ac:dyDescent="0.2">
      <c r="A797" s="9">
        <v>44326</v>
      </c>
      <c r="B797" s="11">
        <v>271533390</v>
      </c>
      <c r="C797" s="11">
        <v>8799</v>
      </c>
      <c r="D797" s="11">
        <v>5</v>
      </c>
      <c r="E797" s="11">
        <v>11</v>
      </c>
      <c r="H797" s="9"/>
      <c r="I797" s="11"/>
    </row>
    <row r="798" spans="1:9" x14ac:dyDescent="0.2">
      <c r="A798" s="9">
        <v>44326</v>
      </c>
      <c r="B798" s="11">
        <v>269150197</v>
      </c>
      <c r="C798" s="11">
        <v>4767</v>
      </c>
      <c r="D798" s="11">
        <v>5</v>
      </c>
      <c r="E798" s="11">
        <v>1</v>
      </c>
      <c r="H798" s="9"/>
      <c r="I798" s="11"/>
    </row>
    <row r="799" spans="1:9" x14ac:dyDescent="0.2">
      <c r="A799" s="9">
        <v>44326</v>
      </c>
      <c r="B799" s="11">
        <v>269222757</v>
      </c>
      <c r="C799" s="11">
        <v>4702</v>
      </c>
      <c r="D799" s="11">
        <v>5</v>
      </c>
      <c r="E799" s="11">
        <v>2</v>
      </c>
      <c r="H799" s="9"/>
      <c r="I799" s="11"/>
    </row>
    <row r="800" spans="1:9" x14ac:dyDescent="0.2">
      <c r="A800" s="9">
        <v>44326</v>
      </c>
      <c r="B800" s="11">
        <v>269221386</v>
      </c>
      <c r="C800" s="11">
        <v>2712</v>
      </c>
      <c r="D800" s="11">
        <v>5</v>
      </c>
      <c r="E800" s="11">
        <v>0</v>
      </c>
      <c r="H800" s="9"/>
      <c r="I800" s="11"/>
    </row>
    <row r="801" spans="1:9" x14ac:dyDescent="0.2">
      <c r="A801" s="9">
        <v>44326</v>
      </c>
      <c r="B801" s="11">
        <v>269149657</v>
      </c>
      <c r="C801" s="11">
        <v>20634</v>
      </c>
      <c r="D801" s="11">
        <v>4</v>
      </c>
      <c r="E801" s="11">
        <v>4</v>
      </c>
      <c r="H801" s="9"/>
      <c r="I801" s="11"/>
    </row>
    <row r="802" spans="1:9" x14ac:dyDescent="0.2">
      <c r="A802" s="9">
        <v>44326</v>
      </c>
      <c r="B802" s="11">
        <v>268891184</v>
      </c>
      <c r="C802" s="11">
        <v>7449</v>
      </c>
      <c r="D802" s="11">
        <v>4</v>
      </c>
      <c r="E802" s="11">
        <v>2</v>
      </c>
      <c r="H802" s="9"/>
      <c r="I802" s="11"/>
    </row>
    <row r="803" spans="1:9" x14ac:dyDescent="0.2">
      <c r="A803" s="9">
        <v>44326</v>
      </c>
      <c r="B803" s="11">
        <v>269221869</v>
      </c>
      <c r="C803" s="11">
        <v>4676</v>
      </c>
      <c r="D803" s="11">
        <v>4</v>
      </c>
      <c r="E803" s="11">
        <v>3</v>
      </c>
      <c r="H803" s="9"/>
      <c r="I803" s="11"/>
    </row>
    <row r="804" spans="1:9" x14ac:dyDescent="0.2">
      <c r="A804" s="9">
        <v>44326</v>
      </c>
      <c r="B804" s="11">
        <v>268892231</v>
      </c>
      <c r="C804" s="11">
        <v>4569</v>
      </c>
      <c r="D804" s="11">
        <v>4</v>
      </c>
      <c r="E804" s="11">
        <v>1</v>
      </c>
      <c r="H804" s="9"/>
      <c r="I804" s="11"/>
    </row>
    <row r="805" spans="1:9" x14ac:dyDescent="0.2">
      <c r="A805" s="9">
        <v>44326</v>
      </c>
      <c r="B805" s="11">
        <v>269222010</v>
      </c>
      <c r="C805" s="11">
        <v>4353</v>
      </c>
      <c r="D805" s="11">
        <v>4</v>
      </c>
      <c r="E805" s="11">
        <v>0</v>
      </c>
      <c r="H805" s="9"/>
      <c r="I805" s="11"/>
    </row>
    <row r="806" spans="1:9" x14ac:dyDescent="0.2">
      <c r="A806" s="9">
        <v>44326</v>
      </c>
      <c r="B806" s="11">
        <v>269150194</v>
      </c>
      <c r="C806" s="11">
        <v>2511</v>
      </c>
      <c r="D806" s="11">
        <v>4</v>
      </c>
      <c r="E806" s="11">
        <v>0</v>
      </c>
      <c r="H806" s="9"/>
      <c r="I806" s="11"/>
    </row>
    <row r="807" spans="1:9" x14ac:dyDescent="0.2">
      <c r="A807" s="9">
        <v>44326</v>
      </c>
      <c r="B807" s="11">
        <v>269150218</v>
      </c>
      <c r="C807" s="11">
        <v>8201</v>
      </c>
      <c r="D807" s="11">
        <v>3</v>
      </c>
      <c r="E807" s="11">
        <v>0</v>
      </c>
      <c r="H807" s="9"/>
      <c r="I807" s="11"/>
    </row>
    <row r="808" spans="1:9" x14ac:dyDescent="0.2">
      <c r="A808" s="9">
        <v>44326</v>
      </c>
      <c r="B808" s="11">
        <v>268890452</v>
      </c>
      <c r="C808" s="11">
        <v>4696</v>
      </c>
      <c r="D808" s="11">
        <v>3</v>
      </c>
      <c r="E808" s="11">
        <v>3</v>
      </c>
      <c r="H808" s="9"/>
      <c r="I808" s="11"/>
    </row>
    <row r="809" spans="1:9" x14ac:dyDescent="0.2">
      <c r="A809" s="9">
        <v>44326</v>
      </c>
      <c r="B809" s="11">
        <v>268892222</v>
      </c>
      <c r="C809" s="11">
        <v>2340</v>
      </c>
      <c r="D809" s="11">
        <v>3</v>
      </c>
      <c r="E809" s="11">
        <v>0</v>
      </c>
      <c r="H809" s="9"/>
      <c r="I809" s="11"/>
    </row>
    <row r="810" spans="1:9" x14ac:dyDescent="0.2">
      <c r="A810" s="9">
        <v>44326</v>
      </c>
      <c r="B810" s="11">
        <v>268890566</v>
      </c>
      <c r="C810" s="11">
        <v>1748</v>
      </c>
      <c r="D810" s="11">
        <v>3</v>
      </c>
      <c r="E810" s="11">
        <v>4</v>
      </c>
      <c r="H810" s="9"/>
      <c r="I810" s="11"/>
    </row>
    <row r="811" spans="1:9" x14ac:dyDescent="0.2">
      <c r="A811" s="9">
        <v>44326</v>
      </c>
      <c r="B811" s="11">
        <v>268890545</v>
      </c>
      <c r="C811" s="11">
        <v>0</v>
      </c>
      <c r="D811" s="11">
        <v>3</v>
      </c>
      <c r="E811" s="11">
        <v>0</v>
      </c>
      <c r="H811" s="9"/>
      <c r="I811" s="11"/>
    </row>
    <row r="812" spans="1:9" x14ac:dyDescent="0.2">
      <c r="A812" s="9">
        <v>44326</v>
      </c>
      <c r="B812" s="11">
        <v>269149777</v>
      </c>
      <c r="C812" s="11">
        <v>0</v>
      </c>
      <c r="D812" s="11">
        <v>3</v>
      </c>
      <c r="E812" s="11">
        <v>1</v>
      </c>
      <c r="H812" s="9"/>
      <c r="I812" s="11"/>
    </row>
    <row r="813" spans="1:9" x14ac:dyDescent="0.2">
      <c r="A813" s="9">
        <v>44326</v>
      </c>
      <c r="B813" s="11">
        <v>271539036</v>
      </c>
      <c r="C813" s="11">
        <v>8216</v>
      </c>
      <c r="D813" s="11">
        <v>2</v>
      </c>
      <c r="E813" s="11">
        <v>3</v>
      </c>
      <c r="H813" s="9"/>
      <c r="I813" s="11"/>
    </row>
    <row r="814" spans="1:9" x14ac:dyDescent="0.2">
      <c r="A814" s="9">
        <v>44326</v>
      </c>
      <c r="B814" s="11">
        <v>268892123</v>
      </c>
      <c r="C814" s="11">
        <v>4742</v>
      </c>
      <c r="D814" s="11">
        <v>2</v>
      </c>
      <c r="E814" s="11">
        <v>5</v>
      </c>
      <c r="H814" s="9"/>
      <c r="I814" s="11"/>
    </row>
    <row r="815" spans="1:9" x14ac:dyDescent="0.2">
      <c r="A815" s="9">
        <v>44326</v>
      </c>
      <c r="B815" s="11">
        <v>269150170</v>
      </c>
      <c r="C815" s="11">
        <v>3210</v>
      </c>
      <c r="D815" s="11">
        <v>2</v>
      </c>
      <c r="E815" s="11">
        <v>0</v>
      </c>
      <c r="H815" s="9"/>
      <c r="I815" s="11"/>
    </row>
    <row r="816" spans="1:9" x14ac:dyDescent="0.2">
      <c r="A816" s="9">
        <v>44326</v>
      </c>
      <c r="B816" s="11">
        <v>269150215</v>
      </c>
      <c r="C816" s="11">
        <v>2578</v>
      </c>
      <c r="D816" s="11">
        <v>2</v>
      </c>
      <c r="E816" s="11">
        <v>3</v>
      </c>
      <c r="H816" s="9"/>
      <c r="I816" s="11"/>
    </row>
    <row r="817" spans="1:9" x14ac:dyDescent="0.2">
      <c r="A817" s="9">
        <v>44326</v>
      </c>
      <c r="B817" s="11">
        <v>269220918</v>
      </c>
      <c r="C817" s="11">
        <v>2042</v>
      </c>
      <c r="D817" s="11">
        <v>2</v>
      </c>
      <c r="E817" s="11">
        <v>1</v>
      </c>
      <c r="H817" s="9"/>
      <c r="I817" s="11"/>
    </row>
    <row r="818" spans="1:9" x14ac:dyDescent="0.2">
      <c r="A818" s="9">
        <v>44326</v>
      </c>
      <c r="B818" s="11">
        <v>268891964</v>
      </c>
      <c r="C818" s="11">
        <v>3</v>
      </c>
      <c r="D818" s="11">
        <v>2</v>
      </c>
      <c r="E818" s="11">
        <v>0</v>
      </c>
      <c r="H818" s="9"/>
      <c r="I818" s="11"/>
    </row>
    <row r="819" spans="1:9" x14ac:dyDescent="0.2">
      <c r="A819" s="9">
        <v>44326</v>
      </c>
      <c r="B819" s="11">
        <v>268890710</v>
      </c>
      <c r="C819" s="11">
        <v>7541</v>
      </c>
      <c r="D819" s="11">
        <v>1</v>
      </c>
      <c r="E819" s="11">
        <v>95</v>
      </c>
      <c r="H819" s="9"/>
      <c r="I819" s="11"/>
    </row>
    <row r="820" spans="1:9" x14ac:dyDescent="0.2">
      <c r="A820" s="9">
        <v>44326</v>
      </c>
      <c r="B820" s="11">
        <v>269222070</v>
      </c>
      <c r="C820" s="11">
        <v>4629</v>
      </c>
      <c r="D820" s="11">
        <v>1</v>
      </c>
      <c r="E820" s="11">
        <v>2</v>
      </c>
      <c r="H820" s="9"/>
      <c r="I820" s="11"/>
    </row>
    <row r="821" spans="1:9" x14ac:dyDescent="0.2">
      <c r="A821" s="9">
        <v>44326</v>
      </c>
      <c r="B821" s="11">
        <v>271459513</v>
      </c>
      <c r="C821" s="11">
        <v>2513</v>
      </c>
      <c r="D821" s="11">
        <v>1</v>
      </c>
      <c r="E821" s="11">
        <v>0</v>
      </c>
      <c r="H821" s="9"/>
      <c r="I821" s="11"/>
    </row>
    <row r="822" spans="1:9" x14ac:dyDescent="0.2">
      <c r="A822" s="9">
        <v>44326</v>
      </c>
      <c r="B822" s="11">
        <v>268892429</v>
      </c>
      <c r="C822" s="11">
        <v>2509</v>
      </c>
      <c r="D822" s="11">
        <v>1</v>
      </c>
      <c r="E822" s="11">
        <v>1</v>
      </c>
      <c r="H822" s="9"/>
      <c r="I822" s="11"/>
    </row>
    <row r="823" spans="1:9" x14ac:dyDescent="0.2">
      <c r="A823" s="9">
        <v>44326</v>
      </c>
      <c r="B823" s="11">
        <v>268890548</v>
      </c>
      <c r="C823" s="11">
        <v>2503</v>
      </c>
      <c r="D823" s="11">
        <v>1</v>
      </c>
      <c r="E823" s="11">
        <v>2</v>
      </c>
      <c r="H823" s="9"/>
      <c r="I823" s="11"/>
    </row>
    <row r="824" spans="1:9" x14ac:dyDescent="0.2">
      <c r="A824" s="9">
        <v>44326</v>
      </c>
      <c r="B824" s="11">
        <v>269222091</v>
      </c>
      <c r="C824" s="11">
        <v>1162</v>
      </c>
      <c r="D824" s="11">
        <v>1</v>
      </c>
      <c r="E824" s="11">
        <v>0</v>
      </c>
      <c r="H824" s="9"/>
      <c r="I824" s="11"/>
    </row>
    <row r="825" spans="1:9" x14ac:dyDescent="0.2">
      <c r="A825" s="9">
        <v>44326</v>
      </c>
      <c r="B825" s="11">
        <v>269222019</v>
      </c>
      <c r="C825" s="11">
        <v>644</v>
      </c>
      <c r="D825" s="11">
        <v>1</v>
      </c>
      <c r="E825" s="11">
        <v>1</v>
      </c>
      <c r="H825" s="9"/>
      <c r="I825" s="11"/>
    </row>
    <row r="826" spans="1:9" x14ac:dyDescent="0.2">
      <c r="A826" s="9">
        <v>44326</v>
      </c>
      <c r="B826" s="11">
        <v>271451050</v>
      </c>
      <c r="C826" s="11">
        <v>3684</v>
      </c>
      <c r="D826" s="11">
        <v>0</v>
      </c>
      <c r="E826" s="11">
        <v>2</v>
      </c>
      <c r="H826" s="9"/>
      <c r="I826" s="11"/>
    </row>
    <row r="827" spans="1:9" x14ac:dyDescent="0.2">
      <c r="A827" s="9">
        <v>44326</v>
      </c>
      <c r="B827" s="11">
        <v>269148589</v>
      </c>
      <c r="C827" s="11">
        <v>3402</v>
      </c>
      <c r="D827" s="11">
        <v>0</v>
      </c>
      <c r="E827" s="11">
        <v>0</v>
      </c>
      <c r="H827" s="9"/>
      <c r="I827" s="11"/>
    </row>
    <row r="828" spans="1:9" x14ac:dyDescent="0.2">
      <c r="A828" s="9">
        <v>44326</v>
      </c>
      <c r="B828" s="11">
        <v>269222754</v>
      </c>
      <c r="C828" s="11">
        <v>2511</v>
      </c>
      <c r="D828" s="11">
        <v>0</v>
      </c>
      <c r="E828" s="11">
        <v>0</v>
      </c>
      <c r="H828" s="9"/>
      <c r="I828" s="11"/>
    </row>
    <row r="829" spans="1:9" x14ac:dyDescent="0.2">
      <c r="A829" s="9">
        <v>44326</v>
      </c>
      <c r="B829" s="11">
        <v>269221431</v>
      </c>
      <c r="C829" s="11">
        <v>2376</v>
      </c>
      <c r="D829" s="11">
        <v>0</v>
      </c>
      <c r="E829" s="11">
        <v>0</v>
      </c>
      <c r="H829" s="9"/>
      <c r="I829" s="11"/>
    </row>
    <row r="830" spans="1:9" x14ac:dyDescent="0.2">
      <c r="A830" s="9">
        <v>44326</v>
      </c>
      <c r="B830" s="11">
        <v>268892414</v>
      </c>
      <c r="C830" s="11">
        <v>1193</v>
      </c>
      <c r="D830" s="11">
        <v>0</v>
      </c>
      <c r="E830" s="11">
        <v>0</v>
      </c>
      <c r="H830" s="9"/>
      <c r="I830" s="11"/>
    </row>
    <row r="831" spans="1:9" x14ac:dyDescent="0.2">
      <c r="A831" s="9">
        <v>44326</v>
      </c>
      <c r="B831" s="11">
        <v>268892246</v>
      </c>
      <c r="C831" s="11">
        <v>1111</v>
      </c>
      <c r="D831" s="11">
        <v>0</v>
      </c>
      <c r="E831" s="11">
        <v>0</v>
      </c>
      <c r="H831" s="9"/>
      <c r="I831" s="11"/>
    </row>
    <row r="832" spans="1:9" x14ac:dyDescent="0.2">
      <c r="A832" s="9">
        <v>44326</v>
      </c>
      <c r="B832" s="11">
        <v>269221584</v>
      </c>
      <c r="C832" s="11">
        <v>836</v>
      </c>
      <c r="D832" s="11">
        <v>0</v>
      </c>
      <c r="E832" s="11">
        <v>3</v>
      </c>
      <c r="H832" s="9"/>
      <c r="I832" s="11"/>
    </row>
    <row r="833" spans="1:9" x14ac:dyDescent="0.2">
      <c r="A833" s="9">
        <v>44326</v>
      </c>
      <c r="B833" s="11">
        <v>269221569</v>
      </c>
      <c r="C833" s="11">
        <v>809</v>
      </c>
      <c r="D833" s="11">
        <v>0</v>
      </c>
      <c r="E833" s="11">
        <v>0</v>
      </c>
      <c r="H833" s="9"/>
      <c r="I833" s="11"/>
    </row>
    <row r="834" spans="1:9" x14ac:dyDescent="0.2">
      <c r="A834" s="9">
        <v>44326</v>
      </c>
      <c r="B834" s="11">
        <v>268891226</v>
      </c>
      <c r="C834" s="11">
        <v>674</v>
      </c>
      <c r="D834" s="11">
        <v>0</v>
      </c>
      <c r="E834" s="11">
        <v>0</v>
      </c>
      <c r="H834" s="9"/>
      <c r="I834" s="11"/>
    </row>
    <row r="835" spans="1:9" x14ac:dyDescent="0.2">
      <c r="A835" s="9">
        <v>44326</v>
      </c>
      <c r="B835" s="11">
        <v>269151292</v>
      </c>
      <c r="C835" s="11">
        <v>638</v>
      </c>
      <c r="D835" s="11">
        <v>0</v>
      </c>
      <c r="E835" s="11">
        <v>0</v>
      </c>
      <c r="H835" s="9"/>
      <c r="I835" s="11"/>
    </row>
    <row r="836" spans="1:9" x14ac:dyDescent="0.2">
      <c r="A836" s="9">
        <v>44326</v>
      </c>
      <c r="B836" s="11">
        <v>269221581</v>
      </c>
      <c r="C836" s="11">
        <v>623</v>
      </c>
      <c r="D836" s="11">
        <v>0</v>
      </c>
      <c r="E836" s="11">
        <v>0</v>
      </c>
      <c r="H836" s="9"/>
      <c r="I836" s="11"/>
    </row>
    <row r="837" spans="1:9" x14ac:dyDescent="0.2">
      <c r="A837" s="9">
        <v>44326</v>
      </c>
      <c r="B837" s="11">
        <v>269221575</v>
      </c>
      <c r="C837" s="11">
        <v>339</v>
      </c>
      <c r="D837" s="11">
        <v>0</v>
      </c>
      <c r="E837" s="11">
        <v>4</v>
      </c>
      <c r="H837" s="9"/>
      <c r="I837" s="11"/>
    </row>
    <row r="838" spans="1:9" x14ac:dyDescent="0.2">
      <c r="A838" s="9">
        <v>44326</v>
      </c>
      <c r="B838" s="11">
        <v>268892345</v>
      </c>
      <c r="C838" s="11">
        <v>338</v>
      </c>
      <c r="D838" s="11">
        <v>0</v>
      </c>
      <c r="E838" s="11">
        <v>1</v>
      </c>
      <c r="H838" s="9"/>
      <c r="I838" s="11"/>
    </row>
    <row r="839" spans="1:9" x14ac:dyDescent="0.2">
      <c r="A839" s="9">
        <v>44326</v>
      </c>
      <c r="B839" s="11">
        <v>269150146</v>
      </c>
      <c r="C839" s="11">
        <v>257</v>
      </c>
      <c r="D839" s="11">
        <v>0</v>
      </c>
      <c r="E839" s="11">
        <v>0</v>
      </c>
      <c r="H839" s="9"/>
      <c r="I839" s="11"/>
    </row>
    <row r="840" spans="1:9" x14ac:dyDescent="0.2">
      <c r="A840" s="9">
        <v>44326</v>
      </c>
      <c r="B840" s="11">
        <v>268892375</v>
      </c>
      <c r="C840" s="11">
        <v>145</v>
      </c>
      <c r="D840" s="11">
        <v>0</v>
      </c>
      <c r="E840" s="11">
        <v>0</v>
      </c>
      <c r="H840" s="9"/>
      <c r="I840" s="11"/>
    </row>
    <row r="841" spans="1:9" x14ac:dyDescent="0.2">
      <c r="A841" s="9">
        <v>44326</v>
      </c>
      <c r="B841" s="11">
        <v>272779033</v>
      </c>
      <c r="C841" s="11">
        <v>77</v>
      </c>
      <c r="D841" s="11">
        <v>0</v>
      </c>
      <c r="E841" s="11">
        <v>1</v>
      </c>
      <c r="H841" s="9"/>
      <c r="I841" s="11"/>
    </row>
    <row r="842" spans="1:9" x14ac:dyDescent="0.2">
      <c r="A842" s="9">
        <v>44326</v>
      </c>
      <c r="B842" s="11">
        <v>268892348</v>
      </c>
      <c r="C842" s="11">
        <v>76</v>
      </c>
      <c r="D842" s="11">
        <v>0</v>
      </c>
      <c r="E842" s="11">
        <v>0</v>
      </c>
      <c r="H842" s="9"/>
      <c r="I842" s="11"/>
    </row>
    <row r="843" spans="1:9" x14ac:dyDescent="0.2">
      <c r="A843" s="9">
        <v>44326</v>
      </c>
      <c r="B843" s="11">
        <v>268892378</v>
      </c>
      <c r="C843" s="11">
        <v>60</v>
      </c>
      <c r="D843" s="11">
        <v>0</v>
      </c>
      <c r="E843" s="11">
        <v>0</v>
      </c>
      <c r="H843" s="9"/>
      <c r="I843" s="11"/>
    </row>
    <row r="844" spans="1:9" x14ac:dyDescent="0.2">
      <c r="A844" s="9">
        <v>44326</v>
      </c>
      <c r="B844" s="11">
        <v>269221587</v>
      </c>
      <c r="C844" s="11">
        <v>48</v>
      </c>
      <c r="D844" s="11">
        <v>0</v>
      </c>
      <c r="E844" s="11">
        <v>0</v>
      </c>
      <c r="H844" s="9"/>
      <c r="I844" s="11"/>
    </row>
    <row r="845" spans="1:9" x14ac:dyDescent="0.2">
      <c r="A845" s="9">
        <v>44326</v>
      </c>
      <c r="B845" s="11">
        <v>268890527</v>
      </c>
      <c r="C845" s="11">
        <v>23</v>
      </c>
      <c r="D845" s="11">
        <v>0</v>
      </c>
      <c r="E845" s="11">
        <v>0</v>
      </c>
      <c r="H845" s="9"/>
      <c r="I845" s="11"/>
    </row>
    <row r="846" spans="1:9" x14ac:dyDescent="0.2">
      <c r="A846" s="9">
        <v>44326</v>
      </c>
      <c r="B846" s="11">
        <v>268890590</v>
      </c>
      <c r="C846" s="11">
        <v>13</v>
      </c>
      <c r="D846" s="11">
        <v>0</v>
      </c>
      <c r="E846" s="11">
        <v>0</v>
      </c>
      <c r="H846" s="9"/>
      <c r="I846" s="11"/>
    </row>
    <row r="847" spans="1:9" x14ac:dyDescent="0.2">
      <c r="A847" s="9">
        <v>44326</v>
      </c>
      <c r="B847" s="11">
        <v>268892381</v>
      </c>
      <c r="C847" s="11">
        <v>12</v>
      </c>
      <c r="D847" s="11">
        <v>0</v>
      </c>
      <c r="E847" s="11">
        <v>0</v>
      </c>
      <c r="H847" s="9"/>
      <c r="I847" s="11"/>
    </row>
    <row r="848" spans="1:9" x14ac:dyDescent="0.2">
      <c r="A848" s="9">
        <v>44326</v>
      </c>
      <c r="B848" s="11">
        <v>269221461</v>
      </c>
      <c r="C848" s="11">
        <v>6</v>
      </c>
      <c r="D848" s="11">
        <v>0</v>
      </c>
      <c r="E848" s="11">
        <v>0</v>
      </c>
      <c r="H848" s="9"/>
      <c r="I848" s="11"/>
    </row>
    <row r="849" spans="1:9" x14ac:dyDescent="0.2">
      <c r="A849" s="9">
        <v>44326</v>
      </c>
      <c r="B849" s="11">
        <v>268891961</v>
      </c>
      <c r="C849" s="11">
        <v>5</v>
      </c>
      <c r="D849" s="11">
        <v>0</v>
      </c>
      <c r="E849" s="11">
        <v>0</v>
      </c>
      <c r="H849" s="9"/>
      <c r="I849" s="11"/>
    </row>
    <row r="850" spans="1:9" x14ac:dyDescent="0.2">
      <c r="A850" s="9">
        <v>44326</v>
      </c>
      <c r="B850" s="11">
        <v>269149708</v>
      </c>
      <c r="C850" s="11">
        <v>2</v>
      </c>
      <c r="D850" s="11">
        <v>0</v>
      </c>
      <c r="E850" s="11">
        <v>0</v>
      </c>
      <c r="H850" s="9"/>
      <c r="I850" s="11"/>
    </row>
    <row r="851" spans="1:9" x14ac:dyDescent="0.2">
      <c r="A851" s="9">
        <v>44326</v>
      </c>
      <c r="B851" s="11">
        <v>269221473</v>
      </c>
      <c r="C851" s="11">
        <v>2</v>
      </c>
      <c r="D851" s="11">
        <v>0</v>
      </c>
      <c r="E851" s="11">
        <v>0</v>
      </c>
      <c r="H851" s="9"/>
      <c r="I851" s="11"/>
    </row>
    <row r="852" spans="1:9" x14ac:dyDescent="0.2">
      <c r="A852" s="9">
        <v>44326</v>
      </c>
      <c r="B852" s="11">
        <v>269222739</v>
      </c>
      <c r="C852" s="11">
        <v>2</v>
      </c>
      <c r="D852" s="11">
        <v>0</v>
      </c>
      <c r="E852" s="11">
        <v>0</v>
      </c>
      <c r="H852" s="9"/>
      <c r="I852" s="11"/>
    </row>
    <row r="853" spans="1:9" x14ac:dyDescent="0.2">
      <c r="A853" s="9">
        <v>44326</v>
      </c>
      <c r="B853" s="11">
        <v>269221920</v>
      </c>
      <c r="C853" s="11">
        <v>1</v>
      </c>
      <c r="D853" s="11">
        <v>0</v>
      </c>
      <c r="E853" s="11">
        <v>0</v>
      </c>
      <c r="H853" s="9"/>
      <c r="I853" s="11"/>
    </row>
    <row r="854" spans="1:9" x14ac:dyDescent="0.2">
      <c r="A854" s="9">
        <v>44326</v>
      </c>
      <c r="B854" s="11">
        <v>269221419</v>
      </c>
      <c r="C854" s="11">
        <v>1</v>
      </c>
      <c r="D854" s="11">
        <v>0</v>
      </c>
      <c r="E854" s="11">
        <v>0</v>
      </c>
      <c r="H854" s="9"/>
      <c r="I854" s="11"/>
    </row>
    <row r="855" spans="1:9" x14ac:dyDescent="0.2">
      <c r="A855" s="9">
        <v>44326</v>
      </c>
      <c r="B855" s="11">
        <v>269150161</v>
      </c>
      <c r="C855" s="11">
        <v>1</v>
      </c>
      <c r="D855" s="11">
        <v>0</v>
      </c>
      <c r="E855" s="11">
        <v>0</v>
      </c>
      <c r="H855" s="9"/>
      <c r="I855" s="11"/>
    </row>
    <row r="856" spans="1:9" x14ac:dyDescent="0.2">
      <c r="A856" s="9">
        <v>44327</v>
      </c>
      <c r="B856" s="11">
        <v>269221605</v>
      </c>
      <c r="C856" s="11">
        <v>12422</v>
      </c>
      <c r="D856" s="11">
        <v>170</v>
      </c>
      <c r="E856" s="11">
        <v>9</v>
      </c>
      <c r="H856" s="9"/>
      <c r="I856" s="11"/>
    </row>
    <row r="857" spans="1:9" x14ac:dyDescent="0.2">
      <c r="A857" s="9">
        <v>44327</v>
      </c>
      <c r="B857" s="11">
        <v>271451050</v>
      </c>
      <c r="C857" s="11">
        <v>46325</v>
      </c>
      <c r="D857" s="11">
        <v>168</v>
      </c>
      <c r="E857" s="11">
        <v>45</v>
      </c>
      <c r="H857" s="9"/>
      <c r="I857" s="11"/>
    </row>
    <row r="858" spans="1:9" x14ac:dyDescent="0.2">
      <c r="A858" s="9">
        <v>44327</v>
      </c>
      <c r="B858" s="11">
        <v>271539036</v>
      </c>
      <c r="C858" s="11">
        <v>37119</v>
      </c>
      <c r="D858" s="11">
        <v>103</v>
      </c>
      <c r="E858" s="11">
        <v>42</v>
      </c>
      <c r="H858" s="9"/>
      <c r="I858" s="11"/>
    </row>
    <row r="859" spans="1:9" x14ac:dyDescent="0.2">
      <c r="A859" s="9">
        <v>44327</v>
      </c>
      <c r="B859" s="11">
        <v>269151292</v>
      </c>
      <c r="C859" s="11">
        <v>11094</v>
      </c>
      <c r="D859" s="11">
        <v>84</v>
      </c>
      <c r="E859" s="11">
        <v>20</v>
      </c>
      <c r="H859" s="9"/>
      <c r="I859" s="11"/>
    </row>
    <row r="860" spans="1:9" x14ac:dyDescent="0.2">
      <c r="A860" s="9">
        <v>44327</v>
      </c>
      <c r="B860" s="11">
        <v>268892429</v>
      </c>
      <c r="C860" s="11">
        <v>8013</v>
      </c>
      <c r="D860" s="11">
        <v>77</v>
      </c>
      <c r="E860" s="11">
        <v>11</v>
      </c>
      <c r="H860" s="9"/>
      <c r="I860" s="11"/>
    </row>
    <row r="861" spans="1:9" x14ac:dyDescent="0.2">
      <c r="A861" s="9">
        <v>44327</v>
      </c>
      <c r="B861" s="11">
        <v>268890641</v>
      </c>
      <c r="C861" s="11">
        <v>10164</v>
      </c>
      <c r="D861" s="11">
        <v>76</v>
      </c>
      <c r="E861" s="11">
        <v>9</v>
      </c>
      <c r="H861" s="9"/>
      <c r="I861" s="11"/>
    </row>
    <row r="862" spans="1:9" x14ac:dyDescent="0.2">
      <c r="A862" s="9">
        <v>44327</v>
      </c>
      <c r="B862" s="11">
        <v>269222781</v>
      </c>
      <c r="C862" s="11">
        <v>9998</v>
      </c>
      <c r="D862" s="11">
        <v>55</v>
      </c>
      <c r="E862" s="11">
        <v>7</v>
      </c>
      <c r="H862" s="9"/>
      <c r="I862" s="11"/>
    </row>
    <row r="863" spans="1:9" x14ac:dyDescent="0.2">
      <c r="A863" s="9">
        <v>44327</v>
      </c>
      <c r="B863" s="11">
        <v>269221569</v>
      </c>
      <c r="C863" s="11">
        <v>3157</v>
      </c>
      <c r="D863" s="11">
        <v>15</v>
      </c>
      <c r="E863" s="11">
        <v>2</v>
      </c>
      <c r="H863" s="9"/>
      <c r="I863" s="11"/>
    </row>
    <row r="864" spans="1:9" x14ac:dyDescent="0.2">
      <c r="A864" s="9">
        <v>44327</v>
      </c>
      <c r="B864" s="11">
        <v>268890710</v>
      </c>
      <c r="C864" s="11">
        <v>8874</v>
      </c>
      <c r="D864" s="11">
        <v>14</v>
      </c>
      <c r="E864" s="11">
        <v>12</v>
      </c>
      <c r="H864" s="9"/>
      <c r="I864" s="11"/>
    </row>
    <row r="865" spans="1:9" x14ac:dyDescent="0.2">
      <c r="A865" s="9">
        <v>44327</v>
      </c>
      <c r="B865" s="11">
        <v>268890527</v>
      </c>
      <c r="C865" s="11">
        <v>14131</v>
      </c>
      <c r="D865" s="11">
        <v>13</v>
      </c>
      <c r="E865" s="11">
        <v>6</v>
      </c>
      <c r="H865" s="9"/>
      <c r="I865" s="11"/>
    </row>
    <row r="866" spans="1:9" x14ac:dyDescent="0.2">
      <c r="A866" s="9">
        <v>44327</v>
      </c>
      <c r="B866" s="11">
        <v>269149708</v>
      </c>
      <c r="C866" s="11">
        <v>13973</v>
      </c>
      <c r="D866" s="11">
        <v>12</v>
      </c>
      <c r="E866" s="11">
        <v>0</v>
      </c>
      <c r="H866" s="9"/>
      <c r="I866" s="11"/>
    </row>
    <row r="867" spans="1:9" x14ac:dyDescent="0.2">
      <c r="A867" s="9">
        <v>44327</v>
      </c>
      <c r="B867" s="11">
        <v>268892102</v>
      </c>
      <c r="C867" s="11">
        <v>9570</v>
      </c>
      <c r="D867" s="11">
        <v>12</v>
      </c>
      <c r="E867" s="11">
        <v>7</v>
      </c>
      <c r="H867" s="9"/>
      <c r="I867" s="11"/>
    </row>
    <row r="868" spans="1:9" x14ac:dyDescent="0.2">
      <c r="A868" s="9">
        <v>44327</v>
      </c>
      <c r="B868" s="11">
        <v>271808904</v>
      </c>
      <c r="C868" s="11">
        <v>9732</v>
      </c>
      <c r="D868" s="11">
        <v>10</v>
      </c>
      <c r="E868" s="11">
        <v>50</v>
      </c>
      <c r="H868" s="9"/>
      <c r="I868" s="11"/>
    </row>
    <row r="869" spans="1:9" x14ac:dyDescent="0.2">
      <c r="A869" s="9">
        <v>44327</v>
      </c>
      <c r="B869" s="11">
        <v>269221608</v>
      </c>
      <c r="C869" s="11">
        <v>8998</v>
      </c>
      <c r="D869" s="11">
        <v>10</v>
      </c>
      <c r="E869" s="11">
        <v>5</v>
      </c>
      <c r="H869" s="9"/>
      <c r="I869" s="11"/>
    </row>
    <row r="870" spans="1:9" x14ac:dyDescent="0.2">
      <c r="A870" s="9">
        <v>44327</v>
      </c>
      <c r="B870" s="11">
        <v>269149777</v>
      </c>
      <c r="C870" s="11">
        <v>0</v>
      </c>
      <c r="D870" s="11">
        <v>10</v>
      </c>
      <c r="E870" s="11">
        <v>1</v>
      </c>
      <c r="H870" s="9"/>
      <c r="I870" s="11"/>
    </row>
    <row r="871" spans="1:9" x14ac:dyDescent="0.2">
      <c r="A871" s="9">
        <v>44327</v>
      </c>
      <c r="B871" s="11">
        <v>269150194</v>
      </c>
      <c r="C871" s="11">
        <v>8510</v>
      </c>
      <c r="D871" s="11">
        <v>9</v>
      </c>
      <c r="E871" s="11">
        <v>40</v>
      </c>
      <c r="H871" s="9"/>
      <c r="I871" s="11"/>
    </row>
    <row r="872" spans="1:9" x14ac:dyDescent="0.2">
      <c r="A872" s="9">
        <v>44327</v>
      </c>
      <c r="B872" s="11">
        <v>268892456</v>
      </c>
      <c r="C872" s="11">
        <v>9146</v>
      </c>
      <c r="D872" s="11">
        <v>8</v>
      </c>
      <c r="E872" s="11">
        <v>4</v>
      </c>
      <c r="H872" s="9"/>
      <c r="I872" s="11"/>
    </row>
    <row r="873" spans="1:9" x14ac:dyDescent="0.2">
      <c r="A873" s="9">
        <v>44327</v>
      </c>
      <c r="B873" s="11">
        <v>269150215</v>
      </c>
      <c r="C873" s="11">
        <v>5795</v>
      </c>
      <c r="D873" s="11">
        <v>7</v>
      </c>
      <c r="E873" s="11">
        <v>1</v>
      </c>
      <c r="H873" s="9"/>
      <c r="I873" s="11"/>
    </row>
    <row r="874" spans="1:9" x14ac:dyDescent="0.2">
      <c r="A874" s="9">
        <v>44327</v>
      </c>
      <c r="B874" s="11">
        <v>269149783</v>
      </c>
      <c r="C874" s="11">
        <v>3133</v>
      </c>
      <c r="D874" s="11">
        <v>7</v>
      </c>
      <c r="E874" s="11">
        <v>8</v>
      </c>
      <c r="H874" s="9"/>
      <c r="I874" s="11"/>
    </row>
    <row r="875" spans="1:9" x14ac:dyDescent="0.2">
      <c r="A875" s="9">
        <v>44327</v>
      </c>
      <c r="B875" s="11">
        <v>269150224</v>
      </c>
      <c r="C875" s="11">
        <v>2702</v>
      </c>
      <c r="D875" s="11">
        <v>7</v>
      </c>
      <c r="E875" s="11">
        <v>0</v>
      </c>
      <c r="H875" s="9"/>
      <c r="I875" s="11"/>
    </row>
    <row r="876" spans="1:9" x14ac:dyDescent="0.2">
      <c r="A876" s="9">
        <v>44327</v>
      </c>
      <c r="B876" s="11">
        <v>268891226</v>
      </c>
      <c r="C876" s="11">
        <v>2291</v>
      </c>
      <c r="D876" s="11">
        <v>7</v>
      </c>
      <c r="E876" s="11">
        <v>3</v>
      </c>
      <c r="H876" s="9"/>
      <c r="I876" s="11"/>
    </row>
    <row r="877" spans="1:9" x14ac:dyDescent="0.2">
      <c r="A877" s="9">
        <v>44327</v>
      </c>
      <c r="B877" s="11">
        <v>269221587</v>
      </c>
      <c r="C877" s="11">
        <v>538</v>
      </c>
      <c r="D877" s="11">
        <v>7</v>
      </c>
      <c r="E877" s="11">
        <v>3</v>
      </c>
      <c r="H877" s="9"/>
      <c r="I877" s="11"/>
    </row>
    <row r="878" spans="1:9" x14ac:dyDescent="0.2">
      <c r="A878" s="9">
        <v>44327</v>
      </c>
      <c r="B878" s="11">
        <v>268892414</v>
      </c>
      <c r="C878" s="11">
        <v>5027</v>
      </c>
      <c r="D878" s="11">
        <v>6</v>
      </c>
      <c r="E878" s="11">
        <v>3</v>
      </c>
      <c r="H878" s="9"/>
      <c r="I878" s="11"/>
    </row>
    <row r="879" spans="1:9" x14ac:dyDescent="0.2">
      <c r="A879" s="9">
        <v>44327</v>
      </c>
      <c r="B879" s="11">
        <v>268890452</v>
      </c>
      <c r="C879" s="11">
        <v>4368</v>
      </c>
      <c r="D879" s="11">
        <v>6</v>
      </c>
      <c r="E879" s="11">
        <v>5</v>
      </c>
      <c r="H879" s="9"/>
      <c r="I879" s="11"/>
    </row>
    <row r="880" spans="1:9" x14ac:dyDescent="0.2">
      <c r="A880" s="9">
        <v>44327</v>
      </c>
      <c r="B880" s="11">
        <v>269222109</v>
      </c>
      <c r="C880" s="11">
        <v>2755</v>
      </c>
      <c r="D880" s="11">
        <v>6</v>
      </c>
      <c r="E880" s="11">
        <v>2</v>
      </c>
      <c r="H880" s="9"/>
      <c r="I880" s="11"/>
    </row>
    <row r="881" spans="1:9" x14ac:dyDescent="0.2">
      <c r="A881" s="9">
        <v>44327</v>
      </c>
      <c r="B881" s="11">
        <v>269148589</v>
      </c>
      <c r="C881" s="11">
        <v>20651</v>
      </c>
      <c r="D881" s="11">
        <v>5</v>
      </c>
      <c r="E881" s="11">
        <v>1</v>
      </c>
      <c r="H881" s="9"/>
      <c r="I881" s="11"/>
    </row>
    <row r="882" spans="1:9" x14ac:dyDescent="0.2">
      <c r="A882" s="9">
        <v>44327</v>
      </c>
      <c r="B882" s="11">
        <v>269149657</v>
      </c>
      <c r="C882" s="11">
        <v>7475</v>
      </c>
      <c r="D882" s="11">
        <v>5</v>
      </c>
      <c r="E882" s="11">
        <v>2</v>
      </c>
      <c r="H882" s="9"/>
      <c r="I882" s="11"/>
    </row>
    <row r="883" spans="1:9" x14ac:dyDescent="0.2">
      <c r="A883" s="9">
        <v>44327</v>
      </c>
      <c r="B883" s="11">
        <v>269222757</v>
      </c>
      <c r="C883" s="11">
        <v>5017</v>
      </c>
      <c r="D883" s="11">
        <v>5</v>
      </c>
      <c r="E883" s="11">
        <v>4</v>
      </c>
      <c r="H883" s="9"/>
      <c r="I883" s="11"/>
    </row>
    <row r="884" spans="1:9" x14ac:dyDescent="0.2">
      <c r="A884" s="9">
        <v>44327</v>
      </c>
      <c r="B884" s="11">
        <v>269221869</v>
      </c>
      <c r="C884" s="11">
        <v>2684</v>
      </c>
      <c r="D884" s="11">
        <v>5</v>
      </c>
      <c r="E884" s="11">
        <v>1</v>
      </c>
      <c r="H884" s="9"/>
      <c r="I884" s="11"/>
    </row>
    <row r="885" spans="1:9" x14ac:dyDescent="0.2">
      <c r="A885" s="9">
        <v>44327</v>
      </c>
      <c r="B885" s="11">
        <v>268892345</v>
      </c>
      <c r="C885" s="11">
        <v>0</v>
      </c>
      <c r="D885" s="11">
        <v>5</v>
      </c>
      <c r="E885" s="11">
        <v>1</v>
      </c>
      <c r="H885" s="9"/>
      <c r="I885" s="11"/>
    </row>
    <row r="886" spans="1:9" x14ac:dyDescent="0.2">
      <c r="A886" s="9">
        <v>44327</v>
      </c>
      <c r="B886" s="11">
        <v>271459513</v>
      </c>
      <c r="C886" s="11">
        <v>9020</v>
      </c>
      <c r="D886" s="11">
        <v>4</v>
      </c>
      <c r="E886" s="11">
        <v>8</v>
      </c>
      <c r="H886" s="9"/>
      <c r="I886" s="11"/>
    </row>
    <row r="887" spans="1:9" x14ac:dyDescent="0.2">
      <c r="A887" s="9">
        <v>44327</v>
      </c>
      <c r="B887" s="11">
        <v>269222091</v>
      </c>
      <c r="C887" s="11">
        <v>2726</v>
      </c>
      <c r="D887" s="11">
        <v>4</v>
      </c>
      <c r="E887" s="11">
        <v>5</v>
      </c>
      <c r="H887" s="9"/>
      <c r="I887" s="11"/>
    </row>
    <row r="888" spans="1:9" x14ac:dyDescent="0.2">
      <c r="A888" s="9">
        <v>44327</v>
      </c>
      <c r="B888" s="11">
        <v>269150170</v>
      </c>
      <c r="C888" s="11">
        <v>574</v>
      </c>
      <c r="D888" s="11">
        <v>4</v>
      </c>
      <c r="E888" s="11">
        <v>1</v>
      </c>
      <c r="H888" s="9"/>
      <c r="I888" s="11"/>
    </row>
    <row r="889" spans="1:9" x14ac:dyDescent="0.2">
      <c r="A889" s="9">
        <v>44327</v>
      </c>
      <c r="B889" s="11">
        <v>269222808</v>
      </c>
      <c r="C889" s="11">
        <v>9160</v>
      </c>
      <c r="D889" s="11">
        <v>3</v>
      </c>
      <c r="E889" s="11">
        <v>2</v>
      </c>
      <c r="H889" s="9"/>
      <c r="I889" s="11"/>
    </row>
    <row r="890" spans="1:9" x14ac:dyDescent="0.2">
      <c r="A890" s="9">
        <v>44327</v>
      </c>
      <c r="B890" s="11">
        <v>271472378</v>
      </c>
      <c r="C890" s="11">
        <v>9151</v>
      </c>
      <c r="D890" s="11">
        <v>3</v>
      </c>
      <c r="E890" s="11">
        <v>4</v>
      </c>
      <c r="H890" s="9"/>
      <c r="I890" s="11"/>
    </row>
    <row r="891" spans="1:9" x14ac:dyDescent="0.2">
      <c r="A891" s="9">
        <v>44327</v>
      </c>
      <c r="B891" s="11">
        <v>268890671</v>
      </c>
      <c r="C891" s="11">
        <v>8320</v>
      </c>
      <c r="D891" s="11">
        <v>3</v>
      </c>
      <c r="E891" s="11">
        <v>65</v>
      </c>
      <c r="H891" s="9"/>
      <c r="I891" s="11"/>
    </row>
    <row r="892" spans="1:9" x14ac:dyDescent="0.2">
      <c r="A892" s="9">
        <v>44327</v>
      </c>
      <c r="B892" s="11">
        <v>269221635</v>
      </c>
      <c r="C892" s="11">
        <v>4802</v>
      </c>
      <c r="D892" s="11">
        <v>3</v>
      </c>
      <c r="E892" s="11">
        <v>2</v>
      </c>
      <c r="H892" s="9"/>
      <c r="I892" s="11"/>
    </row>
    <row r="893" spans="1:9" x14ac:dyDescent="0.2">
      <c r="A893" s="9">
        <v>44327</v>
      </c>
      <c r="B893" s="11">
        <v>268892231</v>
      </c>
      <c r="C893" s="11">
        <v>4576</v>
      </c>
      <c r="D893" s="11">
        <v>3</v>
      </c>
      <c r="E893" s="11">
        <v>0</v>
      </c>
      <c r="H893" s="9"/>
      <c r="I893" s="11"/>
    </row>
    <row r="894" spans="1:9" x14ac:dyDescent="0.2">
      <c r="A894" s="9">
        <v>44327</v>
      </c>
      <c r="B894" s="11">
        <v>268892090</v>
      </c>
      <c r="C894" s="11">
        <v>2514</v>
      </c>
      <c r="D894" s="11">
        <v>3</v>
      </c>
      <c r="E894" s="11">
        <v>0</v>
      </c>
      <c r="H894" s="9"/>
      <c r="I894" s="11"/>
    </row>
    <row r="895" spans="1:9" x14ac:dyDescent="0.2">
      <c r="A895" s="9">
        <v>44327</v>
      </c>
      <c r="B895" s="11">
        <v>268891184</v>
      </c>
      <c r="C895" s="11">
        <v>2320</v>
      </c>
      <c r="D895" s="11">
        <v>3</v>
      </c>
      <c r="E895" s="11">
        <v>0</v>
      </c>
      <c r="H895" s="9"/>
      <c r="I895" s="11"/>
    </row>
    <row r="896" spans="1:9" x14ac:dyDescent="0.2">
      <c r="A896" s="9">
        <v>44327</v>
      </c>
      <c r="B896" s="11">
        <v>268892375</v>
      </c>
      <c r="C896" s="11">
        <v>1943</v>
      </c>
      <c r="D896" s="11">
        <v>3</v>
      </c>
      <c r="E896" s="11">
        <v>3</v>
      </c>
      <c r="H896" s="9"/>
      <c r="I896" s="11"/>
    </row>
    <row r="897" spans="1:9" x14ac:dyDescent="0.2">
      <c r="A897" s="9">
        <v>44327</v>
      </c>
      <c r="B897" s="11">
        <v>269222010</v>
      </c>
      <c r="C897" s="11">
        <v>1016</v>
      </c>
      <c r="D897" s="11">
        <v>3</v>
      </c>
      <c r="E897" s="11">
        <v>0</v>
      </c>
      <c r="H897" s="9"/>
      <c r="I897" s="11"/>
    </row>
    <row r="898" spans="1:9" x14ac:dyDescent="0.2">
      <c r="A898" s="9">
        <v>44327</v>
      </c>
      <c r="B898" s="11">
        <v>268892246</v>
      </c>
      <c r="C898" s="11">
        <v>4663</v>
      </c>
      <c r="D898" s="11">
        <v>2</v>
      </c>
      <c r="E898" s="11">
        <v>1</v>
      </c>
      <c r="H898" s="9"/>
      <c r="I898" s="11"/>
    </row>
    <row r="899" spans="1:9" x14ac:dyDescent="0.2">
      <c r="A899" s="9">
        <v>44327</v>
      </c>
      <c r="B899" s="11">
        <v>269150197</v>
      </c>
      <c r="C899" s="11">
        <v>1193</v>
      </c>
      <c r="D899" s="11">
        <v>2</v>
      </c>
      <c r="E899" s="11">
        <v>0</v>
      </c>
      <c r="H899" s="9"/>
      <c r="I899" s="11"/>
    </row>
    <row r="900" spans="1:9" x14ac:dyDescent="0.2">
      <c r="A900" s="9">
        <v>44327</v>
      </c>
      <c r="B900" s="11">
        <v>268892123</v>
      </c>
      <c r="C900" s="11">
        <v>4911</v>
      </c>
      <c r="D900" s="11">
        <v>1</v>
      </c>
      <c r="E900" s="11">
        <v>0</v>
      </c>
      <c r="H900" s="9"/>
      <c r="I900" s="11"/>
    </row>
    <row r="901" spans="1:9" x14ac:dyDescent="0.2">
      <c r="A901" s="9">
        <v>44327</v>
      </c>
      <c r="B901" s="11">
        <v>269220918</v>
      </c>
      <c r="C901" s="11">
        <v>4318</v>
      </c>
      <c r="D901" s="11">
        <v>1</v>
      </c>
      <c r="E901" s="11">
        <v>0</v>
      </c>
      <c r="H901" s="9"/>
      <c r="I901" s="11"/>
    </row>
    <row r="902" spans="1:9" x14ac:dyDescent="0.2">
      <c r="A902" s="9">
        <v>44327</v>
      </c>
      <c r="B902" s="11">
        <v>269222070</v>
      </c>
      <c r="C902" s="11">
        <v>2515</v>
      </c>
      <c r="D902" s="11">
        <v>1</v>
      </c>
      <c r="E902" s="11">
        <v>0</v>
      </c>
      <c r="H902" s="9"/>
      <c r="I902" s="11"/>
    </row>
    <row r="903" spans="1:9" x14ac:dyDescent="0.2">
      <c r="A903" s="9">
        <v>44327</v>
      </c>
      <c r="B903" s="11">
        <v>268890683</v>
      </c>
      <c r="C903" s="11">
        <v>1201</v>
      </c>
      <c r="D903" s="11">
        <v>1</v>
      </c>
      <c r="E903" s="11">
        <v>2</v>
      </c>
      <c r="H903" s="9"/>
      <c r="I903" s="11"/>
    </row>
    <row r="904" spans="1:9" x14ac:dyDescent="0.2">
      <c r="A904" s="9">
        <v>44327</v>
      </c>
      <c r="B904" s="11">
        <v>269221386</v>
      </c>
      <c r="C904" s="11">
        <v>1061</v>
      </c>
      <c r="D904" s="11">
        <v>1</v>
      </c>
      <c r="E904" s="11">
        <v>2</v>
      </c>
      <c r="H904" s="9"/>
      <c r="I904" s="11"/>
    </row>
    <row r="905" spans="1:9" x14ac:dyDescent="0.2">
      <c r="A905" s="9">
        <v>44327</v>
      </c>
      <c r="B905" s="11">
        <v>269221431</v>
      </c>
      <c r="C905" s="11">
        <v>852</v>
      </c>
      <c r="D905" s="11">
        <v>1</v>
      </c>
      <c r="E905" s="11">
        <v>0</v>
      </c>
      <c r="H905" s="9"/>
      <c r="I905" s="11"/>
    </row>
    <row r="906" spans="1:9" x14ac:dyDescent="0.2">
      <c r="A906" s="9">
        <v>44327</v>
      </c>
      <c r="B906" s="11">
        <v>269221581</v>
      </c>
      <c r="C906" s="11">
        <v>54</v>
      </c>
      <c r="D906" s="11">
        <v>1</v>
      </c>
      <c r="E906" s="11">
        <v>1</v>
      </c>
      <c r="H906" s="9"/>
      <c r="I906" s="11"/>
    </row>
    <row r="907" spans="1:9" x14ac:dyDescent="0.2">
      <c r="A907" s="9">
        <v>44327</v>
      </c>
      <c r="B907" s="11">
        <v>269222019</v>
      </c>
      <c r="C907" s="11">
        <v>0</v>
      </c>
      <c r="D907" s="11">
        <v>1</v>
      </c>
      <c r="E907" s="11">
        <v>0</v>
      </c>
      <c r="H907" s="9"/>
      <c r="I907" s="11"/>
    </row>
    <row r="908" spans="1:9" x14ac:dyDescent="0.2">
      <c r="A908" s="9">
        <v>44327</v>
      </c>
      <c r="B908" s="11">
        <v>271457536</v>
      </c>
      <c r="C908" s="11">
        <v>4779</v>
      </c>
      <c r="D908" s="11">
        <v>0</v>
      </c>
      <c r="E908" s="11">
        <v>5</v>
      </c>
      <c r="H908" s="9"/>
      <c r="I908" s="11"/>
    </row>
    <row r="909" spans="1:9" x14ac:dyDescent="0.2">
      <c r="A909" s="9">
        <v>44327</v>
      </c>
      <c r="B909" s="11">
        <v>268891919</v>
      </c>
      <c r="C909" s="11">
        <v>3875</v>
      </c>
      <c r="D909" s="11">
        <v>0</v>
      </c>
      <c r="E909" s="11">
        <v>0</v>
      </c>
      <c r="H909" s="9"/>
      <c r="I909" s="11"/>
    </row>
    <row r="910" spans="1:9" x14ac:dyDescent="0.2">
      <c r="A910" s="9">
        <v>44327</v>
      </c>
      <c r="B910" s="11">
        <v>271175480</v>
      </c>
      <c r="C910" s="11">
        <v>2931</v>
      </c>
      <c r="D910" s="11">
        <v>0</v>
      </c>
      <c r="E910" s="11">
        <v>7</v>
      </c>
      <c r="H910" s="9"/>
      <c r="I910" s="11"/>
    </row>
    <row r="911" spans="1:9" x14ac:dyDescent="0.2">
      <c r="A911" s="9">
        <v>44327</v>
      </c>
      <c r="B911" s="11">
        <v>269222754</v>
      </c>
      <c r="C911" s="11">
        <v>2500</v>
      </c>
      <c r="D911" s="11">
        <v>0</v>
      </c>
      <c r="E911" s="11">
        <v>0</v>
      </c>
      <c r="H911" s="9"/>
      <c r="I911" s="11"/>
    </row>
    <row r="912" spans="1:9" x14ac:dyDescent="0.2">
      <c r="A912" s="9">
        <v>44327</v>
      </c>
      <c r="B912" s="11">
        <v>268890566</v>
      </c>
      <c r="C912" s="11">
        <v>2084</v>
      </c>
      <c r="D912" s="11">
        <v>0</v>
      </c>
      <c r="E912" s="11">
        <v>4</v>
      </c>
      <c r="H912" s="9"/>
      <c r="I912" s="11"/>
    </row>
    <row r="913" spans="1:9" x14ac:dyDescent="0.2">
      <c r="A913" s="9">
        <v>44327</v>
      </c>
      <c r="B913" s="11">
        <v>268892222</v>
      </c>
      <c r="C913" s="11">
        <v>1962</v>
      </c>
      <c r="D913" s="11">
        <v>0</v>
      </c>
      <c r="E913" s="11">
        <v>0</v>
      </c>
      <c r="H913" s="9"/>
      <c r="I913" s="11"/>
    </row>
    <row r="914" spans="1:9" x14ac:dyDescent="0.2">
      <c r="A914" s="9">
        <v>44327</v>
      </c>
      <c r="B914" s="11">
        <v>268892378</v>
      </c>
      <c r="C914" s="11">
        <v>560</v>
      </c>
      <c r="D914" s="11">
        <v>0</v>
      </c>
      <c r="E914" s="11">
        <v>4</v>
      </c>
      <c r="H914" s="9"/>
      <c r="I914" s="11"/>
    </row>
    <row r="915" spans="1:9" x14ac:dyDescent="0.2">
      <c r="A915" s="9">
        <v>44327</v>
      </c>
      <c r="B915" s="11">
        <v>269221575</v>
      </c>
      <c r="C915" s="11">
        <v>496</v>
      </c>
      <c r="D915" s="11">
        <v>0</v>
      </c>
      <c r="E915" s="11">
        <v>1</v>
      </c>
      <c r="H915" s="9"/>
      <c r="I915" s="11"/>
    </row>
    <row r="916" spans="1:9" x14ac:dyDescent="0.2">
      <c r="A916" s="9">
        <v>44327</v>
      </c>
      <c r="B916" s="11">
        <v>269150218</v>
      </c>
      <c r="C916" s="11">
        <v>345</v>
      </c>
      <c r="D916" s="11">
        <v>0</v>
      </c>
      <c r="E916" s="11">
        <v>0</v>
      </c>
      <c r="H916" s="9"/>
      <c r="I916" s="11"/>
    </row>
    <row r="917" spans="1:9" x14ac:dyDescent="0.2">
      <c r="A917" s="9">
        <v>44327</v>
      </c>
      <c r="B917" s="11">
        <v>268890590</v>
      </c>
      <c r="C917" s="11">
        <v>247</v>
      </c>
      <c r="D917" s="11">
        <v>0</v>
      </c>
      <c r="E917" s="11">
        <v>0</v>
      </c>
      <c r="H917" s="9"/>
      <c r="I917" s="11"/>
    </row>
    <row r="918" spans="1:9" x14ac:dyDescent="0.2">
      <c r="A918" s="9">
        <v>44327</v>
      </c>
      <c r="B918" s="11">
        <v>269150146</v>
      </c>
      <c r="C918" s="11">
        <v>138</v>
      </c>
      <c r="D918" s="11">
        <v>0</v>
      </c>
      <c r="E918" s="11">
        <v>0</v>
      </c>
      <c r="H918" s="9"/>
      <c r="I918" s="11"/>
    </row>
    <row r="919" spans="1:9" x14ac:dyDescent="0.2">
      <c r="A919" s="9">
        <v>44327</v>
      </c>
      <c r="B919" s="11">
        <v>268892381</v>
      </c>
      <c r="C919" s="11">
        <v>75</v>
      </c>
      <c r="D919" s="11">
        <v>0</v>
      </c>
      <c r="E919" s="11">
        <v>0</v>
      </c>
      <c r="H919" s="9"/>
      <c r="I919" s="11"/>
    </row>
    <row r="920" spans="1:9" x14ac:dyDescent="0.2">
      <c r="A920" s="9">
        <v>44327</v>
      </c>
      <c r="B920" s="11">
        <v>272779033</v>
      </c>
      <c r="C920" s="11">
        <v>71</v>
      </c>
      <c r="D920" s="11">
        <v>0</v>
      </c>
      <c r="E920" s="11">
        <v>0</v>
      </c>
      <c r="H920" s="9"/>
      <c r="I920" s="11"/>
    </row>
    <row r="921" spans="1:9" x14ac:dyDescent="0.2">
      <c r="A921" s="9">
        <v>44327</v>
      </c>
      <c r="B921" s="11">
        <v>271533390</v>
      </c>
      <c r="C921" s="11">
        <v>48</v>
      </c>
      <c r="D921" s="11">
        <v>0</v>
      </c>
      <c r="E921" s="11">
        <v>0</v>
      </c>
      <c r="H921" s="9"/>
      <c r="I921" s="11"/>
    </row>
    <row r="922" spans="1:9" x14ac:dyDescent="0.2">
      <c r="A922" s="9">
        <v>44327</v>
      </c>
      <c r="B922" s="11">
        <v>269221473</v>
      </c>
      <c r="C922" s="11">
        <v>19</v>
      </c>
      <c r="D922" s="11">
        <v>0</v>
      </c>
      <c r="E922" s="11">
        <v>0</v>
      </c>
      <c r="H922" s="9"/>
      <c r="I922" s="11"/>
    </row>
    <row r="923" spans="1:9" x14ac:dyDescent="0.2">
      <c r="A923" s="9">
        <v>44327</v>
      </c>
      <c r="B923" s="11">
        <v>269150161</v>
      </c>
      <c r="C923" s="11">
        <v>17</v>
      </c>
      <c r="D923" s="11">
        <v>0</v>
      </c>
      <c r="E923" s="11">
        <v>0</v>
      </c>
      <c r="H923" s="9"/>
      <c r="I923" s="11"/>
    </row>
    <row r="924" spans="1:9" x14ac:dyDescent="0.2">
      <c r="A924" s="9">
        <v>44327</v>
      </c>
      <c r="B924" s="11">
        <v>269222739</v>
      </c>
      <c r="C924" s="11">
        <v>13</v>
      </c>
      <c r="D924" s="11">
        <v>0</v>
      </c>
      <c r="E924" s="11">
        <v>0</v>
      </c>
      <c r="H924" s="9"/>
      <c r="I924" s="11"/>
    </row>
    <row r="925" spans="1:9" x14ac:dyDescent="0.2">
      <c r="A925" s="9">
        <v>44327</v>
      </c>
      <c r="B925" s="11">
        <v>268891964</v>
      </c>
      <c r="C925" s="11">
        <v>9</v>
      </c>
      <c r="D925" s="11">
        <v>0</v>
      </c>
      <c r="E925" s="11">
        <v>0</v>
      </c>
      <c r="H925" s="9"/>
      <c r="I925" s="11"/>
    </row>
    <row r="926" spans="1:9" x14ac:dyDescent="0.2">
      <c r="A926" s="9">
        <v>44327</v>
      </c>
      <c r="B926" s="11">
        <v>269221419</v>
      </c>
      <c r="C926" s="11">
        <v>8</v>
      </c>
      <c r="D926" s="11">
        <v>0</v>
      </c>
      <c r="E926" s="11">
        <v>0</v>
      </c>
      <c r="H926" s="9"/>
      <c r="I926" s="11"/>
    </row>
    <row r="927" spans="1:9" x14ac:dyDescent="0.2">
      <c r="A927" s="9">
        <v>44327</v>
      </c>
      <c r="B927" s="11">
        <v>269221584</v>
      </c>
      <c r="C927" s="11">
        <v>8</v>
      </c>
      <c r="D927" s="11">
        <v>0</v>
      </c>
      <c r="E927" s="11">
        <v>0</v>
      </c>
      <c r="H927" s="9"/>
      <c r="I927" s="11"/>
    </row>
    <row r="928" spans="1:9" x14ac:dyDescent="0.2">
      <c r="A928" s="9">
        <v>44327</v>
      </c>
      <c r="B928" s="11">
        <v>269221461</v>
      </c>
      <c r="C928" s="11">
        <v>7</v>
      </c>
      <c r="D928" s="11">
        <v>0</v>
      </c>
      <c r="E928" s="11">
        <v>0</v>
      </c>
      <c r="H928" s="9"/>
      <c r="I928" s="11"/>
    </row>
    <row r="929" spans="1:9" x14ac:dyDescent="0.2">
      <c r="A929" s="9">
        <v>44327</v>
      </c>
      <c r="B929" s="11">
        <v>268890545</v>
      </c>
      <c r="C929" s="11">
        <v>6</v>
      </c>
      <c r="D929" s="11">
        <v>0</v>
      </c>
      <c r="E929" s="11">
        <v>0</v>
      </c>
      <c r="H929" s="9"/>
      <c r="I929" s="11"/>
    </row>
    <row r="930" spans="1:9" x14ac:dyDescent="0.2">
      <c r="A930" s="9">
        <v>44327</v>
      </c>
      <c r="B930" s="11">
        <v>268890548</v>
      </c>
      <c r="C930" s="11">
        <v>6</v>
      </c>
      <c r="D930" s="11">
        <v>0</v>
      </c>
      <c r="E930" s="11">
        <v>0</v>
      </c>
      <c r="H930" s="9"/>
      <c r="I930" s="11"/>
    </row>
    <row r="931" spans="1:9" x14ac:dyDescent="0.2">
      <c r="A931" s="9">
        <v>44327</v>
      </c>
      <c r="B931" s="11">
        <v>269221920</v>
      </c>
      <c r="C931" s="11">
        <v>5</v>
      </c>
      <c r="D931" s="11">
        <v>0</v>
      </c>
      <c r="E931" s="11">
        <v>0</v>
      </c>
      <c r="H931" s="9"/>
      <c r="I931" s="11"/>
    </row>
    <row r="932" spans="1:9" x14ac:dyDescent="0.2">
      <c r="A932" s="9">
        <v>44327</v>
      </c>
      <c r="B932" s="11">
        <v>268891961</v>
      </c>
      <c r="C932" s="11">
        <v>2</v>
      </c>
      <c r="D932" s="11">
        <v>0</v>
      </c>
      <c r="E932" s="11">
        <v>0</v>
      </c>
      <c r="H932" s="9"/>
      <c r="I932" s="11"/>
    </row>
    <row r="933" spans="1:9" x14ac:dyDescent="0.2">
      <c r="A933" s="9">
        <v>44327</v>
      </c>
      <c r="B933" s="11">
        <v>268892348</v>
      </c>
      <c r="C933" s="11">
        <v>2</v>
      </c>
      <c r="D933" s="11">
        <v>0</v>
      </c>
      <c r="E933" s="11">
        <v>0</v>
      </c>
      <c r="H933" s="9"/>
      <c r="I933" s="11"/>
    </row>
    <row r="934" spans="1:9" x14ac:dyDescent="0.2">
      <c r="A934" s="9">
        <v>44327</v>
      </c>
      <c r="B934" s="11">
        <v>268892078</v>
      </c>
      <c r="C934" s="11">
        <v>1</v>
      </c>
      <c r="D934" s="11">
        <v>0</v>
      </c>
      <c r="E934" s="11">
        <v>0</v>
      </c>
      <c r="H934" s="9"/>
      <c r="I934" s="11"/>
    </row>
    <row r="935" spans="1:9" x14ac:dyDescent="0.2">
      <c r="A935" s="9">
        <v>44328</v>
      </c>
      <c r="B935" s="11">
        <v>269151292</v>
      </c>
      <c r="C935" s="11">
        <v>13342</v>
      </c>
      <c r="D935" s="11">
        <v>120</v>
      </c>
      <c r="E935" s="11">
        <v>9</v>
      </c>
      <c r="H935" s="9"/>
      <c r="I935" s="11"/>
    </row>
    <row r="936" spans="1:9" x14ac:dyDescent="0.2">
      <c r="A936" s="9">
        <v>44328</v>
      </c>
      <c r="B936" s="11">
        <v>271175480</v>
      </c>
      <c r="C936" s="11">
        <v>33772</v>
      </c>
      <c r="D936" s="11">
        <v>117</v>
      </c>
      <c r="E936" s="11">
        <v>66</v>
      </c>
      <c r="H936" s="9"/>
      <c r="I936" s="11"/>
    </row>
    <row r="937" spans="1:9" x14ac:dyDescent="0.2">
      <c r="A937" s="9">
        <v>44328</v>
      </c>
      <c r="B937" s="11">
        <v>269222808</v>
      </c>
      <c r="C937" s="11">
        <v>12237</v>
      </c>
      <c r="D937" s="11">
        <v>87</v>
      </c>
      <c r="E937" s="11">
        <v>8</v>
      </c>
      <c r="H937" s="9"/>
      <c r="I937" s="11"/>
    </row>
    <row r="938" spans="1:9" x14ac:dyDescent="0.2">
      <c r="A938" s="9">
        <v>44328</v>
      </c>
      <c r="B938" s="11">
        <v>269222754</v>
      </c>
      <c r="C938" s="11">
        <v>9834</v>
      </c>
      <c r="D938" s="11">
        <v>78</v>
      </c>
      <c r="E938" s="11">
        <v>8</v>
      </c>
      <c r="H938" s="9"/>
      <c r="I938" s="11"/>
    </row>
    <row r="939" spans="1:9" x14ac:dyDescent="0.2">
      <c r="A939" s="9">
        <v>44328</v>
      </c>
      <c r="B939" s="11">
        <v>271457536</v>
      </c>
      <c r="C939" s="11">
        <v>30025</v>
      </c>
      <c r="D939" s="11">
        <v>77</v>
      </c>
      <c r="E939" s="11">
        <v>43</v>
      </c>
      <c r="H939" s="9"/>
      <c r="I939" s="11"/>
    </row>
    <row r="940" spans="1:9" x14ac:dyDescent="0.2">
      <c r="A940" s="9">
        <v>44328</v>
      </c>
      <c r="B940" s="11">
        <v>269150218</v>
      </c>
      <c r="C940" s="11">
        <v>11029</v>
      </c>
      <c r="D940" s="11">
        <v>66</v>
      </c>
      <c r="E940" s="11">
        <v>9</v>
      </c>
      <c r="H940" s="9"/>
      <c r="I940" s="11"/>
    </row>
    <row r="941" spans="1:9" x14ac:dyDescent="0.2">
      <c r="A941" s="9">
        <v>44328</v>
      </c>
      <c r="B941" s="11">
        <v>268892414</v>
      </c>
      <c r="C941" s="11">
        <v>6854</v>
      </c>
      <c r="D941" s="11">
        <v>66</v>
      </c>
      <c r="E941" s="11">
        <v>6</v>
      </c>
      <c r="H941" s="9"/>
      <c r="I941" s="11"/>
    </row>
    <row r="942" spans="1:9" x14ac:dyDescent="0.2">
      <c r="A942" s="9">
        <v>44328</v>
      </c>
      <c r="B942" s="11">
        <v>269222109</v>
      </c>
      <c r="C942" s="11">
        <v>10332</v>
      </c>
      <c r="D942" s="11">
        <v>18</v>
      </c>
      <c r="E942" s="11">
        <v>16</v>
      </c>
      <c r="H942" s="9"/>
      <c r="I942" s="11"/>
    </row>
    <row r="943" spans="1:9" x14ac:dyDescent="0.2">
      <c r="A943" s="9">
        <v>44328</v>
      </c>
      <c r="B943" s="11">
        <v>269222019</v>
      </c>
      <c r="C943" s="11">
        <v>2172</v>
      </c>
      <c r="D943" s="11">
        <v>18</v>
      </c>
      <c r="E943" s="11">
        <v>2</v>
      </c>
      <c r="H943" s="9"/>
      <c r="I943" s="11"/>
    </row>
    <row r="944" spans="1:9" x14ac:dyDescent="0.2">
      <c r="A944" s="9">
        <v>44328</v>
      </c>
      <c r="B944" s="11">
        <v>268891964</v>
      </c>
      <c r="C944" s="11">
        <v>15032</v>
      </c>
      <c r="D944" s="11">
        <v>17</v>
      </c>
      <c r="E944" s="11">
        <v>1</v>
      </c>
      <c r="H944" s="9"/>
      <c r="I944" s="11"/>
    </row>
    <row r="945" spans="1:9" x14ac:dyDescent="0.2">
      <c r="A945" s="9">
        <v>44328</v>
      </c>
      <c r="B945" s="11">
        <v>268892429</v>
      </c>
      <c r="C945" s="11">
        <v>10009</v>
      </c>
      <c r="D945" s="11">
        <v>17</v>
      </c>
      <c r="E945" s="11">
        <v>20</v>
      </c>
      <c r="H945" s="9"/>
      <c r="I945" s="11"/>
    </row>
    <row r="946" spans="1:9" x14ac:dyDescent="0.2">
      <c r="A946" s="9">
        <v>44328</v>
      </c>
      <c r="B946" s="11">
        <v>268892456</v>
      </c>
      <c r="C946" s="11">
        <v>10141</v>
      </c>
      <c r="D946" s="11">
        <v>16</v>
      </c>
      <c r="E946" s="11">
        <v>11</v>
      </c>
      <c r="H946" s="9"/>
      <c r="I946" s="11"/>
    </row>
    <row r="947" spans="1:9" x14ac:dyDescent="0.2">
      <c r="A947" s="9">
        <v>44328</v>
      </c>
      <c r="B947" s="11">
        <v>269150215</v>
      </c>
      <c r="C947" s="11">
        <v>9289</v>
      </c>
      <c r="D947" s="11">
        <v>14</v>
      </c>
      <c r="E947" s="11">
        <v>10</v>
      </c>
      <c r="H947" s="9"/>
      <c r="I947" s="11"/>
    </row>
    <row r="948" spans="1:9" x14ac:dyDescent="0.2">
      <c r="A948" s="9">
        <v>44328</v>
      </c>
      <c r="B948" s="11">
        <v>269222757</v>
      </c>
      <c r="C948" s="11">
        <v>8716</v>
      </c>
      <c r="D948" s="11">
        <v>11</v>
      </c>
      <c r="E948" s="11">
        <v>59</v>
      </c>
      <c r="H948" s="9"/>
      <c r="I948" s="11"/>
    </row>
    <row r="949" spans="1:9" x14ac:dyDescent="0.2">
      <c r="A949" s="9">
        <v>44328</v>
      </c>
      <c r="B949" s="11">
        <v>268892375</v>
      </c>
      <c r="C949" s="11">
        <v>0</v>
      </c>
      <c r="D949" s="11">
        <v>10</v>
      </c>
      <c r="E949" s="11">
        <v>1</v>
      </c>
      <c r="H949" s="9"/>
      <c r="I949" s="11"/>
    </row>
    <row r="950" spans="1:9" x14ac:dyDescent="0.2">
      <c r="A950" s="9">
        <v>44328</v>
      </c>
      <c r="B950" s="11">
        <v>268892231</v>
      </c>
      <c r="C950" s="11">
        <v>2761</v>
      </c>
      <c r="D950" s="11">
        <v>8</v>
      </c>
      <c r="E950" s="11">
        <v>4</v>
      </c>
      <c r="H950" s="9"/>
      <c r="I950" s="11"/>
    </row>
    <row r="951" spans="1:9" x14ac:dyDescent="0.2">
      <c r="A951" s="9">
        <v>44328</v>
      </c>
      <c r="B951" s="11">
        <v>269150194</v>
      </c>
      <c r="C951" s="11">
        <v>8007</v>
      </c>
      <c r="D951" s="11">
        <v>7</v>
      </c>
      <c r="E951" s="11">
        <v>8</v>
      </c>
      <c r="H951" s="9"/>
      <c r="I951" s="11"/>
    </row>
    <row r="952" spans="1:9" x14ac:dyDescent="0.2">
      <c r="A952" s="9">
        <v>44328</v>
      </c>
      <c r="B952" s="11">
        <v>269221473</v>
      </c>
      <c r="C952" s="11">
        <v>7479</v>
      </c>
      <c r="D952" s="11">
        <v>7</v>
      </c>
      <c r="E952" s="11">
        <v>2</v>
      </c>
      <c r="H952" s="9"/>
      <c r="I952" s="11"/>
    </row>
    <row r="953" spans="1:9" x14ac:dyDescent="0.2">
      <c r="A953" s="9">
        <v>44328</v>
      </c>
      <c r="B953" s="11">
        <v>269220918</v>
      </c>
      <c r="C953" s="11">
        <v>4656</v>
      </c>
      <c r="D953" s="11">
        <v>7</v>
      </c>
      <c r="E953" s="11">
        <v>5</v>
      </c>
      <c r="H953" s="9"/>
      <c r="I953" s="11"/>
    </row>
    <row r="954" spans="1:9" x14ac:dyDescent="0.2">
      <c r="A954" s="9">
        <v>44328</v>
      </c>
      <c r="B954" s="11">
        <v>268892102</v>
      </c>
      <c r="C954" s="11">
        <v>9249</v>
      </c>
      <c r="D954" s="11">
        <v>6</v>
      </c>
      <c r="E954" s="11">
        <v>13</v>
      </c>
      <c r="H954" s="9"/>
      <c r="I954" s="11"/>
    </row>
    <row r="955" spans="1:9" x14ac:dyDescent="0.2">
      <c r="A955" s="9">
        <v>44328</v>
      </c>
      <c r="B955" s="11">
        <v>268890710</v>
      </c>
      <c r="C955" s="11">
        <v>4887</v>
      </c>
      <c r="D955" s="11">
        <v>6</v>
      </c>
      <c r="E955" s="11">
        <v>4</v>
      </c>
      <c r="H955" s="9"/>
      <c r="I955" s="11"/>
    </row>
    <row r="956" spans="1:9" x14ac:dyDescent="0.2">
      <c r="A956" s="9">
        <v>44328</v>
      </c>
      <c r="B956" s="11">
        <v>268890683</v>
      </c>
      <c r="C956" s="11">
        <v>3278</v>
      </c>
      <c r="D956" s="11">
        <v>6</v>
      </c>
      <c r="E956" s="11">
        <v>0</v>
      </c>
      <c r="H956" s="9"/>
      <c r="I956" s="11"/>
    </row>
    <row r="957" spans="1:9" x14ac:dyDescent="0.2">
      <c r="A957" s="9">
        <v>44328</v>
      </c>
      <c r="B957" s="11">
        <v>272779033</v>
      </c>
      <c r="C957" s="11">
        <v>3094</v>
      </c>
      <c r="D957" s="11">
        <v>5</v>
      </c>
      <c r="E957" s="11">
        <v>6</v>
      </c>
      <c r="H957" s="9"/>
      <c r="I957" s="11"/>
    </row>
    <row r="958" spans="1:9" x14ac:dyDescent="0.2">
      <c r="A958" s="9">
        <v>44328</v>
      </c>
      <c r="B958" s="11">
        <v>269221431</v>
      </c>
      <c r="C958" s="11">
        <v>2710</v>
      </c>
      <c r="D958" s="11">
        <v>5</v>
      </c>
      <c r="E958" s="11">
        <v>0</v>
      </c>
      <c r="H958" s="9"/>
      <c r="I958" s="11"/>
    </row>
    <row r="959" spans="1:9" x14ac:dyDescent="0.2">
      <c r="A959" s="9">
        <v>44328</v>
      </c>
      <c r="B959" s="11">
        <v>268890665</v>
      </c>
      <c r="C959" s="11">
        <v>8309</v>
      </c>
      <c r="D959" s="11">
        <v>4</v>
      </c>
      <c r="E959" s="11">
        <v>5</v>
      </c>
      <c r="H959" s="9"/>
      <c r="I959" s="11"/>
    </row>
    <row r="960" spans="1:9" x14ac:dyDescent="0.2">
      <c r="A960" s="9">
        <v>44328</v>
      </c>
      <c r="B960" s="11">
        <v>269221869</v>
      </c>
      <c r="C960" s="11">
        <v>4412</v>
      </c>
      <c r="D960" s="11">
        <v>4</v>
      </c>
      <c r="E960" s="11">
        <v>2</v>
      </c>
      <c r="H960" s="9"/>
      <c r="I960" s="11"/>
    </row>
    <row r="961" spans="1:9" x14ac:dyDescent="0.2">
      <c r="A961" s="9">
        <v>44328</v>
      </c>
      <c r="B961" s="11">
        <v>269221386</v>
      </c>
      <c r="C961" s="11">
        <v>4399</v>
      </c>
      <c r="D961" s="11">
        <v>4</v>
      </c>
      <c r="E961" s="11">
        <v>2</v>
      </c>
      <c r="H961" s="9"/>
      <c r="I961" s="11"/>
    </row>
    <row r="962" spans="1:9" x14ac:dyDescent="0.2">
      <c r="A962" s="9">
        <v>44328</v>
      </c>
      <c r="B962" s="11">
        <v>271533390</v>
      </c>
      <c r="C962" s="11">
        <v>4251</v>
      </c>
      <c r="D962" s="11">
        <v>4</v>
      </c>
      <c r="E962" s="11">
        <v>1</v>
      </c>
      <c r="H962" s="9"/>
      <c r="I962" s="11"/>
    </row>
    <row r="963" spans="1:9" x14ac:dyDescent="0.2">
      <c r="A963" s="9">
        <v>44328</v>
      </c>
      <c r="B963" s="11">
        <v>269221581</v>
      </c>
      <c r="C963" s="11">
        <v>1718</v>
      </c>
      <c r="D963" s="11">
        <v>4</v>
      </c>
      <c r="E963" s="11">
        <v>6</v>
      </c>
      <c r="H963" s="9"/>
      <c r="I963" s="11"/>
    </row>
    <row r="964" spans="1:9" x14ac:dyDescent="0.2">
      <c r="A964" s="9">
        <v>44328</v>
      </c>
      <c r="B964" s="11">
        <v>269221920</v>
      </c>
      <c r="C964" s="11">
        <v>25877</v>
      </c>
      <c r="D964" s="11">
        <v>3</v>
      </c>
      <c r="E964" s="11">
        <v>0</v>
      </c>
      <c r="H964" s="9"/>
      <c r="I964" s="11"/>
    </row>
    <row r="965" spans="1:9" x14ac:dyDescent="0.2">
      <c r="A965" s="9">
        <v>44328</v>
      </c>
      <c r="B965" s="11">
        <v>268892222</v>
      </c>
      <c r="C965" s="11">
        <v>4628</v>
      </c>
      <c r="D965" s="11">
        <v>3</v>
      </c>
      <c r="E965" s="11">
        <v>3</v>
      </c>
      <c r="H965" s="9"/>
      <c r="I965" s="11"/>
    </row>
    <row r="966" spans="1:9" x14ac:dyDescent="0.2">
      <c r="A966" s="9">
        <v>44328</v>
      </c>
      <c r="B966" s="11">
        <v>268891961</v>
      </c>
      <c r="C966" s="11">
        <v>3071</v>
      </c>
      <c r="D966" s="11">
        <v>3</v>
      </c>
      <c r="E966" s="11">
        <v>1</v>
      </c>
      <c r="H966" s="9"/>
      <c r="I966" s="11"/>
    </row>
    <row r="967" spans="1:9" x14ac:dyDescent="0.2">
      <c r="A967" s="9">
        <v>44328</v>
      </c>
      <c r="B967" s="11">
        <v>268890452</v>
      </c>
      <c r="C967" s="11">
        <v>2662</v>
      </c>
      <c r="D967" s="11">
        <v>3</v>
      </c>
      <c r="E967" s="11">
        <v>1</v>
      </c>
      <c r="H967" s="9"/>
      <c r="I967" s="11"/>
    </row>
    <row r="968" spans="1:9" x14ac:dyDescent="0.2">
      <c r="A968" s="9">
        <v>44328</v>
      </c>
      <c r="B968" s="11">
        <v>268890671</v>
      </c>
      <c r="C968" s="11">
        <v>2531</v>
      </c>
      <c r="D968" s="11">
        <v>3</v>
      </c>
      <c r="E968" s="11">
        <v>0</v>
      </c>
      <c r="H968" s="9"/>
      <c r="I968" s="11"/>
    </row>
    <row r="969" spans="1:9" x14ac:dyDescent="0.2">
      <c r="A969" s="9">
        <v>44328</v>
      </c>
      <c r="B969" s="11">
        <v>269221461</v>
      </c>
      <c r="C969" s="11">
        <v>2371</v>
      </c>
      <c r="D969" s="11">
        <v>3</v>
      </c>
      <c r="E969" s="11">
        <v>0</v>
      </c>
      <c r="H969" s="9"/>
      <c r="I969" s="11"/>
    </row>
    <row r="970" spans="1:9" x14ac:dyDescent="0.2">
      <c r="A970" s="9">
        <v>44328</v>
      </c>
      <c r="B970" s="11">
        <v>268891919</v>
      </c>
      <c r="C970" s="11">
        <v>2320</v>
      </c>
      <c r="D970" s="11">
        <v>3</v>
      </c>
      <c r="E970" s="11">
        <v>0</v>
      </c>
      <c r="H970" s="9"/>
      <c r="I970" s="11"/>
    </row>
    <row r="971" spans="1:9" x14ac:dyDescent="0.2">
      <c r="A971" s="9">
        <v>44328</v>
      </c>
      <c r="B971" s="11">
        <v>268891226</v>
      </c>
      <c r="C971" s="11">
        <v>1029</v>
      </c>
      <c r="D971" s="11">
        <v>3</v>
      </c>
      <c r="E971" s="11">
        <v>0</v>
      </c>
      <c r="H971" s="9"/>
      <c r="I971" s="11"/>
    </row>
    <row r="972" spans="1:9" x14ac:dyDescent="0.2">
      <c r="A972" s="9">
        <v>44328</v>
      </c>
      <c r="B972" s="11">
        <v>269221605</v>
      </c>
      <c r="C972" s="11">
        <v>8122</v>
      </c>
      <c r="D972" s="11">
        <v>2</v>
      </c>
      <c r="E972" s="11">
        <v>8</v>
      </c>
      <c r="H972" s="9"/>
      <c r="I972" s="11"/>
    </row>
    <row r="973" spans="1:9" x14ac:dyDescent="0.2">
      <c r="A973" s="9">
        <v>44328</v>
      </c>
      <c r="B973" s="11">
        <v>268892123</v>
      </c>
      <c r="C973" s="11">
        <v>4690</v>
      </c>
      <c r="D973" s="11">
        <v>2</v>
      </c>
      <c r="E973" s="11">
        <v>2</v>
      </c>
      <c r="H973" s="9"/>
      <c r="I973" s="11"/>
    </row>
    <row r="974" spans="1:9" x14ac:dyDescent="0.2">
      <c r="A974" s="9">
        <v>44328</v>
      </c>
      <c r="B974" s="11">
        <v>269150197</v>
      </c>
      <c r="C974" s="11">
        <v>3215</v>
      </c>
      <c r="D974" s="11">
        <v>2</v>
      </c>
      <c r="E974" s="11">
        <v>0</v>
      </c>
      <c r="H974" s="9"/>
      <c r="I974" s="11"/>
    </row>
    <row r="975" spans="1:9" x14ac:dyDescent="0.2">
      <c r="A975" s="9">
        <v>44328</v>
      </c>
      <c r="B975" s="11">
        <v>268892381</v>
      </c>
      <c r="C975" s="11">
        <v>2040</v>
      </c>
      <c r="D975" s="11">
        <v>2</v>
      </c>
      <c r="E975" s="11">
        <v>3</v>
      </c>
      <c r="H975" s="9"/>
      <c r="I975" s="11"/>
    </row>
    <row r="976" spans="1:9" x14ac:dyDescent="0.2">
      <c r="A976" s="9">
        <v>44328</v>
      </c>
      <c r="B976" s="11">
        <v>269222010</v>
      </c>
      <c r="C976" s="11">
        <v>593</v>
      </c>
      <c r="D976" s="11">
        <v>2</v>
      </c>
      <c r="E976" s="11">
        <v>1</v>
      </c>
      <c r="H976" s="9"/>
      <c r="I976" s="11"/>
    </row>
    <row r="977" spans="1:9" x14ac:dyDescent="0.2">
      <c r="A977" s="9">
        <v>44328</v>
      </c>
      <c r="B977" s="11">
        <v>269221584</v>
      </c>
      <c r="C977" s="11">
        <v>0</v>
      </c>
      <c r="D977" s="11">
        <v>2</v>
      </c>
      <c r="E977" s="11">
        <v>0</v>
      </c>
      <c r="H977" s="9"/>
      <c r="I977" s="11"/>
    </row>
    <row r="978" spans="1:9" x14ac:dyDescent="0.2">
      <c r="A978" s="9">
        <v>44328</v>
      </c>
      <c r="B978" s="11">
        <v>269221635</v>
      </c>
      <c r="C978" s="11">
        <v>4694</v>
      </c>
      <c r="D978" s="11">
        <v>1</v>
      </c>
      <c r="E978" s="11">
        <v>0</v>
      </c>
      <c r="H978" s="9"/>
      <c r="I978" s="11"/>
    </row>
    <row r="979" spans="1:9" x14ac:dyDescent="0.2">
      <c r="A979" s="9">
        <v>44328</v>
      </c>
      <c r="B979" s="11">
        <v>268891184</v>
      </c>
      <c r="C979" s="11">
        <v>4253</v>
      </c>
      <c r="D979" s="11">
        <v>1</v>
      </c>
      <c r="E979" s="11">
        <v>3</v>
      </c>
      <c r="H979" s="9"/>
      <c r="I979" s="11"/>
    </row>
    <row r="980" spans="1:9" x14ac:dyDescent="0.2">
      <c r="A980" s="9">
        <v>44328</v>
      </c>
      <c r="B980" s="11">
        <v>269149657</v>
      </c>
      <c r="C980" s="11">
        <v>4132</v>
      </c>
      <c r="D980" s="11">
        <v>1</v>
      </c>
      <c r="E980" s="11">
        <v>1</v>
      </c>
      <c r="H980" s="9"/>
      <c r="I980" s="11"/>
    </row>
    <row r="981" spans="1:9" x14ac:dyDescent="0.2">
      <c r="A981" s="9">
        <v>44328</v>
      </c>
      <c r="B981" s="11">
        <v>269221608</v>
      </c>
      <c r="C981" s="11">
        <v>4100</v>
      </c>
      <c r="D981" s="11">
        <v>1</v>
      </c>
      <c r="E981" s="11">
        <v>9</v>
      </c>
      <c r="H981" s="9"/>
      <c r="I981" s="11"/>
    </row>
    <row r="982" spans="1:9" x14ac:dyDescent="0.2">
      <c r="A982" s="9">
        <v>44328</v>
      </c>
      <c r="B982" s="11">
        <v>269150185</v>
      </c>
      <c r="C982" s="11">
        <v>2501</v>
      </c>
      <c r="D982" s="11">
        <v>1</v>
      </c>
      <c r="E982" s="11">
        <v>2</v>
      </c>
      <c r="H982" s="9"/>
      <c r="I982" s="11"/>
    </row>
    <row r="983" spans="1:9" x14ac:dyDescent="0.2">
      <c r="A983" s="9">
        <v>44328</v>
      </c>
      <c r="B983" s="11">
        <v>269148589</v>
      </c>
      <c r="C983" s="11">
        <v>1863</v>
      </c>
      <c r="D983" s="11">
        <v>1</v>
      </c>
      <c r="E983" s="11">
        <v>2</v>
      </c>
      <c r="H983" s="9"/>
      <c r="I983" s="11"/>
    </row>
    <row r="984" spans="1:9" x14ac:dyDescent="0.2">
      <c r="A984" s="9">
        <v>44328</v>
      </c>
      <c r="B984" s="11">
        <v>269149708</v>
      </c>
      <c r="C984" s="11">
        <v>679</v>
      </c>
      <c r="D984" s="11">
        <v>1</v>
      </c>
      <c r="E984" s="11">
        <v>0</v>
      </c>
      <c r="H984" s="9"/>
      <c r="I984" s="11"/>
    </row>
    <row r="985" spans="1:9" x14ac:dyDescent="0.2">
      <c r="A985" s="9">
        <v>44328</v>
      </c>
      <c r="B985" s="11">
        <v>268890590</v>
      </c>
      <c r="C985" s="11">
        <v>446</v>
      </c>
      <c r="D985" s="11">
        <v>1</v>
      </c>
      <c r="E985" s="11">
        <v>7</v>
      </c>
      <c r="H985" s="9"/>
      <c r="I985" s="11"/>
    </row>
    <row r="986" spans="1:9" x14ac:dyDescent="0.2">
      <c r="A986" s="9">
        <v>44328</v>
      </c>
      <c r="B986" s="11">
        <v>269222739</v>
      </c>
      <c r="C986" s="11">
        <v>9</v>
      </c>
      <c r="D986" s="11">
        <v>1</v>
      </c>
      <c r="E986" s="11">
        <v>0</v>
      </c>
      <c r="H986" s="9"/>
      <c r="I986" s="11"/>
    </row>
    <row r="987" spans="1:9" x14ac:dyDescent="0.2">
      <c r="A987" s="9">
        <v>44328</v>
      </c>
      <c r="B987" s="11">
        <v>269222070</v>
      </c>
      <c r="C987" s="11">
        <v>7116</v>
      </c>
      <c r="D987" s="11">
        <v>0</v>
      </c>
      <c r="E987" s="11">
        <v>139</v>
      </c>
      <c r="H987" s="9"/>
      <c r="I987" s="11"/>
    </row>
    <row r="988" spans="1:9" x14ac:dyDescent="0.2">
      <c r="A988" s="9">
        <v>44328</v>
      </c>
      <c r="B988" s="11">
        <v>269222091</v>
      </c>
      <c r="C988" s="11">
        <v>3357</v>
      </c>
      <c r="D988" s="11">
        <v>0</v>
      </c>
      <c r="E988" s="11">
        <v>0</v>
      </c>
      <c r="H988" s="9"/>
      <c r="I988" s="11"/>
    </row>
    <row r="989" spans="1:9" x14ac:dyDescent="0.2">
      <c r="A989" s="9">
        <v>44328</v>
      </c>
      <c r="B989" s="11">
        <v>269150224</v>
      </c>
      <c r="C989" s="11">
        <v>1081</v>
      </c>
      <c r="D989" s="11">
        <v>0</v>
      </c>
      <c r="E989" s="11">
        <v>0</v>
      </c>
      <c r="H989" s="9"/>
      <c r="I989" s="11"/>
    </row>
    <row r="990" spans="1:9" x14ac:dyDescent="0.2">
      <c r="A990" s="9">
        <v>44328</v>
      </c>
      <c r="B990" s="11">
        <v>268892246</v>
      </c>
      <c r="C990" s="11">
        <v>959</v>
      </c>
      <c r="D990" s="11">
        <v>0</v>
      </c>
      <c r="E990" s="11">
        <v>0</v>
      </c>
      <c r="H990" s="9"/>
      <c r="I990" s="11"/>
    </row>
    <row r="991" spans="1:9" x14ac:dyDescent="0.2">
      <c r="A991" s="9">
        <v>44328</v>
      </c>
      <c r="B991" s="11">
        <v>271451050</v>
      </c>
      <c r="C991" s="11">
        <v>391</v>
      </c>
      <c r="D991" s="11">
        <v>0</v>
      </c>
      <c r="E991" s="11">
        <v>1</v>
      </c>
      <c r="H991" s="9"/>
      <c r="I991" s="11"/>
    </row>
    <row r="992" spans="1:9" x14ac:dyDescent="0.2">
      <c r="A992" s="9">
        <v>44328</v>
      </c>
      <c r="B992" s="11">
        <v>269222781</v>
      </c>
      <c r="C992" s="11">
        <v>363</v>
      </c>
      <c r="D992" s="11">
        <v>0</v>
      </c>
      <c r="E992" s="11">
        <v>0</v>
      </c>
      <c r="H992" s="9"/>
      <c r="I992" s="11"/>
    </row>
    <row r="993" spans="1:9" x14ac:dyDescent="0.2">
      <c r="A993" s="9">
        <v>44328</v>
      </c>
      <c r="B993" s="11">
        <v>269221587</v>
      </c>
      <c r="C993" s="11">
        <v>136</v>
      </c>
      <c r="D993" s="11">
        <v>0</v>
      </c>
      <c r="E993" s="11">
        <v>0</v>
      </c>
      <c r="H993" s="9"/>
      <c r="I993" s="11"/>
    </row>
    <row r="994" spans="1:9" x14ac:dyDescent="0.2">
      <c r="A994" s="9">
        <v>44328</v>
      </c>
      <c r="B994" s="11">
        <v>268892378</v>
      </c>
      <c r="C994" s="11">
        <v>111</v>
      </c>
      <c r="D994" s="11">
        <v>0</v>
      </c>
      <c r="E994" s="11">
        <v>0</v>
      </c>
      <c r="H994" s="9"/>
      <c r="I994" s="11"/>
    </row>
    <row r="995" spans="1:9" x14ac:dyDescent="0.2">
      <c r="A995" s="9">
        <v>44328</v>
      </c>
      <c r="B995" s="11">
        <v>269150146</v>
      </c>
      <c r="C995" s="11">
        <v>106</v>
      </c>
      <c r="D995" s="11">
        <v>0</v>
      </c>
      <c r="E995" s="11">
        <v>0</v>
      </c>
      <c r="H995" s="9"/>
      <c r="I995" s="11"/>
    </row>
    <row r="996" spans="1:9" x14ac:dyDescent="0.2">
      <c r="A996" s="9">
        <v>44328</v>
      </c>
      <c r="B996" s="11">
        <v>271459513</v>
      </c>
      <c r="C996" s="11">
        <v>76</v>
      </c>
      <c r="D996" s="11">
        <v>0</v>
      </c>
      <c r="E996" s="11">
        <v>0</v>
      </c>
      <c r="H996" s="9"/>
      <c r="I996" s="11"/>
    </row>
    <row r="997" spans="1:9" x14ac:dyDescent="0.2">
      <c r="A997" s="9">
        <v>44328</v>
      </c>
      <c r="B997" s="11">
        <v>269149783</v>
      </c>
      <c r="C997" s="11">
        <v>69</v>
      </c>
      <c r="D997" s="11">
        <v>0</v>
      </c>
      <c r="E997" s="11">
        <v>0</v>
      </c>
      <c r="H997" s="9"/>
      <c r="I997" s="11"/>
    </row>
    <row r="998" spans="1:9" x14ac:dyDescent="0.2">
      <c r="A998" s="9">
        <v>44328</v>
      </c>
      <c r="B998" s="11">
        <v>271539036</v>
      </c>
      <c r="C998" s="11">
        <v>68</v>
      </c>
      <c r="D998" s="11">
        <v>0</v>
      </c>
      <c r="E998" s="11">
        <v>0</v>
      </c>
      <c r="H998" s="9"/>
      <c r="I998" s="11"/>
    </row>
    <row r="999" spans="1:9" x14ac:dyDescent="0.2">
      <c r="A999" s="9">
        <v>44328</v>
      </c>
      <c r="B999" s="11">
        <v>268890527</v>
      </c>
      <c r="C999" s="11">
        <v>55</v>
      </c>
      <c r="D999" s="11">
        <v>0</v>
      </c>
      <c r="E999" s="11">
        <v>0</v>
      </c>
      <c r="H999" s="9"/>
      <c r="I999" s="11"/>
    </row>
    <row r="1000" spans="1:9" x14ac:dyDescent="0.2">
      <c r="A1000" s="9">
        <v>44328</v>
      </c>
      <c r="B1000" s="11">
        <v>271472378</v>
      </c>
      <c r="C1000" s="11">
        <v>47</v>
      </c>
      <c r="D1000" s="11">
        <v>0</v>
      </c>
      <c r="E1000" s="11">
        <v>0</v>
      </c>
      <c r="H1000" s="9"/>
      <c r="I1000" s="11"/>
    </row>
    <row r="1001" spans="1:9" x14ac:dyDescent="0.2">
      <c r="A1001" s="9">
        <v>44328</v>
      </c>
      <c r="B1001" s="11">
        <v>271808904</v>
      </c>
      <c r="C1001" s="11">
        <v>22</v>
      </c>
      <c r="D1001" s="11">
        <v>0</v>
      </c>
      <c r="E1001" s="11">
        <v>0</v>
      </c>
      <c r="H1001" s="9"/>
      <c r="I1001" s="11"/>
    </row>
    <row r="1002" spans="1:9" x14ac:dyDescent="0.2">
      <c r="A1002" s="9">
        <v>44328</v>
      </c>
      <c r="B1002" s="11">
        <v>269221569</v>
      </c>
      <c r="C1002" s="11">
        <v>19</v>
      </c>
      <c r="D1002" s="11">
        <v>0</v>
      </c>
      <c r="E1002" s="11">
        <v>0</v>
      </c>
      <c r="H1002" s="9"/>
      <c r="I1002" s="11"/>
    </row>
    <row r="1003" spans="1:9" x14ac:dyDescent="0.2">
      <c r="A1003" s="9">
        <v>44328</v>
      </c>
      <c r="B1003" s="11">
        <v>269221419</v>
      </c>
      <c r="C1003" s="11">
        <v>12</v>
      </c>
      <c r="D1003" s="11">
        <v>0</v>
      </c>
      <c r="E1003" s="11">
        <v>0</v>
      </c>
      <c r="H1003" s="9"/>
      <c r="I1003" s="11"/>
    </row>
    <row r="1004" spans="1:9" x14ac:dyDescent="0.2">
      <c r="A1004" s="9">
        <v>44328</v>
      </c>
      <c r="B1004" s="11">
        <v>269149777</v>
      </c>
      <c r="C1004" s="11">
        <v>9</v>
      </c>
      <c r="D1004" s="11">
        <v>0</v>
      </c>
      <c r="E1004" s="11">
        <v>0</v>
      </c>
      <c r="H1004" s="9"/>
      <c r="I1004" s="11"/>
    </row>
    <row r="1005" spans="1:9" x14ac:dyDescent="0.2">
      <c r="A1005" s="9">
        <v>44328</v>
      </c>
      <c r="B1005" s="11">
        <v>268892348</v>
      </c>
      <c r="C1005" s="11">
        <v>8</v>
      </c>
      <c r="D1005" s="11">
        <v>0</v>
      </c>
      <c r="E1005" s="11">
        <v>0</v>
      </c>
      <c r="H1005" s="9"/>
      <c r="I1005" s="11"/>
    </row>
    <row r="1006" spans="1:9" x14ac:dyDescent="0.2">
      <c r="A1006" s="9">
        <v>44328</v>
      </c>
      <c r="B1006" s="11">
        <v>268892345</v>
      </c>
      <c r="C1006" s="11">
        <v>8</v>
      </c>
      <c r="D1006" s="11">
        <v>0</v>
      </c>
      <c r="E1006" s="11">
        <v>0</v>
      </c>
      <c r="H1006" s="9"/>
      <c r="I1006" s="11"/>
    </row>
    <row r="1007" spans="1:9" x14ac:dyDescent="0.2">
      <c r="A1007" s="9">
        <v>44328</v>
      </c>
      <c r="B1007" s="11">
        <v>269150161</v>
      </c>
      <c r="C1007" s="11">
        <v>7</v>
      </c>
      <c r="D1007" s="11">
        <v>0</v>
      </c>
      <c r="E1007" s="11">
        <v>0</v>
      </c>
      <c r="H1007" s="9"/>
      <c r="I1007" s="11"/>
    </row>
    <row r="1008" spans="1:9" x14ac:dyDescent="0.2">
      <c r="A1008" s="9">
        <v>44328</v>
      </c>
      <c r="B1008" s="11">
        <v>268890545</v>
      </c>
      <c r="C1008" s="11">
        <v>6</v>
      </c>
      <c r="D1008" s="11">
        <v>0</v>
      </c>
      <c r="E1008" s="11">
        <v>0</v>
      </c>
      <c r="H1008" s="9"/>
      <c r="I1008" s="11"/>
    </row>
    <row r="1009" spans="1:9" x14ac:dyDescent="0.2">
      <c r="A1009" s="9">
        <v>44328</v>
      </c>
      <c r="B1009" s="11">
        <v>268890548</v>
      </c>
      <c r="C1009" s="11">
        <v>6</v>
      </c>
      <c r="D1009" s="11">
        <v>0</v>
      </c>
      <c r="E1009" s="11">
        <v>0</v>
      </c>
      <c r="H1009" s="9"/>
      <c r="I1009" s="11"/>
    </row>
    <row r="1010" spans="1:9" x14ac:dyDescent="0.2">
      <c r="A1010" s="9">
        <v>44328</v>
      </c>
      <c r="B1010" s="11">
        <v>269221575</v>
      </c>
      <c r="C1010" s="11">
        <v>4</v>
      </c>
      <c r="D1010" s="11">
        <v>0</v>
      </c>
      <c r="E1010" s="11">
        <v>0</v>
      </c>
      <c r="H1010" s="9"/>
      <c r="I1010" s="11"/>
    </row>
    <row r="1011" spans="1:9" x14ac:dyDescent="0.2">
      <c r="A1011" s="9">
        <v>44328</v>
      </c>
      <c r="B1011" s="11">
        <v>268890566</v>
      </c>
      <c r="C1011" s="11">
        <v>2</v>
      </c>
      <c r="D1011" s="11">
        <v>0</v>
      </c>
      <c r="E1011" s="11">
        <v>0</v>
      </c>
      <c r="H1011" s="9"/>
      <c r="I1011" s="11"/>
    </row>
    <row r="1012" spans="1:9" x14ac:dyDescent="0.2">
      <c r="A1012" s="9">
        <v>44328</v>
      </c>
      <c r="B1012" s="11">
        <v>269150170</v>
      </c>
      <c r="C1012" s="11">
        <v>2</v>
      </c>
      <c r="D1012" s="11">
        <v>0</v>
      </c>
      <c r="E1012" s="11">
        <v>0</v>
      </c>
      <c r="H1012" s="9"/>
      <c r="I1012" s="11"/>
    </row>
    <row r="1013" spans="1:9" x14ac:dyDescent="0.2">
      <c r="A1013" s="9">
        <v>44328</v>
      </c>
      <c r="B1013" s="11">
        <v>268892078</v>
      </c>
      <c r="C1013" s="11">
        <v>1</v>
      </c>
      <c r="D1013" s="11">
        <v>0</v>
      </c>
      <c r="E1013" s="11">
        <v>0</v>
      </c>
      <c r="H1013" s="9"/>
      <c r="I1013" s="11"/>
    </row>
    <row r="1014" spans="1:9" x14ac:dyDescent="0.2">
      <c r="A1014" s="9">
        <v>44329</v>
      </c>
      <c r="B1014" s="11">
        <v>268892456</v>
      </c>
      <c r="C1014" s="11">
        <v>33161</v>
      </c>
      <c r="D1014" s="11">
        <v>120</v>
      </c>
      <c r="E1014" s="11">
        <v>71</v>
      </c>
      <c r="H1014" s="9"/>
      <c r="I1014" s="11"/>
    </row>
    <row r="1015" spans="1:9" x14ac:dyDescent="0.2">
      <c r="A1015" s="9">
        <v>44329</v>
      </c>
      <c r="B1015" s="11">
        <v>269222817</v>
      </c>
      <c r="C1015" s="11">
        <v>25300</v>
      </c>
      <c r="D1015" s="11">
        <v>116</v>
      </c>
      <c r="E1015" s="11">
        <v>6</v>
      </c>
      <c r="H1015" s="9"/>
      <c r="I1015" s="11"/>
    </row>
    <row r="1016" spans="1:9" x14ac:dyDescent="0.2">
      <c r="A1016" s="9">
        <v>44329</v>
      </c>
      <c r="B1016" s="11">
        <v>268892429</v>
      </c>
      <c r="C1016" s="11">
        <v>18223</v>
      </c>
      <c r="D1016" s="11">
        <v>115</v>
      </c>
      <c r="E1016" s="11">
        <v>15</v>
      </c>
      <c r="H1016" s="9"/>
      <c r="I1016" s="11"/>
    </row>
    <row r="1017" spans="1:9" x14ac:dyDescent="0.2">
      <c r="A1017" s="9">
        <v>44329</v>
      </c>
      <c r="B1017" s="11">
        <v>269221608</v>
      </c>
      <c r="C1017" s="11">
        <v>31272</v>
      </c>
      <c r="D1017" s="11">
        <v>96</v>
      </c>
      <c r="E1017" s="11">
        <v>50</v>
      </c>
      <c r="H1017" s="9"/>
      <c r="I1017" s="11"/>
    </row>
    <row r="1018" spans="1:9" x14ac:dyDescent="0.2">
      <c r="A1018" s="9">
        <v>44329</v>
      </c>
      <c r="B1018" s="11">
        <v>268892123</v>
      </c>
      <c r="C1018" s="11">
        <v>7812</v>
      </c>
      <c r="D1018" s="11">
        <v>92</v>
      </c>
      <c r="E1018" s="11">
        <v>15</v>
      </c>
      <c r="H1018" s="9"/>
      <c r="I1018" s="11"/>
    </row>
    <row r="1019" spans="1:9" x14ac:dyDescent="0.2">
      <c r="A1019" s="9">
        <v>44329</v>
      </c>
      <c r="B1019" s="11">
        <v>268890683</v>
      </c>
      <c r="C1019" s="11">
        <v>12475</v>
      </c>
      <c r="D1019" s="11">
        <v>77</v>
      </c>
      <c r="E1019" s="11">
        <v>10</v>
      </c>
      <c r="H1019" s="9"/>
      <c r="I1019" s="11"/>
    </row>
    <row r="1020" spans="1:9" x14ac:dyDescent="0.2">
      <c r="A1020" s="9">
        <v>44329</v>
      </c>
      <c r="B1020" s="11">
        <v>268890671</v>
      </c>
      <c r="C1020" s="11">
        <v>16141</v>
      </c>
      <c r="D1020" s="11">
        <v>72</v>
      </c>
      <c r="E1020" s="11">
        <v>12</v>
      </c>
      <c r="H1020" s="9"/>
      <c r="I1020" s="11"/>
    </row>
    <row r="1021" spans="1:9" x14ac:dyDescent="0.2">
      <c r="A1021" s="9">
        <v>44329</v>
      </c>
      <c r="B1021" s="11">
        <v>268892078</v>
      </c>
      <c r="C1021" s="11">
        <v>13615</v>
      </c>
      <c r="D1021" s="11">
        <v>32</v>
      </c>
      <c r="E1021" s="11">
        <v>2</v>
      </c>
      <c r="H1021" s="9"/>
      <c r="I1021" s="11"/>
    </row>
    <row r="1022" spans="1:9" x14ac:dyDescent="0.2">
      <c r="A1022" s="9">
        <v>44329</v>
      </c>
      <c r="B1022" s="11">
        <v>269150194</v>
      </c>
      <c r="C1022" s="11">
        <v>19191</v>
      </c>
      <c r="D1022" s="11">
        <v>30</v>
      </c>
      <c r="E1022" s="11">
        <v>16</v>
      </c>
      <c r="H1022" s="9"/>
      <c r="I1022" s="11"/>
    </row>
    <row r="1023" spans="1:9" x14ac:dyDescent="0.2">
      <c r="A1023" s="9">
        <v>44329</v>
      </c>
      <c r="B1023" s="11">
        <v>268892414</v>
      </c>
      <c r="C1023" s="11">
        <v>18167</v>
      </c>
      <c r="D1023" s="11">
        <v>30</v>
      </c>
      <c r="E1023" s="11">
        <v>21</v>
      </c>
      <c r="H1023" s="9"/>
      <c r="I1023" s="11"/>
    </row>
    <row r="1024" spans="1:9" x14ac:dyDescent="0.2">
      <c r="A1024" s="9">
        <v>44329</v>
      </c>
      <c r="B1024" s="11">
        <v>268890710</v>
      </c>
      <c r="C1024" s="11">
        <v>13588</v>
      </c>
      <c r="D1024" s="11">
        <v>25</v>
      </c>
      <c r="E1024" s="11">
        <v>18</v>
      </c>
      <c r="H1024" s="9"/>
      <c r="I1024" s="11"/>
    </row>
    <row r="1025" spans="1:9" x14ac:dyDescent="0.2">
      <c r="A1025" s="9">
        <v>44329</v>
      </c>
      <c r="B1025" s="11">
        <v>269150161</v>
      </c>
      <c r="C1025" s="11">
        <v>22848</v>
      </c>
      <c r="D1025" s="11">
        <v>20</v>
      </c>
      <c r="E1025" s="11">
        <v>1</v>
      </c>
      <c r="H1025" s="9"/>
      <c r="I1025" s="11"/>
    </row>
    <row r="1026" spans="1:9" x14ac:dyDescent="0.2">
      <c r="A1026" s="9">
        <v>44329</v>
      </c>
      <c r="B1026" s="11">
        <v>269150197</v>
      </c>
      <c r="C1026" s="11">
        <v>12924</v>
      </c>
      <c r="D1026" s="11">
        <v>17</v>
      </c>
      <c r="E1026" s="11">
        <v>56</v>
      </c>
      <c r="H1026" s="9"/>
      <c r="I1026" s="11"/>
    </row>
    <row r="1027" spans="1:9" x14ac:dyDescent="0.2">
      <c r="A1027" s="9">
        <v>44329</v>
      </c>
      <c r="B1027" s="11">
        <v>269222781</v>
      </c>
      <c r="C1027" s="11">
        <v>14627</v>
      </c>
      <c r="D1027" s="11">
        <v>15</v>
      </c>
      <c r="E1027" s="11">
        <v>10</v>
      </c>
      <c r="H1027" s="9"/>
      <c r="I1027" s="11"/>
    </row>
    <row r="1028" spans="1:9" x14ac:dyDescent="0.2">
      <c r="A1028" s="9">
        <v>44329</v>
      </c>
      <c r="B1028" s="11">
        <v>271808904</v>
      </c>
      <c r="C1028" s="11">
        <v>12010</v>
      </c>
      <c r="D1028" s="11">
        <v>14</v>
      </c>
      <c r="E1028" s="11">
        <v>13</v>
      </c>
      <c r="H1028" s="9"/>
      <c r="I1028" s="11"/>
    </row>
    <row r="1029" spans="1:9" x14ac:dyDescent="0.2">
      <c r="A1029" s="9">
        <v>44329</v>
      </c>
      <c r="B1029" s="11">
        <v>269221431</v>
      </c>
      <c r="C1029" s="11">
        <v>2748</v>
      </c>
      <c r="D1029" s="11">
        <v>12</v>
      </c>
      <c r="E1029" s="11">
        <v>2</v>
      </c>
      <c r="H1029" s="9"/>
      <c r="I1029" s="11"/>
    </row>
    <row r="1030" spans="1:9" x14ac:dyDescent="0.2">
      <c r="A1030" s="9">
        <v>44329</v>
      </c>
      <c r="B1030" s="11">
        <v>269222757</v>
      </c>
      <c r="C1030" s="11">
        <v>12119</v>
      </c>
      <c r="D1030" s="11">
        <v>10</v>
      </c>
      <c r="E1030" s="11">
        <v>15</v>
      </c>
      <c r="H1030" s="9"/>
      <c r="I1030" s="11"/>
    </row>
    <row r="1031" spans="1:9" x14ac:dyDescent="0.2">
      <c r="A1031" s="9">
        <v>44329</v>
      </c>
      <c r="B1031" s="11">
        <v>269150170</v>
      </c>
      <c r="C1031" s="11">
        <v>2197</v>
      </c>
      <c r="D1031" s="11">
        <v>10</v>
      </c>
      <c r="E1031" s="11">
        <v>8</v>
      </c>
      <c r="H1031" s="9"/>
      <c r="I1031" s="11"/>
    </row>
    <row r="1032" spans="1:9" x14ac:dyDescent="0.2">
      <c r="A1032" s="9">
        <v>44329</v>
      </c>
      <c r="B1032" s="11">
        <v>269222091</v>
      </c>
      <c r="C1032" s="11">
        <v>10502</v>
      </c>
      <c r="D1032" s="11">
        <v>9</v>
      </c>
      <c r="E1032" s="11">
        <v>165</v>
      </c>
      <c r="H1032" s="9"/>
      <c r="I1032" s="11"/>
    </row>
    <row r="1033" spans="1:9" x14ac:dyDescent="0.2">
      <c r="A1033" s="9">
        <v>44329</v>
      </c>
      <c r="B1033" s="11">
        <v>271472378</v>
      </c>
      <c r="C1033" s="11">
        <v>4937</v>
      </c>
      <c r="D1033" s="11">
        <v>9</v>
      </c>
      <c r="E1033" s="11">
        <v>10</v>
      </c>
      <c r="H1033" s="9"/>
      <c r="I1033" s="11"/>
    </row>
    <row r="1034" spans="1:9" x14ac:dyDescent="0.2">
      <c r="A1034" s="9">
        <v>44329</v>
      </c>
      <c r="B1034" s="11">
        <v>269150146</v>
      </c>
      <c r="C1034" s="11">
        <v>0</v>
      </c>
      <c r="D1034" s="11">
        <v>9</v>
      </c>
      <c r="E1034" s="11">
        <v>4</v>
      </c>
      <c r="H1034" s="9"/>
      <c r="I1034" s="11"/>
    </row>
    <row r="1035" spans="1:9" x14ac:dyDescent="0.2">
      <c r="A1035" s="9">
        <v>44329</v>
      </c>
      <c r="B1035" s="11">
        <v>269151292</v>
      </c>
      <c r="C1035" s="11">
        <v>17304</v>
      </c>
      <c r="D1035" s="11">
        <v>7</v>
      </c>
      <c r="E1035" s="11">
        <v>9</v>
      </c>
      <c r="H1035" s="9"/>
      <c r="I1035" s="11"/>
    </row>
    <row r="1036" spans="1:9" x14ac:dyDescent="0.2">
      <c r="A1036" s="9">
        <v>44329</v>
      </c>
      <c r="B1036" s="11">
        <v>269150218</v>
      </c>
      <c r="C1036" s="11">
        <v>12860</v>
      </c>
      <c r="D1036" s="11">
        <v>6</v>
      </c>
      <c r="E1036" s="11">
        <v>5</v>
      </c>
      <c r="H1036" s="9"/>
      <c r="I1036" s="11"/>
    </row>
    <row r="1037" spans="1:9" x14ac:dyDescent="0.2">
      <c r="A1037" s="9">
        <v>44329</v>
      </c>
      <c r="B1037" s="11">
        <v>269221635</v>
      </c>
      <c r="C1037" s="11">
        <v>2642</v>
      </c>
      <c r="D1037" s="11">
        <v>6</v>
      </c>
      <c r="E1037" s="11">
        <v>1</v>
      </c>
      <c r="H1037" s="9"/>
      <c r="I1037" s="11"/>
    </row>
    <row r="1038" spans="1:9" x14ac:dyDescent="0.2">
      <c r="A1038" s="9">
        <v>44329</v>
      </c>
      <c r="B1038" s="11">
        <v>269221920</v>
      </c>
      <c r="C1038" s="11">
        <v>2364</v>
      </c>
      <c r="D1038" s="11">
        <v>6</v>
      </c>
      <c r="E1038" s="11">
        <v>1</v>
      </c>
      <c r="H1038" s="9"/>
      <c r="I1038" s="11"/>
    </row>
    <row r="1039" spans="1:9" x14ac:dyDescent="0.2">
      <c r="A1039" s="9">
        <v>44329</v>
      </c>
      <c r="B1039" s="11">
        <v>269221419</v>
      </c>
      <c r="C1039" s="11">
        <v>7109</v>
      </c>
      <c r="D1039" s="11">
        <v>5</v>
      </c>
      <c r="E1039" s="11">
        <v>5</v>
      </c>
      <c r="H1039" s="9"/>
      <c r="I1039" s="11"/>
    </row>
    <row r="1040" spans="1:9" x14ac:dyDescent="0.2">
      <c r="A1040" s="9">
        <v>44329</v>
      </c>
      <c r="B1040" s="11">
        <v>268892090</v>
      </c>
      <c r="C1040" s="11">
        <v>5219</v>
      </c>
      <c r="D1040" s="11">
        <v>5</v>
      </c>
      <c r="E1040" s="11">
        <v>6</v>
      </c>
      <c r="H1040" s="9"/>
      <c r="I1040" s="11"/>
    </row>
    <row r="1041" spans="1:9" x14ac:dyDescent="0.2">
      <c r="A1041" s="9">
        <v>44329</v>
      </c>
      <c r="B1041" s="11">
        <v>268890452</v>
      </c>
      <c r="C1041" s="11">
        <v>2633</v>
      </c>
      <c r="D1041" s="11">
        <v>5</v>
      </c>
      <c r="E1041" s="11">
        <v>3</v>
      </c>
      <c r="H1041" s="9"/>
      <c r="I1041" s="11"/>
    </row>
    <row r="1042" spans="1:9" x14ac:dyDescent="0.2">
      <c r="A1042" s="9">
        <v>44329</v>
      </c>
      <c r="B1042" s="11">
        <v>269149657</v>
      </c>
      <c r="C1042" s="11">
        <v>4941</v>
      </c>
      <c r="D1042" s="11">
        <v>4</v>
      </c>
      <c r="E1042" s="11">
        <v>3</v>
      </c>
      <c r="H1042" s="9"/>
      <c r="I1042" s="11"/>
    </row>
    <row r="1043" spans="1:9" x14ac:dyDescent="0.2">
      <c r="A1043" s="9">
        <v>44329</v>
      </c>
      <c r="B1043" s="11">
        <v>269222070</v>
      </c>
      <c r="C1043" s="11">
        <v>2723</v>
      </c>
      <c r="D1043" s="11">
        <v>4</v>
      </c>
      <c r="E1043" s="11">
        <v>2</v>
      </c>
      <c r="H1043" s="9"/>
      <c r="I1043" s="11"/>
    </row>
    <row r="1044" spans="1:9" x14ac:dyDescent="0.2">
      <c r="A1044" s="9">
        <v>44329</v>
      </c>
      <c r="B1044" s="11">
        <v>268891919</v>
      </c>
      <c r="C1044" s="11">
        <v>2705</v>
      </c>
      <c r="D1044" s="11">
        <v>4</v>
      </c>
      <c r="E1044" s="11">
        <v>0</v>
      </c>
      <c r="H1044" s="9"/>
      <c r="I1044" s="11"/>
    </row>
    <row r="1045" spans="1:9" x14ac:dyDescent="0.2">
      <c r="A1045" s="9">
        <v>44329</v>
      </c>
      <c r="B1045" s="11">
        <v>269222010</v>
      </c>
      <c r="C1045" s="11">
        <v>1690</v>
      </c>
      <c r="D1045" s="11">
        <v>4</v>
      </c>
      <c r="E1045" s="11">
        <v>4</v>
      </c>
      <c r="H1045" s="9"/>
      <c r="I1045" s="11"/>
    </row>
    <row r="1046" spans="1:9" x14ac:dyDescent="0.2">
      <c r="A1046" s="9">
        <v>44329</v>
      </c>
      <c r="B1046" s="11">
        <v>268891961</v>
      </c>
      <c r="C1046" s="11">
        <v>663</v>
      </c>
      <c r="D1046" s="11">
        <v>4</v>
      </c>
      <c r="E1046" s="11">
        <v>0</v>
      </c>
      <c r="H1046" s="9"/>
      <c r="I1046" s="11"/>
    </row>
    <row r="1047" spans="1:9" x14ac:dyDescent="0.2">
      <c r="A1047" s="9">
        <v>44329</v>
      </c>
      <c r="B1047" s="11">
        <v>269150215</v>
      </c>
      <c r="C1047" s="11">
        <v>12743</v>
      </c>
      <c r="D1047" s="11">
        <v>3</v>
      </c>
      <c r="E1047" s="11">
        <v>9</v>
      </c>
      <c r="H1047" s="9"/>
      <c r="I1047" s="11"/>
    </row>
    <row r="1048" spans="1:9" x14ac:dyDescent="0.2">
      <c r="A1048" s="9">
        <v>44329</v>
      </c>
      <c r="B1048" s="11">
        <v>269222739</v>
      </c>
      <c r="C1048" s="11">
        <v>4578</v>
      </c>
      <c r="D1048" s="11">
        <v>3</v>
      </c>
      <c r="E1048" s="11">
        <v>2</v>
      </c>
      <c r="H1048" s="9"/>
      <c r="I1048" s="11"/>
    </row>
    <row r="1049" spans="1:9" x14ac:dyDescent="0.2">
      <c r="A1049" s="9">
        <v>44329</v>
      </c>
      <c r="B1049" s="11">
        <v>268891226</v>
      </c>
      <c r="C1049" s="11">
        <v>4554</v>
      </c>
      <c r="D1049" s="11">
        <v>3</v>
      </c>
      <c r="E1049" s="11">
        <v>0</v>
      </c>
      <c r="H1049" s="9"/>
      <c r="I1049" s="11"/>
    </row>
    <row r="1050" spans="1:9" x14ac:dyDescent="0.2">
      <c r="A1050" s="9">
        <v>44329</v>
      </c>
      <c r="B1050" s="11">
        <v>269221386</v>
      </c>
      <c r="C1050" s="11">
        <v>4533</v>
      </c>
      <c r="D1050" s="11">
        <v>3</v>
      </c>
      <c r="E1050" s="11">
        <v>1</v>
      </c>
      <c r="H1050" s="9"/>
      <c r="I1050" s="11"/>
    </row>
    <row r="1051" spans="1:9" x14ac:dyDescent="0.2">
      <c r="A1051" s="9">
        <v>44329</v>
      </c>
      <c r="B1051" s="11">
        <v>268892222</v>
      </c>
      <c r="C1051" s="11">
        <v>4422</v>
      </c>
      <c r="D1051" s="11">
        <v>3</v>
      </c>
      <c r="E1051" s="11">
        <v>3</v>
      </c>
      <c r="H1051" s="9"/>
      <c r="I1051" s="11"/>
    </row>
    <row r="1052" spans="1:9" x14ac:dyDescent="0.2">
      <c r="A1052" s="9">
        <v>44329</v>
      </c>
      <c r="B1052" s="11">
        <v>268891964</v>
      </c>
      <c r="C1052" s="11">
        <v>2409</v>
      </c>
      <c r="D1052" s="11">
        <v>3</v>
      </c>
      <c r="E1052" s="11">
        <v>0</v>
      </c>
      <c r="H1052" s="9"/>
      <c r="I1052" s="11"/>
    </row>
    <row r="1053" spans="1:9" x14ac:dyDescent="0.2">
      <c r="A1053" s="9">
        <v>44329</v>
      </c>
      <c r="B1053" s="11">
        <v>271451050</v>
      </c>
      <c r="C1053" s="11">
        <v>578</v>
      </c>
      <c r="D1053" s="11">
        <v>3</v>
      </c>
      <c r="E1053" s="11">
        <v>0</v>
      </c>
      <c r="H1053" s="9"/>
      <c r="I1053" s="11"/>
    </row>
    <row r="1054" spans="1:9" x14ac:dyDescent="0.2">
      <c r="A1054" s="9">
        <v>44329</v>
      </c>
      <c r="B1054" s="11">
        <v>268892246</v>
      </c>
      <c r="C1054" s="11">
        <v>4523</v>
      </c>
      <c r="D1054" s="11">
        <v>2</v>
      </c>
      <c r="E1054" s="11">
        <v>3</v>
      </c>
      <c r="H1054" s="9"/>
      <c r="I1054" s="11"/>
    </row>
    <row r="1055" spans="1:9" x14ac:dyDescent="0.2">
      <c r="A1055" s="9">
        <v>44329</v>
      </c>
      <c r="B1055" s="11">
        <v>269221461</v>
      </c>
      <c r="C1055" s="11">
        <v>4443</v>
      </c>
      <c r="D1055" s="11">
        <v>2</v>
      </c>
      <c r="E1055" s="11">
        <v>0</v>
      </c>
      <c r="H1055" s="9"/>
      <c r="I1055" s="11"/>
    </row>
    <row r="1056" spans="1:9" x14ac:dyDescent="0.2">
      <c r="A1056" s="9">
        <v>44329</v>
      </c>
      <c r="B1056" s="11">
        <v>269222109</v>
      </c>
      <c r="C1056" s="11">
        <v>3980</v>
      </c>
      <c r="D1056" s="11">
        <v>2</v>
      </c>
      <c r="E1056" s="11">
        <v>11</v>
      </c>
      <c r="H1056" s="9"/>
      <c r="I1056" s="11"/>
    </row>
    <row r="1057" spans="1:9" x14ac:dyDescent="0.2">
      <c r="A1057" s="9">
        <v>44329</v>
      </c>
      <c r="B1057" s="11">
        <v>269222808</v>
      </c>
      <c r="C1057" s="11">
        <v>2757</v>
      </c>
      <c r="D1057" s="11">
        <v>2</v>
      </c>
      <c r="E1057" s="11">
        <v>0</v>
      </c>
      <c r="H1057" s="9"/>
      <c r="I1057" s="11"/>
    </row>
    <row r="1058" spans="1:9" x14ac:dyDescent="0.2">
      <c r="A1058" s="9">
        <v>44329</v>
      </c>
      <c r="B1058" s="11">
        <v>269150224</v>
      </c>
      <c r="C1058" s="11">
        <v>2512</v>
      </c>
      <c r="D1058" s="11">
        <v>2</v>
      </c>
      <c r="E1058" s="11">
        <v>0</v>
      </c>
      <c r="H1058" s="9"/>
      <c r="I1058" s="11"/>
    </row>
    <row r="1059" spans="1:9" x14ac:dyDescent="0.2">
      <c r="A1059" s="9">
        <v>44329</v>
      </c>
      <c r="B1059" s="11">
        <v>268891184</v>
      </c>
      <c r="C1059" s="11">
        <v>4958</v>
      </c>
      <c r="D1059" s="11">
        <v>1</v>
      </c>
      <c r="E1059" s="11">
        <v>0</v>
      </c>
      <c r="H1059" s="9"/>
      <c r="I1059" s="11"/>
    </row>
    <row r="1060" spans="1:9" x14ac:dyDescent="0.2">
      <c r="A1060" s="9">
        <v>44329</v>
      </c>
      <c r="B1060" s="11">
        <v>269149708</v>
      </c>
      <c r="C1060" s="11">
        <v>4414</v>
      </c>
      <c r="D1060" s="11">
        <v>1</v>
      </c>
      <c r="E1060" s="11">
        <v>0</v>
      </c>
      <c r="H1060" s="9"/>
      <c r="I1060" s="11"/>
    </row>
    <row r="1061" spans="1:9" x14ac:dyDescent="0.2">
      <c r="A1061" s="9">
        <v>44329</v>
      </c>
      <c r="B1061" s="11">
        <v>269221473</v>
      </c>
      <c r="C1061" s="11">
        <v>2068</v>
      </c>
      <c r="D1061" s="11">
        <v>1</v>
      </c>
      <c r="E1061" s="11">
        <v>0</v>
      </c>
      <c r="H1061" s="9"/>
      <c r="I1061" s="11"/>
    </row>
    <row r="1062" spans="1:9" x14ac:dyDescent="0.2">
      <c r="A1062" s="9">
        <v>44329</v>
      </c>
      <c r="B1062" s="11">
        <v>269221869</v>
      </c>
      <c r="C1062" s="11">
        <v>1111</v>
      </c>
      <c r="D1062" s="11">
        <v>1</v>
      </c>
      <c r="E1062" s="11">
        <v>1</v>
      </c>
      <c r="H1062" s="9"/>
      <c r="I1062" s="11"/>
    </row>
    <row r="1063" spans="1:9" x14ac:dyDescent="0.2">
      <c r="A1063" s="9">
        <v>44329</v>
      </c>
      <c r="B1063" s="11">
        <v>271533390</v>
      </c>
      <c r="C1063" s="11">
        <v>261</v>
      </c>
      <c r="D1063" s="11">
        <v>1</v>
      </c>
      <c r="E1063" s="11">
        <v>0</v>
      </c>
      <c r="H1063" s="9"/>
      <c r="I1063" s="11"/>
    </row>
    <row r="1064" spans="1:9" x14ac:dyDescent="0.2">
      <c r="A1064" s="9">
        <v>44329</v>
      </c>
      <c r="B1064" s="11">
        <v>272779033</v>
      </c>
      <c r="C1064" s="11">
        <v>191</v>
      </c>
      <c r="D1064" s="11">
        <v>1</v>
      </c>
      <c r="E1064" s="11">
        <v>1</v>
      </c>
      <c r="H1064" s="9"/>
      <c r="I1064" s="11"/>
    </row>
    <row r="1065" spans="1:9" x14ac:dyDescent="0.2">
      <c r="A1065" s="9">
        <v>44329</v>
      </c>
      <c r="B1065" s="11">
        <v>269221587</v>
      </c>
      <c r="C1065" s="11">
        <v>84</v>
      </c>
      <c r="D1065" s="11">
        <v>1</v>
      </c>
      <c r="E1065" s="11">
        <v>1</v>
      </c>
      <c r="H1065" s="9"/>
      <c r="I1065" s="11"/>
    </row>
    <row r="1066" spans="1:9" x14ac:dyDescent="0.2">
      <c r="A1066" s="9">
        <v>44329</v>
      </c>
      <c r="B1066" s="11">
        <v>268890665</v>
      </c>
      <c r="C1066" s="11">
        <v>50</v>
      </c>
      <c r="D1066" s="11">
        <v>1</v>
      </c>
      <c r="E1066" s="11">
        <v>0</v>
      </c>
      <c r="H1066" s="9"/>
      <c r="I1066" s="11"/>
    </row>
    <row r="1067" spans="1:9" x14ac:dyDescent="0.2">
      <c r="A1067" s="9">
        <v>44329</v>
      </c>
      <c r="B1067" s="11">
        <v>268892231</v>
      </c>
      <c r="C1067" s="11">
        <v>2433</v>
      </c>
      <c r="D1067" s="11">
        <v>0</v>
      </c>
      <c r="E1067" s="11">
        <v>0</v>
      </c>
      <c r="H1067" s="9"/>
      <c r="I1067" s="11"/>
    </row>
    <row r="1068" spans="1:9" x14ac:dyDescent="0.2">
      <c r="A1068" s="9">
        <v>44329</v>
      </c>
      <c r="B1068" s="11">
        <v>269221584</v>
      </c>
      <c r="C1068" s="11">
        <v>2091</v>
      </c>
      <c r="D1068" s="11">
        <v>0</v>
      </c>
      <c r="E1068" s="11">
        <v>3</v>
      </c>
      <c r="H1068" s="9"/>
      <c r="I1068" s="11"/>
    </row>
    <row r="1069" spans="1:9" x14ac:dyDescent="0.2">
      <c r="A1069" s="9">
        <v>44329</v>
      </c>
      <c r="B1069" s="11">
        <v>271539036</v>
      </c>
      <c r="C1069" s="11">
        <v>1097</v>
      </c>
      <c r="D1069" s="11">
        <v>0</v>
      </c>
      <c r="E1069" s="11">
        <v>4</v>
      </c>
      <c r="H1069" s="9"/>
      <c r="I1069" s="11"/>
    </row>
    <row r="1070" spans="1:9" x14ac:dyDescent="0.2">
      <c r="A1070" s="9">
        <v>44329</v>
      </c>
      <c r="B1070" s="11">
        <v>269220918</v>
      </c>
      <c r="C1070" s="11">
        <v>1079</v>
      </c>
      <c r="D1070" s="11">
        <v>0</v>
      </c>
      <c r="E1070" s="11">
        <v>0</v>
      </c>
      <c r="H1070" s="9"/>
      <c r="I1070" s="11"/>
    </row>
    <row r="1071" spans="1:9" x14ac:dyDescent="0.2">
      <c r="A1071" s="9">
        <v>44329</v>
      </c>
      <c r="B1071" s="11">
        <v>268890527</v>
      </c>
      <c r="C1071" s="11">
        <v>577</v>
      </c>
      <c r="D1071" s="11">
        <v>0</v>
      </c>
      <c r="E1071" s="11">
        <v>0</v>
      </c>
      <c r="H1071" s="9"/>
      <c r="I1071" s="11"/>
    </row>
    <row r="1072" spans="1:9" x14ac:dyDescent="0.2">
      <c r="A1072" s="9">
        <v>44329</v>
      </c>
      <c r="B1072" s="11">
        <v>268892345</v>
      </c>
      <c r="C1072" s="11">
        <v>471</v>
      </c>
      <c r="D1072" s="11">
        <v>0</v>
      </c>
      <c r="E1072" s="11">
        <v>4</v>
      </c>
      <c r="H1072" s="9"/>
      <c r="I1072" s="11"/>
    </row>
    <row r="1073" spans="1:9" x14ac:dyDescent="0.2">
      <c r="A1073" s="9">
        <v>44329</v>
      </c>
      <c r="B1073" s="11">
        <v>269222754</v>
      </c>
      <c r="C1073" s="11">
        <v>401</v>
      </c>
      <c r="D1073" s="11">
        <v>0</v>
      </c>
      <c r="E1073" s="11">
        <v>0</v>
      </c>
      <c r="H1073" s="9"/>
      <c r="I1073" s="11"/>
    </row>
    <row r="1074" spans="1:9" x14ac:dyDescent="0.2">
      <c r="A1074" s="9">
        <v>44329</v>
      </c>
      <c r="B1074" s="11">
        <v>271175480</v>
      </c>
      <c r="C1074" s="11">
        <v>347</v>
      </c>
      <c r="D1074" s="11">
        <v>0</v>
      </c>
      <c r="E1074" s="11">
        <v>2</v>
      </c>
      <c r="H1074" s="9"/>
      <c r="I1074" s="11"/>
    </row>
    <row r="1075" spans="1:9" x14ac:dyDescent="0.2">
      <c r="A1075" s="9">
        <v>44329</v>
      </c>
      <c r="B1075" s="11">
        <v>271457536</v>
      </c>
      <c r="C1075" s="11">
        <v>67</v>
      </c>
      <c r="D1075" s="11">
        <v>0</v>
      </c>
      <c r="E1075" s="11">
        <v>0</v>
      </c>
      <c r="H1075" s="9"/>
      <c r="I1075" s="11"/>
    </row>
    <row r="1076" spans="1:9" x14ac:dyDescent="0.2">
      <c r="A1076" s="9">
        <v>44329</v>
      </c>
      <c r="B1076" s="11">
        <v>269221605</v>
      </c>
      <c r="C1076" s="11">
        <v>67</v>
      </c>
      <c r="D1076" s="11">
        <v>0</v>
      </c>
      <c r="E1076" s="11">
        <v>3</v>
      </c>
      <c r="H1076" s="9"/>
      <c r="I1076" s="11"/>
    </row>
    <row r="1077" spans="1:9" x14ac:dyDescent="0.2">
      <c r="A1077" s="9">
        <v>44329</v>
      </c>
      <c r="B1077" s="11">
        <v>271459513</v>
      </c>
      <c r="C1077" s="11">
        <v>24</v>
      </c>
      <c r="D1077" s="11">
        <v>0</v>
      </c>
      <c r="E1077" s="11">
        <v>0</v>
      </c>
      <c r="H1077" s="9"/>
      <c r="I1077" s="11"/>
    </row>
    <row r="1078" spans="1:9" x14ac:dyDescent="0.2">
      <c r="A1078" s="9">
        <v>44329</v>
      </c>
      <c r="B1078" s="11">
        <v>268892102</v>
      </c>
      <c r="C1078" s="11">
        <v>20</v>
      </c>
      <c r="D1078" s="11">
        <v>0</v>
      </c>
      <c r="E1078" s="11">
        <v>0</v>
      </c>
      <c r="H1078" s="9"/>
      <c r="I1078" s="11"/>
    </row>
    <row r="1079" spans="1:9" x14ac:dyDescent="0.2">
      <c r="A1079" s="9">
        <v>44329</v>
      </c>
      <c r="B1079" s="11">
        <v>269221575</v>
      </c>
      <c r="C1079" s="11">
        <v>19</v>
      </c>
      <c r="D1079" s="11">
        <v>0</v>
      </c>
      <c r="E1079" s="11">
        <v>0</v>
      </c>
      <c r="H1079" s="9"/>
      <c r="I1079" s="11"/>
    </row>
    <row r="1080" spans="1:9" x14ac:dyDescent="0.2">
      <c r="A1080" s="9">
        <v>44329</v>
      </c>
      <c r="B1080" s="11">
        <v>268890548</v>
      </c>
      <c r="C1080" s="11">
        <v>12</v>
      </c>
      <c r="D1080" s="11">
        <v>0</v>
      </c>
      <c r="E1080" s="11">
        <v>2</v>
      </c>
      <c r="H1080" s="9"/>
      <c r="I1080" s="11"/>
    </row>
    <row r="1081" spans="1:9" x14ac:dyDescent="0.2">
      <c r="A1081" s="9">
        <v>44329</v>
      </c>
      <c r="B1081" s="11">
        <v>268890590</v>
      </c>
      <c r="C1081" s="11">
        <v>12</v>
      </c>
      <c r="D1081" s="11">
        <v>0</v>
      </c>
      <c r="E1081" s="11">
        <v>0</v>
      </c>
      <c r="H1081" s="9"/>
      <c r="I1081" s="11"/>
    </row>
    <row r="1082" spans="1:9" x14ac:dyDescent="0.2">
      <c r="A1082" s="9">
        <v>44329</v>
      </c>
      <c r="B1082" s="11">
        <v>269221569</v>
      </c>
      <c r="C1082" s="11">
        <v>8</v>
      </c>
      <c r="D1082" s="11">
        <v>0</v>
      </c>
      <c r="E1082" s="11">
        <v>0</v>
      </c>
      <c r="H1082" s="9"/>
      <c r="I1082" s="11"/>
    </row>
    <row r="1083" spans="1:9" x14ac:dyDescent="0.2">
      <c r="A1083" s="9">
        <v>44329</v>
      </c>
      <c r="B1083" s="11">
        <v>268892378</v>
      </c>
      <c r="C1083" s="11">
        <v>8</v>
      </c>
      <c r="D1083" s="11">
        <v>0</v>
      </c>
      <c r="E1083" s="11">
        <v>0</v>
      </c>
      <c r="H1083" s="9"/>
      <c r="I1083" s="11"/>
    </row>
    <row r="1084" spans="1:9" x14ac:dyDescent="0.2">
      <c r="A1084" s="9">
        <v>44329</v>
      </c>
      <c r="B1084" s="11">
        <v>269149777</v>
      </c>
      <c r="C1084" s="11">
        <v>5</v>
      </c>
      <c r="D1084" s="11">
        <v>0</v>
      </c>
      <c r="E1084" s="11">
        <v>0</v>
      </c>
      <c r="H1084" s="9"/>
      <c r="I1084" s="11"/>
    </row>
    <row r="1085" spans="1:9" x14ac:dyDescent="0.2">
      <c r="A1085" s="9">
        <v>44329</v>
      </c>
      <c r="B1085" s="11">
        <v>268892348</v>
      </c>
      <c r="C1085" s="11">
        <v>5</v>
      </c>
      <c r="D1085" s="11">
        <v>0</v>
      </c>
      <c r="E1085" s="11">
        <v>0</v>
      </c>
      <c r="H1085" s="9"/>
      <c r="I1085" s="11"/>
    </row>
    <row r="1086" spans="1:9" x14ac:dyDescent="0.2">
      <c r="A1086" s="9">
        <v>44329</v>
      </c>
      <c r="B1086" s="11">
        <v>268890545</v>
      </c>
      <c r="C1086" s="11">
        <v>4</v>
      </c>
      <c r="D1086" s="11">
        <v>0</v>
      </c>
      <c r="E1086" s="11">
        <v>0</v>
      </c>
      <c r="H1086" s="9"/>
      <c r="I1086" s="11"/>
    </row>
    <row r="1087" spans="1:9" x14ac:dyDescent="0.2">
      <c r="A1087" s="9">
        <v>44329</v>
      </c>
      <c r="B1087" s="11">
        <v>268892381</v>
      </c>
      <c r="C1087" s="11">
        <v>4</v>
      </c>
      <c r="D1087" s="11">
        <v>0</v>
      </c>
      <c r="E1087" s="11">
        <v>0</v>
      </c>
      <c r="H1087" s="9"/>
      <c r="I1087" s="11"/>
    </row>
    <row r="1088" spans="1:9" x14ac:dyDescent="0.2">
      <c r="A1088" s="9">
        <v>44329</v>
      </c>
      <c r="B1088" s="11">
        <v>269221581</v>
      </c>
      <c r="C1088" s="11">
        <v>4</v>
      </c>
      <c r="D1088" s="11">
        <v>0</v>
      </c>
      <c r="E1088" s="11">
        <v>1</v>
      </c>
      <c r="H1088" s="9"/>
      <c r="I1088" s="11"/>
    </row>
    <row r="1089" spans="1:9" x14ac:dyDescent="0.2">
      <c r="A1089" s="9">
        <v>44329</v>
      </c>
      <c r="B1089" s="11">
        <v>269222019</v>
      </c>
      <c r="C1089" s="11">
        <v>3</v>
      </c>
      <c r="D1089" s="11">
        <v>0</v>
      </c>
      <c r="E1089" s="11">
        <v>0</v>
      </c>
      <c r="H1089" s="9"/>
      <c r="I1089" s="11"/>
    </row>
    <row r="1090" spans="1:9" x14ac:dyDescent="0.2">
      <c r="A1090" s="9">
        <v>44329</v>
      </c>
      <c r="B1090" s="11">
        <v>268890566</v>
      </c>
      <c r="C1090" s="11">
        <v>2</v>
      </c>
      <c r="D1090" s="11">
        <v>0</v>
      </c>
      <c r="E1090" s="11">
        <v>0</v>
      </c>
      <c r="H1090" s="9"/>
      <c r="I1090" s="11"/>
    </row>
    <row r="1091" spans="1:9" x14ac:dyDescent="0.2">
      <c r="A1091" s="9">
        <v>44329</v>
      </c>
      <c r="B1091" s="11">
        <v>268892375</v>
      </c>
      <c r="C1091" s="11">
        <v>2</v>
      </c>
      <c r="D1091" s="11">
        <v>0</v>
      </c>
      <c r="E1091" s="11">
        <v>0</v>
      </c>
      <c r="H1091" s="9"/>
      <c r="I1091" s="11"/>
    </row>
    <row r="1092" spans="1:9" x14ac:dyDescent="0.2">
      <c r="A1092" s="9">
        <v>44330</v>
      </c>
      <c r="B1092" s="11">
        <v>269222109</v>
      </c>
      <c r="C1092" s="11">
        <v>32082</v>
      </c>
      <c r="D1092" s="11">
        <v>153</v>
      </c>
      <c r="E1092" s="11">
        <v>52</v>
      </c>
      <c r="H1092" s="9"/>
      <c r="I1092" s="11"/>
    </row>
    <row r="1093" spans="1:9" x14ac:dyDescent="0.2">
      <c r="A1093" s="9">
        <v>44330</v>
      </c>
      <c r="B1093" s="11">
        <v>269150218</v>
      </c>
      <c r="C1093" s="11">
        <v>31369</v>
      </c>
      <c r="D1093" s="11">
        <v>86</v>
      </c>
      <c r="E1093" s="11">
        <v>42</v>
      </c>
      <c r="H1093" s="9"/>
      <c r="I1093" s="11"/>
    </row>
    <row r="1094" spans="1:9" x14ac:dyDescent="0.2">
      <c r="A1094" s="9">
        <v>44330</v>
      </c>
      <c r="B1094" s="11">
        <v>269221635</v>
      </c>
      <c r="C1094" s="11">
        <v>12365</v>
      </c>
      <c r="D1094" s="11">
        <v>69</v>
      </c>
      <c r="E1094" s="11">
        <v>11</v>
      </c>
      <c r="H1094" s="9"/>
      <c r="I1094" s="11"/>
    </row>
    <row r="1095" spans="1:9" x14ac:dyDescent="0.2">
      <c r="A1095" s="9">
        <v>44330</v>
      </c>
      <c r="B1095" s="11">
        <v>268892429</v>
      </c>
      <c r="C1095" s="11">
        <v>26158</v>
      </c>
      <c r="D1095" s="11">
        <v>67</v>
      </c>
      <c r="E1095" s="11">
        <v>3</v>
      </c>
      <c r="H1095" s="9"/>
      <c r="I1095" s="11"/>
    </row>
    <row r="1096" spans="1:9" x14ac:dyDescent="0.2">
      <c r="A1096" s="9">
        <v>44330</v>
      </c>
      <c r="B1096" s="11">
        <v>268892246</v>
      </c>
      <c r="C1096" s="11">
        <v>8216</v>
      </c>
      <c r="D1096" s="11">
        <v>65</v>
      </c>
      <c r="E1096" s="11">
        <v>7</v>
      </c>
      <c r="H1096" s="9"/>
      <c r="I1096" s="11"/>
    </row>
    <row r="1097" spans="1:9" x14ac:dyDescent="0.2">
      <c r="A1097" s="9">
        <v>44330</v>
      </c>
      <c r="B1097" s="11">
        <v>269222757</v>
      </c>
      <c r="C1097" s="11">
        <v>18452</v>
      </c>
      <c r="D1097" s="11">
        <v>40</v>
      </c>
      <c r="E1097" s="11">
        <v>6</v>
      </c>
      <c r="H1097" s="9"/>
      <c r="I1097" s="11"/>
    </row>
    <row r="1098" spans="1:9" x14ac:dyDescent="0.2">
      <c r="A1098" s="9">
        <v>44330</v>
      </c>
      <c r="B1098" s="11">
        <v>269222070</v>
      </c>
      <c r="C1098" s="11">
        <v>16983</v>
      </c>
      <c r="D1098" s="11">
        <v>35</v>
      </c>
      <c r="E1098" s="11">
        <v>20</v>
      </c>
      <c r="H1098" s="9"/>
      <c r="I1098" s="11"/>
    </row>
    <row r="1099" spans="1:9" x14ac:dyDescent="0.2">
      <c r="A1099" s="9">
        <v>44330</v>
      </c>
      <c r="B1099" s="11">
        <v>269222754</v>
      </c>
      <c r="C1099" s="11">
        <v>16498</v>
      </c>
      <c r="D1099" s="11">
        <v>35</v>
      </c>
      <c r="E1099" s="11">
        <v>12</v>
      </c>
      <c r="H1099" s="9"/>
      <c r="I1099" s="11"/>
    </row>
    <row r="1100" spans="1:9" x14ac:dyDescent="0.2">
      <c r="A1100" s="9">
        <v>44330</v>
      </c>
      <c r="B1100" s="11">
        <v>268892123</v>
      </c>
      <c r="C1100" s="11">
        <v>17318</v>
      </c>
      <c r="D1100" s="11">
        <v>29</v>
      </c>
      <c r="E1100" s="11">
        <v>25</v>
      </c>
      <c r="H1100" s="9"/>
      <c r="I1100" s="11"/>
    </row>
    <row r="1101" spans="1:9" x14ac:dyDescent="0.2">
      <c r="A1101" s="9">
        <v>44330</v>
      </c>
      <c r="B1101" s="11">
        <v>268892078</v>
      </c>
      <c r="C1101" s="11">
        <v>12716</v>
      </c>
      <c r="D1101" s="11">
        <v>19</v>
      </c>
      <c r="E1101" s="11">
        <v>0</v>
      </c>
      <c r="H1101" s="9"/>
      <c r="I1101" s="11"/>
    </row>
    <row r="1102" spans="1:9" x14ac:dyDescent="0.2">
      <c r="A1102" s="9">
        <v>44330</v>
      </c>
      <c r="B1102" s="11">
        <v>269209026</v>
      </c>
      <c r="C1102" s="11">
        <v>13021</v>
      </c>
      <c r="D1102" s="11">
        <v>15</v>
      </c>
      <c r="E1102" s="11">
        <v>16</v>
      </c>
      <c r="H1102" s="9"/>
      <c r="I1102" s="11"/>
    </row>
    <row r="1103" spans="1:9" x14ac:dyDescent="0.2">
      <c r="A1103" s="9">
        <v>44330</v>
      </c>
      <c r="B1103" s="11">
        <v>268892090</v>
      </c>
      <c r="C1103" s="11">
        <v>14314</v>
      </c>
      <c r="D1103" s="11">
        <v>13</v>
      </c>
      <c r="E1103" s="11">
        <v>13</v>
      </c>
      <c r="H1103" s="9"/>
      <c r="I1103" s="11"/>
    </row>
    <row r="1104" spans="1:9" x14ac:dyDescent="0.2">
      <c r="A1104" s="9">
        <v>44330</v>
      </c>
      <c r="B1104" s="11">
        <v>268892414</v>
      </c>
      <c r="C1104" s="11">
        <v>5515</v>
      </c>
      <c r="D1104" s="11">
        <v>11</v>
      </c>
      <c r="E1104" s="11">
        <v>5</v>
      </c>
      <c r="H1104" s="9"/>
      <c r="I1104" s="11"/>
    </row>
    <row r="1105" spans="1:9" x14ac:dyDescent="0.2">
      <c r="A1105" s="9">
        <v>44330</v>
      </c>
      <c r="B1105" s="11">
        <v>269221431</v>
      </c>
      <c r="C1105" s="11">
        <v>2813</v>
      </c>
      <c r="D1105" s="11">
        <v>11</v>
      </c>
      <c r="E1105" s="11">
        <v>2</v>
      </c>
      <c r="H1105" s="9"/>
      <c r="I1105" s="11"/>
    </row>
    <row r="1106" spans="1:9" x14ac:dyDescent="0.2">
      <c r="A1106" s="9">
        <v>44330</v>
      </c>
      <c r="B1106" s="11">
        <v>273096974</v>
      </c>
      <c r="C1106" s="11">
        <v>8706</v>
      </c>
      <c r="D1106" s="11">
        <v>10</v>
      </c>
      <c r="E1106" s="11">
        <v>8</v>
      </c>
      <c r="H1106" s="9"/>
      <c r="I1106" s="11"/>
    </row>
    <row r="1107" spans="1:9" x14ac:dyDescent="0.2">
      <c r="A1107" s="9">
        <v>44330</v>
      </c>
      <c r="B1107" s="11">
        <v>268892231</v>
      </c>
      <c r="C1107" s="11">
        <v>10947</v>
      </c>
      <c r="D1107" s="11">
        <v>9</v>
      </c>
      <c r="E1107" s="11">
        <v>67</v>
      </c>
      <c r="H1107" s="9"/>
      <c r="I1107" s="11"/>
    </row>
    <row r="1108" spans="1:9" x14ac:dyDescent="0.2">
      <c r="A1108" s="9">
        <v>44330</v>
      </c>
      <c r="B1108" s="11">
        <v>273413715</v>
      </c>
      <c r="C1108" s="11">
        <v>2356</v>
      </c>
      <c r="D1108" s="11">
        <v>8</v>
      </c>
      <c r="E1108" s="11">
        <v>4</v>
      </c>
      <c r="H1108" s="9"/>
      <c r="I1108" s="11"/>
    </row>
    <row r="1109" spans="1:9" x14ac:dyDescent="0.2">
      <c r="A1109" s="9">
        <v>44330</v>
      </c>
      <c r="B1109" s="11">
        <v>269150197</v>
      </c>
      <c r="C1109" s="11">
        <v>10923</v>
      </c>
      <c r="D1109" s="11">
        <v>6</v>
      </c>
      <c r="E1109" s="11">
        <v>7</v>
      </c>
      <c r="H1109" s="9"/>
      <c r="I1109" s="11"/>
    </row>
    <row r="1110" spans="1:9" x14ac:dyDescent="0.2">
      <c r="A1110" s="9">
        <v>44330</v>
      </c>
      <c r="B1110" s="11">
        <v>269221605</v>
      </c>
      <c r="C1110" s="11">
        <v>3879</v>
      </c>
      <c r="D1110" s="11">
        <v>6</v>
      </c>
      <c r="E1110" s="11">
        <v>4</v>
      </c>
      <c r="H1110" s="9"/>
      <c r="I1110" s="11"/>
    </row>
    <row r="1111" spans="1:9" x14ac:dyDescent="0.2">
      <c r="A1111" s="9">
        <v>44330</v>
      </c>
      <c r="B1111" s="11">
        <v>268891919</v>
      </c>
      <c r="C1111" s="11">
        <v>2719</v>
      </c>
      <c r="D1111" s="11">
        <v>6</v>
      </c>
      <c r="E1111" s="11">
        <v>0</v>
      </c>
      <c r="H1111" s="9"/>
      <c r="I1111" s="11"/>
    </row>
    <row r="1112" spans="1:9" x14ac:dyDescent="0.2">
      <c r="A1112" s="9">
        <v>44330</v>
      </c>
      <c r="B1112" s="11">
        <v>273397621</v>
      </c>
      <c r="C1112" s="11">
        <v>720</v>
      </c>
      <c r="D1112" s="11">
        <v>6</v>
      </c>
      <c r="E1112" s="11">
        <v>0</v>
      </c>
      <c r="H1112" s="9"/>
      <c r="I1112" s="11"/>
    </row>
    <row r="1113" spans="1:9" x14ac:dyDescent="0.2">
      <c r="A1113" s="9">
        <v>44330</v>
      </c>
      <c r="B1113" s="11">
        <v>269222817</v>
      </c>
      <c r="C1113" s="11">
        <v>11390</v>
      </c>
      <c r="D1113" s="11">
        <v>5</v>
      </c>
      <c r="E1113" s="11">
        <v>10</v>
      </c>
      <c r="H1113" s="9"/>
      <c r="I1113" s="11"/>
    </row>
    <row r="1114" spans="1:9" x14ac:dyDescent="0.2">
      <c r="A1114" s="9">
        <v>44330</v>
      </c>
      <c r="B1114" s="11">
        <v>269150224</v>
      </c>
      <c r="C1114" s="11">
        <v>9050</v>
      </c>
      <c r="D1114" s="11">
        <v>5</v>
      </c>
      <c r="E1114" s="11">
        <v>161</v>
      </c>
      <c r="H1114" s="9"/>
      <c r="I1114" s="11"/>
    </row>
    <row r="1115" spans="1:9" x14ac:dyDescent="0.2">
      <c r="A1115" s="9">
        <v>44330</v>
      </c>
      <c r="B1115" s="11">
        <v>269221587</v>
      </c>
      <c r="C1115" s="11">
        <v>1654</v>
      </c>
      <c r="D1115" s="11">
        <v>5</v>
      </c>
      <c r="E1115" s="11">
        <v>8</v>
      </c>
      <c r="H1115" s="9"/>
      <c r="I1115" s="11"/>
    </row>
    <row r="1116" spans="1:9" x14ac:dyDescent="0.2">
      <c r="A1116" s="9">
        <v>44330</v>
      </c>
      <c r="B1116" s="11">
        <v>269221920</v>
      </c>
      <c r="C1116" s="11">
        <v>2703</v>
      </c>
      <c r="D1116" s="11">
        <v>4</v>
      </c>
      <c r="E1116" s="11">
        <v>0</v>
      </c>
      <c r="H1116" s="9"/>
      <c r="I1116" s="11"/>
    </row>
    <row r="1117" spans="1:9" x14ac:dyDescent="0.2">
      <c r="A1117" s="9">
        <v>44330</v>
      </c>
      <c r="B1117" s="11">
        <v>273397624</v>
      </c>
      <c r="C1117" s="11">
        <v>2384</v>
      </c>
      <c r="D1117" s="11">
        <v>4</v>
      </c>
      <c r="E1117" s="11">
        <v>2</v>
      </c>
      <c r="H1117" s="9"/>
      <c r="I1117" s="11"/>
    </row>
    <row r="1118" spans="1:9" x14ac:dyDescent="0.2">
      <c r="A1118" s="9">
        <v>44330</v>
      </c>
      <c r="B1118" s="11">
        <v>269222808</v>
      </c>
      <c r="C1118" s="11">
        <v>15614</v>
      </c>
      <c r="D1118" s="11">
        <v>3</v>
      </c>
      <c r="E1118" s="11">
        <v>8</v>
      </c>
      <c r="H1118" s="9"/>
      <c r="I1118" s="11"/>
    </row>
    <row r="1119" spans="1:9" x14ac:dyDescent="0.2">
      <c r="A1119" s="9">
        <v>44330</v>
      </c>
      <c r="B1119" s="11">
        <v>268891964</v>
      </c>
      <c r="C1119" s="11">
        <v>4195</v>
      </c>
      <c r="D1119" s="11">
        <v>3</v>
      </c>
      <c r="E1119" s="11">
        <v>1</v>
      </c>
      <c r="H1119" s="9"/>
      <c r="I1119" s="11"/>
    </row>
    <row r="1120" spans="1:9" x14ac:dyDescent="0.2">
      <c r="A1120" s="9">
        <v>44330</v>
      </c>
      <c r="B1120" s="11">
        <v>271808904</v>
      </c>
      <c r="C1120" s="11">
        <v>2831</v>
      </c>
      <c r="D1120" s="11">
        <v>3</v>
      </c>
      <c r="E1120" s="11">
        <v>6</v>
      </c>
      <c r="H1120" s="9"/>
      <c r="I1120" s="11"/>
    </row>
    <row r="1121" spans="1:9" x14ac:dyDescent="0.2">
      <c r="A1121" s="9">
        <v>44330</v>
      </c>
      <c r="B1121" s="11">
        <v>272779033</v>
      </c>
      <c r="C1121" s="11">
        <v>548</v>
      </c>
      <c r="D1121" s="11">
        <v>3</v>
      </c>
      <c r="E1121" s="11">
        <v>1</v>
      </c>
      <c r="H1121" s="9"/>
      <c r="I1121" s="11"/>
    </row>
    <row r="1122" spans="1:9" x14ac:dyDescent="0.2">
      <c r="A1122" s="9">
        <v>44330</v>
      </c>
      <c r="B1122" s="11">
        <v>268890710</v>
      </c>
      <c r="C1122" s="11">
        <v>11219</v>
      </c>
      <c r="D1122" s="11">
        <v>2</v>
      </c>
      <c r="E1122" s="11">
        <v>7</v>
      </c>
      <c r="H1122" s="9"/>
      <c r="I1122" s="11"/>
    </row>
    <row r="1123" spans="1:9" x14ac:dyDescent="0.2">
      <c r="A1123" s="9">
        <v>44330</v>
      </c>
      <c r="B1123" s="11">
        <v>269220918</v>
      </c>
      <c r="C1123" s="11">
        <v>4549</v>
      </c>
      <c r="D1123" s="11">
        <v>2</v>
      </c>
      <c r="E1123" s="11">
        <v>0</v>
      </c>
      <c r="H1123" s="9"/>
      <c r="I1123" s="11"/>
    </row>
    <row r="1124" spans="1:9" x14ac:dyDescent="0.2">
      <c r="A1124" s="9">
        <v>44330</v>
      </c>
      <c r="B1124" s="11">
        <v>268891961</v>
      </c>
      <c r="C1124" s="11">
        <v>4142</v>
      </c>
      <c r="D1124" s="11">
        <v>2</v>
      </c>
      <c r="E1124" s="11">
        <v>1</v>
      </c>
      <c r="H1124" s="9"/>
      <c r="I1124" s="11"/>
    </row>
    <row r="1125" spans="1:9" x14ac:dyDescent="0.2">
      <c r="A1125" s="9">
        <v>44330</v>
      </c>
      <c r="B1125" s="11">
        <v>269221869</v>
      </c>
      <c r="C1125" s="11">
        <v>2297</v>
      </c>
      <c r="D1125" s="11">
        <v>2</v>
      </c>
      <c r="E1125" s="11">
        <v>0</v>
      </c>
      <c r="H1125" s="9"/>
      <c r="I1125" s="11"/>
    </row>
    <row r="1126" spans="1:9" x14ac:dyDescent="0.2">
      <c r="A1126" s="9">
        <v>44330</v>
      </c>
      <c r="B1126" s="11">
        <v>271457536</v>
      </c>
      <c r="C1126" s="11">
        <v>496</v>
      </c>
      <c r="D1126" s="11">
        <v>2</v>
      </c>
      <c r="E1126" s="11">
        <v>0</v>
      </c>
      <c r="H1126" s="9"/>
      <c r="I1126" s="11"/>
    </row>
    <row r="1127" spans="1:9" x14ac:dyDescent="0.2">
      <c r="A1127" s="9">
        <v>44330</v>
      </c>
      <c r="B1127" s="11">
        <v>269221461</v>
      </c>
      <c r="C1127" s="11">
        <v>4503</v>
      </c>
      <c r="D1127" s="11">
        <v>1</v>
      </c>
      <c r="E1127" s="11">
        <v>0</v>
      </c>
      <c r="H1127" s="9"/>
      <c r="I1127" s="11"/>
    </row>
    <row r="1128" spans="1:9" x14ac:dyDescent="0.2">
      <c r="A1128" s="9">
        <v>44330</v>
      </c>
      <c r="B1128" s="11">
        <v>268892222</v>
      </c>
      <c r="C1128" s="11">
        <v>4483</v>
      </c>
      <c r="D1128" s="11">
        <v>1</v>
      </c>
      <c r="E1128" s="11">
        <v>3</v>
      </c>
      <c r="H1128" s="9"/>
      <c r="I1128" s="11"/>
    </row>
    <row r="1129" spans="1:9" x14ac:dyDescent="0.2">
      <c r="A1129" s="9">
        <v>44330</v>
      </c>
      <c r="B1129" s="11">
        <v>269222781</v>
      </c>
      <c r="C1129" s="11">
        <v>4342</v>
      </c>
      <c r="D1129" s="11">
        <v>1</v>
      </c>
      <c r="E1129" s="11">
        <v>3</v>
      </c>
      <c r="H1129" s="9"/>
      <c r="I1129" s="11"/>
    </row>
    <row r="1130" spans="1:9" x14ac:dyDescent="0.2">
      <c r="A1130" s="9">
        <v>44330</v>
      </c>
      <c r="B1130" s="11">
        <v>269222091</v>
      </c>
      <c r="C1130" s="11">
        <v>2433</v>
      </c>
      <c r="D1130" s="11">
        <v>1</v>
      </c>
      <c r="E1130" s="11">
        <v>2</v>
      </c>
      <c r="H1130" s="9"/>
      <c r="I1130" s="11"/>
    </row>
    <row r="1131" spans="1:9" x14ac:dyDescent="0.2">
      <c r="A1131" s="9">
        <v>44330</v>
      </c>
      <c r="B1131" s="11">
        <v>269221386</v>
      </c>
      <c r="C1131" s="11">
        <v>2284</v>
      </c>
      <c r="D1131" s="11">
        <v>1</v>
      </c>
      <c r="E1131" s="11">
        <v>0</v>
      </c>
      <c r="H1131" s="9"/>
      <c r="I1131" s="11"/>
    </row>
    <row r="1132" spans="1:9" x14ac:dyDescent="0.2">
      <c r="A1132" s="9">
        <v>44330</v>
      </c>
      <c r="B1132" s="11">
        <v>268890452</v>
      </c>
      <c r="C1132" s="11">
        <v>2219</v>
      </c>
      <c r="D1132" s="11">
        <v>1</v>
      </c>
      <c r="E1132" s="11">
        <v>0</v>
      </c>
      <c r="H1132" s="9"/>
      <c r="I1132" s="11"/>
    </row>
    <row r="1133" spans="1:9" x14ac:dyDescent="0.2">
      <c r="A1133" s="9">
        <v>44330</v>
      </c>
      <c r="B1133" s="11">
        <v>269221419</v>
      </c>
      <c r="C1133" s="11">
        <v>1913</v>
      </c>
      <c r="D1133" s="11">
        <v>1</v>
      </c>
      <c r="E1133" s="11">
        <v>0</v>
      </c>
      <c r="H1133" s="9"/>
      <c r="I1133" s="11"/>
    </row>
    <row r="1134" spans="1:9" x14ac:dyDescent="0.2">
      <c r="A1134" s="9">
        <v>44330</v>
      </c>
      <c r="B1134" s="11">
        <v>268891226</v>
      </c>
      <c r="C1134" s="11">
        <v>1412</v>
      </c>
      <c r="D1134" s="11">
        <v>1</v>
      </c>
      <c r="E1134" s="11">
        <v>0</v>
      </c>
      <c r="H1134" s="9"/>
      <c r="I1134" s="11"/>
    </row>
    <row r="1135" spans="1:9" x14ac:dyDescent="0.2">
      <c r="A1135" s="9">
        <v>44330</v>
      </c>
      <c r="B1135" s="11">
        <v>268891184</v>
      </c>
      <c r="C1135" s="11">
        <v>1259</v>
      </c>
      <c r="D1135" s="11">
        <v>1</v>
      </c>
      <c r="E1135" s="11">
        <v>0</v>
      </c>
      <c r="H1135" s="9"/>
      <c r="I1135" s="11"/>
    </row>
    <row r="1136" spans="1:9" x14ac:dyDescent="0.2">
      <c r="A1136" s="9">
        <v>44330</v>
      </c>
      <c r="B1136" s="11">
        <v>269221473</v>
      </c>
      <c r="C1136" s="11">
        <v>1235</v>
      </c>
      <c r="D1136" s="11">
        <v>1</v>
      </c>
      <c r="E1136" s="11">
        <v>0</v>
      </c>
      <c r="H1136" s="9"/>
      <c r="I1136" s="11"/>
    </row>
    <row r="1137" spans="1:9" x14ac:dyDescent="0.2">
      <c r="A1137" s="9">
        <v>44330</v>
      </c>
      <c r="B1137" s="11">
        <v>269221581</v>
      </c>
      <c r="C1137" s="11">
        <v>1152</v>
      </c>
      <c r="D1137" s="11">
        <v>1</v>
      </c>
      <c r="E1137" s="11">
        <v>4</v>
      </c>
      <c r="H1137" s="9"/>
      <c r="I1137" s="11"/>
    </row>
    <row r="1138" spans="1:9" x14ac:dyDescent="0.2">
      <c r="A1138" s="9">
        <v>44330</v>
      </c>
      <c r="B1138" s="11">
        <v>271472378</v>
      </c>
      <c r="C1138" s="11">
        <v>866</v>
      </c>
      <c r="D1138" s="11">
        <v>1</v>
      </c>
      <c r="E1138" s="11">
        <v>2</v>
      </c>
      <c r="H1138" s="9"/>
      <c r="I1138" s="11"/>
    </row>
    <row r="1139" spans="1:9" x14ac:dyDescent="0.2">
      <c r="A1139" s="9">
        <v>44330</v>
      </c>
      <c r="B1139" s="11">
        <v>269150185</v>
      </c>
      <c r="C1139" s="11">
        <v>391</v>
      </c>
      <c r="D1139" s="11">
        <v>1</v>
      </c>
      <c r="E1139" s="11">
        <v>3</v>
      </c>
      <c r="H1139" s="9"/>
      <c r="I1139" s="11"/>
    </row>
    <row r="1140" spans="1:9" x14ac:dyDescent="0.2">
      <c r="A1140" s="9">
        <v>44330</v>
      </c>
      <c r="B1140" s="11">
        <v>268890683</v>
      </c>
      <c r="C1140" s="11">
        <v>322</v>
      </c>
      <c r="D1140" s="11">
        <v>1</v>
      </c>
      <c r="E1140" s="11">
        <v>0</v>
      </c>
      <c r="H1140" s="9"/>
      <c r="I1140" s="11"/>
    </row>
    <row r="1141" spans="1:9" x14ac:dyDescent="0.2">
      <c r="A1141" s="9">
        <v>44330</v>
      </c>
      <c r="B1141" s="11">
        <v>269150215</v>
      </c>
      <c r="C1141" s="11">
        <v>53</v>
      </c>
      <c r="D1141" s="11">
        <v>1</v>
      </c>
      <c r="E1141" s="11">
        <v>2</v>
      </c>
      <c r="H1141" s="9"/>
      <c r="I1141" s="11"/>
    </row>
    <row r="1142" spans="1:9" x14ac:dyDescent="0.2">
      <c r="A1142" s="9">
        <v>44330</v>
      </c>
      <c r="B1142" s="11">
        <v>268890548</v>
      </c>
      <c r="C1142" s="11">
        <v>12</v>
      </c>
      <c r="D1142" s="11">
        <v>1</v>
      </c>
      <c r="E1142" s="11">
        <v>0</v>
      </c>
      <c r="H1142" s="9"/>
      <c r="I1142" s="11"/>
    </row>
    <row r="1143" spans="1:9" x14ac:dyDescent="0.2">
      <c r="A1143" s="9">
        <v>44330</v>
      </c>
      <c r="B1143" s="11">
        <v>269221569</v>
      </c>
      <c r="C1143" s="11">
        <v>6</v>
      </c>
      <c r="D1143" s="11">
        <v>1</v>
      </c>
      <c r="E1143" s="11">
        <v>0</v>
      </c>
      <c r="H1143" s="9"/>
      <c r="I1143" s="11"/>
    </row>
    <row r="1144" spans="1:9" x14ac:dyDescent="0.2">
      <c r="A1144" s="9">
        <v>44330</v>
      </c>
      <c r="B1144" s="11">
        <v>269221584</v>
      </c>
      <c r="C1144" s="11">
        <v>1</v>
      </c>
      <c r="D1144" s="11">
        <v>1</v>
      </c>
      <c r="E1144" s="11">
        <v>0</v>
      </c>
      <c r="H1144" s="9"/>
      <c r="I1144" s="11"/>
    </row>
    <row r="1145" spans="1:9" x14ac:dyDescent="0.2">
      <c r="A1145" s="9">
        <v>44330</v>
      </c>
      <c r="B1145" s="11">
        <v>271175480</v>
      </c>
      <c r="C1145" s="11">
        <v>0</v>
      </c>
      <c r="D1145" s="11">
        <v>1</v>
      </c>
      <c r="E1145" s="11">
        <v>0</v>
      </c>
      <c r="H1145" s="9"/>
      <c r="I1145" s="11"/>
    </row>
    <row r="1146" spans="1:9" x14ac:dyDescent="0.2">
      <c r="A1146" s="9">
        <v>44330</v>
      </c>
      <c r="B1146" s="11">
        <v>269222010</v>
      </c>
      <c r="C1146" s="11">
        <v>0</v>
      </c>
      <c r="D1146" s="11">
        <v>1</v>
      </c>
      <c r="E1146" s="11">
        <v>0</v>
      </c>
      <c r="H1146" s="9"/>
      <c r="I1146" s="11"/>
    </row>
    <row r="1147" spans="1:9" x14ac:dyDescent="0.2">
      <c r="A1147" s="9">
        <v>44330</v>
      </c>
      <c r="B1147" s="11">
        <v>269222739</v>
      </c>
      <c r="C1147" s="11">
        <v>3353</v>
      </c>
      <c r="D1147" s="11">
        <v>0</v>
      </c>
      <c r="E1147" s="11">
        <v>0</v>
      </c>
      <c r="H1147" s="9"/>
      <c r="I1147" s="11"/>
    </row>
    <row r="1148" spans="1:9" x14ac:dyDescent="0.2">
      <c r="A1148" s="9">
        <v>44330</v>
      </c>
      <c r="B1148" s="11">
        <v>268890671</v>
      </c>
      <c r="C1148" s="11">
        <v>2244</v>
      </c>
      <c r="D1148" s="11">
        <v>0</v>
      </c>
      <c r="E1148" s="11">
        <v>5</v>
      </c>
      <c r="H1148" s="9"/>
      <c r="I1148" s="11"/>
    </row>
    <row r="1149" spans="1:9" x14ac:dyDescent="0.2">
      <c r="A1149" s="9">
        <v>44330</v>
      </c>
      <c r="B1149" s="11">
        <v>268890527</v>
      </c>
      <c r="C1149" s="11">
        <v>472</v>
      </c>
      <c r="D1149" s="11">
        <v>0</v>
      </c>
      <c r="E1149" s="11">
        <v>4</v>
      </c>
      <c r="H1149" s="9"/>
      <c r="I1149" s="11"/>
    </row>
    <row r="1150" spans="1:9" x14ac:dyDescent="0.2">
      <c r="A1150" s="9">
        <v>44330</v>
      </c>
      <c r="B1150" s="11">
        <v>271459513</v>
      </c>
      <c r="C1150" s="11">
        <v>223</v>
      </c>
      <c r="D1150" s="11">
        <v>0</v>
      </c>
      <c r="E1150" s="11">
        <v>0</v>
      </c>
      <c r="H1150" s="9"/>
      <c r="I1150" s="11"/>
    </row>
    <row r="1151" spans="1:9" x14ac:dyDescent="0.2">
      <c r="A1151" s="9">
        <v>44330</v>
      </c>
      <c r="B1151" s="11">
        <v>268892102</v>
      </c>
      <c r="C1151" s="11">
        <v>84</v>
      </c>
      <c r="D1151" s="11">
        <v>0</v>
      </c>
      <c r="E1151" s="11">
        <v>0</v>
      </c>
      <c r="H1151" s="9"/>
      <c r="I1151" s="11"/>
    </row>
    <row r="1152" spans="1:9" x14ac:dyDescent="0.2">
      <c r="A1152" s="9">
        <v>44330</v>
      </c>
      <c r="B1152" s="11">
        <v>268892345</v>
      </c>
      <c r="C1152" s="11">
        <v>79</v>
      </c>
      <c r="D1152" s="11">
        <v>0</v>
      </c>
      <c r="E1152" s="11">
        <v>1</v>
      </c>
      <c r="H1152" s="9"/>
      <c r="I1152" s="11"/>
    </row>
    <row r="1153" spans="1:9" x14ac:dyDescent="0.2">
      <c r="A1153" s="9">
        <v>44330</v>
      </c>
      <c r="B1153" s="11">
        <v>269221608</v>
      </c>
      <c r="C1153" s="11">
        <v>78</v>
      </c>
      <c r="D1153" s="11">
        <v>0</v>
      </c>
      <c r="E1153" s="11">
        <v>0</v>
      </c>
      <c r="H1153" s="9"/>
      <c r="I1153" s="11"/>
    </row>
    <row r="1154" spans="1:9" x14ac:dyDescent="0.2">
      <c r="A1154" s="9">
        <v>44330</v>
      </c>
      <c r="B1154" s="11">
        <v>271539036</v>
      </c>
      <c r="C1154" s="11">
        <v>72</v>
      </c>
      <c r="D1154" s="11">
        <v>0</v>
      </c>
      <c r="E1154" s="11">
        <v>0</v>
      </c>
      <c r="H1154" s="9"/>
      <c r="I1154" s="11"/>
    </row>
    <row r="1155" spans="1:9" x14ac:dyDescent="0.2">
      <c r="A1155" s="9">
        <v>44330</v>
      </c>
      <c r="B1155" s="11">
        <v>269151292</v>
      </c>
      <c r="C1155" s="11">
        <v>67</v>
      </c>
      <c r="D1155" s="11">
        <v>0</v>
      </c>
      <c r="E1155" s="11">
        <v>2</v>
      </c>
      <c r="H1155" s="9"/>
      <c r="I1155" s="11"/>
    </row>
    <row r="1156" spans="1:9" x14ac:dyDescent="0.2">
      <c r="A1156" s="9">
        <v>44330</v>
      </c>
      <c r="B1156" s="11">
        <v>268890590</v>
      </c>
      <c r="C1156" s="11">
        <v>55</v>
      </c>
      <c r="D1156" s="11">
        <v>0</v>
      </c>
      <c r="E1156" s="11">
        <v>0</v>
      </c>
      <c r="H1156" s="9"/>
      <c r="I1156" s="11"/>
    </row>
    <row r="1157" spans="1:9" x14ac:dyDescent="0.2">
      <c r="A1157" s="9">
        <v>44330</v>
      </c>
      <c r="B1157" s="11">
        <v>268892456</v>
      </c>
      <c r="C1157" s="11">
        <v>24</v>
      </c>
      <c r="D1157" s="11">
        <v>0</v>
      </c>
      <c r="E1157" s="11">
        <v>0</v>
      </c>
      <c r="H1157" s="9"/>
      <c r="I1157" s="11"/>
    </row>
    <row r="1158" spans="1:9" x14ac:dyDescent="0.2">
      <c r="A1158" s="9">
        <v>44330</v>
      </c>
      <c r="B1158" s="11">
        <v>271533390</v>
      </c>
      <c r="C1158" s="11">
        <v>9</v>
      </c>
      <c r="D1158" s="11">
        <v>0</v>
      </c>
      <c r="E1158" s="11">
        <v>0</v>
      </c>
      <c r="H1158" s="9"/>
      <c r="I1158" s="11"/>
    </row>
    <row r="1159" spans="1:9" x14ac:dyDescent="0.2">
      <c r="A1159" s="9">
        <v>44330</v>
      </c>
      <c r="B1159" s="11">
        <v>269222019</v>
      </c>
      <c r="C1159" s="11">
        <v>8</v>
      </c>
      <c r="D1159" s="11">
        <v>0</v>
      </c>
      <c r="E1159" s="11">
        <v>0</v>
      </c>
      <c r="H1159" s="9"/>
      <c r="I1159" s="11"/>
    </row>
    <row r="1160" spans="1:9" x14ac:dyDescent="0.2">
      <c r="A1160" s="9">
        <v>44330</v>
      </c>
      <c r="B1160" s="11">
        <v>269221575</v>
      </c>
      <c r="C1160" s="11">
        <v>7</v>
      </c>
      <c r="D1160" s="11">
        <v>0</v>
      </c>
      <c r="E1160" s="11">
        <v>1</v>
      </c>
      <c r="H1160" s="9"/>
      <c r="I1160" s="11"/>
    </row>
    <row r="1161" spans="1:9" x14ac:dyDescent="0.2">
      <c r="A1161" s="9">
        <v>44330</v>
      </c>
      <c r="B1161" s="11">
        <v>268892348</v>
      </c>
      <c r="C1161" s="11">
        <v>5</v>
      </c>
      <c r="D1161" s="11">
        <v>0</v>
      </c>
      <c r="E1161" s="11">
        <v>0</v>
      </c>
      <c r="H1161" s="9"/>
      <c r="I1161" s="11"/>
    </row>
    <row r="1162" spans="1:9" x14ac:dyDescent="0.2">
      <c r="A1162" s="9">
        <v>44330</v>
      </c>
      <c r="B1162" s="11">
        <v>271451050</v>
      </c>
      <c r="C1162" s="11">
        <v>4</v>
      </c>
      <c r="D1162" s="11">
        <v>0</v>
      </c>
      <c r="E1162" s="11">
        <v>0</v>
      </c>
      <c r="H1162" s="9"/>
      <c r="I1162" s="11"/>
    </row>
    <row r="1163" spans="1:9" x14ac:dyDescent="0.2">
      <c r="A1163" s="9">
        <v>44330</v>
      </c>
      <c r="B1163" s="11">
        <v>268890545</v>
      </c>
      <c r="C1163" s="11">
        <v>4</v>
      </c>
      <c r="D1163" s="11">
        <v>0</v>
      </c>
      <c r="E1163" s="11">
        <v>0</v>
      </c>
      <c r="H1163" s="9"/>
      <c r="I1163" s="11"/>
    </row>
    <row r="1164" spans="1:9" x14ac:dyDescent="0.2">
      <c r="A1164" s="9">
        <v>44330</v>
      </c>
      <c r="B1164" s="11">
        <v>268890566</v>
      </c>
      <c r="C1164" s="11">
        <v>4</v>
      </c>
      <c r="D1164" s="11">
        <v>0</v>
      </c>
      <c r="E1164" s="11">
        <v>2</v>
      </c>
      <c r="H1164" s="9"/>
      <c r="I1164" s="11"/>
    </row>
    <row r="1165" spans="1:9" x14ac:dyDescent="0.2">
      <c r="A1165" s="9">
        <v>44330</v>
      </c>
      <c r="B1165" s="11">
        <v>268892375</v>
      </c>
      <c r="C1165" s="11">
        <v>4</v>
      </c>
      <c r="D1165" s="11">
        <v>0</v>
      </c>
      <c r="E1165" s="11">
        <v>0</v>
      </c>
      <c r="H1165" s="9"/>
      <c r="I1165" s="11"/>
    </row>
    <row r="1166" spans="1:9" x14ac:dyDescent="0.2">
      <c r="A1166" s="9">
        <v>44330</v>
      </c>
      <c r="B1166" s="11">
        <v>268892381</v>
      </c>
      <c r="C1166" s="11">
        <v>4</v>
      </c>
      <c r="D1166" s="11">
        <v>0</v>
      </c>
      <c r="E1166" s="11">
        <v>0</v>
      </c>
      <c r="H1166" s="9"/>
      <c r="I1166" s="11"/>
    </row>
    <row r="1167" spans="1:9" x14ac:dyDescent="0.2">
      <c r="A1167" s="9">
        <v>44330</v>
      </c>
      <c r="B1167" s="11">
        <v>268892378</v>
      </c>
      <c r="C1167" s="11">
        <v>1</v>
      </c>
      <c r="D1167" s="11">
        <v>0</v>
      </c>
      <c r="E1167" s="11">
        <v>0</v>
      </c>
      <c r="H1167" s="9"/>
      <c r="I1167" s="11"/>
    </row>
    <row r="1168" spans="1:9" x14ac:dyDescent="0.2">
      <c r="A1168" s="9">
        <v>44330</v>
      </c>
      <c r="B1168" s="11">
        <v>269150170</v>
      </c>
      <c r="C1168" s="11">
        <v>0</v>
      </c>
      <c r="D1168" s="11">
        <v>0</v>
      </c>
      <c r="E1168" s="11">
        <v>4</v>
      </c>
      <c r="H1168" s="9"/>
      <c r="I1168" s="11"/>
    </row>
    <row r="1169" spans="1:9" x14ac:dyDescent="0.2">
      <c r="A1169" s="9">
        <v>44331</v>
      </c>
      <c r="B1169" s="11">
        <v>269222757</v>
      </c>
      <c r="C1169" s="11">
        <v>22589</v>
      </c>
      <c r="D1169" s="11">
        <v>160</v>
      </c>
      <c r="E1169" s="11">
        <v>7</v>
      </c>
      <c r="H1169" s="9"/>
      <c r="I1169" s="11"/>
    </row>
    <row r="1170" spans="1:9" x14ac:dyDescent="0.2">
      <c r="A1170" s="9">
        <v>44331</v>
      </c>
      <c r="B1170" s="11">
        <v>268892429</v>
      </c>
      <c r="C1170" s="11">
        <v>25123</v>
      </c>
      <c r="D1170" s="11">
        <v>145</v>
      </c>
      <c r="E1170" s="11">
        <v>2</v>
      </c>
      <c r="H1170" s="9"/>
      <c r="I1170" s="11"/>
    </row>
    <row r="1171" spans="1:9" x14ac:dyDescent="0.2">
      <c r="A1171" s="9">
        <v>44331</v>
      </c>
      <c r="B1171" s="11">
        <v>268892231</v>
      </c>
      <c r="C1171" s="11">
        <v>8351</v>
      </c>
      <c r="D1171" s="11">
        <v>142</v>
      </c>
      <c r="E1171" s="11">
        <v>1</v>
      </c>
      <c r="H1171" s="9"/>
      <c r="I1171" s="11"/>
    </row>
    <row r="1172" spans="1:9" x14ac:dyDescent="0.2">
      <c r="A1172" s="9">
        <v>44331</v>
      </c>
      <c r="B1172" s="11">
        <v>269222808</v>
      </c>
      <c r="C1172" s="11">
        <v>33358</v>
      </c>
      <c r="D1172" s="11">
        <v>132</v>
      </c>
      <c r="E1172" s="11">
        <v>46</v>
      </c>
      <c r="H1172" s="9"/>
      <c r="I1172" s="11"/>
    </row>
    <row r="1173" spans="1:9" x14ac:dyDescent="0.2">
      <c r="A1173" s="9">
        <v>44331</v>
      </c>
      <c r="B1173" s="11">
        <v>268892405</v>
      </c>
      <c r="C1173" s="11">
        <v>13159</v>
      </c>
      <c r="D1173" s="11">
        <v>115</v>
      </c>
      <c r="E1173" s="11">
        <v>8</v>
      </c>
      <c r="H1173" s="9"/>
      <c r="I1173" s="11"/>
    </row>
    <row r="1174" spans="1:9" x14ac:dyDescent="0.2">
      <c r="A1174" s="9">
        <v>44331</v>
      </c>
      <c r="B1174" s="11">
        <v>269222754</v>
      </c>
      <c r="C1174" s="11">
        <v>17346</v>
      </c>
      <c r="D1174" s="11">
        <v>113</v>
      </c>
      <c r="E1174" s="11">
        <v>3</v>
      </c>
      <c r="H1174" s="9"/>
      <c r="I1174" s="11"/>
    </row>
    <row r="1175" spans="1:9" x14ac:dyDescent="0.2">
      <c r="A1175" s="9">
        <v>44331</v>
      </c>
      <c r="B1175" s="11">
        <v>268892123</v>
      </c>
      <c r="C1175" s="11">
        <v>28947</v>
      </c>
      <c r="D1175" s="11">
        <v>68</v>
      </c>
      <c r="E1175" s="11">
        <v>44</v>
      </c>
      <c r="H1175" s="9"/>
      <c r="I1175" s="11"/>
    </row>
    <row r="1176" spans="1:9" x14ac:dyDescent="0.2">
      <c r="A1176" s="9">
        <v>44331</v>
      </c>
      <c r="B1176" s="11">
        <v>269222109</v>
      </c>
      <c r="C1176" s="11">
        <v>17112</v>
      </c>
      <c r="D1176" s="11">
        <v>46</v>
      </c>
      <c r="E1176" s="11">
        <v>40</v>
      </c>
      <c r="H1176" s="9"/>
      <c r="I1176" s="11"/>
    </row>
    <row r="1177" spans="1:9" x14ac:dyDescent="0.2">
      <c r="A1177" s="9">
        <v>44331</v>
      </c>
      <c r="B1177" s="11">
        <v>268892090</v>
      </c>
      <c r="C1177" s="11">
        <v>21773</v>
      </c>
      <c r="D1177" s="11">
        <v>36</v>
      </c>
      <c r="E1177" s="11">
        <v>24</v>
      </c>
      <c r="H1177" s="9"/>
      <c r="I1177" s="11"/>
    </row>
    <row r="1178" spans="1:9" x14ac:dyDescent="0.2">
      <c r="A1178" s="9">
        <v>44331</v>
      </c>
      <c r="B1178" s="11">
        <v>269150224</v>
      </c>
      <c r="C1178" s="11">
        <v>16888</v>
      </c>
      <c r="D1178" s="11">
        <v>33</v>
      </c>
      <c r="E1178" s="11">
        <v>62</v>
      </c>
      <c r="H1178" s="9"/>
      <c r="I1178" s="11"/>
    </row>
    <row r="1179" spans="1:9" x14ac:dyDescent="0.2">
      <c r="A1179" s="9">
        <v>44331</v>
      </c>
      <c r="B1179" s="11">
        <v>269150194</v>
      </c>
      <c r="C1179" s="11">
        <v>17901</v>
      </c>
      <c r="D1179" s="11">
        <v>32</v>
      </c>
      <c r="E1179" s="11">
        <v>21</v>
      </c>
      <c r="H1179" s="9"/>
      <c r="I1179" s="11"/>
    </row>
    <row r="1180" spans="1:9" x14ac:dyDescent="0.2">
      <c r="A1180" s="9">
        <v>44331</v>
      </c>
      <c r="B1180" s="11">
        <v>269222070</v>
      </c>
      <c r="C1180" s="11">
        <v>19820</v>
      </c>
      <c r="D1180" s="11">
        <v>30</v>
      </c>
      <c r="E1180" s="11">
        <v>25</v>
      </c>
      <c r="H1180" s="9"/>
      <c r="I1180" s="11"/>
    </row>
    <row r="1181" spans="1:9" x14ac:dyDescent="0.2">
      <c r="A1181" s="9">
        <v>44331</v>
      </c>
      <c r="B1181" s="11">
        <v>269221605</v>
      </c>
      <c r="C1181" s="11">
        <v>13825</v>
      </c>
      <c r="D1181" s="11">
        <v>19</v>
      </c>
      <c r="E1181" s="11">
        <v>5</v>
      </c>
      <c r="H1181" s="9"/>
      <c r="I1181" s="11"/>
    </row>
    <row r="1182" spans="1:9" x14ac:dyDescent="0.2">
      <c r="A1182" s="9">
        <v>44331</v>
      </c>
      <c r="B1182" s="11">
        <v>268892414</v>
      </c>
      <c r="C1182" s="11">
        <v>5333</v>
      </c>
      <c r="D1182" s="11">
        <v>15</v>
      </c>
      <c r="E1182" s="11">
        <v>8</v>
      </c>
      <c r="H1182" s="9"/>
      <c r="I1182" s="11"/>
    </row>
    <row r="1183" spans="1:9" x14ac:dyDescent="0.2">
      <c r="A1183" s="9">
        <v>44331</v>
      </c>
      <c r="B1183" s="11">
        <v>269221473</v>
      </c>
      <c r="C1183" s="11">
        <v>2785</v>
      </c>
      <c r="D1183" s="11">
        <v>15</v>
      </c>
      <c r="E1183" s="11">
        <v>0</v>
      </c>
      <c r="H1183" s="9"/>
      <c r="I1183" s="11"/>
    </row>
    <row r="1184" spans="1:9" x14ac:dyDescent="0.2">
      <c r="A1184" s="9">
        <v>44331</v>
      </c>
      <c r="B1184" s="11">
        <v>268890566</v>
      </c>
      <c r="C1184" s="11">
        <v>13927</v>
      </c>
      <c r="D1184" s="11">
        <v>13</v>
      </c>
      <c r="E1184" s="11">
        <v>1</v>
      </c>
      <c r="H1184" s="9"/>
      <c r="I1184" s="11"/>
    </row>
    <row r="1185" spans="1:9" x14ac:dyDescent="0.2">
      <c r="A1185" s="9">
        <v>44331</v>
      </c>
      <c r="B1185" s="11">
        <v>269221569</v>
      </c>
      <c r="C1185" s="11">
        <v>21757</v>
      </c>
      <c r="D1185" s="11">
        <v>11</v>
      </c>
      <c r="E1185" s="11">
        <v>1</v>
      </c>
      <c r="H1185" s="9"/>
      <c r="I1185" s="11"/>
    </row>
    <row r="1186" spans="1:9" x14ac:dyDescent="0.2">
      <c r="A1186" s="9">
        <v>44331</v>
      </c>
      <c r="B1186" s="11">
        <v>268892078</v>
      </c>
      <c r="C1186" s="11">
        <v>619</v>
      </c>
      <c r="D1186" s="11">
        <v>11</v>
      </c>
      <c r="E1186" s="11">
        <v>0</v>
      </c>
      <c r="H1186" s="9"/>
      <c r="I1186" s="11"/>
    </row>
    <row r="1187" spans="1:9" x14ac:dyDescent="0.2">
      <c r="A1187" s="9">
        <v>44331</v>
      </c>
      <c r="B1187" s="11">
        <v>269221419</v>
      </c>
      <c r="C1187" s="11">
        <v>2732</v>
      </c>
      <c r="D1187" s="11">
        <v>10</v>
      </c>
      <c r="E1187" s="11">
        <v>1</v>
      </c>
      <c r="H1187" s="9"/>
      <c r="I1187" s="11"/>
    </row>
    <row r="1188" spans="1:9" x14ac:dyDescent="0.2">
      <c r="A1188" s="9">
        <v>44331</v>
      </c>
      <c r="B1188" s="11">
        <v>268892102</v>
      </c>
      <c r="C1188" s="11">
        <v>0</v>
      </c>
      <c r="D1188" s="11">
        <v>10</v>
      </c>
      <c r="E1188" s="11">
        <v>4</v>
      </c>
      <c r="H1188" s="9"/>
      <c r="I1188" s="11"/>
    </row>
    <row r="1189" spans="1:9" x14ac:dyDescent="0.2">
      <c r="A1189" s="9">
        <v>44331</v>
      </c>
      <c r="B1189" s="11">
        <v>271459513</v>
      </c>
      <c r="C1189" s="11">
        <v>2803</v>
      </c>
      <c r="D1189" s="11">
        <v>9</v>
      </c>
      <c r="E1189" s="11">
        <v>3</v>
      </c>
      <c r="H1189" s="9"/>
      <c r="I1189" s="11"/>
    </row>
    <row r="1190" spans="1:9" x14ac:dyDescent="0.2">
      <c r="A1190" s="9">
        <v>44331</v>
      </c>
      <c r="B1190" s="11">
        <v>269221608</v>
      </c>
      <c r="C1190" s="11">
        <v>3207</v>
      </c>
      <c r="D1190" s="11">
        <v>8</v>
      </c>
      <c r="E1190" s="11">
        <v>4</v>
      </c>
      <c r="H1190" s="9"/>
      <c r="I1190" s="11"/>
    </row>
    <row r="1191" spans="1:9" x14ac:dyDescent="0.2">
      <c r="A1191" s="9">
        <v>44331</v>
      </c>
      <c r="B1191" s="11">
        <v>268890545</v>
      </c>
      <c r="C1191" s="11">
        <v>2388</v>
      </c>
      <c r="D1191" s="11">
        <v>8</v>
      </c>
      <c r="E1191" s="11">
        <v>0</v>
      </c>
      <c r="H1191" s="9"/>
      <c r="I1191" s="11"/>
    </row>
    <row r="1192" spans="1:9" x14ac:dyDescent="0.2">
      <c r="A1192" s="9">
        <v>44331</v>
      </c>
      <c r="B1192" s="11">
        <v>269222775</v>
      </c>
      <c r="C1192" s="11">
        <v>18179</v>
      </c>
      <c r="D1192" s="11">
        <v>7</v>
      </c>
      <c r="E1192" s="11">
        <v>6</v>
      </c>
      <c r="H1192" s="9"/>
      <c r="I1192" s="11"/>
    </row>
    <row r="1193" spans="1:9" x14ac:dyDescent="0.2">
      <c r="A1193" s="9">
        <v>44331</v>
      </c>
      <c r="B1193" s="11">
        <v>268891964</v>
      </c>
      <c r="C1193" s="11">
        <v>1497</v>
      </c>
      <c r="D1193" s="11">
        <v>7</v>
      </c>
      <c r="E1193" s="11">
        <v>1</v>
      </c>
      <c r="H1193" s="9"/>
      <c r="I1193" s="11"/>
    </row>
    <row r="1194" spans="1:9" x14ac:dyDescent="0.2">
      <c r="A1194" s="9">
        <v>44331</v>
      </c>
      <c r="B1194" s="11">
        <v>269150197</v>
      </c>
      <c r="C1194" s="11">
        <v>16614</v>
      </c>
      <c r="D1194" s="11">
        <v>6</v>
      </c>
      <c r="E1194" s="11">
        <v>5</v>
      </c>
      <c r="H1194" s="9"/>
      <c r="I1194" s="11"/>
    </row>
    <row r="1195" spans="1:9" x14ac:dyDescent="0.2">
      <c r="A1195" s="9">
        <v>44331</v>
      </c>
      <c r="B1195" s="11">
        <v>268891184</v>
      </c>
      <c r="C1195" s="11">
        <v>4389</v>
      </c>
      <c r="D1195" s="11">
        <v>6</v>
      </c>
      <c r="E1195" s="11">
        <v>7</v>
      </c>
      <c r="H1195" s="9"/>
      <c r="I1195" s="11"/>
    </row>
    <row r="1196" spans="1:9" x14ac:dyDescent="0.2">
      <c r="A1196" s="9">
        <v>44331</v>
      </c>
      <c r="B1196" s="11">
        <v>268890710</v>
      </c>
      <c r="C1196" s="11">
        <v>28070</v>
      </c>
      <c r="D1196" s="11">
        <v>5</v>
      </c>
      <c r="E1196" s="11">
        <v>10</v>
      </c>
      <c r="H1196" s="9"/>
      <c r="I1196" s="11"/>
    </row>
    <row r="1197" spans="1:9" x14ac:dyDescent="0.2">
      <c r="A1197" s="9">
        <v>44331</v>
      </c>
      <c r="B1197" s="11">
        <v>269222817</v>
      </c>
      <c r="C1197" s="11">
        <v>18345</v>
      </c>
      <c r="D1197" s="11">
        <v>5</v>
      </c>
      <c r="E1197" s="11">
        <v>5</v>
      </c>
      <c r="H1197" s="9"/>
      <c r="I1197" s="11"/>
    </row>
    <row r="1198" spans="1:9" x14ac:dyDescent="0.2">
      <c r="A1198" s="9">
        <v>44331</v>
      </c>
      <c r="B1198" s="11">
        <v>269221635</v>
      </c>
      <c r="C1198" s="11">
        <v>13147</v>
      </c>
      <c r="D1198" s="11">
        <v>5</v>
      </c>
      <c r="E1198" s="11">
        <v>158</v>
      </c>
      <c r="H1198" s="9"/>
      <c r="I1198" s="11"/>
    </row>
    <row r="1199" spans="1:9" x14ac:dyDescent="0.2">
      <c r="A1199" s="9">
        <v>44331</v>
      </c>
      <c r="B1199" s="11">
        <v>268890671</v>
      </c>
      <c r="C1199" s="11">
        <v>2426</v>
      </c>
      <c r="D1199" s="11">
        <v>5</v>
      </c>
      <c r="E1199" s="11">
        <v>2</v>
      </c>
      <c r="H1199" s="9"/>
      <c r="I1199" s="11"/>
    </row>
    <row r="1200" spans="1:9" x14ac:dyDescent="0.2">
      <c r="A1200" s="9">
        <v>44331</v>
      </c>
      <c r="B1200" s="11">
        <v>268891919</v>
      </c>
      <c r="C1200" s="11">
        <v>1573</v>
      </c>
      <c r="D1200" s="11">
        <v>5</v>
      </c>
      <c r="E1200" s="11">
        <v>1</v>
      </c>
      <c r="H1200" s="9"/>
      <c r="I1200" s="11"/>
    </row>
    <row r="1201" spans="1:9" x14ac:dyDescent="0.2">
      <c r="A1201" s="9">
        <v>44331</v>
      </c>
      <c r="B1201" s="11">
        <v>268892222</v>
      </c>
      <c r="C1201" s="11">
        <v>2293</v>
      </c>
      <c r="D1201" s="11">
        <v>4</v>
      </c>
      <c r="E1201" s="11">
        <v>0</v>
      </c>
      <c r="H1201" s="9"/>
      <c r="I1201" s="11"/>
    </row>
    <row r="1202" spans="1:9" x14ac:dyDescent="0.2">
      <c r="A1202" s="9">
        <v>44331</v>
      </c>
      <c r="B1202" s="11">
        <v>269220918</v>
      </c>
      <c r="C1202" s="11">
        <v>2291</v>
      </c>
      <c r="D1202" s="11">
        <v>4</v>
      </c>
      <c r="E1202" s="11">
        <v>0</v>
      </c>
      <c r="H1202" s="9"/>
      <c r="I1202" s="11"/>
    </row>
    <row r="1203" spans="1:9" x14ac:dyDescent="0.2">
      <c r="A1203" s="9">
        <v>44331</v>
      </c>
      <c r="B1203" s="11">
        <v>271457536</v>
      </c>
      <c r="C1203" s="11">
        <v>945</v>
      </c>
      <c r="D1203" s="11">
        <v>4</v>
      </c>
      <c r="E1203" s="11">
        <v>13</v>
      </c>
      <c r="H1203" s="9"/>
      <c r="I1203" s="11"/>
    </row>
    <row r="1204" spans="1:9" x14ac:dyDescent="0.2">
      <c r="A1204" s="9">
        <v>44331</v>
      </c>
      <c r="B1204" s="11">
        <v>268890548</v>
      </c>
      <c r="C1204" s="11">
        <v>7459</v>
      </c>
      <c r="D1204" s="11">
        <v>3</v>
      </c>
      <c r="E1204" s="11">
        <v>2</v>
      </c>
      <c r="H1204" s="9"/>
      <c r="I1204" s="11"/>
    </row>
    <row r="1205" spans="1:9" x14ac:dyDescent="0.2">
      <c r="A1205" s="9">
        <v>44331</v>
      </c>
      <c r="B1205" s="11">
        <v>269221461</v>
      </c>
      <c r="C1205" s="11">
        <v>4390</v>
      </c>
      <c r="D1205" s="11">
        <v>3</v>
      </c>
      <c r="E1205" s="11">
        <v>1</v>
      </c>
      <c r="H1205" s="9"/>
      <c r="I1205" s="11"/>
    </row>
    <row r="1206" spans="1:9" x14ac:dyDescent="0.2">
      <c r="A1206" s="9">
        <v>44331</v>
      </c>
      <c r="B1206" s="11">
        <v>269221920</v>
      </c>
      <c r="C1206" s="11">
        <v>4379</v>
      </c>
      <c r="D1206" s="11">
        <v>3</v>
      </c>
      <c r="E1206" s="11">
        <v>1</v>
      </c>
      <c r="H1206" s="9"/>
      <c r="I1206" s="11"/>
    </row>
    <row r="1207" spans="1:9" x14ac:dyDescent="0.2">
      <c r="A1207" s="9">
        <v>44331</v>
      </c>
      <c r="B1207" s="11">
        <v>273096974</v>
      </c>
      <c r="C1207" s="11">
        <v>4256</v>
      </c>
      <c r="D1207" s="11">
        <v>3</v>
      </c>
      <c r="E1207" s="11">
        <v>2</v>
      </c>
      <c r="H1207" s="9"/>
      <c r="I1207" s="11"/>
    </row>
    <row r="1208" spans="1:9" x14ac:dyDescent="0.2">
      <c r="A1208" s="9">
        <v>44331</v>
      </c>
      <c r="B1208" s="11">
        <v>271533390</v>
      </c>
      <c r="C1208" s="11">
        <v>172</v>
      </c>
      <c r="D1208" s="11">
        <v>3</v>
      </c>
      <c r="E1208" s="11">
        <v>4</v>
      </c>
      <c r="H1208" s="9"/>
      <c r="I1208" s="11"/>
    </row>
    <row r="1209" spans="1:9" x14ac:dyDescent="0.2">
      <c r="A1209" s="9">
        <v>44331</v>
      </c>
      <c r="B1209" s="11">
        <v>269221431</v>
      </c>
      <c r="C1209" s="11">
        <v>4394</v>
      </c>
      <c r="D1209" s="11">
        <v>2</v>
      </c>
      <c r="E1209" s="11">
        <v>0</v>
      </c>
      <c r="H1209" s="9"/>
      <c r="I1209" s="11"/>
    </row>
    <row r="1210" spans="1:9" x14ac:dyDescent="0.2">
      <c r="A1210" s="9">
        <v>44331</v>
      </c>
      <c r="B1210" s="11">
        <v>273397621</v>
      </c>
      <c r="C1210" s="11">
        <v>4088</v>
      </c>
      <c r="D1210" s="11">
        <v>2</v>
      </c>
      <c r="E1210" s="11">
        <v>1</v>
      </c>
      <c r="H1210" s="9"/>
      <c r="I1210" s="11"/>
    </row>
    <row r="1211" spans="1:9" x14ac:dyDescent="0.2">
      <c r="A1211" s="9">
        <v>44331</v>
      </c>
      <c r="B1211" s="11">
        <v>269222739</v>
      </c>
      <c r="C1211" s="11">
        <v>2401</v>
      </c>
      <c r="D1211" s="11">
        <v>2</v>
      </c>
      <c r="E1211" s="11">
        <v>0</v>
      </c>
      <c r="H1211" s="9"/>
      <c r="I1211" s="11"/>
    </row>
    <row r="1212" spans="1:9" x14ac:dyDescent="0.2">
      <c r="A1212" s="9">
        <v>44331</v>
      </c>
      <c r="B1212" s="11">
        <v>271175480</v>
      </c>
      <c r="C1212" s="11">
        <v>490</v>
      </c>
      <c r="D1212" s="11">
        <v>2</v>
      </c>
      <c r="E1212" s="11">
        <v>13</v>
      </c>
      <c r="H1212" s="9"/>
      <c r="I1212" s="11"/>
    </row>
    <row r="1213" spans="1:9" x14ac:dyDescent="0.2">
      <c r="A1213" s="9">
        <v>44331</v>
      </c>
      <c r="B1213" s="11">
        <v>268892456</v>
      </c>
      <c r="C1213" s="11">
        <v>417</v>
      </c>
      <c r="D1213" s="11">
        <v>2</v>
      </c>
      <c r="E1213" s="11">
        <v>2</v>
      </c>
      <c r="H1213" s="9"/>
      <c r="I1213" s="11"/>
    </row>
    <row r="1214" spans="1:9" x14ac:dyDescent="0.2">
      <c r="A1214" s="9">
        <v>44331</v>
      </c>
      <c r="B1214" s="11">
        <v>268890683</v>
      </c>
      <c r="C1214" s="11">
        <v>309</v>
      </c>
      <c r="D1214" s="11">
        <v>2</v>
      </c>
      <c r="E1214" s="11">
        <v>0</v>
      </c>
      <c r="H1214" s="9"/>
      <c r="I1214" s="11"/>
    </row>
    <row r="1215" spans="1:9" x14ac:dyDescent="0.2">
      <c r="A1215" s="9">
        <v>44331</v>
      </c>
      <c r="B1215" s="11">
        <v>271472378</v>
      </c>
      <c r="C1215" s="11">
        <v>248</v>
      </c>
      <c r="D1215" s="11">
        <v>2</v>
      </c>
      <c r="E1215" s="11">
        <v>0</v>
      </c>
      <c r="H1215" s="9"/>
      <c r="I1215" s="11"/>
    </row>
    <row r="1216" spans="1:9" x14ac:dyDescent="0.2">
      <c r="A1216" s="9">
        <v>44331</v>
      </c>
      <c r="B1216" s="11">
        <v>271451050</v>
      </c>
      <c r="C1216" s="11">
        <v>71</v>
      </c>
      <c r="D1216" s="11">
        <v>2</v>
      </c>
      <c r="E1216" s="11">
        <v>0</v>
      </c>
      <c r="H1216" s="9"/>
      <c r="I1216" s="11"/>
    </row>
    <row r="1217" spans="1:9" x14ac:dyDescent="0.2">
      <c r="A1217" s="9">
        <v>44331</v>
      </c>
      <c r="B1217" s="11">
        <v>268891961</v>
      </c>
      <c r="C1217" s="11">
        <v>4447</v>
      </c>
      <c r="D1217" s="11">
        <v>1</v>
      </c>
      <c r="E1217" s="11">
        <v>1</v>
      </c>
      <c r="H1217" s="9"/>
      <c r="I1217" s="11"/>
    </row>
    <row r="1218" spans="1:9" x14ac:dyDescent="0.2">
      <c r="A1218" s="9">
        <v>44331</v>
      </c>
      <c r="B1218" s="11">
        <v>269222091</v>
      </c>
      <c r="C1218" s="11">
        <v>2644</v>
      </c>
      <c r="D1218" s="11">
        <v>1</v>
      </c>
      <c r="E1218" s="11">
        <v>0</v>
      </c>
      <c r="H1218" s="9"/>
      <c r="I1218" s="11"/>
    </row>
    <row r="1219" spans="1:9" x14ac:dyDescent="0.2">
      <c r="A1219" s="9">
        <v>44331</v>
      </c>
      <c r="B1219" s="11">
        <v>269221587</v>
      </c>
      <c r="C1219" s="11">
        <v>1787</v>
      </c>
      <c r="D1219" s="11">
        <v>1</v>
      </c>
      <c r="E1219" s="11">
        <v>2</v>
      </c>
      <c r="H1219" s="9"/>
      <c r="I1219" s="11"/>
    </row>
    <row r="1220" spans="1:9" x14ac:dyDescent="0.2">
      <c r="A1220" s="9">
        <v>44331</v>
      </c>
      <c r="B1220" s="11">
        <v>269150218</v>
      </c>
      <c r="C1220" s="11">
        <v>52</v>
      </c>
      <c r="D1220" s="11">
        <v>1</v>
      </c>
      <c r="E1220" s="11">
        <v>1</v>
      </c>
      <c r="H1220" s="9"/>
      <c r="I1220" s="11"/>
    </row>
    <row r="1221" spans="1:9" x14ac:dyDescent="0.2">
      <c r="A1221" s="9">
        <v>44331</v>
      </c>
      <c r="B1221" s="11">
        <v>268892246</v>
      </c>
      <c r="C1221" s="11">
        <v>3</v>
      </c>
      <c r="D1221" s="11">
        <v>1</v>
      </c>
      <c r="E1221" s="11">
        <v>1</v>
      </c>
      <c r="H1221" s="9"/>
      <c r="I1221" s="11"/>
    </row>
    <row r="1222" spans="1:9" x14ac:dyDescent="0.2">
      <c r="A1222" s="9">
        <v>44331</v>
      </c>
      <c r="B1222" s="11">
        <v>269221386</v>
      </c>
      <c r="C1222" s="11">
        <v>1</v>
      </c>
      <c r="D1222" s="11">
        <v>1</v>
      </c>
      <c r="E1222" s="11">
        <v>1</v>
      </c>
      <c r="H1222" s="9"/>
      <c r="I1222" s="11"/>
    </row>
    <row r="1223" spans="1:9" x14ac:dyDescent="0.2">
      <c r="A1223" s="9">
        <v>44331</v>
      </c>
      <c r="B1223" s="11">
        <v>269221869</v>
      </c>
      <c r="C1223" s="11">
        <v>1</v>
      </c>
      <c r="D1223" s="11">
        <v>1</v>
      </c>
      <c r="E1223" s="11">
        <v>1</v>
      </c>
      <c r="H1223" s="9"/>
      <c r="I1223" s="11"/>
    </row>
    <row r="1224" spans="1:9" x14ac:dyDescent="0.2">
      <c r="A1224" s="9">
        <v>44331</v>
      </c>
      <c r="B1224" s="11">
        <v>269222781</v>
      </c>
      <c r="C1224" s="11">
        <v>4283</v>
      </c>
      <c r="D1224" s="11">
        <v>0</v>
      </c>
      <c r="E1224" s="11">
        <v>1</v>
      </c>
      <c r="H1224" s="9"/>
      <c r="I1224" s="11"/>
    </row>
    <row r="1225" spans="1:9" x14ac:dyDescent="0.2">
      <c r="A1225" s="9">
        <v>44331</v>
      </c>
      <c r="B1225" s="11">
        <v>268891226</v>
      </c>
      <c r="C1225" s="11">
        <v>2302</v>
      </c>
      <c r="D1225" s="11">
        <v>0</v>
      </c>
      <c r="E1225" s="11">
        <v>0</v>
      </c>
      <c r="H1225" s="9"/>
      <c r="I1225" s="11"/>
    </row>
    <row r="1226" spans="1:9" x14ac:dyDescent="0.2">
      <c r="A1226" s="9">
        <v>44331</v>
      </c>
      <c r="B1226" s="11">
        <v>268892345</v>
      </c>
      <c r="C1226" s="11">
        <v>92</v>
      </c>
      <c r="D1226" s="11">
        <v>0</v>
      </c>
      <c r="E1226" s="11">
        <v>0</v>
      </c>
      <c r="H1226" s="9"/>
      <c r="I1226" s="11"/>
    </row>
    <row r="1227" spans="1:9" x14ac:dyDescent="0.2">
      <c r="A1227" s="9">
        <v>44331</v>
      </c>
      <c r="B1227" s="11">
        <v>269150215</v>
      </c>
      <c r="C1227" s="11">
        <v>84</v>
      </c>
      <c r="D1227" s="11">
        <v>0</v>
      </c>
      <c r="E1227" s="11">
        <v>0</v>
      </c>
      <c r="H1227" s="9"/>
      <c r="I1227" s="11"/>
    </row>
    <row r="1228" spans="1:9" x14ac:dyDescent="0.2">
      <c r="A1228" s="9">
        <v>44331</v>
      </c>
      <c r="B1228" s="11">
        <v>269150185</v>
      </c>
      <c r="C1228" s="11">
        <v>72</v>
      </c>
      <c r="D1228" s="11">
        <v>0</v>
      </c>
      <c r="E1228" s="11">
        <v>0</v>
      </c>
      <c r="H1228" s="9"/>
      <c r="I1228" s="11"/>
    </row>
    <row r="1229" spans="1:9" x14ac:dyDescent="0.2">
      <c r="A1229" s="9">
        <v>44331</v>
      </c>
      <c r="B1229" s="11">
        <v>272779033</v>
      </c>
      <c r="C1229" s="11">
        <v>65</v>
      </c>
      <c r="D1229" s="11">
        <v>0</v>
      </c>
      <c r="E1229" s="11">
        <v>0</v>
      </c>
      <c r="H1229" s="9"/>
      <c r="I1229" s="11"/>
    </row>
    <row r="1230" spans="1:9" x14ac:dyDescent="0.2">
      <c r="A1230" s="9">
        <v>44331</v>
      </c>
      <c r="B1230" s="11">
        <v>268890665</v>
      </c>
      <c r="C1230" s="11">
        <v>55</v>
      </c>
      <c r="D1230" s="11">
        <v>0</v>
      </c>
      <c r="E1230" s="11">
        <v>0</v>
      </c>
      <c r="H1230" s="9"/>
      <c r="I1230" s="11"/>
    </row>
    <row r="1231" spans="1:9" x14ac:dyDescent="0.2">
      <c r="A1231" s="9">
        <v>44331</v>
      </c>
      <c r="B1231" s="11">
        <v>269151292</v>
      </c>
      <c r="C1231" s="11">
        <v>32</v>
      </c>
      <c r="D1231" s="11">
        <v>0</v>
      </c>
      <c r="E1231" s="11">
        <v>0</v>
      </c>
      <c r="H1231" s="9"/>
      <c r="I1231" s="11"/>
    </row>
    <row r="1232" spans="1:9" x14ac:dyDescent="0.2">
      <c r="A1232" s="9">
        <v>44331</v>
      </c>
      <c r="B1232" s="11">
        <v>271539036</v>
      </c>
      <c r="C1232" s="11">
        <v>15</v>
      </c>
      <c r="D1232" s="11">
        <v>0</v>
      </c>
      <c r="E1232" s="11">
        <v>0</v>
      </c>
      <c r="H1232" s="9"/>
      <c r="I1232" s="11"/>
    </row>
    <row r="1233" spans="1:9" x14ac:dyDescent="0.2">
      <c r="A1233" s="9">
        <v>44331</v>
      </c>
      <c r="B1233" s="11">
        <v>269150170</v>
      </c>
      <c r="C1233" s="11">
        <v>14</v>
      </c>
      <c r="D1233" s="11">
        <v>0</v>
      </c>
      <c r="E1233" s="11">
        <v>0</v>
      </c>
      <c r="H1233" s="9"/>
      <c r="I1233" s="11"/>
    </row>
    <row r="1234" spans="1:9" x14ac:dyDescent="0.2">
      <c r="A1234" s="9">
        <v>44331</v>
      </c>
      <c r="B1234" s="11">
        <v>269221575</v>
      </c>
      <c r="C1234" s="11">
        <v>13</v>
      </c>
      <c r="D1234" s="11">
        <v>0</v>
      </c>
      <c r="E1234" s="11">
        <v>0</v>
      </c>
      <c r="H1234" s="9"/>
      <c r="I1234" s="11"/>
    </row>
    <row r="1235" spans="1:9" x14ac:dyDescent="0.2">
      <c r="A1235" s="9">
        <v>44331</v>
      </c>
      <c r="B1235" s="11">
        <v>269222019</v>
      </c>
      <c r="C1235" s="11">
        <v>10</v>
      </c>
      <c r="D1235" s="11">
        <v>0</v>
      </c>
      <c r="E1235" s="11">
        <v>0</v>
      </c>
      <c r="H1235" s="9"/>
      <c r="I1235" s="11"/>
    </row>
    <row r="1236" spans="1:9" x14ac:dyDescent="0.2">
      <c r="A1236" s="9">
        <v>44331</v>
      </c>
      <c r="B1236" s="11">
        <v>269150146</v>
      </c>
      <c r="C1236" s="11">
        <v>9</v>
      </c>
      <c r="D1236" s="11">
        <v>0</v>
      </c>
      <c r="E1236" s="11">
        <v>0</v>
      </c>
      <c r="H1236" s="9"/>
      <c r="I1236" s="11"/>
    </row>
    <row r="1237" spans="1:9" x14ac:dyDescent="0.2">
      <c r="A1237" s="9">
        <v>44331</v>
      </c>
      <c r="B1237" s="11">
        <v>268890527</v>
      </c>
      <c r="C1237" s="11">
        <v>9</v>
      </c>
      <c r="D1237" s="11">
        <v>0</v>
      </c>
      <c r="E1237" s="11">
        <v>0</v>
      </c>
      <c r="H1237" s="9"/>
      <c r="I1237" s="11"/>
    </row>
    <row r="1238" spans="1:9" x14ac:dyDescent="0.2">
      <c r="A1238" s="9">
        <v>44331</v>
      </c>
      <c r="B1238" s="11">
        <v>268892378</v>
      </c>
      <c r="C1238" s="11">
        <v>7</v>
      </c>
      <c r="D1238" s="11">
        <v>0</v>
      </c>
      <c r="E1238" s="11">
        <v>0</v>
      </c>
      <c r="H1238" s="9"/>
      <c r="I1238" s="11"/>
    </row>
    <row r="1239" spans="1:9" x14ac:dyDescent="0.2">
      <c r="A1239" s="9">
        <v>44331</v>
      </c>
      <c r="B1239" s="11">
        <v>268892348</v>
      </c>
      <c r="C1239" s="11">
        <v>6</v>
      </c>
      <c r="D1239" s="11">
        <v>0</v>
      </c>
      <c r="E1239" s="11">
        <v>0</v>
      </c>
      <c r="H1239" s="9"/>
      <c r="I1239" s="11"/>
    </row>
    <row r="1240" spans="1:9" x14ac:dyDescent="0.2">
      <c r="A1240" s="9">
        <v>44331</v>
      </c>
      <c r="B1240" s="11">
        <v>268892381</v>
      </c>
      <c r="C1240" s="11">
        <v>6</v>
      </c>
      <c r="D1240" s="11">
        <v>0</v>
      </c>
      <c r="E1240" s="11">
        <v>0</v>
      </c>
      <c r="H1240" s="9"/>
      <c r="I1240" s="11"/>
    </row>
    <row r="1241" spans="1:9" x14ac:dyDescent="0.2">
      <c r="A1241" s="9">
        <v>44331</v>
      </c>
      <c r="B1241" s="11">
        <v>269221581</v>
      </c>
      <c r="C1241" s="11">
        <v>6</v>
      </c>
      <c r="D1241" s="11">
        <v>0</v>
      </c>
      <c r="E1241" s="11">
        <v>0</v>
      </c>
      <c r="H1241" s="9"/>
      <c r="I1241" s="11"/>
    </row>
    <row r="1242" spans="1:9" x14ac:dyDescent="0.2">
      <c r="A1242" s="9">
        <v>44331</v>
      </c>
      <c r="B1242" s="11">
        <v>271808904</v>
      </c>
      <c r="C1242" s="11">
        <v>4</v>
      </c>
      <c r="D1242" s="11">
        <v>0</v>
      </c>
      <c r="E1242" s="11">
        <v>0</v>
      </c>
      <c r="H1242" s="9"/>
      <c r="I1242" s="11"/>
    </row>
    <row r="1243" spans="1:9" x14ac:dyDescent="0.2">
      <c r="A1243" s="9">
        <v>44331</v>
      </c>
      <c r="B1243" s="11">
        <v>269221584</v>
      </c>
      <c r="C1243" s="11">
        <v>4</v>
      </c>
      <c r="D1243" s="11">
        <v>0</v>
      </c>
      <c r="E1243" s="11">
        <v>0</v>
      </c>
      <c r="H1243" s="9"/>
      <c r="I1243" s="11"/>
    </row>
    <row r="1244" spans="1:9" x14ac:dyDescent="0.2">
      <c r="A1244" s="9">
        <v>44331</v>
      </c>
      <c r="B1244" s="11">
        <v>268892375</v>
      </c>
      <c r="C1244" s="11">
        <v>3</v>
      </c>
      <c r="D1244" s="11">
        <v>0</v>
      </c>
      <c r="E1244" s="11">
        <v>0</v>
      </c>
      <c r="H1244" s="9"/>
      <c r="I1244" s="11"/>
    </row>
    <row r="1245" spans="1:9" x14ac:dyDescent="0.2">
      <c r="A1245" s="9">
        <v>44331</v>
      </c>
      <c r="B1245" s="11">
        <v>268890452</v>
      </c>
      <c r="C1245" s="11">
        <v>1</v>
      </c>
      <c r="D1245" s="11">
        <v>0</v>
      </c>
      <c r="E1245" s="11">
        <v>0</v>
      </c>
      <c r="H1245" s="9"/>
      <c r="I1245" s="11"/>
    </row>
    <row r="1246" spans="1:9" x14ac:dyDescent="0.2">
      <c r="A1246" s="9">
        <v>44331</v>
      </c>
      <c r="B1246" s="11">
        <v>268890590</v>
      </c>
      <c r="C1246" s="11">
        <v>0</v>
      </c>
      <c r="D1246" s="11">
        <v>0</v>
      </c>
      <c r="E1246" s="11">
        <v>2</v>
      </c>
      <c r="H1246" s="9"/>
      <c r="I1246" s="11"/>
    </row>
    <row r="1247" spans="1:9" x14ac:dyDescent="0.2">
      <c r="A1247" s="9">
        <v>44331</v>
      </c>
      <c r="B1247" s="11">
        <v>269222010</v>
      </c>
      <c r="C1247" s="11">
        <v>0</v>
      </c>
      <c r="D1247" s="11">
        <v>0</v>
      </c>
      <c r="E1247" s="11">
        <v>1</v>
      </c>
      <c r="H1247" s="9"/>
      <c r="I1247" s="11"/>
    </row>
    <row r="1248" spans="1:9" x14ac:dyDescent="0.2">
      <c r="A1248" s="9">
        <v>44332</v>
      </c>
      <c r="B1248" s="11">
        <v>269222757</v>
      </c>
      <c r="C1248" s="11">
        <v>31982</v>
      </c>
      <c r="D1248" s="11">
        <v>137</v>
      </c>
      <c r="E1248" s="11">
        <v>70</v>
      </c>
      <c r="H1248" s="9"/>
      <c r="I1248" s="11"/>
    </row>
    <row r="1249" spans="1:9" x14ac:dyDescent="0.2">
      <c r="A1249" s="9">
        <v>44332</v>
      </c>
      <c r="B1249" s="11">
        <v>269221635</v>
      </c>
      <c r="C1249" s="11">
        <v>33598</v>
      </c>
      <c r="D1249" s="11">
        <v>104</v>
      </c>
      <c r="E1249" s="11">
        <v>5</v>
      </c>
      <c r="H1249" s="9"/>
      <c r="I1249" s="11"/>
    </row>
    <row r="1250" spans="1:9" x14ac:dyDescent="0.2">
      <c r="A1250" s="9">
        <v>44332</v>
      </c>
      <c r="B1250" s="11">
        <v>269221386</v>
      </c>
      <c r="C1250" s="11">
        <v>39621</v>
      </c>
      <c r="D1250" s="11">
        <v>102</v>
      </c>
      <c r="E1250" s="11">
        <v>10</v>
      </c>
      <c r="H1250" s="9"/>
      <c r="I1250" s="11"/>
    </row>
    <row r="1251" spans="1:9" x14ac:dyDescent="0.2">
      <c r="A1251" s="9">
        <v>44332</v>
      </c>
      <c r="B1251" s="11">
        <v>269221431</v>
      </c>
      <c r="C1251" s="11">
        <v>18879</v>
      </c>
      <c r="D1251" s="11">
        <v>101</v>
      </c>
      <c r="E1251" s="11">
        <v>4</v>
      </c>
      <c r="H1251" s="9"/>
      <c r="I1251" s="11"/>
    </row>
    <row r="1252" spans="1:9" x14ac:dyDescent="0.2">
      <c r="A1252" s="9">
        <v>44332</v>
      </c>
      <c r="B1252" s="11">
        <v>268891226</v>
      </c>
      <c r="C1252" s="11">
        <v>33109</v>
      </c>
      <c r="D1252" s="11">
        <v>94</v>
      </c>
      <c r="E1252" s="11">
        <v>45</v>
      </c>
      <c r="H1252" s="9"/>
      <c r="I1252" s="11"/>
    </row>
    <row r="1253" spans="1:9" x14ac:dyDescent="0.2">
      <c r="A1253" s="9">
        <v>44332</v>
      </c>
      <c r="B1253" s="11">
        <v>268892231</v>
      </c>
      <c r="C1253" s="11">
        <v>26876</v>
      </c>
      <c r="D1253" s="11">
        <v>87</v>
      </c>
      <c r="E1253" s="11">
        <v>3</v>
      </c>
      <c r="H1253" s="9"/>
      <c r="I1253" s="11"/>
    </row>
    <row r="1254" spans="1:9" x14ac:dyDescent="0.2">
      <c r="A1254" s="9">
        <v>44332</v>
      </c>
      <c r="B1254" s="11">
        <v>269222070</v>
      </c>
      <c r="C1254" s="11">
        <v>22002</v>
      </c>
      <c r="D1254" s="11">
        <v>64</v>
      </c>
      <c r="E1254" s="11">
        <v>39</v>
      </c>
      <c r="H1254" s="9"/>
      <c r="I1254" s="11"/>
    </row>
    <row r="1255" spans="1:9" x14ac:dyDescent="0.2">
      <c r="A1255" s="9">
        <v>44332</v>
      </c>
      <c r="B1255" s="11">
        <v>268892246</v>
      </c>
      <c r="C1255" s="11">
        <v>29285</v>
      </c>
      <c r="D1255" s="11">
        <v>52</v>
      </c>
      <c r="E1255" s="11">
        <v>25</v>
      </c>
      <c r="H1255" s="9"/>
      <c r="I1255" s="11"/>
    </row>
    <row r="1256" spans="1:9" x14ac:dyDescent="0.2">
      <c r="A1256" s="9">
        <v>44332</v>
      </c>
      <c r="B1256" s="11">
        <v>268892405</v>
      </c>
      <c r="C1256" s="11">
        <v>20182</v>
      </c>
      <c r="D1256" s="11">
        <v>49</v>
      </c>
      <c r="E1256" s="11">
        <v>27</v>
      </c>
      <c r="H1256" s="9"/>
      <c r="I1256" s="11"/>
    </row>
    <row r="1257" spans="1:9" x14ac:dyDescent="0.2">
      <c r="A1257" s="9">
        <v>44332</v>
      </c>
      <c r="B1257" s="11">
        <v>269150224</v>
      </c>
      <c r="C1257" s="11">
        <v>26066</v>
      </c>
      <c r="D1257" s="11">
        <v>42</v>
      </c>
      <c r="E1257" s="11">
        <v>26</v>
      </c>
      <c r="H1257" s="9"/>
      <c r="I1257" s="11"/>
    </row>
    <row r="1258" spans="1:9" x14ac:dyDescent="0.2">
      <c r="A1258" s="9">
        <v>44332</v>
      </c>
      <c r="B1258" s="11">
        <v>269222808</v>
      </c>
      <c r="C1258" s="11">
        <v>12985</v>
      </c>
      <c r="D1258" s="11">
        <v>12</v>
      </c>
      <c r="E1258" s="11">
        <v>8</v>
      </c>
      <c r="H1258" s="9"/>
      <c r="I1258" s="11"/>
    </row>
    <row r="1259" spans="1:9" x14ac:dyDescent="0.2">
      <c r="A1259" s="9">
        <v>44332</v>
      </c>
      <c r="B1259" s="11">
        <v>273397621</v>
      </c>
      <c r="C1259" s="11">
        <v>2754</v>
      </c>
      <c r="D1259" s="11">
        <v>12</v>
      </c>
      <c r="E1259" s="11">
        <v>0</v>
      </c>
      <c r="H1259" s="9"/>
      <c r="I1259" s="11"/>
    </row>
    <row r="1260" spans="1:9" x14ac:dyDescent="0.2">
      <c r="A1260" s="9">
        <v>44332</v>
      </c>
      <c r="B1260" s="11">
        <v>269221584</v>
      </c>
      <c r="C1260" s="11">
        <v>13367</v>
      </c>
      <c r="D1260" s="11">
        <v>11</v>
      </c>
      <c r="E1260" s="11">
        <v>0</v>
      </c>
      <c r="H1260" s="9"/>
      <c r="I1260" s="11"/>
    </row>
    <row r="1261" spans="1:9" x14ac:dyDescent="0.2">
      <c r="A1261" s="9">
        <v>44332</v>
      </c>
      <c r="B1261" s="11">
        <v>268892381</v>
      </c>
      <c r="C1261" s="11">
        <v>2373</v>
      </c>
      <c r="D1261" s="11">
        <v>11</v>
      </c>
      <c r="E1261" s="11">
        <v>2</v>
      </c>
      <c r="H1261" s="9"/>
      <c r="I1261" s="11"/>
    </row>
    <row r="1262" spans="1:9" x14ac:dyDescent="0.2">
      <c r="A1262" s="9">
        <v>44332</v>
      </c>
      <c r="B1262" s="11">
        <v>269222109</v>
      </c>
      <c r="C1262" s="11">
        <v>7384</v>
      </c>
      <c r="D1262" s="11">
        <v>10</v>
      </c>
      <c r="E1262" s="11">
        <v>13</v>
      </c>
      <c r="H1262" s="9"/>
      <c r="I1262" s="11"/>
    </row>
    <row r="1263" spans="1:9" x14ac:dyDescent="0.2">
      <c r="A1263" s="9">
        <v>44332</v>
      </c>
      <c r="B1263" s="11">
        <v>269221869</v>
      </c>
      <c r="C1263" s="11">
        <v>4452</v>
      </c>
      <c r="D1263" s="11">
        <v>10</v>
      </c>
      <c r="E1263" s="11">
        <v>5</v>
      </c>
      <c r="H1263" s="9"/>
      <c r="I1263" s="11"/>
    </row>
    <row r="1264" spans="1:9" x14ac:dyDescent="0.2">
      <c r="A1264" s="9">
        <v>44332</v>
      </c>
      <c r="B1264" s="11">
        <v>268890683</v>
      </c>
      <c r="C1264" s="11">
        <v>19264</v>
      </c>
      <c r="D1264" s="11">
        <v>9</v>
      </c>
      <c r="E1264" s="11">
        <v>12</v>
      </c>
      <c r="H1264" s="9"/>
      <c r="I1264" s="11"/>
    </row>
    <row r="1265" spans="1:9" x14ac:dyDescent="0.2">
      <c r="A1265" s="9">
        <v>44332</v>
      </c>
      <c r="B1265" s="11">
        <v>268892078</v>
      </c>
      <c r="C1265" s="11">
        <v>2721</v>
      </c>
      <c r="D1265" s="11">
        <v>9</v>
      </c>
      <c r="E1265" s="11">
        <v>0</v>
      </c>
      <c r="H1265" s="9"/>
      <c r="I1265" s="11"/>
    </row>
    <row r="1266" spans="1:9" x14ac:dyDescent="0.2">
      <c r="A1266" s="9">
        <v>44332</v>
      </c>
      <c r="B1266" s="11">
        <v>269221461</v>
      </c>
      <c r="C1266" s="11">
        <v>2281</v>
      </c>
      <c r="D1266" s="11">
        <v>9</v>
      </c>
      <c r="E1266" s="11">
        <v>0</v>
      </c>
      <c r="H1266" s="9"/>
      <c r="I1266" s="11"/>
    </row>
    <row r="1267" spans="1:9" x14ac:dyDescent="0.2">
      <c r="A1267" s="9">
        <v>44332</v>
      </c>
      <c r="B1267" s="11">
        <v>268892375</v>
      </c>
      <c r="C1267" s="11">
        <v>704</v>
      </c>
      <c r="D1267" s="11">
        <v>9</v>
      </c>
      <c r="E1267" s="11">
        <v>0</v>
      </c>
      <c r="H1267" s="9"/>
      <c r="I1267" s="11"/>
    </row>
    <row r="1268" spans="1:9" x14ac:dyDescent="0.2">
      <c r="A1268" s="9">
        <v>44332</v>
      </c>
      <c r="B1268" s="11">
        <v>269222091</v>
      </c>
      <c r="C1268" s="11">
        <v>23552</v>
      </c>
      <c r="D1268" s="11">
        <v>8</v>
      </c>
      <c r="E1268" s="11">
        <v>16</v>
      </c>
      <c r="H1268" s="9"/>
      <c r="I1268" s="11"/>
    </row>
    <row r="1269" spans="1:9" x14ac:dyDescent="0.2">
      <c r="A1269" s="9">
        <v>44332</v>
      </c>
      <c r="B1269" s="11">
        <v>269222019</v>
      </c>
      <c r="C1269" s="11">
        <v>2298</v>
      </c>
      <c r="D1269" s="11">
        <v>8</v>
      </c>
      <c r="E1269" s="11">
        <v>3</v>
      </c>
      <c r="H1269" s="9"/>
      <c r="I1269" s="11"/>
    </row>
    <row r="1270" spans="1:9" x14ac:dyDescent="0.2">
      <c r="A1270" s="9">
        <v>44332</v>
      </c>
      <c r="B1270" s="11">
        <v>269221920</v>
      </c>
      <c r="C1270" s="11">
        <v>2272</v>
      </c>
      <c r="D1270" s="11">
        <v>7</v>
      </c>
      <c r="E1270" s="11">
        <v>0</v>
      </c>
      <c r="H1270" s="9"/>
      <c r="I1270" s="11"/>
    </row>
    <row r="1271" spans="1:9" x14ac:dyDescent="0.2">
      <c r="A1271" s="9">
        <v>44332</v>
      </c>
      <c r="B1271" s="11">
        <v>268892222</v>
      </c>
      <c r="C1271" s="11">
        <v>23214</v>
      </c>
      <c r="D1271" s="11">
        <v>6</v>
      </c>
      <c r="E1271" s="11">
        <v>13</v>
      </c>
      <c r="H1271" s="9"/>
      <c r="I1271" s="11"/>
    </row>
    <row r="1272" spans="1:9" x14ac:dyDescent="0.2">
      <c r="A1272" s="9">
        <v>44332</v>
      </c>
      <c r="B1272" s="11">
        <v>268891184</v>
      </c>
      <c r="C1272" s="11">
        <v>14475</v>
      </c>
      <c r="D1272" s="11">
        <v>5</v>
      </c>
      <c r="E1272" s="11">
        <v>160</v>
      </c>
      <c r="H1272" s="9"/>
      <c r="I1272" s="11"/>
    </row>
    <row r="1273" spans="1:9" x14ac:dyDescent="0.2">
      <c r="A1273" s="9">
        <v>44332</v>
      </c>
      <c r="B1273" s="11">
        <v>268890566</v>
      </c>
      <c r="C1273" s="11">
        <v>4074</v>
      </c>
      <c r="D1273" s="11">
        <v>5</v>
      </c>
      <c r="E1273" s="11">
        <v>7</v>
      </c>
      <c r="H1273" s="9"/>
      <c r="I1273" s="11"/>
    </row>
    <row r="1274" spans="1:9" x14ac:dyDescent="0.2">
      <c r="A1274" s="9">
        <v>44332</v>
      </c>
      <c r="B1274" s="11">
        <v>269222817</v>
      </c>
      <c r="C1274" s="11">
        <v>4015</v>
      </c>
      <c r="D1274" s="11">
        <v>5</v>
      </c>
      <c r="E1274" s="11">
        <v>2</v>
      </c>
      <c r="H1274" s="9"/>
      <c r="I1274" s="11"/>
    </row>
    <row r="1275" spans="1:9" x14ac:dyDescent="0.2">
      <c r="A1275" s="9">
        <v>44332</v>
      </c>
      <c r="B1275" s="11">
        <v>269221419</v>
      </c>
      <c r="C1275" s="11">
        <v>1706</v>
      </c>
      <c r="D1275" s="11">
        <v>5</v>
      </c>
      <c r="E1275" s="11">
        <v>2</v>
      </c>
      <c r="H1275" s="9"/>
      <c r="I1275" s="11"/>
    </row>
    <row r="1276" spans="1:9" x14ac:dyDescent="0.2">
      <c r="A1276" s="9">
        <v>44332</v>
      </c>
      <c r="B1276" s="11">
        <v>268892378</v>
      </c>
      <c r="C1276" s="11">
        <v>8194</v>
      </c>
      <c r="D1276" s="11">
        <v>4</v>
      </c>
      <c r="E1276" s="11">
        <v>0</v>
      </c>
      <c r="H1276" s="9"/>
      <c r="I1276" s="11"/>
    </row>
    <row r="1277" spans="1:9" x14ac:dyDescent="0.2">
      <c r="A1277" s="9">
        <v>44332</v>
      </c>
      <c r="B1277" s="11">
        <v>269150161</v>
      </c>
      <c r="C1277" s="11">
        <v>4274</v>
      </c>
      <c r="D1277" s="11">
        <v>4</v>
      </c>
      <c r="E1277" s="11">
        <v>0</v>
      </c>
      <c r="H1277" s="9"/>
      <c r="I1277" s="11"/>
    </row>
    <row r="1278" spans="1:9" x14ac:dyDescent="0.2">
      <c r="A1278" s="9">
        <v>44332</v>
      </c>
      <c r="B1278" s="11">
        <v>269221473</v>
      </c>
      <c r="C1278" s="11">
        <v>2280</v>
      </c>
      <c r="D1278" s="11">
        <v>4</v>
      </c>
      <c r="E1278" s="11">
        <v>0</v>
      </c>
      <c r="H1278" s="9"/>
      <c r="I1278" s="11"/>
    </row>
    <row r="1279" spans="1:9" x14ac:dyDescent="0.2">
      <c r="A1279" s="9">
        <v>44332</v>
      </c>
      <c r="B1279" s="11">
        <v>268891961</v>
      </c>
      <c r="C1279" s="11">
        <v>4425</v>
      </c>
      <c r="D1279" s="11">
        <v>3</v>
      </c>
      <c r="E1279" s="11">
        <v>2</v>
      </c>
      <c r="H1279" s="9"/>
      <c r="I1279" s="11"/>
    </row>
    <row r="1280" spans="1:9" x14ac:dyDescent="0.2">
      <c r="A1280" s="9">
        <v>44332</v>
      </c>
      <c r="B1280" s="11">
        <v>268890545</v>
      </c>
      <c r="C1280" s="11">
        <v>4302</v>
      </c>
      <c r="D1280" s="11">
        <v>3</v>
      </c>
      <c r="E1280" s="11">
        <v>2</v>
      </c>
      <c r="H1280" s="9"/>
      <c r="I1280" s="11"/>
    </row>
    <row r="1281" spans="1:9" x14ac:dyDescent="0.2">
      <c r="A1281" s="9">
        <v>44332</v>
      </c>
      <c r="B1281" s="11">
        <v>268890548</v>
      </c>
      <c r="C1281" s="11">
        <v>4241</v>
      </c>
      <c r="D1281" s="11">
        <v>3</v>
      </c>
      <c r="E1281" s="11">
        <v>0</v>
      </c>
      <c r="H1281" s="9"/>
      <c r="I1281" s="11"/>
    </row>
    <row r="1282" spans="1:9" x14ac:dyDescent="0.2">
      <c r="A1282" s="9">
        <v>44332</v>
      </c>
      <c r="B1282" s="11">
        <v>269220918</v>
      </c>
      <c r="C1282" s="11">
        <v>2784</v>
      </c>
      <c r="D1282" s="11">
        <v>3</v>
      </c>
      <c r="E1282" s="11">
        <v>2</v>
      </c>
      <c r="H1282" s="9"/>
      <c r="I1282" s="11"/>
    </row>
    <row r="1283" spans="1:9" x14ac:dyDescent="0.2">
      <c r="A1283" s="9">
        <v>44332</v>
      </c>
      <c r="B1283" s="11">
        <v>268892348</v>
      </c>
      <c r="C1283" s="11">
        <v>4079</v>
      </c>
      <c r="D1283" s="11">
        <v>2</v>
      </c>
      <c r="E1283" s="11">
        <v>1</v>
      </c>
      <c r="H1283" s="9"/>
      <c r="I1283" s="11"/>
    </row>
    <row r="1284" spans="1:9" x14ac:dyDescent="0.2">
      <c r="A1284" s="9">
        <v>44332</v>
      </c>
      <c r="B1284" s="11">
        <v>269150197</v>
      </c>
      <c r="C1284" s="11">
        <v>4009</v>
      </c>
      <c r="D1284" s="11">
        <v>2</v>
      </c>
      <c r="E1284" s="11">
        <v>3</v>
      </c>
      <c r="H1284" s="9"/>
      <c r="I1284" s="11"/>
    </row>
    <row r="1285" spans="1:9" x14ac:dyDescent="0.2">
      <c r="A1285" s="9">
        <v>44332</v>
      </c>
      <c r="B1285" s="11">
        <v>268892123</v>
      </c>
      <c r="C1285" s="11">
        <v>2578</v>
      </c>
      <c r="D1285" s="11">
        <v>2</v>
      </c>
      <c r="E1285" s="11">
        <v>1</v>
      </c>
      <c r="H1285" s="9"/>
      <c r="I1285" s="11"/>
    </row>
    <row r="1286" spans="1:9" x14ac:dyDescent="0.2">
      <c r="A1286" s="9">
        <v>44332</v>
      </c>
      <c r="B1286" s="11">
        <v>268892456</v>
      </c>
      <c r="C1286" s="11">
        <v>2505</v>
      </c>
      <c r="D1286" s="11">
        <v>2</v>
      </c>
      <c r="E1286" s="11">
        <v>5</v>
      </c>
      <c r="H1286" s="9"/>
      <c r="I1286" s="11"/>
    </row>
    <row r="1287" spans="1:9" x14ac:dyDescent="0.2">
      <c r="A1287" s="9">
        <v>44332</v>
      </c>
      <c r="B1287" s="11">
        <v>269221569</v>
      </c>
      <c r="C1287" s="11">
        <v>1765</v>
      </c>
      <c r="D1287" s="11">
        <v>2</v>
      </c>
      <c r="E1287" s="11">
        <v>0</v>
      </c>
      <c r="H1287" s="9"/>
      <c r="I1287" s="11"/>
    </row>
    <row r="1288" spans="1:9" x14ac:dyDescent="0.2">
      <c r="A1288" s="9">
        <v>44332</v>
      </c>
      <c r="B1288" s="11">
        <v>269222739</v>
      </c>
      <c r="C1288" s="11">
        <v>4301</v>
      </c>
      <c r="D1288" s="11">
        <v>1</v>
      </c>
      <c r="E1288" s="11">
        <v>0</v>
      </c>
      <c r="H1288" s="9"/>
      <c r="I1288" s="11"/>
    </row>
    <row r="1289" spans="1:9" x14ac:dyDescent="0.2">
      <c r="A1289" s="9">
        <v>44332</v>
      </c>
      <c r="B1289" s="11">
        <v>273096974</v>
      </c>
      <c r="C1289" s="11">
        <v>1705</v>
      </c>
      <c r="D1289" s="11">
        <v>1</v>
      </c>
      <c r="E1289" s="11">
        <v>0</v>
      </c>
      <c r="H1289" s="9"/>
      <c r="I1289" s="11"/>
    </row>
    <row r="1290" spans="1:9" x14ac:dyDescent="0.2">
      <c r="A1290" s="9">
        <v>44332</v>
      </c>
      <c r="B1290" s="11">
        <v>268891919</v>
      </c>
      <c r="C1290" s="11">
        <v>1124</v>
      </c>
      <c r="D1290" s="11">
        <v>1</v>
      </c>
      <c r="E1290" s="11">
        <v>1</v>
      </c>
      <c r="H1290" s="9"/>
      <c r="I1290" s="11"/>
    </row>
    <row r="1291" spans="1:9" x14ac:dyDescent="0.2">
      <c r="A1291" s="9">
        <v>44332</v>
      </c>
      <c r="B1291" s="11">
        <v>271459513</v>
      </c>
      <c r="C1291" s="11">
        <v>513</v>
      </c>
      <c r="D1291" s="11">
        <v>1</v>
      </c>
      <c r="E1291" s="11">
        <v>0</v>
      </c>
      <c r="H1291" s="9"/>
      <c r="I1291" s="11"/>
    </row>
    <row r="1292" spans="1:9" x14ac:dyDescent="0.2">
      <c r="A1292" s="9">
        <v>44332</v>
      </c>
      <c r="B1292" s="11">
        <v>268890671</v>
      </c>
      <c r="C1292" s="11">
        <v>447</v>
      </c>
      <c r="D1292" s="11">
        <v>1</v>
      </c>
      <c r="E1292" s="11">
        <v>1</v>
      </c>
      <c r="H1292" s="9"/>
      <c r="I1292" s="11"/>
    </row>
    <row r="1293" spans="1:9" x14ac:dyDescent="0.2">
      <c r="A1293" s="9">
        <v>44332</v>
      </c>
      <c r="B1293" s="11">
        <v>269150218</v>
      </c>
      <c r="C1293" s="11">
        <v>441</v>
      </c>
      <c r="D1293" s="11">
        <v>1</v>
      </c>
      <c r="E1293" s="11">
        <v>0</v>
      </c>
      <c r="H1293" s="9"/>
      <c r="I1293" s="11"/>
    </row>
    <row r="1294" spans="1:9" x14ac:dyDescent="0.2">
      <c r="A1294" s="9">
        <v>44332</v>
      </c>
      <c r="B1294" s="11">
        <v>271472378</v>
      </c>
      <c r="C1294" s="11">
        <v>184</v>
      </c>
      <c r="D1294" s="11">
        <v>1</v>
      </c>
      <c r="E1294" s="11">
        <v>2</v>
      </c>
      <c r="H1294" s="9"/>
      <c r="I1294" s="11"/>
    </row>
    <row r="1295" spans="1:9" x14ac:dyDescent="0.2">
      <c r="A1295" s="9">
        <v>44332</v>
      </c>
      <c r="B1295" s="11">
        <v>268892090</v>
      </c>
      <c r="C1295" s="11">
        <v>48</v>
      </c>
      <c r="D1295" s="11">
        <v>1</v>
      </c>
      <c r="E1295" s="11">
        <v>0</v>
      </c>
      <c r="H1295" s="9"/>
      <c r="I1295" s="11"/>
    </row>
    <row r="1296" spans="1:9" x14ac:dyDescent="0.2">
      <c r="A1296" s="9">
        <v>44332</v>
      </c>
      <c r="B1296" s="11">
        <v>271533390</v>
      </c>
      <c r="C1296" s="11">
        <v>0</v>
      </c>
      <c r="D1296" s="11">
        <v>1</v>
      </c>
      <c r="E1296" s="11">
        <v>0</v>
      </c>
      <c r="H1296" s="9"/>
      <c r="I1296" s="11"/>
    </row>
    <row r="1297" spans="1:9" x14ac:dyDescent="0.2">
      <c r="A1297" s="9">
        <v>44332</v>
      </c>
      <c r="B1297" s="11">
        <v>269150185</v>
      </c>
      <c r="C1297" s="11">
        <v>0</v>
      </c>
      <c r="D1297" s="11">
        <v>1</v>
      </c>
      <c r="E1297" s="11">
        <v>0</v>
      </c>
      <c r="H1297" s="9"/>
      <c r="I1297" s="11"/>
    </row>
    <row r="1298" spans="1:9" x14ac:dyDescent="0.2">
      <c r="A1298" s="9">
        <v>44332</v>
      </c>
      <c r="B1298" s="11">
        <v>268892414</v>
      </c>
      <c r="C1298" s="11">
        <v>33637</v>
      </c>
      <c r="D1298" s="11">
        <v>0</v>
      </c>
      <c r="E1298" s="11">
        <v>10</v>
      </c>
      <c r="H1298" s="9"/>
      <c r="I1298" s="11"/>
    </row>
    <row r="1299" spans="1:9" x14ac:dyDescent="0.2">
      <c r="A1299" s="9">
        <v>44332</v>
      </c>
      <c r="B1299" s="11">
        <v>268891964</v>
      </c>
      <c r="C1299" s="11">
        <v>4305</v>
      </c>
      <c r="D1299" s="11">
        <v>0</v>
      </c>
      <c r="E1299" s="11">
        <v>1</v>
      </c>
      <c r="H1299" s="9"/>
      <c r="I1299" s="11"/>
    </row>
    <row r="1300" spans="1:9" x14ac:dyDescent="0.2">
      <c r="A1300" s="9">
        <v>44332</v>
      </c>
      <c r="B1300" s="11">
        <v>269221575</v>
      </c>
      <c r="C1300" s="11">
        <v>2092</v>
      </c>
      <c r="D1300" s="11">
        <v>0</v>
      </c>
      <c r="E1300" s="11">
        <v>0</v>
      </c>
      <c r="H1300" s="9"/>
      <c r="I1300" s="11"/>
    </row>
    <row r="1301" spans="1:9" x14ac:dyDescent="0.2">
      <c r="A1301" s="9">
        <v>44332</v>
      </c>
      <c r="B1301" s="11">
        <v>271539036</v>
      </c>
      <c r="C1301" s="11">
        <v>1507</v>
      </c>
      <c r="D1301" s="11">
        <v>0</v>
      </c>
      <c r="E1301" s="11">
        <v>5</v>
      </c>
      <c r="H1301" s="9"/>
      <c r="I1301" s="11"/>
    </row>
    <row r="1302" spans="1:9" x14ac:dyDescent="0.2">
      <c r="A1302" s="9">
        <v>44332</v>
      </c>
      <c r="B1302" s="11">
        <v>269150215</v>
      </c>
      <c r="C1302" s="11">
        <v>863</v>
      </c>
      <c r="D1302" s="11">
        <v>0</v>
      </c>
      <c r="E1302" s="11">
        <v>1</v>
      </c>
      <c r="H1302" s="9"/>
      <c r="I1302" s="11"/>
    </row>
    <row r="1303" spans="1:9" x14ac:dyDescent="0.2">
      <c r="A1303" s="9">
        <v>44332</v>
      </c>
      <c r="B1303" s="11">
        <v>269222754</v>
      </c>
      <c r="C1303" s="11">
        <v>442</v>
      </c>
      <c r="D1303" s="11">
        <v>0</v>
      </c>
      <c r="E1303" s="11">
        <v>0</v>
      </c>
      <c r="H1303" s="9"/>
      <c r="I1303" s="11"/>
    </row>
    <row r="1304" spans="1:9" x14ac:dyDescent="0.2">
      <c r="A1304" s="9">
        <v>44332</v>
      </c>
      <c r="B1304" s="11">
        <v>268890452</v>
      </c>
      <c r="C1304" s="11">
        <v>351</v>
      </c>
      <c r="D1304" s="11">
        <v>0</v>
      </c>
      <c r="E1304" s="11">
        <v>0</v>
      </c>
      <c r="H1304" s="9"/>
      <c r="I1304" s="11"/>
    </row>
    <row r="1305" spans="1:9" x14ac:dyDescent="0.2">
      <c r="A1305" s="9">
        <v>44332</v>
      </c>
      <c r="B1305" s="11">
        <v>271808904</v>
      </c>
      <c r="C1305" s="11">
        <v>321</v>
      </c>
      <c r="D1305" s="11">
        <v>0</v>
      </c>
      <c r="E1305" s="11">
        <v>0</v>
      </c>
      <c r="H1305" s="9"/>
      <c r="I1305" s="11"/>
    </row>
    <row r="1306" spans="1:9" x14ac:dyDescent="0.2">
      <c r="A1306" s="9">
        <v>44332</v>
      </c>
      <c r="B1306" s="11">
        <v>269151292</v>
      </c>
      <c r="C1306" s="11">
        <v>232</v>
      </c>
      <c r="D1306" s="11">
        <v>0</v>
      </c>
      <c r="E1306" s="11">
        <v>0</v>
      </c>
      <c r="H1306" s="9"/>
      <c r="I1306" s="11"/>
    </row>
    <row r="1307" spans="1:9" x14ac:dyDescent="0.2">
      <c r="A1307" s="9">
        <v>44332</v>
      </c>
      <c r="B1307" s="11">
        <v>268892429</v>
      </c>
      <c r="C1307" s="11">
        <v>122</v>
      </c>
      <c r="D1307" s="11">
        <v>0</v>
      </c>
      <c r="E1307" s="11">
        <v>0</v>
      </c>
      <c r="H1307" s="9"/>
      <c r="I1307" s="11"/>
    </row>
    <row r="1308" spans="1:9" x14ac:dyDescent="0.2">
      <c r="A1308" s="9">
        <v>44332</v>
      </c>
      <c r="B1308" s="11">
        <v>269222781</v>
      </c>
      <c r="C1308" s="11">
        <v>84</v>
      </c>
      <c r="D1308" s="11">
        <v>0</v>
      </c>
      <c r="E1308" s="11">
        <v>0</v>
      </c>
      <c r="H1308" s="9"/>
      <c r="I1308" s="11"/>
    </row>
    <row r="1309" spans="1:9" x14ac:dyDescent="0.2">
      <c r="A1309" s="9">
        <v>44332</v>
      </c>
      <c r="B1309" s="11">
        <v>269221605</v>
      </c>
      <c r="C1309" s="11">
        <v>74</v>
      </c>
      <c r="D1309" s="11">
        <v>0</v>
      </c>
      <c r="E1309" s="11">
        <v>1</v>
      </c>
      <c r="H1309" s="9"/>
      <c r="I1309" s="11"/>
    </row>
    <row r="1310" spans="1:9" x14ac:dyDescent="0.2">
      <c r="A1310" s="9">
        <v>44332</v>
      </c>
      <c r="B1310" s="11">
        <v>271451050</v>
      </c>
      <c r="C1310" s="11">
        <v>69</v>
      </c>
      <c r="D1310" s="11">
        <v>0</v>
      </c>
      <c r="E1310" s="11">
        <v>0</v>
      </c>
      <c r="H1310" s="9"/>
      <c r="I1310" s="11"/>
    </row>
    <row r="1311" spans="1:9" x14ac:dyDescent="0.2">
      <c r="A1311" s="9">
        <v>44332</v>
      </c>
      <c r="B1311" s="11">
        <v>269150194</v>
      </c>
      <c r="C1311" s="11">
        <v>35</v>
      </c>
      <c r="D1311" s="11">
        <v>0</v>
      </c>
      <c r="E1311" s="11">
        <v>0</v>
      </c>
      <c r="H1311" s="9"/>
      <c r="I1311" s="11"/>
    </row>
    <row r="1312" spans="1:9" x14ac:dyDescent="0.2">
      <c r="A1312" s="9">
        <v>44332</v>
      </c>
      <c r="B1312" s="11">
        <v>268890710</v>
      </c>
      <c r="C1312" s="11">
        <v>34</v>
      </c>
      <c r="D1312" s="11">
        <v>0</v>
      </c>
      <c r="E1312" s="11">
        <v>0</v>
      </c>
      <c r="H1312" s="9"/>
      <c r="I1312" s="11"/>
    </row>
    <row r="1313" spans="1:9" x14ac:dyDescent="0.2">
      <c r="A1313" s="9">
        <v>44332</v>
      </c>
      <c r="B1313" s="11">
        <v>268892102</v>
      </c>
      <c r="C1313" s="11">
        <v>15</v>
      </c>
      <c r="D1313" s="11">
        <v>0</v>
      </c>
      <c r="E1313" s="11">
        <v>0</v>
      </c>
      <c r="H1313" s="9"/>
      <c r="I1313" s="11"/>
    </row>
    <row r="1314" spans="1:9" x14ac:dyDescent="0.2">
      <c r="A1314" s="9">
        <v>44332</v>
      </c>
      <c r="B1314" s="11">
        <v>268890590</v>
      </c>
      <c r="C1314" s="11">
        <v>8</v>
      </c>
      <c r="D1314" s="11">
        <v>0</v>
      </c>
      <c r="E1314" s="11">
        <v>0</v>
      </c>
      <c r="H1314" s="9"/>
      <c r="I1314" s="11"/>
    </row>
    <row r="1315" spans="1:9" x14ac:dyDescent="0.2">
      <c r="A1315" s="9">
        <v>44332</v>
      </c>
      <c r="B1315" s="11">
        <v>268890527</v>
      </c>
      <c r="C1315" s="11">
        <v>8</v>
      </c>
      <c r="D1315" s="11">
        <v>0</v>
      </c>
      <c r="E1315" s="11">
        <v>0</v>
      </c>
      <c r="H1315" s="9"/>
      <c r="I1315" s="11"/>
    </row>
    <row r="1316" spans="1:9" x14ac:dyDescent="0.2">
      <c r="A1316" s="9">
        <v>44332</v>
      </c>
      <c r="B1316" s="11">
        <v>269221581</v>
      </c>
      <c r="C1316" s="11">
        <v>6</v>
      </c>
      <c r="D1316" s="11">
        <v>0</v>
      </c>
      <c r="E1316" s="11">
        <v>0</v>
      </c>
      <c r="H1316" s="9"/>
      <c r="I1316" s="11"/>
    </row>
    <row r="1317" spans="1:9" x14ac:dyDescent="0.2">
      <c r="A1317" s="9">
        <v>44332</v>
      </c>
      <c r="B1317" s="11">
        <v>269221587</v>
      </c>
      <c r="C1317" s="11">
        <v>5</v>
      </c>
      <c r="D1317" s="11">
        <v>0</v>
      </c>
      <c r="E1317" s="11">
        <v>0</v>
      </c>
      <c r="H1317" s="9"/>
      <c r="I1317" s="11"/>
    </row>
    <row r="1318" spans="1:9" x14ac:dyDescent="0.2">
      <c r="A1318" s="9">
        <v>44332</v>
      </c>
      <c r="B1318" s="11">
        <v>269221608</v>
      </c>
      <c r="C1318" s="11">
        <v>4</v>
      </c>
      <c r="D1318" s="11">
        <v>0</v>
      </c>
      <c r="E1318" s="11">
        <v>0</v>
      </c>
      <c r="H1318" s="9"/>
      <c r="I1318" s="11"/>
    </row>
    <row r="1319" spans="1:9" x14ac:dyDescent="0.2">
      <c r="A1319" s="9">
        <v>44332</v>
      </c>
      <c r="B1319" s="11">
        <v>268892345</v>
      </c>
      <c r="C1319" s="11">
        <v>4</v>
      </c>
      <c r="D1319" s="11">
        <v>0</v>
      </c>
      <c r="E1319" s="11">
        <v>0</v>
      </c>
      <c r="H1319" s="9"/>
      <c r="I1319" s="11"/>
    </row>
    <row r="1320" spans="1:9" x14ac:dyDescent="0.2">
      <c r="A1320" s="9">
        <v>44332</v>
      </c>
      <c r="B1320" s="11">
        <v>272779033</v>
      </c>
      <c r="C1320" s="11">
        <v>3</v>
      </c>
      <c r="D1320" s="11">
        <v>0</v>
      </c>
      <c r="E1320" s="11">
        <v>0</v>
      </c>
      <c r="H1320" s="9"/>
      <c r="I1320" s="11"/>
    </row>
    <row r="1321" spans="1:9" x14ac:dyDescent="0.2">
      <c r="A1321" s="9">
        <v>44332</v>
      </c>
      <c r="B1321" s="11">
        <v>269222010</v>
      </c>
      <c r="C1321" s="11">
        <v>1</v>
      </c>
      <c r="D1321" s="11">
        <v>0</v>
      </c>
      <c r="E1321" s="11">
        <v>0</v>
      </c>
      <c r="H1321" s="9"/>
      <c r="I1321" s="11"/>
    </row>
    <row r="1322" spans="1:9" x14ac:dyDescent="0.2">
      <c r="A1322" s="9">
        <v>44333</v>
      </c>
      <c r="B1322" s="11">
        <v>269222091</v>
      </c>
      <c r="C1322" s="11">
        <v>32905</v>
      </c>
      <c r="D1322" s="11">
        <v>119</v>
      </c>
      <c r="E1322" s="11">
        <v>50</v>
      </c>
      <c r="H1322" s="9"/>
      <c r="I1322" s="11"/>
    </row>
    <row r="1323" spans="1:9" x14ac:dyDescent="0.2">
      <c r="A1323" s="9">
        <v>44333</v>
      </c>
      <c r="B1323" s="11">
        <v>269220918</v>
      </c>
      <c r="C1323" s="11">
        <v>41902</v>
      </c>
      <c r="D1323" s="11">
        <v>114</v>
      </c>
      <c r="E1323" s="11">
        <v>7</v>
      </c>
      <c r="H1323" s="9"/>
      <c r="I1323" s="11"/>
    </row>
    <row r="1324" spans="1:9" x14ac:dyDescent="0.2">
      <c r="A1324" s="9">
        <v>44333</v>
      </c>
      <c r="B1324" s="11">
        <v>269221869</v>
      </c>
      <c r="C1324" s="11">
        <v>22099</v>
      </c>
      <c r="D1324" s="11">
        <v>74</v>
      </c>
      <c r="E1324" s="11">
        <v>3</v>
      </c>
      <c r="H1324" s="9"/>
      <c r="I1324" s="11"/>
    </row>
    <row r="1325" spans="1:9" x14ac:dyDescent="0.2">
      <c r="A1325" s="9">
        <v>44333</v>
      </c>
      <c r="B1325" s="11">
        <v>269221461</v>
      </c>
      <c r="C1325" s="11">
        <v>10399</v>
      </c>
      <c r="D1325" s="11">
        <v>70</v>
      </c>
      <c r="E1325" s="11">
        <v>11</v>
      </c>
      <c r="H1325" s="9"/>
      <c r="I1325" s="11"/>
    </row>
    <row r="1326" spans="1:9" x14ac:dyDescent="0.2">
      <c r="A1326" s="9">
        <v>44333</v>
      </c>
      <c r="B1326" s="11">
        <v>268892246</v>
      </c>
      <c r="C1326" s="11">
        <v>19965</v>
      </c>
      <c r="D1326" s="11">
        <v>65</v>
      </c>
      <c r="E1326" s="11">
        <v>10</v>
      </c>
      <c r="H1326" s="9"/>
      <c r="I1326" s="11"/>
    </row>
    <row r="1327" spans="1:9" x14ac:dyDescent="0.2">
      <c r="A1327" s="9">
        <v>44333</v>
      </c>
      <c r="B1327" s="11">
        <v>268890683</v>
      </c>
      <c r="C1327" s="11">
        <v>22107</v>
      </c>
      <c r="D1327" s="11">
        <v>64</v>
      </c>
      <c r="E1327" s="11">
        <v>43</v>
      </c>
      <c r="H1327" s="9"/>
      <c r="I1327" s="11"/>
    </row>
    <row r="1328" spans="1:9" x14ac:dyDescent="0.2">
      <c r="A1328" s="9">
        <v>44333</v>
      </c>
      <c r="B1328" s="11">
        <v>268892231</v>
      </c>
      <c r="C1328" s="11">
        <v>13912</v>
      </c>
      <c r="D1328" s="11">
        <v>39</v>
      </c>
      <c r="E1328" s="11">
        <v>22</v>
      </c>
      <c r="H1328" s="9"/>
      <c r="I1328" s="11"/>
    </row>
    <row r="1329" spans="1:9" x14ac:dyDescent="0.2">
      <c r="A1329" s="9">
        <v>44333</v>
      </c>
      <c r="B1329" s="11">
        <v>268890452</v>
      </c>
      <c r="C1329" s="11">
        <v>26796</v>
      </c>
      <c r="D1329" s="11">
        <v>33</v>
      </c>
      <c r="E1329" s="11">
        <v>19</v>
      </c>
      <c r="H1329" s="9"/>
      <c r="I1329" s="11"/>
    </row>
    <row r="1330" spans="1:9" x14ac:dyDescent="0.2">
      <c r="A1330" s="9">
        <v>44333</v>
      </c>
      <c r="B1330" s="11">
        <v>269221386</v>
      </c>
      <c r="C1330" s="11">
        <v>20497</v>
      </c>
      <c r="D1330" s="11">
        <v>31</v>
      </c>
      <c r="E1330" s="11">
        <v>17</v>
      </c>
      <c r="H1330" s="9"/>
      <c r="I1330" s="11"/>
    </row>
    <row r="1331" spans="1:9" x14ac:dyDescent="0.2">
      <c r="A1331" s="9">
        <v>44333</v>
      </c>
      <c r="B1331" s="11">
        <v>269221581</v>
      </c>
      <c r="C1331" s="11">
        <v>18521</v>
      </c>
      <c r="D1331" s="11">
        <v>21</v>
      </c>
      <c r="E1331" s="11">
        <v>8</v>
      </c>
      <c r="H1331" s="9"/>
      <c r="I1331" s="11"/>
    </row>
    <row r="1332" spans="1:9" x14ac:dyDescent="0.2">
      <c r="A1332" s="9">
        <v>44333</v>
      </c>
      <c r="B1332" s="11">
        <v>269222781</v>
      </c>
      <c r="C1332" s="11">
        <v>12947</v>
      </c>
      <c r="D1332" s="11">
        <v>13</v>
      </c>
      <c r="E1332" s="11">
        <v>7</v>
      </c>
      <c r="H1332" s="9"/>
      <c r="I1332" s="11"/>
    </row>
    <row r="1333" spans="1:9" x14ac:dyDescent="0.2">
      <c r="A1333" s="9">
        <v>44333</v>
      </c>
      <c r="B1333" s="11">
        <v>269221575</v>
      </c>
      <c r="C1333" s="11">
        <v>2782</v>
      </c>
      <c r="D1333" s="11">
        <v>13</v>
      </c>
      <c r="E1333" s="11">
        <v>1</v>
      </c>
      <c r="H1333" s="9"/>
      <c r="I1333" s="11"/>
    </row>
    <row r="1334" spans="1:9" x14ac:dyDescent="0.2">
      <c r="A1334" s="9">
        <v>44333</v>
      </c>
      <c r="B1334" s="11">
        <v>269221569</v>
      </c>
      <c r="C1334" s="11">
        <v>2712</v>
      </c>
      <c r="D1334" s="11">
        <v>13</v>
      </c>
      <c r="E1334" s="11">
        <v>0</v>
      </c>
      <c r="H1334" s="9"/>
      <c r="I1334" s="11"/>
    </row>
    <row r="1335" spans="1:9" x14ac:dyDescent="0.2">
      <c r="A1335" s="9">
        <v>44333</v>
      </c>
      <c r="B1335" s="11">
        <v>268891961</v>
      </c>
      <c r="C1335" s="11">
        <v>2314</v>
      </c>
      <c r="D1335" s="11">
        <v>13</v>
      </c>
      <c r="E1335" s="11">
        <v>0</v>
      </c>
      <c r="H1335" s="9"/>
      <c r="I1335" s="11"/>
    </row>
    <row r="1336" spans="1:9" x14ac:dyDescent="0.2">
      <c r="A1336" s="9">
        <v>44333</v>
      </c>
      <c r="B1336" s="11">
        <v>268891919</v>
      </c>
      <c r="C1336" s="11">
        <v>14318</v>
      </c>
      <c r="D1336" s="11">
        <v>12</v>
      </c>
      <c r="E1336" s="11">
        <v>142</v>
      </c>
      <c r="H1336" s="9"/>
      <c r="I1336" s="11"/>
    </row>
    <row r="1337" spans="1:9" x14ac:dyDescent="0.2">
      <c r="A1337" s="9">
        <v>44333</v>
      </c>
      <c r="B1337" s="11">
        <v>269221584</v>
      </c>
      <c r="C1337" s="11">
        <v>7458</v>
      </c>
      <c r="D1337" s="11">
        <v>10</v>
      </c>
      <c r="E1337" s="11">
        <v>4</v>
      </c>
      <c r="H1337" s="9"/>
      <c r="I1337" s="11"/>
    </row>
    <row r="1338" spans="1:9" x14ac:dyDescent="0.2">
      <c r="A1338" s="9">
        <v>44333</v>
      </c>
      <c r="B1338" s="11">
        <v>269222739</v>
      </c>
      <c r="C1338" s="11">
        <v>2833</v>
      </c>
      <c r="D1338" s="11">
        <v>10</v>
      </c>
      <c r="E1338" s="11">
        <v>1</v>
      </c>
      <c r="H1338" s="9"/>
      <c r="I1338" s="11"/>
    </row>
    <row r="1339" spans="1:9" x14ac:dyDescent="0.2">
      <c r="A1339" s="9">
        <v>44333</v>
      </c>
      <c r="B1339" s="11">
        <v>269221473</v>
      </c>
      <c r="C1339" s="11">
        <v>2570</v>
      </c>
      <c r="D1339" s="11">
        <v>9</v>
      </c>
      <c r="E1339" s="11">
        <v>2</v>
      </c>
      <c r="H1339" s="9"/>
      <c r="I1339" s="11"/>
    </row>
    <row r="1340" spans="1:9" x14ac:dyDescent="0.2">
      <c r="A1340" s="9">
        <v>44333</v>
      </c>
      <c r="B1340" s="11">
        <v>268891184</v>
      </c>
      <c r="C1340" s="11">
        <v>19942</v>
      </c>
      <c r="D1340" s="11">
        <v>8</v>
      </c>
      <c r="E1340" s="11">
        <v>19</v>
      </c>
      <c r="H1340" s="9"/>
      <c r="I1340" s="11"/>
    </row>
    <row r="1341" spans="1:9" x14ac:dyDescent="0.2">
      <c r="A1341" s="9">
        <v>44333</v>
      </c>
      <c r="B1341" s="11">
        <v>269150146</v>
      </c>
      <c r="C1341" s="11">
        <v>2267</v>
      </c>
      <c r="D1341" s="11">
        <v>8</v>
      </c>
      <c r="E1341" s="11">
        <v>0</v>
      </c>
      <c r="H1341" s="9"/>
      <c r="I1341" s="11"/>
    </row>
    <row r="1342" spans="1:9" x14ac:dyDescent="0.2">
      <c r="A1342" s="9">
        <v>44333</v>
      </c>
      <c r="B1342" s="11">
        <v>269222775</v>
      </c>
      <c r="C1342" s="11">
        <v>8690</v>
      </c>
      <c r="D1342" s="11">
        <v>7</v>
      </c>
      <c r="E1342" s="11">
        <v>5</v>
      </c>
      <c r="H1342" s="9"/>
      <c r="I1342" s="11"/>
    </row>
    <row r="1343" spans="1:9" x14ac:dyDescent="0.2">
      <c r="A1343" s="9">
        <v>44333</v>
      </c>
      <c r="B1343" s="11">
        <v>268892378</v>
      </c>
      <c r="C1343" s="11">
        <v>2303</v>
      </c>
      <c r="D1343" s="11">
        <v>7</v>
      </c>
      <c r="E1343" s="11">
        <v>0</v>
      </c>
      <c r="H1343" s="9"/>
      <c r="I1343" s="11"/>
    </row>
    <row r="1344" spans="1:9" x14ac:dyDescent="0.2">
      <c r="A1344" s="9">
        <v>44333</v>
      </c>
      <c r="B1344" s="11">
        <v>268890590</v>
      </c>
      <c r="C1344" s="11">
        <v>13031</v>
      </c>
      <c r="D1344" s="11">
        <v>6</v>
      </c>
      <c r="E1344" s="11">
        <v>0</v>
      </c>
      <c r="H1344" s="9"/>
      <c r="I1344" s="11"/>
    </row>
    <row r="1345" spans="1:9" x14ac:dyDescent="0.2">
      <c r="A1345" s="9">
        <v>44333</v>
      </c>
      <c r="B1345" s="11">
        <v>268892123</v>
      </c>
      <c r="C1345" s="11">
        <v>15008</v>
      </c>
      <c r="D1345" s="11">
        <v>5</v>
      </c>
      <c r="E1345" s="11">
        <v>11</v>
      </c>
      <c r="H1345" s="9"/>
      <c r="I1345" s="11"/>
    </row>
    <row r="1346" spans="1:9" x14ac:dyDescent="0.2">
      <c r="A1346" s="9">
        <v>44333</v>
      </c>
      <c r="B1346" s="11">
        <v>268890545</v>
      </c>
      <c r="C1346" s="11">
        <v>4217</v>
      </c>
      <c r="D1346" s="11">
        <v>5</v>
      </c>
      <c r="E1346" s="11">
        <v>1</v>
      </c>
      <c r="H1346" s="9"/>
      <c r="I1346" s="11"/>
    </row>
    <row r="1347" spans="1:9" x14ac:dyDescent="0.2">
      <c r="A1347" s="9">
        <v>44333</v>
      </c>
      <c r="B1347" s="11">
        <v>268892381</v>
      </c>
      <c r="C1347" s="11">
        <v>2145</v>
      </c>
      <c r="D1347" s="11">
        <v>5</v>
      </c>
      <c r="E1347" s="11">
        <v>2</v>
      </c>
      <c r="H1347" s="9"/>
      <c r="I1347" s="11"/>
    </row>
    <row r="1348" spans="1:9" x14ac:dyDescent="0.2">
      <c r="A1348" s="9">
        <v>44333</v>
      </c>
      <c r="B1348" s="11">
        <v>268892102</v>
      </c>
      <c r="C1348" s="11">
        <v>1690</v>
      </c>
      <c r="D1348" s="11">
        <v>5</v>
      </c>
      <c r="E1348" s="11">
        <v>1</v>
      </c>
      <c r="H1348" s="9"/>
      <c r="I1348" s="11"/>
    </row>
    <row r="1349" spans="1:9" x14ac:dyDescent="0.2">
      <c r="A1349" s="9">
        <v>44333</v>
      </c>
      <c r="B1349" s="11">
        <v>269150224</v>
      </c>
      <c r="C1349" s="11">
        <v>2115</v>
      </c>
      <c r="D1349" s="11">
        <v>4</v>
      </c>
      <c r="E1349" s="11">
        <v>8</v>
      </c>
      <c r="H1349" s="9"/>
      <c r="I1349" s="11"/>
    </row>
    <row r="1350" spans="1:9" x14ac:dyDescent="0.2">
      <c r="A1350" s="9">
        <v>44333</v>
      </c>
      <c r="B1350" s="11">
        <v>268891964</v>
      </c>
      <c r="C1350" s="11">
        <v>1907</v>
      </c>
      <c r="D1350" s="11">
        <v>4</v>
      </c>
      <c r="E1350" s="11">
        <v>0</v>
      </c>
      <c r="H1350" s="9"/>
      <c r="I1350" s="11"/>
    </row>
    <row r="1351" spans="1:9" x14ac:dyDescent="0.2">
      <c r="A1351" s="9">
        <v>44333</v>
      </c>
      <c r="B1351" s="11">
        <v>268892348</v>
      </c>
      <c r="C1351" s="11">
        <v>1829</v>
      </c>
      <c r="D1351" s="11">
        <v>4</v>
      </c>
      <c r="E1351" s="11">
        <v>0</v>
      </c>
      <c r="H1351" s="9"/>
      <c r="I1351" s="11"/>
    </row>
    <row r="1352" spans="1:9" x14ac:dyDescent="0.2">
      <c r="A1352" s="9">
        <v>44333</v>
      </c>
      <c r="B1352" s="11">
        <v>268892078</v>
      </c>
      <c r="C1352" s="11">
        <v>1812</v>
      </c>
      <c r="D1352" s="11">
        <v>4</v>
      </c>
      <c r="E1352" s="11">
        <v>0</v>
      </c>
      <c r="H1352" s="9"/>
      <c r="I1352" s="11"/>
    </row>
    <row r="1353" spans="1:9" x14ac:dyDescent="0.2">
      <c r="A1353" s="9">
        <v>44333</v>
      </c>
      <c r="B1353" s="11">
        <v>268892405</v>
      </c>
      <c r="C1353" s="11">
        <v>26196</v>
      </c>
      <c r="D1353" s="11">
        <v>3</v>
      </c>
      <c r="E1353" s="11">
        <v>12</v>
      </c>
      <c r="H1353" s="9"/>
      <c r="I1353" s="11"/>
    </row>
    <row r="1354" spans="1:9" x14ac:dyDescent="0.2">
      <c r="A1354" s="9">
        <v>44333</v>
      </c>
      <c r="B1354" s="11">
        <v>273096974</v>
      </c>
      <c r="C1354" s="11">
        <v>4329</v>
      </c>
      <c r="D1354" s="11">
        <v>3</v>
      </c>
      <c r="E1354" s="11">
        <v>3</v>
      </c>
      <c r="H1354" s="9"/>
      <c r="I1354" s="11"/>
    </row>
    <row r="1355" spans="1:9" x14ac:dyDescent="0.2">
      <c r="A1355" s="9">
        <v>44333</v>
      </c>
      <c r="B1355" s="11">
        <v>268890566</v>
      </c>
      <c r="C1355" s="11">
        <v>4187</v>
      </c>
      <c r="D1355" s="11">
        <v>3</v>
      </c>
      <c r="E1355" s="11">
        <v>3</v>
      </c>
      <c r="H1355" s="9"/>
      <c r="I1355" s="11"/>
    </row>
    <row r="1356" spans="1:9" x14ac:dyDescent="0.2">
      <c r="A1356" s="9">
        <v>44333</v>
      </c>
      <c r="B1356" s="11">
        <v>269222019</v>
      </c>
      <c r="C1356" s="11">
        <v>4103</v>
      </c>
      <c r="D1356" s="11">
        <v>3</v>
      </c>
      <c r="E1356" s="11">
        <v>0</v>
      </c>
      <c r="H1356" s="9"/>
      <c r="I1356" s="11"/>
    </row>
    <row r="1357" spans="1:9" x14ac:dyDescent="0.2">
      <c r="A1357" s="9">
        <v>44333</v>
      </c>
      <c r="B1357" s="11">
        <v>269221431</v>
      </c>
      <c r="C1357" s="11">
        <v>2203</v>
      </c>
      <c r="D1357" s="11">
        <v>3</v>
      </c>
      <c r="E1357" s="11">
        <v>2</v>
      </c>
      <c r="H1357" s="9"/>
      <c r="I1357" s="11"/>
    </row>
    <row r="1358" spans="1:9" x14ac:dyDescent="0.2">
      <c r="A1358" s="9">
        <v>44333</v>
      </c>
      <c r="B1358" s="11">
        <v>269150197</v>
      </c>
      <c r="C1358" s="11">
        <v>24335</v>
      </c>
      <c r="D1358" s="11">
        <v>2</v>
      </c>
      <c r="E1358" s="11">
        <v>10</v>
      </c>
      <c r="H1358" s="9"/>
      <c r="I1358" s="11"/>
    </row>
    <row r="1359" spans="1:9" x14ac:dyDescent="0.2">
      <c r="A1359" s="9">
        <v>44333</v>
      </c>
      <c r="B1359" s="11">
        <v>268892375</v>
      </c>
      <c r="C1359" s="11">
        <v>3995</v>
      </c>
      <c r="D1359" s="11">
        <v>2</v>
      </c>
      <c r="E1359" s="11">
        <v>1</v>
      </c>
      <c r="H1359" s="9"/>
      <c r="I1359" s="11"/>
    </row>
    <row r="1360" spans="1:9" x14ac:dyDescent="0.2">
      <c r="A1360" s="9">
        <v>44333</v>
      </c>
      <c r="B1360" s="11">
        <v>269150185</v>
      </c>
      <c r="C1360" s="11">
        <v>614</v>
      </c>
      <c r="D1360" s="11">
        <v>2</v>
      </c>
      <c r="E1360" s="11">
        <v>5</v>
      </c>
      <c r="H1360" s="9"/>
      <c r="I1360" s="11"/>
    </row>
    <row r="1361" spans="1:9" x14ac:dyDescent="0.2">
      <c r="A1361" s="9">
        <v>44333</v>
      </c>
      <c r="B1361" s="11">
        <v>269222808</v>
      </c>
      <c r="C1361" s="11">
        <v>245</v>
      </c>
      <c r="D1361" s="11">
        <v>2</v>
      </c>
      <c r="E1361" s="11">
        <v>0</v>
      </c>
      <c r="H1361" s="9"/>
      <c r="I1361" s="11"/>
    </row>
    <row r="1362" spans="1:9" x14ac:dyDescent="0.2">
      <c r="A1362" s="9">
        <v>44333</v>
      </c>
      <c r="B1362" s="11">
        <v>271175480</v>
      </c>
      <c r="C1362" s="11">
        <v>0</v>
      </c>
      <c r="D1362" s="11">
        <v>2</v>
      </c>
      <c r="E1362" s="11">
        <v>0</v>
      </c>
      <c r="H1362" s="9"/>
      <c r="I1362" s="11"/>
    </row>
    <row r="1363" spans="1:9" x14ac:dyDescent="0.2">
      <c r="A1363" s="9">
        <v>44333</v>
      </c>
      <c r="B1363" s="11">
        <v>273397621</v>
      </c>
      <c r="C1363" s="11">
        <v>4328</v>
      </c>
      <c r="D1363" s="11">
        <v>1</v>
      </c>
      <c r="E1363" s="11">
        <v>0</v>
      </c>
      <c r="H1363" s="9"/>
      <c r="I1363" s="11"/>
    </row>
    <row r="1364" spans="1:9" x14ac:dyDescent="0.2">
      <c r="A1364" s="9">
        <v>44333</v>
      </c>
      <c r="B1364" s="11">
        <v>268890548</v>
      </c>
      <c r="C1364" s="11">
        <v>4281</v>
      </c>
      <c r="D1364" s="11">
        <v>1</v>
      </c>
      <c r="E1364" s="11">
        <v>1</v>
      </c>
      <c r="H1364" s="9"/>
      <c r="I1364" s="11"/>
    </row>
    <row r="1365" spans="1:9" x14ac:dyDescent="0.2">
      <c r="A1365" s="9">
        <v>44333</v>
      </c>
      <c r="B1365" s="11">
        <v>269221635</v>
      </c>
      <c r="C1365" s="11">
        <v>3743</v>
      </c>
      <c r="D1365" s="11">
        <v>1</v>
      </c>
      <c r="E1365" s="11">
        <v>6</v>
      </c>
      <c r="H1365" s="9"/>
      <c r="I1365" s="11"/>
    </row>
    <row r="1366" spans="1:9" x14ac:dyDescent="0.2">
      <c r="A1366" s="9">
        <v>44333</v>
      </c>
      <c r="B1366" s="11">
        <v>268892222</v>
      </c>
      <c r="C1366" s="11">
        <v>3046</v>
      </c>
      <c r="D1366" s="11">
        <v>1</v>
      </c>
      <c r="E1366" s="11">
        <v>2</v>
      </c>
      <c r="H1366" s="9"/>
      <c r="I1366" s="11"/>
    </row>
    <row r="1367" spans="1:9" x14ac:dyDescent="0.2">
      <c r="A1367" s="9">
        <v>44333</v>
      </c>
      <c r="B1367" s="11">
        <v>269221920</v>
      </c>
      <c r="C1367" s="11">
        <v>2085</v>
      </c>
      <c r="D1367" s="11">
        <v>1</v>
      </c>
      <c r="E1367" s="11">
        <v>0</v>
      </c>
      <c r="H1367" s="9"/>
      <c r="I1367" s="11"/>
    </row>
    <row r="1368" spans="1:9" x14ac:dyDescent="0.2">
      <c r="A1368" s="9">
        <v>44333</v>
      </c>
      <c r="B1368" s="11">
        <v>269221419</v>
      </c>
      <c r="C1368" s="11">
        <v>1821</v>
      </c>
      <c r="D1368" s="11">
        <v>1</v>
      </c>
      <c r="E1368" s="11">
        <v>0</v>
      </c>
      <c r="H1368" s="9"/>
      <c r="I1368" s="11"/>
    </row>
    <row r="1369" spans="1:9" x14ac:dyDescent="0.2">
      <c r="A1369" s="9">
        <v>44333</v>
      </c>
      <c r="B1369" s="11">
        <v>268890710</v>
      </c>
      <c r="C1369" s="11">
        <v>904</v>
      </c>
      <c r="D1369" s="11">
        <v>1</v>
      </c>
      <c r="E1369" s="11">
        <v>0</v>
      </c>
      <c r="H1369" s="9"/>
      <c r="I1369" s="11"/>
    </row>
    <row r="1370" spans="1:9" x14ac:dyDescent="0.2">
      <c r="A1370" s="9">
        <v>44333</v>
      </c>
      <c r="B1370" s="11">
        <v>269222817</v>
      </c>
      <c r="C1370" s="11">
        <v>479</v>
      </c>
      <c r="D1370" s="11">
        <v>1</v>
      </c>
      <c r="E1370" s="11">
        <v>0</v>
      </c>
      <c r="H1370" s="9"/>
      <c r="I1370" s="11"/>
    </row>
    <row r="1371" spans="1:9" x14ac:dyDescent="0.2">
      <c r="A1371" s="9">
        <v>44333</v>
      </c>
      <c r="B1371" s="11">
        <v>268892456</v>
      </c>
      <c r="C1371" s="11">
        <v>185</v>
      </c>
      <c r="D1371" s="11">
        <v>1</v>
      </c>
      <c r="E1371" s="11">
        <v>1</v>
      </c>
      <c r="H1371" s="9"/>
      <c r="I1371" s="11"/>
    </row>
    <row r="1372" spans="1:9" x14ac:dyDescent="0.2">
      <c r="A1372" s="9">
        <v>44333</v>
      </c>
      <c r="B1372" s="11">
        <v>269222109</v>
      </c>
      <c r="C1372" s="11">
        <v>2491</v>
      </c>
      <c r="D1372" s="11">
        <v>0</v>
      </c>
      <c r="E1372" s="11">
        <v>4</v>
      </c>
      <c r="H1372" s="9"/>
      <c r="I1372" s="11"/>
    </row>
    <row r="1373" spans="1:9" x14ac:dyDescent="0.2">
      <c r="A1373" s="9">
        <v>44333</v>
      </c>
      <c r="B1373" s="11">
        <v>269150161</v>
      </c>
      <c r="C1373" s="11">
        <v>1808</v>
      </c>
      <c r="D1373" s="11">
        <v>0</v>
      </c>
      <c r="E1373" s="11">
        <v>0</v>
      </c>
      <c r="H1373" s="9"/>
      <c r="I1373" s="11"/>
    </row>
    <row r="1374" spans="1:9" x14ac:dyDescent="0.2">
      <c r="A1374" s="9">
        <v>44333</v>
      </c>
      <c r="B1374" s="11">
        <v>271451050</v>
      </c>
      <c r="C1374" s="11">
        <v>1677</v>
      </c>
      <c r="D1374" s="11">
        <v>0</v>
      </c>
      <c r="E1374" s="11">
        <v>6</v>
      </c>
      <c r="H1374" s="9"/>
      <c r="I1374" s="11"/>
    </row>
    <row r="1375" spans="1:9" x14ac:dyDescent="0.2">
      <c r="A1375" s="9">
        <v>44333</v>
      </c>
      <c r="B1375" s="11">
        <v>269221608</v>
      </c>
      <c r="C1375" s="11">
        <v>405</v>
      </c>
      <c r="D1375" s="11">
        <v>0</v>
      </c>
      <c r="E1375" s="11">
        <v>5</v>
      </c>
      <c r="H1375" s="9"/>
      <c r="I1375" s="11"/>
    </row>
    <row r="1376" spans="1:9" x14ac:dyDescent="0.2">
      <c r="A1376" s="9">
        <v>44333</v>
      </c>
      <c r="B1376" s="11">
        <v>268892090</v>
      </c>
      <c r="C1376" s="11">
        <v>403</v>
      </c>
      <c r="D1376" s="11">
        <v>0</v>
      </c>
      <c r="E1376" s="11">
        <v>1</v>
      </c>
      <c r="H1376" s="9"/>
      <c r="I1376" s="11"/>
    </row>
    <row r="1377" spans="1:9" x14ac:dyDescent="0.2">
      <c r="A1377" s="9">
        <v>44333</v>
      </c>
      <c r="B1377" s="11">
        <v>268891226</v>
      </c>
      <c r="C1377" s="11">
        <v>367</v>
      </c>
      <c r="D1377" s="11">
        <v>0</v>
      </c>
      <c r="E1377" s="11">
        <v>0</v>
      </c>
      <c r="H1377" s="9"/>
      <c r="I1377" s="11"/>
    </row>
    <row r="1378" spans="1:9" x14ac:dyDescent="0.2">
      <c r="A1378" s="9">
        <v>44333</v>
      </c>
      <c r="B1378" s="11">
        <v>268892414</v>
      </c>
      <c r="C1378" s="11">
        <v>246</v>
      </c>
      <c r="D1378" s="11">
        <v>0</v>
      </c>
      <c r="E1378" s="11">
        <v>0</v>
      </c>
      <c r="H1378" s="9"/>
      <c r="I1378" s="11"/>
    </row>
    <row r="1379" spans="1:9" x14ac:dyDescent="0.2">
      <c r="A1379" s="9">
        <v>44333</v>
      </c>
      <c r="B1379" s="11">
        <v>268892429</v>
      </c>
      <c r="C1379" s="11">
        <v>118</v>
      </c>
      <c r="D1379" s="11">
        <v>0</v>
      </c>
      <c r="E1379" s="11">
        <v>0</v>
      </c>
      <c r="H1379" s="9"/>
      <c r="I1379" s="11"/>
    </row>
    <row r="1380" spans="1:9" x14ac:dyDescent="0.2">
      <c r="A1380" s="9">
        <v>44333</v>
      </c>
      <c r="B1380" s="11">
        <v>269222070</v>
      </c>
      <c r="C1380" s="11">
        <v>99</v>
      </c>
      <c r="D1380" s="11">
        <v>0</v>
      </c>
      <c r="E1380" s="11">
        <v>3</v>
      </c>
      <c r="H1380" s="9"/>
      <c r="I1380" s="11"/>
    </row>
    <row r="1381" spans="1:9" x14ac:dyDescent="0.2">
      <c r="A1381" s="9">
        <v>44333</v>
      </c>
      <c r="B1381" s="11">
        <v>269150215</v>
      </c>
      <c r="C1381" s="11">
        <v>78</v>
      </c>
      <c r="D1381" s="11">
        <v>0</v>
      </c>
      <c r="E1381" s="11">
        <v>0</v>
      </c>
      <c r="H1381" s="9"/>
      <c r="I1381" s="11"/>
    </row>
    <row r="1382" spans="1:9" x14ac:dyDescent="0.2">
      <c r="A1382" s="9">
        <v>44333</v>
      </c>
      <c r="B1382" s="11">
        <v>268890665</v>
      </c>
      <c r="C1382" s="11">
        <v>58</v>
      </c>
      <c r="D1382" s="11">
        <v>0</v>
      </c>
      <c r="E1382" s="11">
        <v>0</v>
      </c>
      <c r="H1382" s="9"/>
      <c r="I1382" s="11"/>
    </row>
    <row r="1383" spans="1:9" x14ac:dyDescent="0.2">
      <c r="A1383" s="9">
        <v>44333</v>
      </c>
      <c r="B1383" s="11">
        <v>269222757</v>
      </c>
      <c r="C1383" s="11">
        <v>52</v>
      </c>
      <c r="D1383" s="11">
        <v>0</v>
      </c>
      <c r="E1383" s="11">
        <v>0</v>
      </c>
      <c r="H1383" s="9"/>
      <c r="I1383" s="11"/>
    </row>
    <row r="1384" spans="1:9" x14ac:dyDescent="0.2">
      <c r="A1384" s="9">
        <v>44333</v>
      </c>
      <c r="B1384" s="11">
        <v>271457536</v>
      </c>
      <c r="C1384" s="11">
        <v>50</v>
      </c>
      <c r="D1384" s="11">
        <v>0</v>
      </c>
      <c r="E1384" s="11">
        <v>0</v>
      </c>
      <c r="H1384" s="9"/>
      <c r="I1384" s="11"/>
    </row>
    <row r="1385" spans="1:9" x14ac:dyDescent="0.2">
      <c r="A1385" s="9">
        <v>44333</v>
      </c>
      <c r="B1385" s="11">
        <v>269222754</v>
      </c>
      <c r="C1385" s="11">
        <v>34</v>
      </c>
      <c r="D1385" s="11">
        <v>0</v>
      </c>
      <c r="E1385" s="11">
        <v>0</v>
      </c>
      <c r="H1385" s="9"/>
      <c r="I1385" s="11"/>
    </row>
    <row r="1386" spans="1:9" x14ac:dyDescent="0.2">
      <c r="A1386" s="9">
        <v>44333</v>
      </c>
      <c r="B1386" s="11">
        <v>268890671</v>
      </c>
      <c r="C1386" s="11">
        <v>24</v>
      </c>
      <c r="D1386" s="11">
        <v>0</v>
      </c>
      <c r="E1386" s="11">
        <v>0</v>
      </c>
      <c r="H1386" s="9"/>
      <c r="I1386" s="11"/>
    </row>
    <row r="1387" spans="1:9" x14ac:dyDescent="0.2">
      <c r="A1387" s="9">
        <v>44333</v>
      </c>
      <c r="B1387" s="11">
        <v>269151292</v>
      </c>
      <c r="C1387" s="11">
        <v>8</v>
      </c>
      <c r="D1387" s="11">
        <v>0</v>
      </c>
      <c r="E1387" s="11">
        <v>0</v>
      </c>
      <c r="H1387" s="9"/>
      <c r="I1387" s="11"/>
    </row>
    <row r="1388" spans="1:9" x14ac:dyDescent="0.2">
      <c r="A1388" s="9">
        <v>44333</v>
      </c>
      <c r="B1388" s="11">
        <v>271539036</v>
      </c>
      <c r="C1388" s="11">
        <v>3</v>
      </c>
      <c r="D1388" s="11">
        <v>0</v>
      </c>
      <c r="E1388" s="11">
        <v>0</v>
      </c>
      <c r="H1388" s="9"/>
      <c r="I1388" s="11"/>
    </row>
    <row r="1389" spans="1:9" x14ac:dyDescent="0.2">
      <c r="A1389" s="9">
        <v>44333</v>
      </c>
      <c r="B1389" s="11">
        <v>271808904</v>
      </c>
      <c r="C1389" s="11">
        <v>3</v>
      </c>
      <c r="D1389" s="11">
        <v>0</v>
      </c>
      <c r="E1389" s="11">
        <v>0</v>
      </c>
      <c r="H1389" s="9"/>
      <c r="I1389" s="11"/>
    </row>
    <row r="1390" spans="1:9" x14ac:dyDescent="0.2">
      <c r="A1390" s="9">
        <v>44333</v>
      </c>
      <c r="B1390" s="11">
        <v>271533390</v>
      </c>
      <c r="C1390" s="11">
        <v>3</v>
      </c>
      <c r="D1390" s="11">
        <v>0</v>
      </c>
      <c r="E1390" s="11">
        <v>0</v>
      </c>
      <c r="H1390" s="9"/>
      <c r="I1390" s="11"/>
    </row>
    <row r="1391" spans="1:9" x14ac:dyDescent="0.2">
      <c r="A1391" s="9">
        <v>44333</v>
      </c>
      <c r="B1391" s="11">
        <v>271472378</v>
      </c>
      <c r="C1391" s="11">
        <v>3</v>
      </c>
      <c r="D1391" s="11">
        <v>0</v>
      </c>
      <c r="E1391" s="11">
        <v>0</v>
      </c>
      <c r="H1391" s="9"/>
      <c r="I1391" s="11"/>
    </row>
    <row r="1392" spans="1:9" x14ac:dyDescent="0.2">
      <c r="A1392" s="9">
        <v>44333</v>
      </c>
      <c r="B1392" s="11">
        <v>269222010</v>
      </c>
      <c r="C1392" s="11">
        <v>3</v>
      </c>
      <c r="D1392" s="11">
        <v>0</v>
      </c>
      <c r="E1392" s="11">
        <v>1</v>
      </c>
      <c r="H1392" s="9"/>
      <c r="I1392" s="11"/>
    </row>
    <row r="1393" spans="1:9" x14ac:dyDescent="0.2">
      <c r="A1393" s="9">
        <v>44333</v>
      </c>
      <c r="B1393" s="11">
        <v>269150218</v>
      </c>
      <c r="C1393" s="11">
        <v>2</v>
      </c>
      <c r="D1393" s="11">
        <v>0</v>
      </c>
      <c r="E1393" s="11">
        <v>0</v>
      </c>
      <c r="H1393" s="9"/>
      <c r="I1393" s="11"/>
    </row>
    <row r="1394" spans="1:9" x14ac:dyDescent="0.2">
      <c r="A1394" s="9">
        <v>44333</v>
      </c>
      <c r="B1394" s="11">
        <v>269221587</v>
      </c>
      <c r="C1394" s="11">
        <v>1</v>
      </c>
      <c r="D1394" s="11">
        <v>0</v>
      </c>
      <c r="E1394" s="11">
        <v>0</v>
      </c>
      <c r="H1394" s="9"/>
      <c r="I1394" s="11"/>
    </row>
    <row r="1395" spans="1:9" x14ac:dyDescent="0.2">
      <c r="A1395" s="9">
        <v>44333</v>
      </c>
      <c r="B1395" s="11">
        <v>268892345</v>
      </c>
      <c r="C1395" s="11">
        <v>1</v>
      </c>
      <c r="D1395" s="11">
        <v>0</v>
      </c>
      <c r="E1395" s="11">
        <v>0</v>
      </c>
      <c r="H1395" s="9"/>
      <c r="I1395" s="11"/>
    </row>
    <row r="1396" spans="1:9" x14ac:dyDescent="0.2">
      <c r="A1396" s="9">
        <v>44333</v>
      </c>
      <c r="B1396" s="11">
        <v>268890527</v>
      </c>
      <c r="C1396" s="11">
        <v>1</v>
      </c>
      <c r="D1396" s="11">
        <v>0</v>
      </c>
      <c r="E1396" s="11">
        <v>0</v>
      </c>
      <c r="H1396" s="9"/>
      <c r="I1396" s="11"/>
    </row>
    <row r="1397" spans="1:9" x14ac:dyDescent="0.2">
      <c r="A1397" s="9">
        <v>44333</v>
      </c>
      <c r="B1397" s="11">
        <v>272779033</v>
      </c>
      <c r="C1397" s="11">
        <v>1</v>
      </c>
      <c r="D1397" s="11">
        <v>0</v>
      </c>
      <c r="E1397" s="11">
        <v>1</v>
      </c>
      <c r="H1397" s="9"/>
      <c r="I1397" s="11"/>
    </row>
    <row r="1398" spans="1:9" x14ac:dyDescent="0.2">
      <c r="A1398" s="9">
        <v>44334</v>
      </c>
      <c r="B1398" s="11">
        <v>269221431</v>
      </c>
      <c r="C1398" s="11">
        <v>47259</v>
      </c>
      <c r="D1398" s="11">
        <v>178</v>
      </c>
      <c r="E1398" s="11">
        <v>10</v>
      </c>
      <c r="H1398" s="9"/>
      <c r="I1398" s="11"/>
    </row>
    <row r="1399" spans="1:9" x14ac:dyDescent="0.2">
      <c r="A1399" s="9">
        <v>44334</v>
      </c>
      <c r="B1399" s="11">
        <v>268891961</v>
      </c>
      <c r="C1399" s="11">
        <v>13046</v>
      </c>
      <c r="D1399" s="11">
        <v>170</v>
      </c>
      <c r="E1399" s="11">
        <v>11</v>
      </c>
      <c r="H1399" s="9"/>
      <c r="I1399" s="11"/>
    </row>
    <row r="1400" spans="1:9" x14ac:dyDescent="0.2">
      <c r="A1400" s="9">
        <v>44334</v>
      </c>
      <c r="B1400" s="11">
        <v>268892405</v>
      </c>
      <c r="C1400" s="11">
        <v>32625</v>
      </c>
      <c r="D1400" s="11">
        <v>133</v>
      </c>
      <c r="E1400" s="11">
        <v>47</v>
      </c>
      <c r="H1400" s="9"/>
      <c r="I1400" s="11"/>
    </row>
    <row r="1401" spans="1:9" x14ac:dyDescent="0.2">
      <c r="A1401" s="9">
        <v>44334</v>
      </c>
      <c r="B1401" s="11">
        <v>268890452</v>
      </c>
      <c r="C1401" s="11">
        <v>33389</v>
      </c>
      <c r="D1401" s="11">
        <v>79</v>
      </c>
      <c r="E1401" s="11">
        <v>7</v>
      </c>
      <c r="H1401" s="9"/>
      <c r="I1401" s="11"/>
    </row>
    <row r="1402" spans="1:9" x14ac:dyDescent="0.2">
      <c r="A1402" s="9">
        <v>44334</v>
      </c>
      <c r="B1402" s="11">
        <v>268891226</v>
      </c>
      <c r="C1402" s="11">
        <v>27055</v>
      </c>
      <c r="D1402" s="11">
        <v>64</v>
      </c>
      <c r="E1402" s="11">
        <v>39</v>
      </c>
      <c r="H1402" s="9"/>
      <c r="I1402" s="11"/>
    </row>
    <row r="1403" spans="1:9" x14ac:dyDescent="0.2">
      <c r="A1403" s="9">
        <v>44334</v>
      </c>
      <c r="B1403" s="11">
        <v>268892123</v>
      </c>
      <c r="C1403" s="11">
        <v>22116</v>
      </c>
      <c r="D1403" s="11">
        <v>62</v>
      </c>
      <c r="E1403" s="11">
        <v>39</v>
      </c>
      <c r="H1403" s="9"/>
      <c r="I1403" s="11"/>
    </row>
    <row r="1404" spans="1:9" x14ac:dyDescent="0.2">
      <c r="A1404" s="9">
        <v>44334</v>
      </c>
      <c r="B1404" s="11">
        <v>269221461</v>
      </c>
      <c r="C1404" s="11">
        <v>21686</v>
      </c>
      <c r="D1404" s="11">
        <v>62</v>
      </c>
      <c r="E1404" s="11">
        <v>4</v>
      </c>
      <c r="H1404" s="9"/>
      <c r="I1404" s="11"/>
    </row>
    <row r="1405" spans="1:9" x14ac:dyDescent="0.2">
      <c r="A1405" s="9">
        <v>44334</v>
      </c>
      <c r="B1405" s="11">
        <v>268892222</v>
      </c>
      <c r="C1405" s="11">
        <v>23243</v>
      </c>
      <c r="D1405" s="11">
        <v>58</v>
      </c>
      <c r="E1405" s="11">
        <v>4</v>
      </c>
      <c r="H1405" s="9"/>
      <c r="I1405" s="11"/>
    </row>
    <row r="1406" spans="1:9" x14ac:dyDescent="0.2">
      <c r="A1406" s="9">
        <v>44334</v>
      </c>
      <c r="B1406" s="11">
        <v>269221920</v>
      </c>
      <c r="C1406" s="11">
        <v>16247</v>
      </c>
      <c r="D1406" s="11">
        <v>45</v>
      </c>
      <c r="E1406" s="11">
        <v>73</v>
      </c>
      <c r="H1406" s="9"/>
      <c r="I1406" s="11"/>
    </row>
    <row r="1407" spans="1:9" x14ac:dyDescent="0.2">
      <c r="A1407" s="9">
        <v>44334</v>
      </c>
      <c r="B1407" s="11">
        <v>269220918</v>
      </c>
      <c r="C1407" s="11">
        <v>24521</v>
      </c>
      <c r="D1407" s="11">
        <v>40</v>
      </c>
      <c r="E1407" s="11">
        <v>21</v>
      </c>
      <c r="H1407" s="9"/>
      <c r="I1407" s="11"/>
    </row>
    <row r="1408" spans="1:9" x14ac:dyDescent="0.2">
      <c r="A1408" s="9">
        <v>44334</v>
      </c>
      <c r="B1408" s="11">
        <v>269221869</v>
      </c>
      <c r="C1408" s="11">
        <v>17373</v>
      </c>
      <c r="D1408" s="11">
        <v>25</v>
      </c>
      <c r="E1408" s="11">
        <v>16</v>
      </c>
      <c r="H1408" s="9"/>
      <c r="I1408" s="11"/>
    </row>
    <row r="1409" spans="1:9" x14ac:dyDescent="0.2">
      <c r="A1409" s="9">
        <v>44334</v>
      </c>
      <c r="B1409" s="11">
        <v>268892345</v>
      </c>
      <c r="C1409" s="11">
        <v>14299</v>
      </c>
      <c r="D1409" s="11">
        <v>17</v>
      </c>
      <c r="E1409" s="11">
        <v>0</v>
      </c>
      <c r="H1409" s="9"/>
      <c r="I1409" s="11"/>
    </row>
    <row r="1410" spans="1:9" x14ac:dyDescent="0.2">
      <c r="A1410" s="9">
        <v>44334</v>
      </c>
      <c r="B1410" s="11">
        <v>269221473</v>
      </c>
      <c r="C1410" s="11">
        <v>13348</v>
      </c>
      <c r="D1410" s="11">
        <v>17</v>
      </c>
      <c r="E1410" s="11">
        <v>141</v>
      </c>
      <c r="H1410" s="9"/>
      <c r="I1410" s="11"/>
    </row>
    <row r="1411" spans="1:9" x14ac:dyDescent="0.2">
      <c r="A1411" s="9">
        <v>44334</v>
      </c>
      <c r="B1411" s="11">
        <v>268891964</v>
      </c>
      <c r="C1411" s="11">
        <v>3462</v>
      </c>
      <c r="D1411" s="11">
        <v>15</v>
      </c>
      <c r="E1411" s="11">
        <v>1</v>
      </c>
      <c r="H1411" s="9"/>
      <c r="I1411" s="11"/>
    </row>
    <row r="1412" spans="1:9" x14ac:dyDescent="0.2">
      <c r="A1412" s="9">
        <v>44334</v>
      </c>
      <c r="B1412" s="11">
        <v>268892429</v>
      </c>
      <c r="C1412" s="11">
        <v>12442</v>
      </c>
      <c r="D1412" s="11">
        <v>14</v>
      </c>
      <c r="E1412" s="11">
        <v>24</v>
      </c>
      <c r="H1412" s="9"/>
      <c r="I1412" s="11"/>
    </row>
    <row r="1413" spans="1:9" x14ac:dyDescent="0.2">
      <c r="A1413" s="9">
        <v>44334</v>
      </c>
      <c r="B1413" s="11">
        <v>273096974</v>
      </c>
      <c r="C1413" s="11">
        <v>2011</v>
      </c>
      <c r="D1413" s="11">
        <v>13</v>
      </c>
      <c r="E1413" s="11">
        <v>0</v>
      </c>
      <c r="H1413" s="9"/>
      <c r="I1413" s="11"/>
    </row>
    <row r="1414" spans="1:9" x14ac:dyDescent="0.2">
      <c r="A1414" s="9">
        <v>44334</v>
      </c>
      <c r="B1414" s="11">
        <v>268892348</v>
      </c>
      <c r="C1414" s="11">
        <v>2709</v>
      </c>
      <c r="D1414" s="11">
        <v>12</v>
      </c>
      <c r="E1414" s="11">
        <v>0</v>
      </c>
      <c r="H1414" s="9"/>
      <c r="I1414" s="11"/>
    </row>
    <row r="1415" spans="1:9" x14ac:dyDescent="0.2">
      <c r="A1415" s="9">
        <v>44334</v>
      </c>
      <c r="B1415" s="11">
        <v>268892381</v>
      </c>
      <c r="C1415" s="11">
        <v>2693</v>
      </c>
      <c r="D1415" s="11">
        <v>11</v>
      </c>
      <c r="E1415" s="11">
        <v>3</v>
      </c>
      <c r="H1415" s="9"/>
      <c r="I1415" s="11"/>
    </row>
    <row r="1416" spans="1:9" x14ac:dyDescent="0.2">
      <c r="A1416" s="9">
        <v>44334</v>
      </c>
      <c r="B1416" s="11">
        <v>269221581</v>
      </c>
      <c r="C1416" s="11">
        <v>750</v>
      </c>
      <c r="D1416" s="11">
        <v>11</v>
      </c>
      <c r="E1416" s="11">
        <v>0</v>
      </c>
      <c r="H1416" s="9"/>
      <c r="I1416" s="11"/>
    </row>
    <row r="1417" spans="1:9" x14ac:dyDescent="0.2">
      <c r="A1417" s="9">
        <v>44334</v>
      </c>
      <c r="B1417" s="11">
        <v>268890548</v>
      </c>
      <c r="C1417" s="11">
        <v>2905</v>
      </c>
      <c r="D1417" s="11">
        <v>10</v>
      </c>
      <c r="E1417" s="11">
        <v>0</v>
      </c>
      <c r="H1417" s="9"/>
      <c r="I1417" s="11"/>
    </row>
    <row r="1418" spans="1:9" x14ac:dyDescent="0.2">
      <c r="A1418" s="9">
        <v>44334</v>
      </c>
      <c r="B1418" s="11">
        <v>268891919</v>
      </c>
      <c r="C1418" s="11">
        <v>22526</v>
      </c>
      <c r="D1418" s="11">
        <v>9</v>
      </c>
      <c r="E1418" s="11">
        <v>8</v>
      </c>
      <c r="H1418" s="9"/>
      <c r="I1418" s="11"/>
    </row>
    <row r="1419" spans="1:9" x14ac:dyDescent="0.2">
      <c r="A1419" s="9">
        <v>44334</v>
      </c>
      <c r="B1419" s="11">
        <v>269150194</v>
      </c>
      <c r="C1419" s="11">
        <v>8184</v>
      </c>
      <c r="D1419" s="11">
        <v>9</v>
      </c>
      <c r="E1419" s="11">
        <v>5</v>
      </c>
      <c r="H1419" s="9"/>
      <c r="I1419" s="11"/>
    </row>
    <row r="1420" spans="1:9" x14ac:dyDescent="0.2">
      <c r="A1420" s="9">
        <v>44334</v>
      </c>
      <c r="B1420" s="11">
        <v>273397621</v>
      </c>
      <c r="C1420" s="11">
        <v>2753</v>
      </c>
      <c r="D1420" s="11">
        <v>9</v>
      </c>
      <c r="E1420" s="11">
        <v>0</v>
      </c>
      <c r="H1420" s="9"/>
      <c r="I1420" s="11"/>
    </row>
    <row r="1421" spans="1:9" x14ac:dyDescent="0.2">
      <c r="A1421" s="9">
        <v>44334</v>
      </c>
      <c r="B1421" s="11">
        <v>269221419</v>
      </c>
      <c r="C1421" s="11">
        <v>2642</v>
      </c>
      <c r="D1421" s="11">
        <v>8</v>
      </c>
      <c r="E1421" s="11">
        <v>3</v>
      </c>
      <c r="H1421" s="9"/>
      <c r="I1421" s="11"/>
    </row>
    <row r="1422" spans="1:9" x14ac:dyDescent="0.2">
      <c r="A1422" s="9">
        <v>44334</v>
      </c>
      <c r="B1422" s="11">
        <v>269150224</v>
      </c>
      <c r="C1422" s="11">
        <v>19441</v>
      </c>
      <c r="D1422" s="11">
        <v>6</v>
      </c>
      <c r="E1422" s="11">
        <v>8</v>
      </c>
      <c r="H1422" s="9"/>
      <c r="I1422" s="11"/>
    </row>
    <row r="1423" spans="1:9" x14ac:dyDescent="0.2">
      <c r="A1423" s="9">
        <v>44334</v>
      </c>
      <c r="B1423" s="11">
        <v>268892078</v>
      </c>
      <c r="C1423" s="11">
        <v>4251</v>
      </c>
      <c r="D1423" s="11">
        <v>6</v>
      </c>
      <c r="E1423" s="11">
        <v>2</v>
      </c>
      <c r="H1423" s="9"/>
      <c r="I1423" s="11"/>
    </row>
    <row r="1424" spans="1:9" x14ac:dyDescent="0.2">
      <c r="A1424" s="9">
        <v>44334</v>
      </c>
      <c r="B1424" s="11">
        <v>269221584</v>
      </c>
      <c r="C1424" s="11">
        <v>2306</v>
      </c>
      <c r="D1424" s="11">
        <v>6</v>
      </c>
      <c r="E1424" s="11">
        <v>1</v>
      </c>
      <c r="H1424" s="9"/>
      <c r="I1424" s="11"/>
    </row>
    <row r="1425" spans="1:9" x14ac:dyDescent="0.2">
      <c r="A1425" s="9">
        <v>44334</v>
      </c>
      <c r="B1425" s="11">
        <v>268892231</v>
      </c>
      <c r="C1425" s="11">
        <v>26059</v>
      </c>
      <c r="D1425" s="11">
        <v>5</v>
      </c>
      <c r="E1425" s="11">
        <v>12</v>
      </c>
      <c r="H1425" s="9"/>
      <c r="I1425" s="11"/>
    </row>
    <row r="1426" spans="1:9" x14ac:dyDescent="0.2">
      <c r="A1426" s="9">
        <v>44334</v>
      </c>
      <c r="B1426" s="11">
        <v>269222754</v>
      </c>
      <c r="C1426" s="11">
        <v>4598</v>
      </c>
      <c r="D1426" s="11">
        <v>5</v>
      </c>
      <c r="E1426" s="11">
        <v>4</v>
      </c>
      <c r="H1426" s="9"/>
      <c r="I1426" s="11"/>
    </row>
    <row r="1427" spans="1:9" x14ac:dyDescent="0.2">
      <c r="A1427" s="9">
        <v>44334</v>
      </c>
      <c r="B1427" s="11">
        <v>268891184</v>
      </c>
      <c r="C1427" s="11">
        <v>4079</v>
      </c>
      <c r="D1427" s="11">
        <v>5</v>
      </c>
      <c r="E1427" s="11">
        <v>5</v>
      </c>
      <c r="H1427" s="9"/>
      <c r="I1427" s="11"/>
    </row>
    <row r="1428" spans="1:9" x14ac:dyDescent="0.2">
      <c r="A1428" s="9">
        <v>44334</v>
      </c>
      <c r="B1428" s="11">
        <v>269222808</v>
      </c>
      <c r="C1428" s="11">
        <v>3439</v>
      </c>
      <c r="D1428" s="11">
        <v>5</v>
      </c>
      <c r="E1428" s="11">
        <v>1</v>
      </c>
      <c r="H1428" s="9"/>
      <c r="I1428" s="11"/>
    </row>
    <row r="1429" spans="1:9" x14ac:dyDescent="0.2">
      <c r="A1429" s="9">
        <v>44334</v>
      </c>
      <c r="B1429" s="11">
        <v>269221386</v>
      </c>
      <c r="C1429" s="11">
        <v>2473</v>
      </c>
      <c r="D1429" s="11">
        <v>5</v>
      </c>
      <c r="E1429" s="11">
        <v>2</v>
      </c>
      <c r="H1429" s="9"/>
      <c r="I1429" s="11"/>
    </row>
    <row r="1430" spans="1:9" x14ac:dyDescent="0.2">
      <c r="A1430" s="9">
        <v>44334</v>
      </c>
      <c r="B1430" s="11">
        <v>268890671</v>
      </c>
      <c r="C1430" s="11">
        <v>563</v>
      </c>
      <c r="D1430" s="11">
        <v>5</v>
      </c>
      <c r="E1430" s="11">
        <v>4</v>
      </c>
      <c r="H1430" s="9"/>
      <c r="I1430" s="11"/>
    </row>
    <row r="1431" spans="1:9" x14ac:dyDescent="0.2">
      <c r="A1431" s="9">
        <v>44334</v>
      </c>
      <c r="B1431" s="11">
        <v>269222010</v>
      </c>
      <c r="C1431" s="11">
        <v>18648</v>
      </c>
      <c r="D1431" s="11">
        <v>4</v>
      </c>
      <c r="E1431" s="11">
        <v>2</v>
      </c>
      <c r="H1431" s="9"/>
      <c r="I1431" s="11"/>
    </row>
    <row r="1432" spans="1:9" x14ac:dyDescent="0.2">
      <c r="A1432" s="9">
        <v>44334</v>
      </c>
      <c r="B1432" s="11">
        <v>268890566</v>
      </c>
      <c r="C1432" s="11">
        <v>4332</v>
      </c>
      <c r="D1432" s="11">
        <v>4</v>
      </c>
      <c r="E1432" s="11">
        <v>3</v>
      </c>
      <c r="H1432" s="9"/>
      <c r="I1432" s="11"/>
    </row>
    <row r="1433" spans="1:9" x14ac:dyDescent="0.2">
      <c r="A1433" s="9">
        <v>44334</v>
      </c>
      <c r="B1433" s="11">
        <v>269221575</v>
      </c>
      <c r="C1433" s="11">
        <v>4268</v>
      </c>
      <c r="D1433" s="11">
        <v>4</v>
      </c>
      <c r="E1433" s="11">
        <v>2</v>
      </c>
      <c r="H1433" s="9"/>
      <c r="I1433" s="11"/>
    </row>
    <row r="1434" spans="1:9" x14ac:dyDescent="0.2">
      <c r="A1434" s="9">
        <v>44334</v>
      </c>
      <c r="B1434" s="11">
        <v>271175480</v>
      </c>
      <c r="C1434" s="11">
        <v>2104</v>
      </c>
      <c r="D1434" s="11">
        <v>4</v>
      </c>
      <c r="E1434" s="11">
        <v>5</v>
      </c>
      <c r="H1434" s="9"/>
      <c r="I1434" s="11"/>
    </row>
    <row r="1435" spans="1:9" x14ac:dyDescent="0.2">
      <c r="A1435" s="9">
        <v>44334</v>
      </c>
      <c r="B1435" s="11">
        <v>269222019</v>
      </c>
      <c r="C1435" s="11">
        <v>4332</v>
      </c>
      <c r="D1435" s="11">
        <v>3</v>
      </c>
      <c r="E1435" s="11">
        <v>1</v>
      </c>
      <c r="H1435" s="9"/>
      <c r="I1435" s="11"/>
    </row>
    <row r="1436" spans="1:9" x14ac:dyDescent="0.2">
      <c r="A1436" s="9">
        <v>44334</v>
      </c>
      <c r="B1436" s="11">
        <v>268892378</v>
      </c>
      <c r="C1436" s="11">
        <v>4271</v>
      </c>
      <c r="D1436" s="11">
        <v>3</v>
      </c>
      <c r="E1436" s="11">
        <v>2</v>
      </c>
      <c r="H1436" s="9"/>
      <c r="I1436" s="11"/>
    </row>
    <row r="1437" spans="1:9" x14ac:dyDescent="0.2">
      <c r="A1437" s="9">
        <v>44334</v>
      </c>
      <c r="B1437" s="11">
        <v>269150146</v>
      </c>
      <c r="C1437" s="11">
        <v>2203</v>
      </c>
      <c r="D1437" s="11">
        <v>3</v>
      </c>
      <c r="E1437" s="11">
        <v>2</v>
      </c>
      <c r="H1437" s="9"/>
      <c r="I1437" s="11"/>
    </row>
    <row r="1438" spans="1:9" x14ac:dyDescent="0.2">
      <c r="A1438" s="9">
        <v>44334</v>
      </c>
      <c r="B1438" s="11">
        <v>268892375</v>
      </c>
      <c r="C1438" s="11">
        <v>1700</v>
      </c>
      <c r="D1438" s="11">
        <v>2</v>
      </c>
      <c r="E1438" s="11">
        <v>0</v>
      </c>
      <c r="H1438" s="9"/>
      <c r="I1438" s="11"/>
    </row>
    <row r="1439" spans="1:9" x14ac:dyDescent="0.2">
      <c r="A1439" s="9">
        <v>44334</v>
      </c>
      <c r="B1439" s="11">
        <v>269221605</v>
      </c>
      <c r="C1439" s="11">
        <v>417</v>
      </c>
      <c r="D1439" s="11">
        <v>2</v>
      </c>
      <c r="E1439" s="11">
        <v>5</v>
      </c>
      <c r="H1439" s="9"/>
      <c r="I1439" s="11"/>
    </row>
    <row r="1440" spans="1:9" x14ac:dyDescent="0.2">
      <c r="A1440" s="9">
        <v>44334</v>
      </c>
      <c r="B1440" s="11">
        <v>268892090</v>
      </c>
      <c r="C1440" s="11">
        <v>28</v>
      </c>
      <c r="D1440" s="11">
        <v>2</v>
      </c>
      <c r="E1440" s="11">
        <v>2</v>
      </c>
      <c r="H1440" s="9"/>
      <c r="I1440" s="11"/>
    </row>
    <row r="1441" spans="1:9" x14ac:dyDescent="0.2">
      <c r="A1441" s="9">
        <v>44334</v>
      </c>
      <c r="B1441" s="11">
        <v>269221635</v>
      </c>
      <c r="C1441" s="11">
        <v>30116</v>
      </c>
      <c r="D1441" s="11">
        <v>1</v>
      </c>
      <c r="E1441" s="11">
        <v>2</v>
      </c>
      <c r="H1441" s="9"/>
      <c r="I1441" s="11"/>
    </row>
    <row r="1442" spans="1:9" x14ac:dyDescent="0.2">
      <c r="A1442" s="9">
        <v>44334</v>
      </c>
      <c r="B1442" s="11">
        <v>268890590</v>
      </c>
      <c r="C1442" s="11">
        <v>7449</v>
      </c>
      <c r="D1442" s="11">
        <v>1</v>
      </c>
      <c r="E1442" s="11">
        <v>0</v>
      </c>
      <c r="H1442" s="9"/>
      <c r="I1442" s="11"/>
    </row>
    <row r="1443" spans="1:9" x14ac:dyDescent="0.2">
      <c r="A1443" s="9">
        <v>44334</v>
      </c>
      <c r="B1443" s="11">
        <v>269222739</v>
      </c>
      <c r="C1443" s="11">
        <v>4255</v>
      </c>
      <c r="D1443" s="11">
        <v>1</v>
      </c>
      <c r="E1443" s="11">
        <v>1</v>
      </c>
      <c r="H1443" s="9"/>
      <c r="I1443" s="11"/>
    </row>
    <row r="1444" spans="1:9" x14ac:dyDescent="0.2">
      <c r="A1444" s="9">
        <v>44334</v>
      </c>
      <c r="B1444" s="11">
        <v>268890545</v>
      </c>
      <c r="C1444" s="11">
        <v>1654</v>
      </c>
      <c r="D1444" s="11">
        <v>1</v>
      </c>
      <c r="E1444" s="11">
        <v>0</v>
      </c>
      <c r="H1444" s="9"/>
      <c r="I1444" s="11"/>
    </row>
    <row r="1445" spans="1:9" x14ac:dyDescent="0.2">
      <c r="A1445" s="9">
        <v>44334</v>
      </c>
      <c r="B1445" s="11">
        <v>269221569</v>
      </c>
      <c r="C1445" s="11">
        <v>1652</v>
      </c>
      <c r="D1445" s="11">
        <v>1</v>
      </c>
      <c r="E1445" s="11">
        <v>1</v>
      </c>
      <c r="H1445" s="9"/>
      <c r="I1445" s="11"/>
    </row>
    <row r="1446" spans="1:9" x14ac:dyDescent="0.2">
      <c r="A1446" s="9">
        <v>44334</v>
      </c>
      <c r="B1446" s="11">
        <v>269221608</v>
      </c>
      <c r="C1446" s="11">
        <v>759</v>
      </c>
      <c r="D1446" s="11">
        <v>1</v>
      </c>
      <c r="E1446" s="11">
        <v>4</v>
      </c>
      <c r="H1446" s="9"/>
      <c r="I1446" s="11"/>
    </row>
    <row r="1447" spans="1:9" x14ac:dyDescent="0.2">
      <c r="A1447" s="9">
        <v>44334</v>
      </c>
      <c r="B1447" s="11">
        <v>269222757</v>
      </c>
      <c r="C1447" s="11">
        <v>368</v>
      </c>
      <c r="D1447" s="11">
        <v>1</v>
      </c>
      <c r="E1447" s="11">
        <v>1</v>
      </c>
      <c r="H1447" s="9"/>
      <c r="I1447" s="11"/>
    </row>
    <row r="1448" spans="1:9" x14ac:dyDescent="0.2">
      <c r="A1448" s="9">
        <v>44334</v>
      </c>
      <c r="B1448" s="11">
        <v>268892102</v>
      </c>
      <c r="C1448" s="11">
        <v>87</v>
      </c>
      <c r="D1448" s="11">
        <v>1</v>
      </c>
      <c r="E1448" s="11">
        <v>0</v>
      </c>
      <c r="H1448" s="9"/>
      <c r="I1448" s="11"/>
    </row>
    <row r="1449" spans="1:9" x14ac:dyDescent="0.2">
      <c r="A1449" s="9">
        <v>44334</v>
      </c>
      <c r="B1449" s="11">
        <v>271457536</v>
      </c>
      <c r="C1449" s="11">
        <v>0</v>
      </c>
      <c r="D1449" s="11">
        <v>1</v>
      </c>
      <c r="E1449" s="11">
        <v>0</v>
      </c>
      <c r="H1449" s="9"/>
      <c r="I1449" s="11"/>
    </row>
    <row r="1450" spans="1:9" x14ac:dyDescent="0.2">
      <c r="A1450" s="9">
        <v>44334</v>
      </c>
      <c r="B1450" s="11">
        <v>269222109</v>
      </c>
      <c r="C1450" s="11">
        <v>0</v>
      </c>
      <c r="D1450" s="11">
        <v>1</v>
      </c>
      <c r="E1450" s="11">
        <v>0</v>
      </c>
      <c r="H1450" s="9"/>
      <c r="I1450" s="11"/>
    </row>
    <row r="1451" spans="1:9" x14ac:dyDescent="0.2">
      <c r="A1451" s="9">
        <v>44334</v>
      </c>
      <c r="B1451" s="11">
        <v>268892246</v>
      </c>
      <c r="C1451" s="11">
        <v>4103</v>
      </c>
      <c r="D1451" s="11">
        <v>0</v>
      </c>
      <c r="E1451" s="11">
        <v>2</v>
      </c>
      <c r="H1451" s="9"/>
      <c r="I1451" s="11"/>
    </row>
    <row r="1452" spans="1:9" x14ac:dyDescent="0.2">
      <c r="A1452" s="9">
        <v>44334</v>
      </c>
      <c r="B1452" s="11">
        <v>269221587</v>
      </c>
      <c r="C1452" s="11">
        <v>2691</v>
      </c>
      <c r="D1452" s="11">
        <v>0</v>
      </c>
      <c r="E1452" s="11">
        <v>0</v>
      </c>
      <c r="H1452" s="9"/>
      <c r="I1452" s="11"/>
    </row>
    <row r="1453" spans="1:9" x14ac:dyDescent="0.2">
      <c r="A1453" s="9">
        <v>44334</v>
      </c>
      <c r="B1453" s="11">
        <v>271808904</v>
      </c>
      <c r="C1453" s="11">
        <v>1969</v>
      </c>
      <c r="D1453" s="11">
        <v>0</v>
      </c>
      <c r="E1453" s="11">
        <v>7</v>
      </c>
      <c r="H1453" s="9"/>
      <c r="I1453" s="11"/>
    </row>
    <row r="1454" spans="1:9" x14ac:dyDescent="0.2">
      <c r="A1454" s="9">
        <v>44334</v>
      </c>
      <c r="B1454" s="11">
        <v>269222781</v>
      </c>
      <c r="C1454" s="11">
        <v>971</v>
      </c>
      <c r="D1454" s="11">
        <v>0</v>
      </c>
      <c r="E1454" s="11">
        <v>2</v>
      </c>
      <c r="H1454" s="9"/>
      <c r="I1454" s="11"/>
    </row>
    <row r="1455" spans="1:9" x14ac:dyDescent="0.2">
      <c r="A1455" s="9">
        <v>44334</v>
      </c>
      <c r="B1455" s="11">
        <v>268890710</v>
      </c>
      <c r="C1455" s="11">
        <v>299</v>
      </c>
      <c r="D1455" s="11">
        <v>0</v>
      </c>
      <c r="E1455" s="11">
        <v>0</v>
      </c>
      <c r="H1455" s="9"/>
      <c r="I1455" s="11"/>
    </row>
    <row r="1456" spans="1:9" x14ac:dyDescent="0.2">
      <c r="A1456" s="9">
        <v>44334</v>
      </c>
      <c r="B1456" s="11">
        <v>269150197</v>
      </c>
      <c r="C1456" s="11">
        <v>248</v>
      </c>
      <c r="D1456" s="11">
        <v>0</v>
      </c>
      <c r="E1456" s="11">
        <v>1</v>
      </c>
      <c r="H1456" s="9"/>
      <c r="I1456" s="11"/>
    </row>
    <row r="1457" spans="1:9" x14ac:dyDescent="0.2">
      <c r="A1457" s="9">
        <v>44334</v>
      </c>
      <c r="B1457" s="11">
        <v>268892456</v>
      </c>
      <c r="C1457" s="11">
        <v>172</v>
      </c>
      <c r="D1457" s="11">
        <v>0</v>
      </c>
      <c r="E1457" s="11">
        <v>0</v>
      </c>
      <c r="H1457" s="9"/>
      <c r="I1457" s="11"/>
    </row>
    <row r="1458" spans="1:9" x14ac:dyDescent="0.2">
      <c r="A1458" s="9">
        <v>44334</v>
      </c>
      <c r="B1458" s="11">
        <v>268890683</v>
      </c>
      <c r="C1458" s="11">
        <v>103</v>
      </c>
      <c r="D1458" s="11">
        <v>0</v>
      </c>
      <c r="E1458" s="11">
        <v>0</v>
      </c>
      <c r="H1458" s="9"/>
      <c r="I1458" s="11"/>
    </row>
    <row r="1459" spans="1:9" x14ac:dyDescent="0.2">
      <c r="A1459" s="9">
        <v>44334</v>
      </c>
      <c r="B1459" s="11">
        <v>269222070</v>
      </c>
      <c r="C1459" s="11">
        <v>88</v>
      </c>
      <c r="D1459" s="11">
        <v>0</v>
      </c>
      <c r="E1459" s="11">
        <v>0</v>
      </c>
      <c r="H1459" s="9"/>
      <c r="I1459" s="11"/>
    </row>
    <row r="1460" spans="1:9" x14ac:dyDescent="0.2">
      <c r="A1460" s="9">
        <v>44334</v>
      </c>
      <c r="B1460" s="11">
        <v>269150215</v>
      </c>
      <c r="C1460" s="11">
        <v>75</v>
      </c>
      <c r="D1460" s="11">
        <v>0</v>
      </c>
      <c r="E1460" s="11">
        <v>0</v>
      </c>
      <c r="H1460" s="9"/>
      <c r="I1460" s="11"/>
    </row>
    <row r="1461" spans="1:9" x14ac:dyDescent="0.2">
      <c r="A1461" s="9">
        <v>44334</v>
      </c>
      <c r="B1461" s="11">
        <v>269222091</v>
      </c>
      <c r="C1461" s="11">
        <v>42</v>
      </c>
      <c r="D1461" s="11">
        <v>0</v>
      </c>
      <c r="E1461" s="11">
        <v>0</v>
      </c>
      <c r="H1461" s="9"/>
      <c r="I1461" s="11"/>
    </row>
    <row r="1462" spans="1:9" x14ac:dyDescent="0.2">
      <c r="A1462" s="9">
        <v>44334</v>
      </c>
      <c r="B1462" s="11">
        <v>268892414</v>
      </c>
      <c r="C1462" s="11">
        <v>33</v>
      </c>
      <c r="D1462" s="11">
        <v>0</v>
      </c>
      <c r="E1462" s="11">
        <v>0</v>
      </c>
      <c r="H1462" s="9"/>
      <c r="I1462" s="11"/>
    </row>
    <row r="1463" spans="1:9" x14ac:dyDescent="0.2">
      <c r="A1463" s="9">
        <v>44334</v>
      </c>
      <c r="B1463" s="11">
        <v>272779033</v>
      </c>
      <c r="C1463" s="11">
        <v>20</v>
      </c>
      <c r="D1463" s="11">
        <v>0</v>
      </c>
      <c r="E1463" s="11">
        <v>2</v>
      </c>
      <c r="H1463" s="9"/>
      <c r="I1463" s="11"/>
    </row>
    <row r="1464" spans="1:9" x14ac:dyDescent="0.2">
      <c r="A1464" s="9">
        <v>44334</v>
      </c>
      <c r="B1464" s="11">
        <v>269151292</v>
      </c>
      <c r="C1464" s="11">
        <v>18</v>
      </c>
      <c r="D1464" s="11">
        <v>0</v>
      </c>
      <c r="E1464" s="11">
        <v>0</v>
      </c>
      <c r="H1464" s="9"/>
      <c r="I1464" s="11"/>
    </row>
    <row r="1465" spans="1:9" x14ac:dyDescent="0.2">
      <c r="A1465" s="9">
        <v>44334</v>
      </c>
      <c r="B1465" s="11">
        <v>271472378</v>
      </c>
      <c r="C1465" s="11">
        <v>14</v>
      </c>
      <c r="D1465" s="11">
        <v>0</v>
      </c>
      <c r="E1465" s="11">
        <v>0</v>
      </c>
      <c r="H1465" s="9"/>
      <c r="I1465" s="11"/>
    </row>
    <row r="1466" spans="1:9" x14ac:dyDescent="0.2">
      <c r="A1466" s="9">
        <v>44334</v>
      </c>
      <c r="B1466" s="11">
        <v>268890527</v>
      </c>
      <c r="C1466" s="11">
        <v>2</v>
      </c>
      <c r="D1466" s="11">
        <v>0</v>
      </c>
      <c r="E1466" s="11">
        <v>0</v>
      </c>
      <c r="H1466" s="9"/>
      <c r="I1466" s="11"/>
    </row>
    <row r="1467" spans="1:9" x14ac:dyDescent="0.2">
      <c r="A1467" s="9">
        <v>44334</v>
      </c>
      <c r="B1467" s="11">
        <v>271533390</v>
      </c>
      <c r="C1467" s="11">
        <v>1</v>
      </c>
      <c r="D1467" s="11">
        <v>0</v>
      </c>
      <c r="E1467" s="11">
        <v>0</v>
      </c>
      <c r="H1467" s="9"/>
      <c r="I1467" s="11"/>
    </row>
    <row r="1468" spans="1:9" x14ac:dyDescent="0.2">
      <c r="A1468" s="9">
        <v>44334</v>
      </c>
      <c r="B1468" s="11">
        <v>271459513</v>
      </c>
      <c r="C1468" s="11">
        <v>1</v>
      </c>
      <c r="D1468" s="11">
        <v>0</v>
      </c>
      <c r="E1468" s="11">
        <v>0</v>
      </c>
      <c r="H1468" s="9"/>
      <c r="I1468" s="11"/>
    </row>
    <row r="1469" spans="1:9" x14ac:dyDescent="0.2">
      <c r="A1469" s="9">
        <v>44334</v>
      </c>
      <c r="B1469" s="11">
        <v>269150218</v>
      </c>
      <c r="C1469" s="11">
        <v>1</v>
      </c>
      <c r="D1469" s="11">
        <v>0</v>
      </c>
      <c r="E1469" s="11">
        <v>0</v>
      </c>
      <c r="H1469" s="9"/>
      <c r="I1469" s="11"/>
    </row>
    <row r="1470" spans="1:9" x14ac:dyDescent="0.2">
      <c r="A1470" s="9">
        <v>44334</v>
      </c>
      <c r="B1470" s="11">
        <v>271539036</v>
      </c>
      <c r="C1470" s="11">
        <v>0</v>
      </c>
      <c r="D1470" s="11">
        <v>0</v>
      </c>
      <c r="E1470" s="11">
        <v>1</v>
      </c>
      <c r="H1470" s="9"/>
      <c r="I1470" s="11"/>
    </row>
    <row r="1471" spans="1:9" x14ac:dyDescent="0.2">
      <c r="A1471" s="9">
        <v>44334</v>
      </c>
      <c r="B1471" s="11">
        <v>271451050</v>
      </c>
      <c r="C1471" s="11">
        <v>0</v>
      </c>
      <c r="D1471" s="11">
        <v>0</v>
      </c>
      <c r="E1471" s="11">
        <v>1</v>
      </c>
      <c r="H1471" s="9"/>
      <c r="I1471" s="11"/>
    </row>
    <row r="1472" spans="1:9" x14ac:dyDescent="0.2">
      <c r="A1472" s="9">
        <v>44335</v>
      </c>
      <c r="B1472" s="11">
        <v>268891184</v>
      </c>
      <c r="C1472" s="11">
        <v>41635</v>
      </c>
      <c r="D1472" s="11">
        <v>139</v>
      </c>
      <c r="E1472" s="11">
        <v>12</v>
      </c>
      <c r="H1472" s="9"/>
      <c r="I1472" s="11"/>
    </row>
    <row r="1473" spans="1:9" x14ac:dyDescent="0.2">
      <c r="A1473" s="9">
        <v>44335</v>
      </c>
      <c r="B1473" s="11">
        <v>269221635</v>
      </c>
      <c r="C1473" s="11">
        <v>32872</v>
      </c>
      <c r="D1473" s="11">
        <v>131</v>
      </c>
      <c r="E1473" s="11">
        <v>55</v>
      </c>
      <c r="H1473" s="9"/>
      <c r="I1473" s="11"/>
    </row>
    <row r="1474" spans="1:9" x14ac:dyDescent="0.2">
      <c r="A1474" s="9">
        <v>44335</v>
      </c>
      <c r="B1474" s="11">
        <v>269220918</v>
      </c>
      <c r="C1474" s="11">
        <v>27245</v>
      </c>
      <c r="D1474" s="11">
        <v>85</v>
      </c>
      <c r="E1474" s="11">
        <v>10</v>
      </c>
      <c r="H1474" s="9"/>
      <c r="I1474" s="11"/>
    </row>
    <row r="1475" spans="1:9" x14ac:dyDescent="0.2">
      <c r="A1475" s="9">
        <v>44335</v>
      </c>
      <c r="B1475" s="11">
        <v>268891961</v>
      </c>
      <c r="C1475" s="11">
        <v>9992</v>
      </c>
      <c r="D1475" s="11">
        <v>77</v>
      </c>
      <c r="E1475" s="11">
        <v>10</v>
      </c>
      <c r="H1475" s="9"/>
      <c r="I1475" s="11"/>
    </row>
    <row r="1476" spans="1:9" x14ac:dyDescent="0.2">
      <c r="A1476" s="9">
        <v>44335</v>
      </c>
      <c r="B1476" s="11">
        <v>269221431</v>
      </c>
      <c r="C1476" s="11">
        <v>22499</v>
      </c>
      <c r="D1476" s="11">
        <v>65</v>
      </c>
      <c r="E1476" s="11">
        <v>34</v>
      </c>
      <c r="H1476" s="9"/>
      <c r="I1476" s="11"/>
    </row>
    <row r="1477" spans="1:9" x14ac:dyDescent="0.2">
      <c r="A1477" s="9">
        <v>44335</v>
      </c>
      <c r="B1477" s="11">
        <v>268892405</v>
      </c>
      <c r="C1477" s="11">
        <v>22286</v>
      </c>
      <c r="D1477" s="11">
        <v>64</v>
      </c>
      <c r="E1477" s="11">
        <v>30</v>
      </c>
      <c r="H1477" s="9"/>
      <c r="I1477" s="11"/>
    </row>
    <row r="1478" spans="1:9" x14ac:dyDescent="0.2">
      <c r="A1478" s="9">
        <v>44335</v>
      </c>
      <c r="B1478" s="11">
        <v>268891226</v>
      </c>
      <c r="C1478" s="11">
        <v>21877</v>
      </c>
      <c r="D1478" s="11">
        <v>64</v>
      </c>
      <c r="E1478" s="11">
        <v>3</v>
      </c>
      <c r="H1478" s="9"/>
      <c r="I1478" s="11"/>
    </row>
    <row r="1479" spans="1:9" x14ac:dyDescent="0.2">
      <c r="A1479" s="9">
        <v>44335</v>
      </c>
      <c r="B1479" s="11">
        <v>269221461</v>
      </c>
      <c r="C1479" s="11">
        <v>18329</v>
      </c>
      <c r="D1479" s="11">
        <v>51</v>
      </c>
      <c r="E1479" s="11">
        <v>7</v>
      </c>
      <c r="H1479" s="9"/>
      <c r="I1479" s="11"/>
    </row>
    <row r="1480" spans="1:9" x14ac:dyDescent="0.2">
      <c r="A1480" s="9">
        <v>44335</v>
      </c>
      <c r="B1480" s="11">
        <v>268892222</v>
      </c>
      <c r="C1480" s="11">
        <v>21805</v>
      </c>
      <c r="D1480" s="11">
        <v>47</v>
      </c>
      <c r="E1480" s="11">
        <v>22</v>
      </c>
      <c r="H1480" s="9"/>
      <c r="I1480" s="11"/>
    </row>
    <row r="1481" spans="1:9" x14ac:dyDescent="0.2">
      <c r="A1481" s="9">
        <v>44335</v>
      </c>
      <c r="B1481" s="11">
        <v>269221920</v>
      </c>
      <c r="C1481" s="11">
        <v>14151</v>
      </c>
      <c r="D1481" s="11">
        <v>32</v>
      </c>
      <c r="E1481" s="11">
        <v>63</v>
      </c>
      <c r="H1481" s="9"/>
      <c r="I1481" s="11"/>
    </row>
    <row r="1482" spans="1:9" x14ac:dyDescent="0.2">
      <c r="A1482" s="9">
        <v>44335</v>
      </c>
      <c r="B1482" s="11">
        <v>268890452</v>
      </c>
      <c r="C1482" s="11">
        <v>14558</v>
      </c>
      <c r="D1482" s="11">
        <v>23</v>
      </c>
      <c r="E1482" s="11">
        <v>16</v>
      </c>
      <c r="H1482" s="9"/>
      <c r="I1482" s="11"/>
    </row>
    <row r="1483" spans="1:9" x14ac:dyDescent="0.2">
      <c r="A1483" s="9">
        <v>44335</v>
      </c>
      <c r="B1483" s="11">
        <v>268892090</v>
      </c>
      <c r="C1483" s="11">
        <v>13650</v>
      </c>
      <c r="D1483" s="11">
        <v>15</v>
      </c>
      <c r="E1483" s="11">
        <v>8</v>
      </c>
      <c r="H1483" s="9"/>
      <c r="I1483" s="11"/>
    </row>
    <row r="1484" spans="1:9" x14ac:dyDescent="0.2">
      <c r="A1484" s="9">
        <v>44335</v>
      </c>
      <c r="B1484" s="11">
        <v>268890548</v>
      </c>
      <c r="C1484" s="11">
        <v>2741</v>
      </c>
      <c r="D1484" s="11">
        <v>15</v>
      </c>
      <c r="E1484" s="11">
        <v>0</v>
      </c>
      <c r="H1484" s="9"/>
      <c r="I1484" s="11"/>
    </row>
    <row r="1485" spans="1:9" x14ac:dyDescent="0.2">
      <c r="A1485" s="9">
        <v>44335</v>
      </c>
      <c r="B1485" s="11">
        <v>268892429</v>
      </c>
      <c r="C1485" s="11">
        <v>8084</v>
      </c>
      <c r="D1485" s="11">
        <v>14</v>
      </c>
      <c r="E1485" s="11">
        <v>5</v>
      </c>
      <c r="H1485" s="9"/>
      <c r="I1485" s="11"/>
    </row>
    <row r="1486" spans="1:9" x14ac:dyDescent="0.2">
      <c r="A1486" s="9">
        <v>44335</v>
      </c>
      <c r="B1486" s="11">
        <v>269222010</v>
      </c>
      <c r="C1486" s="11">
        <v>23798</v>
      </c>
      <c r="D1486" s="11">
        <v>11</v>
      </c>
      <c r="E1486" s="11">
        <v>4</v>
      </c>
      <c r="H1486" s="9"/>
      <c r="I1486" s="11"/>
    </row>
    <row r="1487" spans="1:9" x14ac:dyDescent="0.2">
      <c r="A1487" s="9">
        <v>44335</v>
      </c>
      <c r="B1487" s="11">
        <v>268892348</v>
      </c>
      <c r="C1487" s="11">
        <v>2697</v>
      </c>
      <c r="D1487" s="11">
        <v>11</v>
      </c>
      <c r="E1487" s="11">
        <v>1</v>
      </c>
      <c r="H1487" s="9"/>
      <c r="I1487" s="11"/>
    </row>
    <row r="1488" spans="1:9" x14ac:dyDescent="0.2">
      <c r="A1488" s="9">
        <v>44335</v>
      </c>
      <c r="B1488" s="11">
        <v>273397621</v>
      </c>
      <c r="C1488" s="11">
        <v>2031</v>
      </c>
      <c r="D1488" s="11">
        <v>10</v>
      </c>
      <c r="E1488" s="11">
        <v>0</v>
      </c>
      <c r="H1488" s="9"/>
      <c r="I1488" s="11"/>
    </row>
    <row r="1489" spans="1:9" x14ac:dyDescent="0.2">
      <c r="A1489" s="9">
        <v>44335</v>
      </c>
      <c r="B1489" s="11">
        <v>268890590</v>
      </c>
      <c r="C1489" s="11">
        <v>7433</v>
      </c>
      <c r="D1489" s="11">
        <v>8</v>
      </c>
      <c r="E1489" s="11">
        <v>6</v>
      </c>
      <c r="H1489" s="9"/>
      <c r="I1489" s="11"/>
    </row>
    <row r="1490" spans="1:9" x14ac:dyDescent="0.2">
      <c r="A1490" s="9">
        <v>44335</v>
      </c>
      <c r="B1490" s="11">
        <v>269221419</v>
      </c>
      <c r="C1490" s="11">
        <v>1848</v>
      </c>
      <c r="D1490" s="11">
        <v>7</v>
      </c>
      <c r="E1490" s="11">
        <v>5</v>
      </c>
      <c r="H1490" s="9"/>
      <c r="I1490" s="11"/>
    </row>
    <row r="1491" spans="1:9" x14ac:dyDescent="0.2">
      <c r="A1491" s="9">
        <v>44335</v>
      </c>
      <c r="B1491" s="11">
        <v>269221473</v>
      </c>
      <c r="C1491" s="11">
        <v>11105</v>
      </c>
      <c r="D1491" s="11">
        <v>6</v>
      </c>
      <c r="E1491" s="11">
        <v>239</v>
      </c>
      <c r="H1491" s="9"/>
      <c r="I1491" s="11"/>
    </row>
    <row r="1492" spans="1:9" x14ac:dyDescent="0.2">
      <c r="A1492" s="9">
        <v>44335</v>
      </c>
      <c r="B1492" s="11">
        <v>268892381</v>
      </c>
      <c r="C1492" s="11">
        <v>2689</v>
      </c>
      <c r="D1492" s="11">
        <v>6</v>
      </c>
      <c r="E1492" s="11">
        <v>0</v>
      </c>
      <c r="H1492" s="9"/>
      <c r="I1492" s="11"/>
    </row>
    <row r="1493" spans="1:9" x14ac:dyDescent="0.2">
      <c r="A1493" s="9">
        <v>44335</v>
      </c>
      <c r="B1493" s="11">
        <v>269221581</v>
      </c>
      <c r="C1493" s="11">
        <v>634</v>
      </c>
      <c r="D1493" s="11">
        <v>6</v>
      </c>
      <c r="E1493" s="11">
        <v>0</v>
      </c>
      <c r="H1493" s="9"/>
      <c r="I1493" s="11"/>
    </row>
    <row r="1494" spans="1:9" x14ac:dyDescent="0.2">
      <c r="A1494" s="9">
        <v>44335</v>
      </c>
      <c r="B1494" s="11">
        <v>269222739</v>
      </c>
      <c r="C1494" s="11">
        <v>4540</v>
      </c>
      <c r="D1494" s="11">
        <v>5</v>
      </c>
      <c r="E1494" s="11">
        <v>3</v>
      </c>
      <c r="H1494" s="9"/>
      <c r="I1494" s="11"/>
    </row>
    <row r="1495" spans="1:9" x14ac:dyDescent="0.2">
      <c r="A1495" s="9">
        <v>44335</v>
      </c>
      <c r="B1495" s="11">
        <v>269222070</v>
      </c>
      <c r="C1495" s="11">
        <v>3304</v>
      </c>
      <c r="D1495" s="11">
        <v>5</v>
      </c>
      <c r="E1495" s="11">
        <v>3</v>
      </c>
      <c r="H1495" s="9"/>
      <c r="I1495" s="11"/>
    </row>
    <row r="1496" spans="1:9" x14ac:dyDescent="0.2">
      <c r="A1496" s="9">
        <v>44335</v>
      </c>
      <c r="B1496" s="11">
        <v>269222775</v>
      </c>
      <c r="C1496" s="11">
        <v>3038</v>
      </c>
      <c r="D1496" s="11">
        <v>5</v>
      </c>
      <c r="E1496" s="11">
        <v>1</v>
      </c>
      <c r="H1496" s="9"/>
      <c r="I1496" s="11"/>
    </row>
    <row r="1497" spans="1:9" x14ac:dyDescent="0.2">
      <c r="A1497" s="9">
        <v>44335</v>
      </c>
      <c r="B1497" s="11">
        <v>269221869</v>
      </c>
      <c r="C1497" s="11">
        <v>1733</v>
      </c>
      <c r="D1497" s="11">
        <v>5</v>
      </c>
      <c r="E1497" s="11">
        <v>13</v>
      </c>
      <c r="H1497" s="9"/>
      <c r="I1497" s="11"/>
    </row>
    <row r="1498" spans="1:9" x14ac:dyDescent="0.2">
      <c r="A1498" s="9">
        <v>44335</v>
      </c>
      <c r="B1498" s="11">
        <v>269221569</v>
      </c>
      <c r="C1498" s="11">
        <v>1720</v>
      </c>
      <c r="D1498" s="11">
        <v>5</v>
      </c>
      <c r="E1498" s="11">
        <v>0</v>
      </c>
      <c r="H1498" s="9"/>
      <c r="I1498" s="11"/>
    </row>
    <row r="1499" spans="1:9" x14ac:dyDescent="0.2">
      <c r="A1499" s="9">
        <v>44335</v>
      </c>
      <c r="B1499" s="11">
        <v>268891919</v>
      </c>
      <c r="C1499" s="11">
        <v>15650</v>
      </c>
      <c r="D1499" s="11">
        <v>4</v>
      </c>
      <c r="E1499" s="11">
        <v>7</v>
      </c>
      <c r="H1499" s="9"/>
      <c r="I1499" s="11"/>
    </row>
    <row r="1500" spans="1:9" x14ac:dyDescent="0.2">
      <c r="A1500" s="9">
        <v>44335</v>
      </c>
      <c r="B1500" s="11">
        <v>268892345</v>
      </c>
      <c r="C1500" s="11">
        <v>13426</v>
      </c>
      <c r="D1500" s="11">
        <v>4</v>
      </c>
      <c r="E1500" s="11">
        <v>1</v>
      </c>
      <c r="H1500" s="9"/>
      <c r="I1500" s="11"/>
    </row>
    <row r="1501" spans="1:9" x14ac:dyDescent="0.2">
      <c r="A1501" s="9">
        <v>44335</v>
      </c>
      <c r="B1501" s="11">
        <v>268892231</v>
      </c>
      <c r="C1501" s="11">
        <v>13180</v>
      </c>
      <c r="D1501" s="11">
        <v>4</v>
      </c>
      <c r="E1501" s="11">
        <v>15</v>
      </c>
      <c r="H1501" s="9"/>
      <c r="I1501" s="11"/>
    </row>
    <row r="1502" spans="1:9" x14ac:dyDescent="0.2">
      <c r="A1502" s="9">
        <v>44335</v>
      </c>
      <c r="B1502" s="11">
        <v>268891964</v>
      </c>
      <c r="C1502" s="11">
        <v>1736</v>
      </c>
      <c r="D1502" s="11">
        <v>4</v>
      </c>
      <c r="E1502" s="11">
        <v>2</v>
      </c>
      <c r="H1502" s="9"/>
      <c r="I1502" s="11"/>
    </row>
    <row r="1503" spans="1:9" x14ac:dyDescent="0.2">
      <c r="A1503" s="9">
        <v>44335</v>
      </c>
      <c r="B1503" s="11">
        <v>268890545</v>
      </c>
      <c r="C1503" s="11">
        <v>1706</v>
      </c>
      <c r="D1503" s="11">
        <v>4</v>
      </c>
      <c r="E1503" s="11">
        <v>0</v>
      </c>
      <c r="H1503" s="9"/>
      <c r="I1503" s="11"/>
    </row>
    <row r="1504" spans="1:9" x14ac:dyDescent="0.2">
      <c r="A1504" s="9">
        <v>44335</v>
      </c>
      <c r="B1504" s="11">
        <v>268892246</v>
      </c>
      <c r="C1504" s="11">
        <v>17399</v>
      </c>
      <c r="D1504" s="11">
        <v>3</v>
      </c>
      <c r="E1504" s="11">
        <v>24</v>
      </c>
      <c r="H1504" s="9"/>
      <c r="I1504" s="11"/>
    </row>
    <row r="1505" spans="1:9" x14ac:dyDescent="0.2">
      <c r="A1505" s="9">
        <v>44335</v>
      </c>
      <c r="B1505" s="11">
        <v>269222019</v>
      </c>
      <c r="C1505" s="11">
        <v>4265</v>
      </c>
      <c r="D1505" s="11">
        <v>3</v>
      </c>
      <c r="E1505" s="11">
        <v>1</v>
      </c>
      <c r="H1505" s="9"/>
      <c r="I1505" s="11"/>
    </row>
    <row r="1506" spans="1:9" x14ac:dyDescent="0.2">
      <c r="A1506" s="9">
        <v>44335</v>
      </c>
      <c r="B1506" s="11">
        <v>268892378</v>
      </c>
      <c r="C1506" s="11">
        <v>4034</v>
      </c>
      <c r="D1506" s="11">
        <v>3</v>
      </c>
      <c r="E1506" s="11">
        <v>4</v>
      </c>
      <c r="H1506" s="9"/>
      <c r="I1506" s="11"/>
    </row>
    <row r="1507" spans="1:9" x14ac:dyDescent="0.2">
      <c r="A1507" s="9">
        <v>44335</v>
      </c>
      <c r="B1507" s="11">
        <v>268892078</v>
      </c>
      <c r="C1507" s="11">
        <v>4370</v>
      </c>
      <c r="D1507" s="11">
        <v>2</v>
      </c>
      <c r="E1507" s="11">
        <v>1</v>
      </c>
      <c r="H1507" s="9"/>
      <c r="I1507" s="11"/>
    </row>
    <row r="1508" spans="1:9" x14ac:dyDescent="0.2">
      <c r="A1508" s="9">
        <v>44335</v>
      </c>
      <c r="B1508" s="11">
        <v>269221575</v>
      </c>
      <c r="C1508" s="11">
        <v>4178</v>
      </c>
      <c r="D1508" s="11">
        <v>2</v>
      </c>
      <c r="E1508" s="11">
        <v>1</v>
      </c>
      <c r="H1508" s="9"/>
      <c r="I1508" s="11"/>
    </row>
    <row r="1509" spans="1:9" x14ac:dyDescent="0.2">
      <c r="A1509" s="9">
        <v>44335</v>
      </c>
      <c r="B1509" s="11">
        <v>269221386</v>
      </c>
      <c r="C1509" s="11">
        <v>3844</v>
      </c>
      <c r="D1509" s="11">
        <v>2</v>
      </c>
      <c r="E1509" s="11">
        <v>3</v>
      </c>
      <c r="H1509" s="9"/>
      <c r="I1509" s="11"/>
    </row>
    <row r="1510" spans="1:9" x14ac:dyDescent="0.2">
      <c r="A1510" s="9">
        <v>44335</v>
      </c>
      <c r="B1510" s="11">
        <v>269221584</v>
      </c>
      <c r="C1510" s="11">
        <v>2356</v>
      </c>
      <c r="D1510" s="11">
        <v>2</v>
      </c>
      <c r="E1510" s="11">
        <v>0</v>
      </c>
      <c r="H1510" s="9"/>
      <c r="I1510" s="11"/>
    </row>
    <row r="1511" spans="1:9" x14ac:dyDescent="0.2">
      <c r="A1511" s="9">
        <v>44335</v>
      </c>
      <c r="B1511" s="11">
        <v>273096974</v>
      </c>
      <c r="C1511" s="11">
        <v>1502</v>
      </c>
      <c r="D1511" s="11">
        <v>2</v>
      </c>
      <c r="E1511" s="11">
        <v>0</v>
      </c>
      <c r="H1511" s="9"/>
      <c r="I1511" s="11"/>
    </row>
    <row r="1512" spans="1:9" x14ac:dyDescent="0.2">
      <c r="A1512" s="9">
        <v>44335</v>
      </c>
      <c r="B1512" s="11">
        <v>269150161</v>
      </c>
      <c r="C1512" s="11">
        <v>1329</v>
      </c>
      <c r="D1512" s="11">
        <v>2</v>
      </c>
      <c r="E1512" s="11">
        <v>0</v>
      </c>
      <c r="H1512" s="9"/>
      <c r="I1512" s="11"/>
    </row>
    <row r="1513" spans="1:9" x14ac:dyDescent="0.2">
      <c r="A1513" s="9">
        <v>44335</v>
      </c>
      <c r="B1513" s="11">
        <v>269150224</v>
      </c>
      <c r="C1513" s="11">
        <v>20253</v>
      </c>
      <c r="D1513" s="11">
        <v>1</v>
      </c>
      <c r="E1513" s="11">
        <v>11</v>
      </c>
      <c r="H1513" s="9"/>
      <c r="I1513" s="11"/>
    </row>
    <row r="1514" spans="1:9" x14ac:dyDescent="0.2">
      <c r="A1514" s="9">
        <v>44335</v>
      </c>
      <c r="B1514" s="11">
        <v>268890566</v>
      </c>
      <c r="C1514" s="11">
        <v>4216</v>
      </c>
      <c r="D1514" s="11">
        <v>1</v>
      </c>
      <c r="E1514" s="11">
        <v>0</v>
      </c>
      <c r="H1514" s="9"/>
      <c r="I1514" s="11"/>
    </row>
    <row r="1515" spans="1:9" x14ac:dyDescent="0.2">
      <c r="A1515" s="9">
        <v>44335</v>
      </c>
      <c r="B1515" s="11">
        <v>269150170</v>
      </c>
      <c r="C1515" s="11">
        <v>4111</v>
      </c>
      <c r="D1515" s="11">
        <v>1</v>
      </c>
      <c r="E1515" s="11">
        <v>0</v>
      </c>
      <c r="H1515" s="9"/>
      <c r="I1515" s="11"/>
    </row>
    <row r="1516" spans="1:9" x14ac:dyDescent="0.2">
      <c r="A1516" s="9">
        <v>44335</v>
      </c>
      <c r="B1516" s="11">
        <v>269151292</v>
      </c>
      <c r="C1516" s="11">
        <v>1454</v>
      </c>
      <c r="D1516" s="11">
        <v>1</v>
      </c>
      <c r="E1516" s="11">
        <v>1</v>
      </c>
      <c r="H1516" s="9"/>
      <c r="I1516" s="11"/>
    </row>
    <row r="1517" spans="1:9" x14ac:dyDescent="0.2">
      <c r="A1517" s="9">
        <v>44335</v>
      </c>
      <c r="B1517" s="11">
        <v>268890671</v>
      </c>
      <c r="C1517" s="11">
        <v>1126</v>
      </c>
      <c r="D1517" s="11">
        <v>1</v>
      </c>
      <c r="E1517" s="11">
        <v>1</v>
      </c>
      <c r="H1517" s="9"/>
      <c r="I1517" s="11"/>
    </row>
    <row r="1518" spans="1:9" x14ac:dyDescent="0.2">
      <c r="A1518" s="9">
        <v>44335</v>
      </c>
      <c r="B1518" s="11">
        <v>269222109</v>
      </c>
      <c r="C1518" s="11">
        <v>518</v>
      </c>
      <c r="D1518" s="11">
        <v>1</v>
      </c>
      <c r="E1518" s="11">
        <v>1</v>
      </c>
      <c r="H1518" s="9"/>
      <c r="I1518" s="11"/>
    </row>
    <row r="1519" spans="1:9" x14ac:dyDescent="0.2">
      <c r="A1519" s="9">
        <v>44335</v>
      </c>
      <c r="B1519" s="11">
        <v>268892414</v>
      </c>
      <c r="C1519" s="11">
        <v>332</v>
      </c>
      <c r="D1519" s="11">
        <v>1</v>
      </c>
      <c r="E1519" s="11">
        <v>4</v>
      </c>
      <c r="H1519" s="9"/>
      <c r="I1519" s="11"/>
    </row>
    <row r="1520" spans="1:9" x14ac:dyDescent="0.2">
      <c r="A1520" s="9">
        <v>44335</v>
      </c>
      <c r="B1520" s="11">
        <v>269222781</v>
      </c>
      <c r="C1520" s="11">
        <v>289</v>
      </c>
      <c r="D1520" s="11">
        <v>1</v>
      </c>
      <c r="E1520" s="11">
        <v>0</v>
      </c>
      <c r="H1520" s="9"/>
      <c r="I1520" s="11"/>
    </row>
    <row r="1521" spans="1:9" x14ac:dyDescent="0.2">
      <c r="A1521" s="9">
        <v>44335</v>
      </c>
      <c r="B1521" s="11">
        <v>269150215</v>
      </c>
      <c r="C1521" s="11">
        <v>75</v>
      </c>
      <c r="D1521" s="11">
        <v>1</v>
      </c>
      <c r="E1521" s="11">
        <v>1</v>
      </c>
      <c r="H1521" s="9"/>
      <c r="I1521" s="11"/>
    </row>
    <row r="1522" spans="1:9" x14ac:dyDescent="0.2">
      <c r="A1522" s="9">
        <v>44335</v>
      </c>
      <c r="B1522" s="11">
        <v>271459513</v>
      </c>
      <c r="C1522" s="11">
        <v>28</v>
      </c>
      <c r="D1522" s="11">
        <v>1</v>
      </c>
      <c r="E1522" s="11">
        <v>0</v>
      </c>
      <c r="H1522" s="9"/>
      <c r="I1522" s="11"/>
    </row>
    <row r="1523" spans="1:9" x14ac:dyDescent="0.2">
      <c r="A1523" s="9">
        <v>44335</v>
      </c>
      <c r="B1523" s="11">
        <v>269221587</v>
      </c>
      <c r="C1523" s="11">
        <v>2703</v>
      </c>
      <c r="D1523" s="11">
        <v>0</v>
      </c>
      <c r="E1523" s="11">
        <v>0</v>
      </c>
      <c r="H1523" s="9"/>
      <c r="I1523" s="11"/>
    </row>
    <row r="1524" spans="1:9" x14ac:dyDescent="0.2">
      <c r="A1524" s="9">
        <v>44335</v>
      </c>
      <c r="B1524" s="11">
        <v>269221608</v>
      </c>
      <c r="C1524" s="11">
        <v>1999</v>
      </c>
      <c r="D1524" s="11">
        <v>0</v>
      </c>
      <c r="E1524" s="11">
        <v>1</v>
      </c>
      <c r="H1524" s="9"/>
      <c r="I1524" s="11"/>
    </row>
    <row r="1525" spans="1:9" x14ac:dyDescent="0.2">
      <c r="A1525" s="9">
        <v>44335</v>
      </c>
      <c r="B1525" s="11">
        <v>268892375</v>
      </c>
      <c r="C1525" s="11">
        <v>1817</v>
      </c>
      <c r="D1525" s="11">
        <v>0</v>
      </c>
      <c r="E1525" s="11">
        <v>0</v>
      </c>
      <c r="H1525" s="9"/>
      <c r="I1525" s="11"/>
    </row>
    <row r="1526" spans="1:9" x14ac:dyDescent="0.2">
      <c r="A1526" s="9">
        <v>44335</v>
      </c>
      <c r="B1526" s="11">
        <v>269150218</v>
      </c>
      <c r="C1526" s="11">
        <v>450</v>
      </c>
      <c r="D1526" s="11">
        <v>0</v>
      </c>
      <c r="E1526" s="11">
        <v>1</v>
      </c>
      <c r="H1526" s="9"/>
      <c r="I1526" s="11"/>
    </row>
    <row r="1527" spans="1:9" x14ac:dyDescent="0.2">
      <c r="A1527" s="9">
        <v>44335</v>
      </c>
      <c r="B1527" s="11">
        <v>268891271</v>
      </c>
      <c r="C1527" s="11">
        <v>271</v>
      </c>
      <c r="D1527" s="11">
        <v>0</v>
      </c>
      <c r="E1527" s="11">
        <v>0</v>
      </c>
      <c r="H1527" s="9"/>
      <c r="I1527" s="11"/>
    </row>
    <row r="1528" spans="1:9" x14ac:dyDescent="0.2">
      <c r="A1528" s="9">
        <v>44335</v>
      </c>
      <c r="B1528" s="11">
        <v>269222808</v>
      </c>
      <c r="C1528" s="11">
        <v>215</v>
      </c>
      <c r="D1528" s="11">
        <v>0</v>
      </c>
      <c r="E1528" s="11">
        <v>0</v>
      </c>
      <c r="H1528" s="9"/>
      <c r="I1528" s="11"/>
    </row>
    <row r="1529" spans="1:9" x14ac:dyDescent="0.2">
      <c r="A1529" s="9">
        <v>44335</v>
      </c>
      <c r="B1529" s="11">
        <v>268892123</v>
      </c>
      <c r="C1529" s="11">
        <v>166</v>
      </c>
      <c r="D1529" s="11">
        <v>0</v>
      </c>
      <c r="E1529" s="11">
        <v>2</v>
      </c>
      <c r="H1529" s="9"/>
      <c r="I1529" s="11"/>
    </row>
    <row r="1530" spans="1:9" x14ac:dyDescent="0.2">
      <c r="A1530" s="9">
        <v>44335</v>
      </c>
      <c r="B1530" s="11">
        <v>269222757</v>
      </c>
      <c r="C1530" s="11">
        <v>86</v>
      </c>
      <c r="D1530" s="11">
        <v>0</v>
      </c>
      <c r="E1530" s="11">
        <v>0</v>
      </c>
      <c r="H1530" s="9"/>
      <c r="I1530" s="11"/>
    </row>
    <row r="1531" spans="1:9" x14ac:dyDescent="0.2">
      <c r="A1531" s="9">
        <v>44335</v>
      </c>
      <c r="B1531" s="11">
        <v>269222817</v>
      </c>
      <c r="C1531" s="11">
        <v>74</v>
      </c>
      <c r="D1531" s="11">
        <v>0</v>
      </c>
      <c r="E1531" s="11">
        <v>0</v>
      </c>
      <c r="H1531" s="9"/>
      <c r="I1531" s="11"/>
    </row>
    <row r="1532" spans="1:9" x14ac:dyDescent="0.2">
      <c r="A1532" s="9">
        <v>44335</v>
      </c>
      <c r="B1532" s="11">
        <v>269222754</v>
      </c>
      <c r="C1532" s="11">
        <v>67</v>
      </c>
      <c r="D1532" s="11">
        <v>0</v>
      </c>
      <c r="E1532" s="11">
        <v>0</v>
      </c>
      <c r="H1532" s="9"/>
      <c r="I1532" s="11"/>
    </row>
    <row r="1533" spans="1:9" x14ac:dyDescent="0.2">
      <c r="A1533" s="9">
        <v>44335</v>
      </c>
      <c r="B1533" s="11">
        <v>269222091</v>
      </c>
      <c r="C1533" s="11">
        <v>66</v>
      </c>
      <c r="D1533" s="11">
        <v>0</v>
      </c>
      <c r="E1533" s="11">
        <v>3</v>
      </c>
      <c r="H1533" s="9"/>
      <c r="I1533" s="11"/>
    </row>
    <row r="1534" spans="1:9" x14ac:dyDescent="0.2">
      <c r="A1534" s="9">
        <v>44335</v>
      </c>
      <c r="B1534" s="11">
        <v>272779033</v>
      </c>
      <c r="C1534" s="11">
        <v>59</v>
      </c>
      <c r="D1534" s="11">
        <v>0</v>
      </c>
      <c r="E1534" s="11">
        <v>1</v>
      </c>
      <c r="H1534" s="9"/>
      <c r="I1534" s="11"/>
    </row>
    <row r="1535" spans="1:9" x14ac:dyDescent="0.2">
      <c r="A1535" s="9">
        <v>44335</v>
      </c>
      <c r="B1535" s="11">
        <v>269150197</v>
      </c>
      <c r="C1535" s="11">
        <v>49</v>
      </c>
      <c r="D1535" s="11">
        <v>0</v>
      </c>
      <c r="E1535" s="11">
        <v>0</v>
      </c>
      <c r="H1535" s="9"/>
      <c r="I1535" s="11"/>
    </row>
    <row r="1536" spans="1:9" x14ac:dyDescent="0.2">
      <c r="A1536" s="9">
        <v>44335</v>
      </c>
      <c r="B1536" s="11">
        <v>268890683</v>
      </c>
      <c r="C1536" s="11">
        <v>27</v>
      </c>
      <c r="D1536" s="11">
        <v>0</v>
      </c>
      <c r="E1536" s="11">
        <v>0</v>
      </c>
      <c r="H1536" s="9"/>
      <c r="I1536" s="11"/>
    </row>
    <row r="1537" spans="1:9" x14ac:dyDescent="0.2">
      <c r="A1537" s="9">
        <v>44335</v>
      </c>
      <c r="B1537" s="11">
        <v>268892456</v>
      </c>
      <c r="C1537" s="11">
        <v>17</v>
      </c>
      <c r="D1537" s="11">
        <v>0</v>
      </c>
      <c r="E1537" s="11">
        <v>0</v>
      </c>
      <c r="H1537" s="9"/>
      <c r="I1537" s="11"/>
    </row>
    <row r="1538" spans="1:9" x14ac:dyDescent="0.2">
      <c r="A1538" s="9">
        <v>44335</v>
      </c>
      <c r="B1538" s="11">
        <v>268892102</v>
      </c>
      <c r="C1538" s="11">
        <v>14</v>
      </c>
      <c r="D1538" s="11">
        <v>0</v>
      </c>
      <c r="E1538" s="11">
        <v>0</v>
      </c>
      <c r="H1538" s="9"/>
      <c r="I1538" s="11"/>
    </row>
    <row r="1539" spans="1:9" x14ac:dyDescent="0.2">
      <c r="A1539" s="9">
        <v>44335</v>
      </c>
      <c r="B1539" s="11">
        <v>268890527</v>
      </c>
      <c r="C1539" s="11">
        <v>8</v>
      </c>
      <c r="D1539" s="11">
        <v>0</v>
      </c>
      <c r="E1539" s="11">
        <v>0</v>
      </c>
      <c r="H1539" s="9"/>
      <c r="I1539" s="11"/>
    </row>
    <row r="1540" spans="1:9" x14ac:dyDescent="0.2">
      <c r="A1540" s="9">
        <v>44335</v>
      </c>
      <c r="B1540" s="11">
        <v>271808904</v>
      </c>
      <c r="C1540" s="11">
        <v>6</v>
      </c>
      <c r="D1540" s="11">
        <v>0</v>
      </c>
      <c r="E1540" s="11">
        <v>0</v>
      </c>
      <c r="H1540" s="9"/>
      <c r="I1540" s="11"/>
    </row>
    <row r="1541" spans="1:9" x14ac:dyDescent="0.2">
      <c r="A1541" s="9">
        <v>44335</v>
      </c>
      <c r="B1541" s="11">
        <v>271472378</v>
      </c>
      <c r="C1541" s="11">
        <v>6</v>
      </c>
      <c r="D1541" s="11">
        <v>0</v>
      </c>
      <c r="E1541" s="11">
        <v>0</v>
      </c>
      <c r="H1541" s="9"/>
      <c r="I1541" s="11"/>
    </row>
    <row r="1542" spans="1:9" x14ac:dyDescent="0.2">
      <c r="A1542" s="9">
        <v>44335</v>
      </c>
      <c r="B1542" s="11">
        <v>271451050</v>
      </c>
      <c r="C1542" s="11">
        <v>5</v>
      </c>
      <c r="D1542" s="11">
        <v>0</v>
      </c>
      <c r="E1542" s="11">
        <v>0</v>
      </c>
      <c r="H1542" s="9"/>
      <c r="I1542" s="11"/>
    </row>
    <row r="1543" spans="1:9" x14ac:dyDescent="0.2">
      <c r="A1543" s="9">
        <v>44335</v>
      </c>
      <c r="B1543" s="11">
        <v>269150185</v>
      </c>
      <c r="C1543" s="11">
        <v>4</v>
      </c>
      <c r="D1543" s="11">
        <v>0</v>
      </c>
      <c r="E1543" s="11">
        <v>0</v>
      </c>
      <c r="H1543" s="9"/>
      <c r="I1543" s="11"/>
    </row>
    <row r="1544" spans="1:9" x14ac:dyDescent="0.2">
      <c r="A1544" s="9">
        <v>44335</v>
      </c>
      <c r="B1544" s="11">
        <v>271533390</v>
      </c>
      <c r="C1544" s="11">
        <v>2</v>
      </c>
      <c r="D1544" s="11">
        <v>0</v>
      </c>
      <c r="E1544" s="11">
        <v>0</v>
      </c>
      <c r="H1544" s="9"/>
      <c r="I1544" s="11"/>
    </row>
    <row r="1545" spans="1:9" x14ac:dyDescent="0.2">
      <c r="A1545" s="9">
        <v>44335</v>
      </c>
      <c r="B1545" s="11">
        <v>271457536</v>
      </c>
      <c r="C1545" s="11">
        <v>2</v>
      </c>
      <c r="D1545" s="11">
        <v>0</v>
      </c>
      <c r="E1545" s="11">
        <v>0</v>
      </c>
      <c r="H1545" s="9"/>
      <c r="I1545" s="11"/>
    </row>
    <row r="1546" spans="1:9" x14ac:dyDescent="0.2">
      <c r="A1546" s="9">
        <v>44335</v>
      </c>
      <c r="B1546" s="11">
        <v>271539036</v>
      </c>
      <c r="C1546" s="11">
        <v>1</v>
      </c>
      <c r="D1546" s="11">
        <v>0</v>
      </c>
      <c r="E1546" s="11">
        <v>0</v>
      </c>
      <c r="H1546" s="9"/>
      <c r="I1546" s="11"/>
    </row>
    <row r="1547" spans="1:9" x14ac:dyDescent="0.2">
      <c r="A1547" s="9">
        <v>44335</v>
      </c>
      <c r="B1547" s="11">
        <v>271175480</v>
      </c>
      <c r="C1547" s="11">
        <v>1</v>
      </c>
      <c r="D1547" s="11">
        <v>0</v>
      </c>
      <c r="E1547" s="11">
        <v>0</v>
      </c>
      <c r="H1547" s="9"/>
      <c r="I1547" s="11"/>
    </row>
    <row r="1548" spans="1:9" x14ac:dyDescent="0.2">
      <c r="A1548" s="9">
        <v>44335</v>
      </c>
      <c r="B1548" s="11">
        <v>269221605</v>
      </c>
      <c r="C1548" s="11">
        <v>0</v>
      </c>
      <c r="D1548" s="11">
        <v>0</v>
      </c>
      <c r="E1548" s="11">
        <v>1</v>
      </c>
      <c r="H1548" s="9"/>
      <c r="I1548" s="11"/>
    </row>
    <row r="1549" spans="1:9" x14ac:dyDescent="0.2">
      <c r="A1549" s="9">
        <v>44335</v>
      </c>
      <c r="B1549" s="11">
        <v>268890665</v>
      </c>
      <c r="C1549" s="11">
        <v>0</v>
      </c>
      <c r="D1549" s="11">
        <v>0</v>
      </c>
      <c r="E1549" s="11">
        <v>5</v>
      </c>
      <c r="H1549" s="9"/>
      <c r="I1549" s="11"/>
    </row>
    <row r="1550" spans="1:9" x14ac:dyDescent="0.2">
      <c r="A1550" s="9">
        <v>44336</v>
      </c>
      <c r="B1550" s="11">
        <v>269221869</v>
      </c>
      <c r="C1550" s="11">
        <v>33004</v>
      </c>
      <c r="D1550" s="11">
        <v>162</v>
      </c>
      <c r="E1550" s="11">
        <v>76</v>
      </c>
      <c r="H1550" s="9"/>
      <c r="I1550" s="11"/>
    </row>
    <row r="1551" spans="1:9" x14ac:dyDescent="0.2">
      <c r="A1551" s="9">
        <v>44336</v>
      </c>
      <c r="B1551" s="11">
        <v>268892078</v>
      </c>
      <c r="C1551" s="11">
        <v>11888</v>
      </c>
      <c r="D1551" s="11">
        <v>145</v>
      </c>
      <c r="E1551" s="11">
        <v>19</v>
      </c>
      <c r="H1551" s="9"/>
      <c r="I1551" s="11"/>
    </row>
    <row r="1552" spans="1:9" x14ac:dyDescent="0.2">
      <c r="A1552" s="9">
        <v>44336</v>
      </c>
      <c r="B1552" s="11">
        <v>269221461</v>
      </c>
      <c r="C1552" s="11">
        <v>40591</v>
      </c>
      <c r="D1552" s="11">
        <v>132</v>
      </c>
      <c r="E1552" s="11">
        <v>5</v>
      </c>
      <c r="H1552" s="9"/>
      <c r="I1552" s="11"/>
    </row>
    <row r="1553" spans="1:9" x14ac:dyDescent="0.2">
      <c r="A1553" s="9">
        <v>44336</v>
      </c>
      <c r="B1553" s="11">
        <v>268891919</v>
      </c>
      <c r="C1553" s="11">
        <v>23122</v>
      </c>
      <c r="D1553" s="11">
        <v>86</v>
      </c>
      <c r="E1553" s="11">
        <v>6</v>
      </c>
      <c r="H1553" s="9"/>
      <c r="I1553" s="11"/>
    </row>
    <row r="1554" spans="1:9" x14ac:dyDescent="0.2">
      <c r="A1554" s="9">
        <v>44336</v>
      </c>
      <c r="B1554" s="11">
        <v>273397621</v>
      </c>
      <c r="C1554" s="11">
        <v>28481</v>
      </c>
      <c r="D1554" s="11">
        <v>85</v>
      </c>
      <c r="E1554" s="11">
        <v>48</v>
      </c>
      <c r="H1554" s="9"/>
      <c r="I1554" s="11"/>
    </row>
    <row r="1555" spans="1:9" x14ac:dyDescent="0.2">
      <c r="A1555" s="9">
        <v>44336</v>
      </c>
      <c r="B1555" s="11">
        <v>269221386</v>
      </c>
      <c r="C1555" s="11">
        <v>22217</v>
      </c>
      <c r="D1555" s="11">
        <v>67</v>
      </c>
      <c r="E1555" s="11">
        <v>38</v>
      </c>
      <c r="H1555" s="9"/>
      <c r="I1555" s="11"/>
    </row>
    <row r="1556" spans="1:9" x14ac:dyDescent="0.2">
      <c r="A1556" s="9">
        <v>44336</v>
      </c>
      <c r="B1556" s="11">
        <v>269222739</v>
      </c>
      <c r="C1556" s="11">
        <v>19679</v>
      </c>
      <c r="D1556" s="11">
        <v>57</v>
      </c>
      <c r="E1556" s="11">
        <v>81</v>
      </c>
      <c r="H1556" s="9"/>
      <c r="I1556" s="11"/>
    </row>
    <row r="1557" spans="1:9" x14ac:dyDescent="0.2">
      <c r="A1557" s="9">
        <v>44336</v>
      </c>
      <c r="B1557" s="11">
        <v>273096974</v>
      </c>
      <c r="C1557" s="11">
        <v>17323</v>
      </c>
      <c r="D1557" s="11">
        <v>48</v>
      </c>
      <c r="E1557" s="11">
        <v>6</v>
      </c>
      <c r="H1557" s="9"/>
      <c r="I1557" s="11"/>
    </row>
    <row r="1558" spans="1:9" x14ac:dyDescent="0.2">
      <c r="A1558" s="9">
        <v>44336</v>
      </c>
      <c r="B1558" s="11">
        <v>268891184</v>
      </c>
      <c r="C1558" s="11">
        <v>19725</v>
      </c>
      <c r="D1558" s="11">
        <v>30</v>
      </c>
      <c r="E1558" s="11">
        <v>15</v>
      </c>
      <c r="H1558" s="9"/>
      <c r="I1558" s="11"/>
    </row>
    <row r="1559" spans="1:9" x14ac:dyDescent="0.2">
      <c r="A1559" s="9">
        <v>44336</v>
      </c>
      <c r="B1559" s="11">
        <v>268892375</v>
      </c>
      <c r="C1559" s="11">
        <v>2733</v>
      </c>
      <c r="D1559" s="11">
        <v>16</v>
      </c>
      <c r="E1559" s="11">
        <v>0</v>
      </c>
      <c r="H1559" s="9"/>
      <c r="I1559" s="11"/>
    </row>
    <row r="1560" spans="1:9" x14ac:dyDescent="0.2">
      <c r="A1560" s="9">
        <v>44336</v>
      </c>
      <c r="B1560" s="11">
        <v>268890683</v>
      </c>
      <c r="C1560" s="11">
        <v>13545</v>
      </c>
      <c r="D1560" s="11">
        <v>13</v>
      </c>
      <c r="E1560" s="11">
        <v>12</v>
      </c>
      <c r="H1560" s="9"/>
      <c r="I1560" s="11"/>
    </row>
    <row r="1561" spans="1:9" x14ac:dyDescent="0.2">
      <c r="A1561" s="9">
        <v>44336</v>
      </c>
      <c r="B1561" s="11">
        <v>269221419</v>
      </c>
      <c r="C1561" s="11">
        <v>23398</v>
      </c>
      <c r="D1561" s="11">
        <v>12</v>
      </c>
      <c r="E1561" s="11">
        <v>10</v>
      </c>
      <c r="H1561" s="9"/>
      <c r="I1561" s="11"/>
    </row>
    <row r="1562" spans="1:9" x14ac:dyDescent="0.2">
      <c r="A1562" s="9">
        <v>44336</v>
      </c>
      <c r="B1562" s="11">
        <v>269150146</v>
      </c>
      <c r="C1562" s="11">
        <v>2688</v>
      </c>
      <c r="D1562" s="11">
        <v>12</v>
      </c>
      <c r="E1562" s="11">
        <v>1</v>
      </c>
      <c r="H1562" s="9"/>
      <c r="I1562" s="11"/>
    </row>
    <row r="1563" spans="1:9" x14ac:dyDescent="0.2">
      <c r="A1563" s="9">
        <v>44336</v>
      </c>
      <c r="B1563" s="11">
        <v>269150161</v>
      </c>
      <c r="C1563" s="11">
        <v>15762</v>
      </c>
      <c r="D1563" s="11">
        <v>11</v>
      </c>
      <c r="E1563" s="11">
        <v>218</v>
      </c>
      <c r="H1563" s="9"/>
      <c r="I1563" s="11"/>
    </row>
    <row r="1564" spans="1:9" x14ac:dyDescent="0.2">
      <c r="A1564" s="9">
        <v>44336</v>
      </c>
      <c r="B1564" s="11">
        <v>268892378</v>
      </c>
      <c r="C1564" s="11">
        <v>4230</v>
      </c>
      <c r="D1564" s="11">
        <v>11</v>
      </c>
      <c r="E1564" s="11">
        <v>2</v>
      </c>
      <c r="H1564" s="9"/>
      <c r="I1564" s="11"/>
    </row>
    <row r="1565" spans="1:9" x14ac:dyDescent="0.2">
      <c r="A1565" s="9">
        <v>44336</v>
      </c>
      <c r="B1565" s="11">
        <v>268890566</v>
      </c>
      <c r="C1565" s="11">
        <v>702</v>
      </c>
      <c r="D1565" s="11">
        <v>11</v>
      </c>
      <c r="E1565" s="11">
        <v>0</v>
      </c>
      <c r="H1565" s="9"/>
      <c r="I1565" s="11"/>
    </row>
    <row r="1566" spans="1:9" x14ac:dyDescent="0.2">
      <c r="A1566" s="9">
        <v>44336</v>
      </c>
      <c r="B1566" s="11">
        <v>268892090</v>
      </c>
      <c r="C1566" s="11">
        <v>2604</v>
      </c>
      <c r="D1566" s="11">
        <v>8</v>
      </c>
      <c r="E1566" s="11">
        <v>4</v>
      </c>
      <c r="H1566" s="9"/>
      <c r="I1566" s="11"/>
    </row>
    <row r="1567" spans="1:9" x14ac:dyDescent="0.2">
      <c r="A1567" s="9">
        <v>44336</v>
      </c>
      <c r="B1567" s="11">
        <v>268892348</v>
      </c>
      <c r="C1567" s="11">
        <v>4368</v>
      </c>
      <c r="D1567" s="11">
        <v>7</v>
      </c>
      <c r="E1567" s="11">
        <v>2</v>
      </c>
      <c r="H1567" s="9"/>
      <c r="I1567" s="11"/>
    </row>
    <row r="1568" spans="1:9" x14ac:dyDescent="0.2">
      <c r="A1568" s="9">
        <v>44336</v>
      </c>
      <c r="B1568" s="11">
        <v>268890590</v>
      </c>
      <c r="C1568" s="11">
        <v>2679</v>
      </c>
      <c r="D1568" s="11">
        <v>7</v>
      </c>
      <c r="E1568" s="11">
        <v>0</v>
      </c>
      <c r="H1568" s="9"/>
      <c r="I1568" s="11"/>
    </row>
    <row r="1569" spans="1:9" x14ac:dyDescent="0.2">
      <c r="A1569" s="9">
        <v>44336</v>
      </c>
      <c r="B1569" s="11">
        <v>272779033</v>
      </c>
      <c r="C1569" s="11">
        <v>718</v>
      </c>
      <c r="D1569" s="11">
        <v>6</v>
      </c>
      <c r="E1569" s="11">
        <v>0</v>
      </c>
      <c r="H1569" s="9"/>
      <c r="I1569" s="11"/>
    </row>
    <row r="1570" spans="1:9" x14ac:dyDescent="0.2">
      <c r="A1570" s="9">
        <v>44336</v>
      </c>
      <c r="B1570" s="11">
        <v>268892222</v>
      </c>
      <c r="C1570" s="11">
        <v>25621</v>
      </c>
      <c r="D1570" s="11">
        <v>5</v>
      </c>
      <c r="E1570" s="11">
        <v>17</v>
      </c>
      <c r="H1570" s="9"/>
      <c r="I1570" s="11"/>
    </row>
    <row r="1571" spans="1:9" x14ac:dyDescent="0.2">
      <c r="A1571" s="9">
        <v>44336</v>
      </c>
      <c r="B1571" s="11">
        <v>269221581</v>
      </c>
      <c r="C1571" s="11">
        <v>4250</v>
      </c>
      <c r="D1571" s="11">
        <v>5</v>
      </c>
      <c r="E1571" s="11">
        <v>6</v>
      </c>
      <c r="H1571" s="9"/>
      <c r="I1571" s="11"/>
    </row>
    <row r="1572" spans="1:9" x14ac:dyDescent="0.2">
      <c r="A1572" s="9">
        <v>44336</v>
      </c>
      <c r="B1572" s="11">
        <v>269150197</v>
      </c>
      <c r="C1572" s="11">
        <v>3357</v>
      </c>
      <c r="D1572" s="11">
        <v>5</v>
      </c>
      <c r="E1572" s="11">
        <v>3</v>
      </c>
      <c r="H1572" s="9"/>
      <c r="I1572" s="11"/>
    </row>
    <row r="1573" spans="1:9" x14ac:dyDescent="0.2">
      <c r="A1573" s="9">
        <v>44336</v>
      </c>
      <c r="B1573" s="11">
        <v>268891964</v>
      </c>
      <c r="C1573" s="11">
        <v>2741</v>
      </c>
      <c r="D1573" s="11">
        <v>5</v>
      </c>
      <c r="E1573" s="11">
        <v>4</v>
      </c>
      <c r="H1573" s="9"/>
      <c r="I1573" s="11"/>
    </row>
    <row r="1574" spans="1:9" x14ac:dyDescent="0.2">
      <c r="A1574" s="9">
        <v>44336</v>
      </c>
      <c r="B1574" s="11">
        <v>269150215</v>
      </c>
      <c r="C1574" s="11">
        <v>0</v>
      </c>
      <c r="D1574" s="11">
        <v>5</v>
      </c>
      <c r="E1574" s="11">
        <v>3</v>
      </c>
      <c r="H1574" s="9"/>
      <c r="I1574" s="11"/>
    </row>
    <row r="1575" spans="1:9" x14ac:dyDescent="0.2">
      <c r="A1575" s="9">
        <v>44336</v>
      </c>
      <c r="B1575" s="11">
        <v>268890452</v>
      </c>
      <c r="C1575" s="11">
        <v>28872</v>
      </c>
      <c r="D1575" s="11">
        <v>4</v>
      </c>
      <c r="E1575" s="11">
        <v>21</v>
      </c>
      <c r="H1575" s="9"/>
      <c r="I1575" s="11"/>
    </row>
    <row r="1576" spans="1:9" x14ac:dyDescent="0.2">
      <c r="A1576" s="9">
        <v>44336</v>
      </c>
      <c r="B1576" s="11">
        <v>268892414</v>
      </c>
      <c r="C1576" s="11">
        <v>8300</v>
      </c>
      <c r="D1576" s="11">
        <v>4</v>
      </c>
      <c r="E1576" s="11">
        <v>7</v>
      </c>
      <c r="H1576" s="9"/>
      <c r="I1576" s="11"/>
    </row>
    <row r="1577" spans="1:9" x14ac:dyDescent="0.2">
      <c r="A1577" s="9">
        <v>44336</v>
      </c>
      <c r="B1577" s="11">
        <v>268891226</v>
      </c>
      <c r="C1577" s="11">
        <v>3785</v>
      </c>
      <c r="D1577" s="11">
        <v>4</v>
      </c>
      <c r="E1577" s="11">
        <v>11</v>
      </c>
      <c r="H1577" s="9"/>
      <c r="I1577" s="11"/>
    </row>
    <row r="1578" spans="1:9" x14ac:dyDescent="0.2">
      <c r="A1578" s="9">
        <v>44336</v>
      </c>
      <c r="B1578" s="11">
        <v>269221431</v>
      </c>
      <c r="C1578" s="11">
        <v>2298</v>
      </c>
      <c r="D1578" s="11">
        <v>4</v>
      </c>
      <c r="E1578" s="11">
        <v>3</v>
      </c>
      <c r="H1578" s="9"/>
      <c r="I1578" s="11"/>
    </row>
    <row r="1579" spans="1:9" x14ac:dyDescent="0.2">
      <c r="A1579" s="9">
        <v>44336</v>
      </c>
      <c r="B1579" s="11">
        <v>269221575</v>
      </c>
      <c r="C1579" s="11">
        <v>4350</v>
      </c>
      <c r="D1579" s="11">
        <v>3</v>
      </c>
      <c r="E1579" s="11">
        <v>1</v>
      </c>
      <c r="H1579" s="9"/>
      <c r="I1579" s="11"/>
    </row>
    <row r="1580" spans="1:9" x14ac:dyDescent="0.2">
      <c r="A1580" s="9">
        <v>44336</v>
      </c>
      <c r="B1580" s="11">
        <v>269221587</v>
      </c>
      <c r="C1580" s="11">
        <v>4136</v>
      </c>
      <c r="D1580" s="11">
        <v>3</v>
      </c>
      <c r="E1580" s="11">
        <v>1</v>
      </c>
      <c r="H1580" s="9"/>
      <c r="I1580" s="11"/>
    </row>
    <row r="1581" spans="1:9" x14ac:dyDescent="0.2">
      <c r="A1581" s="9">
        <v>44336</v>
      </c>
      <c r="B1581" s="11">
        <v>268890545</v>
      </c>
      <c r="C1581" s="11">
        <v>1914</v>
      </c>
      <c r="D1581" s="11">
        <v>3</v>
      </c>
      <c r="E1581" s="11">
        <v>1</v>
      </c>
      <c r="H1581" s="9"/>
      <c r="I1581" s="11"/>
    </row>
    <row r="1582" spans="1:9" x14ac:dyDescent="0.2">
      <c r="A1582" s="9">
        <v>44336</v>
      </c>
      <c r="B1582" s="11">
        <v>269222019</v>
      </c>
      <c r="C1582" s="11">
        <v>1705</v>
      </c>
      <c r="D1582" s="11">
        <v>3</v>
      </c>
      <c r="E1582" s="11">
        <v>0</v>
      </c>
      <c r="H1582" s="9"/>
      <c r="I1582" s="11"/>
    </row>
    <row r="1583" spans="1:9" x14ac:dyDescent="0.2">
      <c r="A1583" s="9">
        <v>44336</v>
      </c>
      <c r="B1583" s="11">
        <v>269222070</v>
      </c>
      <c r="C1583" s="11">
        <v>1126</v>
      </c>
      <c r="D1583" s="11">
        <v>3</v>
      </c>
      <c r="E1583" s="11">
        <v>3</v>
      </c>
      <c r="H1583" s="9"/>
      <c r="I1583" s="11"/>
    </row>
    <row r="1584" spans="1:9" x14ac:dyDescent="0.2">
      <c r="A1584" s="9">
        <v>44336</v>
      </c>
      <c r="B1584" s="11">
        <v>269220918</v>
      </c>
      <c r="C1584" s="11">
        <v>19333</v>
      </c>
      <c r="D1584" s="11">
        <v>2</v>
      </c>
      <c r="E1584" s="11">
        <v>4</v>
      </c>
      <c r="H1584" s="9"/>
      <c r="I1584" s="11"/>
    </row>
    <row r="1585" spans="1:9" x14ac:dyDescent="0.2">
      <c r="A1585" s="9">
        <v>44336</v>
      </c>
      <c r="B1585" s="11">
        <v>269221920</v>
      </c>
      <c r="C1585" s="11">
        <v>4495</v>
      </c>
      <c r="D1585" s="11">
        <v>2</v>
      </c>
      <c r="E1585" s="11">
        <v>4</v>
      </c>
      <c r="H1585" s="9"/>
      <c r="I1585" s="11"/>
    </row>
    <row r="1586" spans="1:9" x14ac:dyDescent="0.2">
      <c r="A1586" s="9">
        <v>44336</v>
      </c>
      <c r="B1586" s="11">
        <v>268892345</v>
      </c>
      <c r="C1586" s="11">
        <v>2063</v>
      </c>
      <c r="D1586" s="11">
        <v>2</v>
      </c>
      <c r="E1586" s="11">
        <v>0</v>
      </c>
      <c r="H1586" s="9"/>
      <c r="I1586" s="11"/>
    </row>
    <row r="1587" spans="1:9" x14ac:dyDescent="0.2">
      <c r="A1587" s="9">
        <v>44336</v>
      </c>
      <c r="B1587" s="11">
        <v>268890710</v>
      </c>
      <c r="C1587" s="11">
        <v>532</v>
      </c>
      <c r="D1587" s="11">
        <v>2</v>
      </c>
      <c r="E1587" s="11">
        <v>1</v>
      </c>
      <c r="H1587" s="9"/>
      <c r="I1587" s="11"/>
    </row>
    <row r="1588" spans="1:9" x14ac:dyDescent="0.2">
      <c r="A1588" s="9">
        <v>44336</v>
      </c>
      <c r="B1588" s="11">
        <v>269221473</v>
      </c>
      <c r="C1588" s="11">
        <v>1</v>
      </c>
      <c r="D1588" s="11">
        <v>2</v>
      </c>
      <c r="E1588" s="11">
        <v>2</v>
      </c>
      <c r="H1588" s="9"/>
      <c r="I1588" s="11"/>
    </row>
    <row r="1589" spans="1:9" x14ac:dyDescent="0.2">
      <c r="A1589" s="9">
        <v>44336</v>
      </c>
      <c r="B1589" s="11">
        <v>269221584</v>
      </c>
      <c r="C1589" s="11">
        <v>4215</v>
      </c>
      <c r="D1589" s="11">
        <v>1</v>
      </c>
      <c r="E1589" s="11">
        <v>1</v>
      </c>
      <c r="H1589" s="9"/>
      <c r="I1589" s="11"/>
    </row>
    <row r="1590" spans="1:9" x14ac:dyDescent="0.2">
      <c r="A1590" s="9">
        <v>44336</v>
      </c>
      <c r="B1590" s="11">
        <v>268890548</v>
      </c>
      <c r="C1590" s="11">
        <v>2293</v>
      </c>
      <c r="D1590" s="11">
        <v>1</v>
      </c>
      <c r="E1590" s="11">
        <v>1</v>
      </c>
      <c r="H1590" s="9"/>
      <c r="I1590" s="11"/>
    </row>
    <row r="1591" spans="1:9" x14ac:dyDescent="0.2">
      <c r="A1591" s="9">
        <v>44336</v>
      </c>
      <c r="B1591" s="11">
        <v>268892381</v>
      </c>
      <c r="C1591" s="11">
        <v>1773</v>
      </c>
      <c r="D1591" s="11">
        <v>1</v>
      </c>
      <c r="E1591" s="11">
        <v>3</v>
      </c>
      <c r="H1591" s="9"/>
      <c r="I1591" s="11"/>
    </row>
    <row r="1592" spans="1:9" x14ac:dyDescent="0.2">
      <c r="A1592" s="9">
        <v>44336</v>
      </c>
      <c r="B1592" s="11">
        <v>269150218</v>
      </c>
      <c r="C1592" s="11">
        <v>1445</v>
      </c>
      <c r="D1592" s="11">
        <v>1</v>
      </c>
      <c r="E1592" s="11">
        <v>14</v>
      </c>
      <c r="H1592" s="9"/>
      <c r="I1592" s="11"/>
    </row>
    <row r="1593" spans="1:9" x14ac:dyDescent="0.2">
      <c r="A1593" s="9">
        <v>44336</v>
      </c>
      <c r="B1593" s="11">
        <v>269221569</v>
      </c>
      <c r="C1593" s="11">
        <v>693</v>
      </c>
      <c r="D1593" s="11">
        <v>1</v>
      </c>
      <c r="E1593" s="11">
        <v>1</v>
      </c>
      <c r="H1593" s="9"/>
      <c r="I1593" s="11"/>
    </row>
    <row r="1594" spans="1:9" x14ac:dyDescent="0.2">
      <c r="A1594" s="9">
        <v>44336</v>
      </c>
      <c r="B1594" s="11">
        <v>269222757</v>
      </c>
      <c r="C1594" s="11">
        <v>426</v>
      </c>
      <c r="D1594" s="11">
        <v>1</v>
      </c>
      <c r="E1594" s="11">
        <v>2</v>
      </c>
      <c r="H1594" s="9"/>
      <c r="I1594" s="11"/>
    </row>
    <row r="1595" spans="1:9" x14ac:dyDescent="0.2">
      <c r="A1595" s="9">
        <v>44336</v>
      </c>
      <c r="B1595" s="11">
        <v>269222808</v>
      </c>
      <c r="C1595" s="11">
        <v>344</v>
      </c>
      <c r="D1595" s="11">
        <v>1</v>
      </c>
      <c r="E1595" s="11">
        <v>4</v>
      </c>
      <c r="H1595" s="9"/>
      <c r="I1595" s="11"/>
    </row>
    <row r="1596" spans="1:9" x14ac:dyDescent="0.2">
      <c r="A1596" s="9">
        <v>44336</v>
      </c>
      <c r="B1596" s="11">
        <v>269222754</v>
      </c>
      <c r="C1596" s="11">
        <v>263</v>
      </c>
      <c r="D1596" s="11">
        <v>1</v>
      </c>
      <c r="E1596" s="11">
        <v>0</v>
      </c>
      <c r="H1596" s="9"/>
      <c r="I1596" s="11"/>
    </row>
    <row r="1597" spans="1:9" x14ac:dyDescent="0.2">
      <c r="A1597" s="9">
        <v>44336</v>
      </c>
      <c r="B1597" s="11">
        <v>269222091</v>
      </c>
      <c r="C1597" s="11">
        <v>81</v>
      </c>
      <c r="D1597" s="11">
        <v>1</v>
      </c>
      <c r="E1597" s="11">
        <v>1</v>
      </c>
      <c r="H1597" s="9"/>
      <c r="I1597" s="11"/>
    </row>
    <row r="1598" spans="1:9" x14ac:dyDescent="0.2">
      <c r="A1598" s="9">
        <v>44336</v>
      </c>
      <c r="B1598" s="11">
        <v>271459513</v>
      </c>
      <c r="C1598" s="11">
        <v>43</v>
      </c>
      <c r="D1598" s="11">
        <v>1</v>
      </c>
      <c r="E1598" s="11">
        <v>0</v>
      </c>
      <c r="H1598" s="9"/>
      <c r="I1598" s="11"/>
    </row>
    <row r="1599" spans="1:9" x14ac:dyDescent="0.2">
      <c r="A1599" s="9">
        <v>44336</v>
      </c>
      <c r="B1599" s="11">
        <v>269150194</v>
      </c>
      <c r="C1599" s="11">
        <v>4</v>
      </c>
      <c r="D1599" s="11">
        <v>1</v>
      </c>
      <c r="E1599" s="11">
        <v>3</v>
      </c>
      <c r="H1599" s="9"/>
      <c r="I1599" s="11"/>
    </row>
    <row r="1600" spans="1:9" x14ac:dyDescent="0.2">
      <c r="A1600" s="9">
        <v>44336</v>
      </c>
      <c r="B1600" s="11">
        <v>268892429</v>
      </c>
      <c r="C1600" s="11">
        <v>0</v>
      </c>
      <c r="D1600" s="11">
        <v>1</v>
      </c>
      <c r="E1600" s="11">
        <v>0</v>
      </c>
      <c r="H1600" s="9"/>
      <c r="I1600" s="11"/>
    </row>
    <row r="1601" spans="1:9" x14ac:dyDescent="0.2">
      <c r="A1601" s="9">
        <v>44336</v>
      </c>
      <c r="B1601" s="11">
        <v>269222010</v>
      </c>
      <c r="C1601" s="11">
        <v>4035</v>
      </c>
      <c r="D1601" s="11">
        <v>0</v>
      </c>
      <c r="E1601" s="11">
        <v>0</v>
      </c>
      <c r="H1601" s="9"/>
      <c r="I1601" s="11"/>
    </row>
    <row r="1602" spans="1:9" x14ac:dyDescent="0.2">
      <c r="A1602" s="9">
        <v>44336</v>
      </c>
      <c r="B1602" s="11">
        <v>268890527</v>
      </c>
      <c r="C1602" s="11">
        <v>2283</v>
      </c>
      <c r="D1602" s="11">
        <v>0</v>
      </c>
      <c r="E1602" s="11">
        <v>2</v>
      </c>
      <c r="H1602" s="9"/>
      <c r="I1602" s="11"/>
    </row>
    <row r="1603" spans="1:9" x14ac:dyDescent="0.2">
      <c r="A1603" s="9">
        <v>44336</v>
      </c>
      <c r="B1603" s="11">
        <v>269150185</v>
      </c>
      <c r="C1603" s="11">
        <v>1919</v>
      </c>
      <c r="D1603" s="11">
        <v>0</v>
      </c>
      <c r="E1603" s="11">
        <v>0</v>
      </c>
      <c r="H1603" s="9"/>
      <c r="I1603" s="11"/>
    </row>
    <row r="1604" spans="1:9" x14ac:dyDescent="0.2">
      <c r="A1604" s="9">
        <v>44336</v>
      </c>
      <c r="B1604" s="11">
        <v>268892405</v>
      </c>
      <c r="C1604" s="11">
        <v>353</v>
      </c>
      <c r="D1604" s="11">
        <v>0</v>
      </c>
      <c r="E1604" s="11">
        <v>9</v>
      </c>
      <c r="H1604" s="9"/>
      <c r="I1604" s="11"/>
    </row>
    <row r="1605" spans="1:9" x14ac:dyDescent="0.2">
      <c r="A1605" s="9">
        <v>44336</v>
      </c>
      <c r="B1605" s="11">
        <v>268891961</v>
      </c>
      <c r="C1605" s="11">
        <v>297</v>
      </c>
      <c r="D1605" s="11">
        <v>0</v>
      </c>
      <c r="E1605" s="11">
        <v>0</v>
      </c>
      <c r="H1605" s="9"/>
      <c r="I1605" s="11"/>
    </row>
    <row r="1606" spans="1:9" x14ac:dyDescent="0.2">
      <c r="A1606" s="9">
        <v>44336</v>
      </c>
      <c r="B1606" s="11">
        <v>269222817</v>
      </c>
      <c r="C1606" s="11">
        <v>179</v>
      </c>
      <c r="D1606" s="11">
        <v>0</v>
      </c>
      <c r="E1606" s="11">
        <v>0</v>
      </c>
      <c r="H1606" s="9"/>
      <c r="I1606" s="11"/>
    </row>
    <row r="1607" spans="1:9" x14ac:dyDescent="0.2">
      <c r="A1607" s="9">
        <v>44336</v>
      </c>
      <c r="B1607" s="11">
        <v>268892246</v>
      </c>
      <c r="C1607" s="11">
        <v>155</v>
      </c>
      <c r="D1607" s="11">
        <v>0</v>
      </c>
      <c r="E1607" s="11">
        <v>0</v>
      </c>
      <c r="H1607" s="9"/>
      <c r="I1607" s="11"/>
    </row>
    <row r="1608" spans="1:9" x14ac:dyDescent="0.2">
      <c r="A1608" s="9">
        <v>44336</v>
      </c>
      <c r="B1608" s="11">
        <v>269222109</v>
      </c>
      <c r="C1608" s="11">
        <v>67</v>
      </c>
      <c r="D1608" s="11">
        <v>0</v>
      </c>
      <c r="E1608" s="11">
        <v>0</v>
      </c>
      <c r="H1608" s="9"/>
      <c r="I1608" s="11"/>
    </row>
    <row r="1609" spans="1:9" x14ac:dyDescent="0.2">
      <c r="A1609" s="9">
        <v>44336</v>
      </c>
      <c r="B1609" s="11">
        <v>268890671</v>
      </c>
      <c r="C1609" s="11">
        <v>67</v>
      </c>
      <c r="D1609" s="11">
        <v>0</v>
      </c>
      <c r="E1609" s="11">
        <v>0</v>
      </c>
      <c r="H1609" s="9"/>
      <c r="I1609" s="11"/>
    </row>
    <row r="1610" spans="1:9" x14ac:dyDescent="0.2">
      <c r="A1610" s="9">
        <v>44336</v>
      </c>
      <c r="B1610" s="11">
        <v>269150224</v>
      </c>
      <c r="C1610" s="11">
        <v>64</v>
      </c>
      <c r="D1610" s="11">
        <v>0</v>
      </c>
      <c r="E1610" s="11">
        <v>1</v>
      </c>
      <c r="H1610" s="9"/>
      <c r="I1610" s="11"/>
    </row>
    <row r="1611" spans="1:9" x14ac:dyDescent="0.2">
      <c r="A1611" s="9">
        <v>44336</v>
      </c>
      <c r="B1611" s="11">
        <v>268892123</v>
      </c>
      <c r="C1611" s="11">
        <v>50</v>
      </c>
      <c r="D1611" s="11">
        <v>0</v>
      </c>
      <c r="E1611" s="11">
        <v>0</v>
      </c>
      <c r="H1611" s="9"/>
      <c r="I1611" s="11"/>
    </row>
    <row r="1612" spans="1:9" x14ac:dyDescent="0.2">
      <c r="A1612" s="9">
        <v>44336</v>
      </c>
      <c r="B1612" s="11">
        <v>268892231</v>
      </c>
      <c r="C1612" s="11">
        <v>50</v>
      </c>
      <c r="D1612" s="11">
        <v>0</v>
      </c>
      <c r="E1612" s="11">
        <v>0</v>
      </c>
      <c r="H1612" s="9"/>
      <c r="I1612" s="11"/>
    </row>
    <row r="1613" spans="1:9" x14ac:dyDescent="0.2">
      <c r="A1613" s="9">
        <v>44336</v>
      </c>
      <c r="B1613" s="11">
        <v>268892102</v>
      </c>
      <c r="C1613" s="11">
        <v>28</v>
      </c>
      <c r="D1613" s="11">
        <v>0</v>
      </c>
      <c r="E1613" s="11">
        <v>0</v>
      </c>
      <c r="H1613" s="9"/>
      <c r="I1613" s="11"/>
    </row>
    <row r="1614" spans="1:9" x14ac:dyDescent="0.2">
      <c r="A1614" s="9">
        <v>44336</v>
      </c>
      <c r="B1614" s="11">
        <v>269221635</v>
      </c>
      <c r="C1614" s="11">
        <v>18</v>
      </c>
      <c r="D1614" s="11">
        <v>0</v>
      </c>
      <c r="E1614" s="11">
        <v>0</v>
      </c>
      <c r="H1614" s="9"/>
      <c r="I1614" s="11"/>
    </row>
    <row r="1615" spans="1:9" x14ac:dyDescent="0.2">
      <c r="A1615" s="9">
        <v>44336</v>
      </c>
      <c r="B1615" s="11">
        <v>271533390</v>
      </c>
      <c r="C1615" s="11">
        <v>13</v>
      </c>
      <c r="D1615" s="11">
        <v>0</v>
      </c>
      <c r="E1615" s="11">
        <v>0</v>
      </c>
      <c r="H1615" s="9"/>
      <c r="I1615" s="11"/>
    </row>
    <row r="1616" spans="1:9" x14ac:dyDescent="0.2">
      <c r="A1616" s="9">
        <v>44336</v>
      </c>
      <c r="B1616" s="11">
        <v>271451050</v>
      </c>
      <c r="C1616" s="11">
        <v>10</v>
      </c>
      <c r="D1616" s="11">
        <v>0</v>
      </c>
      <c r="E1616" s="11">
        <v>0</v>
      </c>
      <c r="H1616" s="9"/>
      <c r="I1616" s="11"/>
    </row>
    <row r="1617" spans="1:9" x14ac:dyDescent="0.2">
      <c r="A1617" s="9">
        <v>44336</v>
      </c>
      <c r="B1617" s="11">
        <v>271472378</v>
      </c>
      <c r="C1617" s="11">
        <v>9</v>
      </c>
      <c r="D1617" s="11">
        <v>0</v>
      </c>
      <c r="E1617" s="11">
        <v>0</v>
      </c>
      <c r="H1617" s="9"/>
      <c r="I1617" s="11"/>
    </row>
    <row r="1618" spans="1:9" x14ac:dyDescent="0.2">
      <c r="A1618" s="9">
        <v>44336</v>
      </c>
      <c r="B1618" s="11">
        <v>271808904</v>
      </c>
      <c r="C1618" s="11">
        <v>8</v>
      </c>
      <c r="D1618" s="11">
        <v>0</v>
      </c>
      <c r="E1618" s="11">
        <v>0</v>
      </c>
      <c r="H1618" s="9"/>
      <c r="I1618" s="11"/>
    </row>
    <row r="1619" spans="1:9" x14ac:dyDescent="0.2">
      <c r="A1619" s="9">
        <v>44336</v>
      </c>
      <c r="B1619" s="11">
        <v>271539036</v>
      </c>
      <c r="C1619" s="11">
        <v>6</v>
      </c>
      <c r="D1619" s="11">
        <v>0</v>
      </c>
      <c r="E1619" s="11">
        <v>0</v>
      </c>
      <c r="H1619" s="9"/>
      <c r="I1619" s="11"/>
    </row>
    <row r="1620" spans="1:9" x14ac:dyDescent="0.2">
      <c r="A1620" s="9">
        <v>44336</v>
      </c>
      <c r="B1620" s="11">
        <v>269151292</v>
      </c>
      <c r="C1620" s="11">
        <v>6</v>
      </c>
      <c r="D1620" s="11">
        <v>0</v>
      </c>
      <c r="E1620" s="11">
        <v>0</v>
      </c>
      <c r="H1620" s="9"/>
      <c r="I1620" s="11"/>
    </row>
    <row r="1621" spans="1:9" x14ac:dyDescent="0.2">
      <c r="A1621" s="9">
        <v>44336</v>
      </c>
      <c r="B1621" s="11">
        <v>269222781</v>
      </c>
      <c r="C1621" s="11">
        <v>6</v>
      </c>
      <c r="D1621" s="11">
        <v>0</v>
      </c>
      <c r="E1621" s="11">
        <v>0</v>
      </c>
      <c r="H1621" s="9"/>
      <c r="I1621" s="11"/>
    </row>
    <row r="1622" spans="1:9" x14ac:dyDescent="0.2">
      <c r="A1622" s="9">
        <v>44336</v>
      </c>
      <c r="B1622" s="11">
        <v>271175480</v>
      </c>
      <c r="C1622" s="11">
        <v>5</v>
      </c>
      <c r="D1622" s="11">
        <v>0</v>
      </c>
      <c r="E1622" s="11">
        <v>0</v>
      </c>
      <c r="H1622" s="9"/>
      <c r="I1622" s="11"/>
    </row>
    <row r="1623" spans="1:9" x14ac:dyDescent="0.2">
      <c r="A1623" s="9">
        <v>44336</v>
      </c>
      <c r="B1623" s="11">
        <v>271457536</v>
      </c>
      <c r="C1623" s="11">
        <v>4</v>
      </c>
      <c r="D1623" s="11">
        <v>0</v>
      </c>
      <c r="E1623" s="11">
        <v>0</v>
      </c>
      <c r="H1623" s="9"/>
      <c r="I1623" s="11"/>
    </row>
    <row r="1624" spans="1:9" x14ac:dyDescent="0.2">
      <c r="A1624" s="9">
        <v>44336</v>
      </c>
      <c r="B1624" s="11">
        <v>268890641</v>
      </c>
      <c r="C1624" s="11">
        <v>1</v>
      </c>
      <c r="D1624" s="11">
        <v>0</v>
      </c>
      <c r="E1624" s="11">
        <v>0</v>
      </c>
      <c r="H1624" s="9"/>
      <c r="I1624" s="11"/>
    </row>
    <row r="1625" spans="1:9" x14ac:dyDescent="0.2">
      <c r="A1625" s="9">
        <v>44336</v>
      </c>
      <c r="B1625" s="11">
        <v>268892456</v>
      </c>
      <c r="C1625" s="11">
        <v>1</v>
      </c>
      <c r="D1625" s="11">
        <v>0</v>
      </c>
      <c r="E1625" s="11">
        <v>0</v>
      </c>
      <c r="H1625" s="9"/>
      <c r="I1625" s="11"/>
    </row>
    <row r="1626" spans="1:9" x14ac:dyDescent="0.2">
      <c r="A1626" s="9">
        <v>44336</v>
      </c>
      <c r="B1626" s="11">
        <v>269221605</v>
      </c>
      <c r="C1626" s="11">
        <v>0</v>
      </c>
      <c r="D1626" s="11">
        <v>0</v>
      </c>
      <c r="E1626" s="11">
        <v>3</v>
      </c>
      <c r="H1626" s="9"/>
      <c r="I1626" s="11"/>
    </row>
    <row r="1627" spans="1:9" x14ac:dyDescent="0.2">
      <c r="A1627" s="9">
        <v>44336</v>
      </c>
      <c r="B1627" s="11">
        <v>269221608</v>
      </c>
      <c r="C1627" s="11">
        <v>0</v>
      </c>
      <c r="D1627" s="11">
        <v>0</v>
      </c>
      <c r="E1627" s="11">
        <v>2</v>
      </c>
      <c r="H1627" s="9"/>
      <c r="I1627" s="11"/>
    </row>
    <row r="1628" spans="1:9" x14ac:dyDescent="0.2">
      <c r="A1628" s="9">
        <v>44337</v>
      </c>
      <c r="B1628" s="11">
        <v>268891961</v>
      </c>
      <c r="C1628" s="11">
        <v>40803</v>
      </c>
      <c r="D1628" s="11">
        <v>161</v>
      </c>
      <c r="E1628" s="11">
        <v>11</v>
      </c>
      <c r="H1628" s="9"/>
      <c r="I1628" s="11"/>
    </row>
    <row r="1629" spans="1:9" x14ac:dyDescent="0.2">
      <c r="A1629" s="9">
        <v>44337</v>
      </c>
      <c r="B1629" s="11">
        <v>269221920</v>
      </c>
      <c r="C1629" s="11">
        <v>32230</v>
      </c>
      <c r="D1629" s="11">
        <v>121</v>
      </c>
      <c r="E1629" s="11">
        <v>71</v>
      </c>
      <c r="H1629" s="9"/>
      <c r="I1629" s="11"/>
    </row>
    <row r="1630" spans="1:9" x14ac:dyDescent="0.2">
      <c r="A1630" s="9">
        <v>44337</v>
      </c>
      <c r="B1630" s="11">
        <v>269221461</v>
      </c>
      <c r="C1630" s="11">
        <v>35398</v>
      </c>
      <c r="D1630" s="11">
        <v>115</v>
      </c>
      <c r="E1630" s="11">
        <v>50</v>
      </c>
      <c r="H1630" s="9"/>
      <c r="I1630" s="11"/>
    </row>
    <row r="1631" spans="1:9" x14ac:dyDescent="0.2">
      <c r="A1631" s="9">
        <v>44337</v>
      </c>
      <c r="B1631" s="11">
        <v>269221431</v>
      </c>
      <c r="C1631" s="11">
        <v>33373</v>
      </c>
      <c r="D1631" s="11">
        <v>111</v>
      </c>
      <c r="E1631" s="11">
        <v>60</v>
      </c>
      <c r="H1631" s="9"/>
      <c r="I1631" s="11"/>
    </row>
    <row r="1632" spans="1:9" x14ac:dyDescent="0.2">
      <c r="A1632" s="9">
        <v>44337</v>
      </c>
      <c r="B1632" s="11">
        <v>269221473</v>
      </c>
      <c r="C1632" s="11">
        <v>25149</v>
      </c>
      <c r="D1632" s="11">
        <v>86</v>
      </c>
      <c r="E1632" s="11">
        <v>4</v>
      </c>
      <c r="H1632" s="9"/>
      <c r="I1632" s="11"/>
    </row>
    <row r="1633" spans="1:9" x14ac:dyDescent="0.2">
      <c r="A1633" s="9">
        <v>44337</v>
      </c>
      <c r="B1633" s="11">
        <v>269222739</v>
      </c>
      <c r="C1633" s="11">
        <v>20771</v>
      </c>
      <c r="D1633" s="11">
        <v>82</v>
      </c>
      <c r="E1633" s="11">
        <v>7</v>
      </c>
      <c r="H1633" s="9"/>
      <c r="I1633" s="11"/>
    </row>
    <row r="1634" spans="1:9" x14ac:dyDescent="0.2">
      <c r="A1634" s="9">
        <v>44337</v>
      </c>
      <c r="B1634" s="11">
        <v>268891226</v>
      </c>
      <c r="C1634" s="11">
        <v>22179</v>
      </c>
      <c r="D1634" s="11">
        <v>66</v>
      </c>
      <c r="E1634" s="11">
        <v>34</v>
      </c>
      <c r="H1634" s="9"/>
      <c r="I1634" s="11"/>
    </row>
    <row r="1635" spans="1:9" x14ac:dyDescent="0.2">
      <c r="A1635" s="9">
        <v>44337</v>
      </c>
      <c r="B1635" s="11">
        <v>268890545</v>
      </c>
      <c r="C1635" s="11">
        <v>16654</v>
      </c>
      <c r="D1635" s="11">
        <v>32</v>
      </c>
      <c r="E1635" s="11">
        <v>90</v>
      </c>
      <c r="H1635" s="9"/>
      <c r="I1635" s="11"/>
    </row>
    <row r="1636" spans="1:9" x14ac:dyDescent="0.2">
      <c r="A1636" s="9">
        <v>44337</v>
      </c>
      <c r="B1636" s="11">
        <v>271451050</v>
      </c>
      <c r="C1636" s="11">
        <v>20946</v>
      </c>
      <c r="D1636" s="11">
        <v>31</v>
      </c>
      <c r="E1636" s="11">
        <v>2</v>
      </c>
      <c r="H1636" s="9"/>
      <c r="I1636" s="11"/>
    </row>
    <row r="1637" spans="1:9" x14ac:dyDescent="0.2">
      <c r="A1637" s="9">
        <v>44337</v>
      </c>
      <c r="B1637" s="11">
        <v>268892348</v>
      </c>
      <c r="C1637" s="11">
        <v>1521</v>
      </c>
      <c r="D1637" s="11">
        <v>31</v>
      </c>
      <c r="E1637" s="11">
        <v>0</v>
      </c>
      <c r="H1637" s="9"/>
      <c r="I1637" s="11"/>
    </row>
    <row r="1638" spans="1:9" x14ac:dyDescent="0.2">
      <c r="A1638" s="9">
        <v>44337</v>
      </c>
      <c r="B1638" s="11">
        <v>273096974</v>
      </c>
      <c r="C1638" s="11">
        <v>29300</v>
      </c>
      <c r="D1638" s="11">
        <v>24</v>
      </c>
      <c r="E1638" s="11">
        <v>16</v>
      </c>
      <c r="H1638" s="9"/>
      <c r="I1638" s="11"/>
    </row>
    <row r="1639" spans="1:9" x14ac:dyDescent="0.2">
      <c r="A1639" s="9">
        <v>44337</v>
      </c>
      <c r="B1639" s="11">
        <v>269221635</v>
      </c>
      <c r="C1639" s="11">
        <v>14143</v>
      </c>
      <c r="D1639" s="11">
        <v>22</v>
      </c>
      <c r="E1639" s="11">
        <v>12</v>
      </c>
      <c r="H1639" s="9"/>
      <c r="I1639" s="11"/>
    </row>
    <row r="1640" spans="1:9" x14ac:dyDescent="0.2">
      <c r="A1640" s="9">
        <v>44337</v>
      </c>
      <c r="B1640" s="11">
        <v>269221575</v>
      </c>
      <c r="C1640" s="11">
        <v>1425</v>
      </c>
      <c r="D1640" s="11">
        <v>22</v>
      </c>
      <c r="E1640" s="11">
        <v>0</v>
      </c>
      <c r="H1640" s="9"/>
      <c r="I1640" s="11"/>
    </row>
    <row r="1641" spans="1:9" x14ac:dyDescent="0.2">
      <c r="A1641" s="9">
        <v>44337</v>
      </c>
      <c r="B1641" s="11">
        <v>268892405</v>
      </c>
      <c r="C1641" s="11">
        <v>7968</v>
      </c>
      <c r="D1641" s="11">
        <v>16</v>
      </c>
      <c r="E1641" s="11">
        <v>6</v>
      </c>
      <c r="H1641" s="9"/>
      <c r="I1641" s="11"/>
    </row>
    <row r="1642" spans="1:9" x14ac:dyDescent="0.2">
      <c r="A1642" s="9">
        <v>44337</v>
      </c>
      <c r="B1642" s="11">
        <v>271459513</v>
      </c>
      <c r="C1642" s="11">
        <v>13347</v>
      </c>
      <c r="D1642" s="11">
        <v>15</v>
      </c>
      <c r="E1642" s="11">
        <v>1</v>
      </c>
      <c r="H1642" s="9"/>
      <c r="I1642" s="11"/>
    </row>
    <row r="1643" spans="1:9" x14ac:dyDescent="0.2">
      <c r="A1643" s="9">
        <v>44337</v>
      </c>
      <c r="B1643" s="11">
        <v>268891184</v>
      </c>
      <c r="C1643" s="11">
        <v>44564</v>
      </c>
      <c r="D1643" s="11">
        <v>13</v>
      </c>
      <c r="E1643" s="11">
        <v>28</v>
      </c>
      <c r="H1643" s="9"/>
      <c r="I1643" s="11"/>
    </row>
    <row r="1644" spans="1:9" x14ac:dyDescent="0.2">
      <c r="A1644" s="9">
        <v>44337</v>
      </c>
      <c r="B1644" s="11">
        <v>268892078</v>
      </c>
      <c r="C1644" s="11">
        <v>19214</v>
      </c>
      <c r="D1644" s="11">
        <v>10</v>
      </c>
      <c r="E1644" s="11">
        <v>246</v>
      </c>
      <c r="H1644" s="9"/>
      <c r="I1644" s="11"/>
    </row>
    <row r="1645" spans="1:9" x14ac:dyDescent="0.2">
      <c r="A1645" s="9">
        <v>44337</v>
      </c>
      <c r="B1645" s="11">
        <v>269221587</v>
      </c>
      <c r="C1645" s="11">
        <v>2865</v>
      </c>
      <c r="D1645" s="11">
        <v>10</v>
      </c>
      <c r="E1645" s="11">
        <v>0</v>
      </c>
      <c r="H1645" s="9"/>
      <c r="I1645" s="11"/>
    </row>
    <row r="1646" spans="1:9" x14ac:dyDescent="0.2">
      <c r="A1646" s="9">
        <v>44337</v>
      </c>
      <c r="B1646" s="11">
        <v>268892378</v>
      </c>
      <c r="C1646" s="11">
        <v>2874</v>
      </c>
      <c r="D1646" s="11">
        <v>9</v>
      </c>
      <c r="E1646" s="11">
        <v>1</v>
      </c>
      <c r="H1646" s="9"/>
      <c r="I1646" s="11"/>
    </row>
    <row r="1647" spans="1:9" x14ac:dyDescent="0.2">
      <c r="A1647" s="9">
        <v>44337</v>
      </c>
      <c r="B1647" s="11">
        <v>271533390</v>
      </c>
      <c r="C1647" s="11">
        <v>2355</v>
      </c>
      <c r="D1647" s="11">
        <v>8</v>
      </c>
      <c r="E1647" s="11">
        <v>0</v>
      </c>
      <c r="H1647" s="9"/>
      <c r="I1647" s="11"/>
    </row>
    <row r="1648" spans="1:9" x14ac:dyDescent="0.2">
      <c r="A1648" s="9">
        <v>44337</v>
      </c>
      <c r="B1648" s="11">
        <v>269221581</v>
      </c>
      <c r="C1648" s="11">
        <v>2745</v>
      </c>
      <c r="D1648" s="11">
        <v>7</v>
      </c>
      <c r="E1648" s="11">
        <v>0</v>
      </c>
      <c r="H1648" s="9"/>
      <c r="I1648" s="11"/>
    </row>
    <row r="1649" spans="1:9" x14ac:dyDescent="0.2">
      <c r="A1649" s="9">
        <v>44337</v>
      </c>
      <c r="B1649" s="11">
        <v>271539036</v>
      </c>
      <c r="C1649" s="11">
        <v>7313</v>
      </c>
      <c r="D1649" s="11">
        <v>6</v>
      </c>
      <c r="E1649" s="11">
        <v>5</v>
      </c>
      <c r="H1649" s="9"/>
      <c r="I1649" s="11"/>
    </row>
    <row r="1650" spans="1:9" x14ac:dyDescent="0.2">
      <c r="A1650" s="9">
        <v>44337</v>
      </c>
      <c r="B1650" s="11">
        <v>269221584</v>
      </c>
      <c r="C1650" s="11">
        <v>4929</v>
      </c>
      <c r="D1650" s="11">
        <v>6</v>
      </c>
      <c r="E1650" s="11">
        <v>5</v>
      </c>
      <c r="H1650" s="9"/>
      <c r="I1650" s="11"/>
    </row>
    <row r="1651" spans="1:9" x14ac:dyDescent="0.2">
      <c r="A1651" s="9">
        <v>44337</v>
      </c>
      <c r="B1651" s="11">
        <v>268892375</v>
      </c>
      <c r="C1651" s="11">
        <v>4340</v>
      </c>
      <c r="D1651" s="11">
        <v>6</v>
      </c>
      <c r="E1651" s="11">
        <v>2</v>
      </c>
      <c r="H1651" s="9"/>
      <c r="I1651" s="11"/>
    </row>
    <row r="1652" spans="1:9" x14ac:dyDescent="0.2">
      <c r="A1652" s="9">
        <v>44337</v>
      </c>
      <c r="B1652" s="11">
        <v>268891919</v>
      </c>
      <c r="C1652" s="11">
        <v>2738</v>
      </c>
      <c r="D1652" s="11">
        <v>5</v>
      </c>
      <c r="E1652" s="11">
        <v>6</v>
      </c>
      <c r="H1652" s="9"/>
      <c r="I1652" s="11"/>
    </row>
    <row r="1653" spans="1:9" x14ac:dyDescent="0.2">
      <c r="A1653" s="9">
        <v>44337</v>
      </c>
      <c r="B1653" s="11">
        <v>268890527</v>
      </c>
      <c r="C1653" s="11">
        <v>3963</v>
      </c>
      <c r="D1653" s="11">
        <v>4</v>
      </c>
      <c r="E1653" s="11">
        <v>2</v>
      </c>
      <c r="H1653" s="9"/>
      <c r="I1653" s="11"/>
    </row>
    <row r="1654" spans="1:9" x14ac:dyDescent="0.2">
      <c r="A1654" s="9">
        <v>44337</v>
      </c>
      <c r="B1654" s="11">
        <v>268892231</v>
      </c>
      <c r="C1654" s="11">
        <v>2781</v>
      </c>
      <c r="D1654" s="11">
        <v>3</v>
      </c>
      <c r="E1654" s="11">
        <v>6</v>
      </c>
      <c r="H1654" s="9"/>
      <c r="I1654" s="11"/>
    </row>
    <row r="1655" spans="1:9" x14ac:dyDescent="0.2">
      <c r="A1655" s="9">
        <v>44337</v>
      </c>
      <c r="B1655" s="11">
        <v>272779033</v>
      </c>
      <c r="C1655" s="11">
        <v>1987</v>
      </c>
      <c r="D1655" s="11">
        <v>3</v>
      </c>
      <c r="E1655" s="11">
        <v>0</v>
      </c>
      <c r="H1655" s="9"/>
      <c r="I1655" s="11"/>
    </row>
    <row r="1656" spans="1:9" x14ac:dyDescent="0.2">
      <c r="A1656" s="9">
        <v>44337</v>
      </c>
      <c r="B1656" s="11">
        <v>268890566</v>
      </c>
      <c r="C1656" s="11">
        <v>1121</v>
      </c>
      <c r="D1656" s="11">
        <v>3</v>
      </c>
      <c r="E1656" s="11">
        <v>0</v>
      </c>
      <c r="H1656" s="9"/>
      <c r="I1656" s="11"/>
    </row>
    <row r="1657" spans="1:9" x14ac:dyDescent="0.2">
      <c r="A1657" s="9">
        <v>44337</v>
      </c>
      <c r="B1657" s="11">
        <v>268890548</v>
      </c>
      <c r="C1657" s="11">
        <v>533</v>
      </c>
      <c r="D1657" s="11">
        <v>3</v>
      </c>
      <c r="E1657" s="11">
        <v>1</v>
      </c>
      <c r="H1657" s="9"/>
      <c r="I1657" s="11"/>
    </row>
    <row r="1658" spans="1:9" x14ac:dyDescent="0.2">
      <c r="A1658" s="9">
        <v>44337</v>
      </c>
      <c r="B1658" s="11">
        <v>268890590</v>
      </c>
      <c r="C1658" s="11">
        <v>4079</v>
      </c>
      <c r="D1658" s="11">
        <v>2</v>
      </c>
      <c r="E1658" s="11">
        <v>3</v>
      </c>
      <c r="H1658" s="9"/>
      <c r="I1658" s="11"/>
    </row>
    <row r="1659" spans="1:9" x14ac:dyDescent="0.2">
      <c r="A1659" s="9">
        <v>44337</v>
      </c>
      <c r="B1659" s="11">
        <v>268890671</v>
      </c>
      <c r="C1659" s="11">
        <v>1519</v>
      </c>
      <c r="D1659" s="11">
        <v>2</v>
      </c>
      <c r="E1659" s="11">
        <v>1</v>
      </c>
      <c r="H1659" s="9"/>
      <c r="I1659" s="11"/>
    </row>
    <row r="1660" spans="1:9" x14ac:dyDescent="0.2">
      <c r="A1660" s="9">
        <v>44337</v>
      </c>
      <c r="B1660" s="11">
        <v>269222775</v>
      </c>
      <c r="C1660" s="11">
        <v>0</v>
      </c>
      <c r="D1660" s="11">
        <v>2</v>
      </c>
      <c r="E1660" s="11">
        <v>2</v>
      </c>
      <c r="H1660" s="9"/>
      <c r="I1660" s="11"/>
    </row>
    <row r="1661" spans="1:9" x14ac:dyDescent="0.2">
      <c r="A1661" s="9">
        <v>44337</v>
      </c>
      <c r="B1661" s="11">
        <v>269222019</v>
      </c>
      <c r="C1661" s="11">
        <v>4365</v>
      </c>
      <c r="D1661" s="11">
        <v>1</v>
      </c>
      <c r="E1661" s="11">
        <v>0</v>
      </c>
      <c r="H1661" s="9"/>
      <c r="I1661" s="11"/>
    </row>
    <row r="1662" spans="1:9" x14ac:dyDescent="0.2">
      <c r="A1662" s="9">
        <v>44337</v>
      </c>
      <c r="B1662" s="11">
        <v>268892345</v>
      </c>
      <c r="C1662" s="11">
        <v>3885</v>
      </c>
      <c r="D1662" s="11">
        <v>1</v>
      </c>
      <c r="E1662" s="11">
        <v>0</v>
      </c>
      <c r="H1662" s="9"/>
      <c r="I1662" s="11"/>
    </row>
    <row r="1663" spans="1:9" x14ac:dyDescent="0.2">
      <c r="A1663" s="9">
        <v>44337</v>
      </c>
      <c r="B1663" s="11">
        <v>268890683</v>
      </c>
      <c r="C1663" s="11">
        <v>2385</v>
      </c>
      <c r="D1663" s="11">
        <v>1</v>
      </c>
      <c r="E1663" s="11">
        <v>0</v>
      </c>
      <c r="H1663" s="9"/>
      <c r="I1663" s="11"/>
    </row>
    <row r="1664" spans="1:9" x14ac:dyDescent="0.2">
      <c r="A1664" s="9">
        <v>44337</v>
      </c>
      <c r="B1664" s="11">
        <v>268892381</v>
      </c>
      <c r="C1664" s="11">
        <v>1713</v>
      </c>
      <c r="D1664" s="11">
        <v>1</v>
      </c>
      <c r="E1664" s="11">
        <v>0</v>
      </c>
      <c r="H1664" s="9"/>
      <c r="I1664" s="11"/>
    </row>
    <row r="1665" spans="1:9" x14ac:dyDescent="0.2">
      <c r="A1665" s="9">
        <v>44337</v>
      </c>
      <c r="B1665" s="11">
        <v>268892123</v>
      </c>
      <c r="C1665" s="11">
        <v>422</v>
      </c>
      <c r="D1665" s="11">
        <v>1</v>
      </c>
      <c r="E1665" s="11">
        <v>0</v>
      </c>
      <c r="H1665" s="9"/>
      <c r="I1665" s="11"/>
    </row>
    <row r="1666" spans="1:9" x14ac:dyDescent="0.2">
      <c r="A1666" s="9">
        <v>44337</v>
      </c>
      <c r="B1666" s="11">
        <v>269222091</v>
      </c>
      <c r="C1666" s="11">
        <v>193</v>
      </c>
      <c r="D1666" s="11">
        <v>1</v>
      </c>
      <c r="E1666" s="11">
        <v>0</v>
      </c>
      <c r="H1666" s="9"/>
      <c r="I1666" s="11"/>
    </row>
    <row r="1667" spans="1:9" x14ac:dyDescent="0.2">
      <c r="A1667" s="9">
        <v>44337</v>
      </c>
      <c r="B1667" s="11">
        <v>269220918</v>
      </c>
      <c r="C1667" s="11">
        <v>33</v>
      </c>
      <c r="D1667" s="11">
        <v>1</v>
      </c>
      <c r="E1667" s="11">
        <v>1</v>
      </c>
      <c r="H1667" s="9"/>
      <c r="I1667" s="11"/>
    </row>
    <row r="1668" spans="1:9" x14ac:dyDescent="0.2">
      <c r="A1668" s="9">
        <v>44337</v>
      </c>
      <c r="B1668" s="11">
        <v>269221608</v>
      </c>
      <c r="C1668" s="11">
        <v>27</v>
      </c>
      <c r="D1668" s="11">
        <v>1</v>
      </c>
      <c r="E1668" s="11">
        <v>0</v>
      </c>
      <c r="H1668" s="9"/>
      <c r="I1668" s="11"/>
    </row>
    <row r="1669" spans="1:9" x14ac:dyDescent="0.2">
      <c r="A1669" s="9">
        <v>44337</v>
      </c>
      <c r="B1669" s="11">
        <v>268892456</v>
      </c>
      <c r="C1669" s="11">
        <v>16</v>
      </c>
      <c r="D1669" s="11">
        <v>1</v>
      </c>
      <c r="E1669" s="11">
        <v>0</v>
      </c>
      <c r="H1669" s="9"/>
      <c r="I1669" s="11"/>
    </row>
    <row r="1670" spans="1:9" x14ac:dyDescent="0.2">
      <c r="A1670" s="9">
        <v>44337</v>
      </c>
      <c r="B1670" s="11">
        <v>269222781</v>
      </c>
      <c r="C1670" s="11">
        <v>0</v>
      </c>
      <c r="D1670" s="11">
        <v>1</v>
      </c>
      <c r="E1670" s="11">
        <v>0</v>
      </c>
      <c r="H1670" s="9"/>
      <c r="I1670" s="11"/>
    </row>
    <row r="1671" spans="1:9" x14ac:dyDescent="0.2">
      <c r="A1671" s="9">
        <v>44337</v>
      </c>
      <c r="B1671" s="11">
        <v>271808904</v>
      </c>
      <c r="C1671" s="11">
        <v>2638</v>
      </c>
      <c r="D1671" s="11">
        <v>0</v>
      </c>
      <c r="E1671" s="11">
        <v>0</v>
      </c>
      <c r="H1671" s="9"/>
      <c r="I1671" s="11"/>
    </row>
    <row r="1672" spans="1:9" x14ac:dyDescent="0.2">
      <c r="A1672" s="9">
        <v>44337</v>
      </c>
      <c r="B1672" s="11">
        <v>269222109</v>
      </c>
      <c r="C1672" s="11">
        <v>1876</v>
      </c>
      <c r="D1672" s="11">
        <v>0</v>
      </c>
      <c r="E1672" s="11">
        <v>4</v>
      </c>
      <c r="H1672" s="9"/>
      <c r="I1672" s="11"/>
    </row>
    <row r="1673" spans="1:9" x14ac:dyDescent="0.2">
      <c r="A1673" s="9">
        <v>44337</v>
      </c>
      <c r="B1673" s="11">
        <v>269222010</v>
      </c>
      <c r="C1673" s="11">
        <v>1629</v>
      </c>
      <c r="D1673" s="11">
        <v>0</v>
      </c>
      <c r="E1673" s="11">
        <v>0</v>
      </c>
      <c r="H1673" s="9"/>
      <c r="I1673" s="11"/>
    </row>
    <row r="1674" spans="1:9" x14ac:dyDescent="0.2">
      <c r="A1674" s="9">
        <v>44337</v>
      </c>
      <c r="B1674" s="11">
        <v>269150197</v>
      </c>
      <c r="C1674" s="11">
        <v>858</v>
      </c>
      <c r="D1674" s="11">
        <v>0</v>
      </c>
      <c r="E1674" s="11">
        <v>1</v>
      </c>
      <c r="H1674" s="9"/>
      <c r="I1674" s="11"/>
    </row>
    <row r="1675" spans="1:9" x14ac:dyDescent="0.2">
      <c r="A1675" s="9">
        <v>44337</v>
      </c>
      <c r="B1675" s="11">
        <v>268891964</v>
      </c>
      <c r="C1675" s="11">
        <v>603</v>
      </c>
      <c r="D1675" s="11">
        <v>0</v>
      </c>
      <c r="E1675" s="11">
        <v>3</v>
      </c>
      <c r="H1675" s="9"/>
      <c r="I1675" s="11"/>
    </row>
    <row r="1676" spans="1:9" x14ac:dyDescent="0.2">
      <c r="A1676" s="9">
        <v>44337</v>
      </c>
      <c r="B1676" s="11">
        <v>268892090</v>
      </c>
      <c r="C1676" s="11">
        <v>497</v>
      </c>
      <c r="D1676" s="11">
        <v>0</v>
      </c>
      <c r="E1676" s="11">
        <v>2</v>
      </c>
      <c r="H1676" s="9"/>
      <c r="I1676" s="11"/>
    </row>
    <row r="1677" spans="1:9" x14ac:dyDescent="0.2">
      <c r="A1677" s="9">
        <v>44337</v>
      </c>
      <c r="B1677" s="11">
        <v>268892429</v>
      </c>
      <c r="C1677" s="11">
        <v>480</v>
      </c>
      <c r="D1677" s="11">
        <v>0</v>
      </c>
      <c r="E1677" s="11">
        <v>4</v>
      </c>
      <c r="H1677" s="9"/>
      <c r="I1677" s="11"/>
    </row>
    <row r="1678" spans="1:9" x14ac:dyDescent="0.2">
      <c r="A1678" s="9">
        <v>44337</v>
      </c>
      <c r="B1678" s="11">
        <v>269221419</v>
      </c>
      <c r="C1678" s="11">
        <v>333</v>
      </c>
      <c r="D1678" s="11">
        <v>0</v>
      </c>
      <c r="E1678" s="11">
        <v>0</v>
      </c>
      <c r="H1678" s="9"/>
      <c r="I1678" s="11"/>
    </row>
    <row r="1679" spans="1:9" x14ac:dyDescent="0.2">
      <c r="A1679" s="9">
        <v>44337</v>
      </c>
      <c r="B1679" s="11">
        <v>269221386</v>
      </c>
      <c r="C1679" s="11">
        <v>320</v>
      </c>
      <c r="D1679" s="11">
        <v>0</v>
      </c>
      <c r="E1679" s="11">
        <v>1</v>
      </c>
      <c r="H1679" s="9"/>
      <c r="I1679" s="11"/>
    </row>
    <row r="1680" spans="1:9" x14ac:dyDescent="0.2">
      <c r="A1680" s="9">
        <v>44337</v>
      </c>
      <c r="B1680" s="11">
        <v>273397621</v>
      </c>
      <c r="C1680" s="11">
        <v>243</v>
      </c>
      <c r="D1680" s="11">
        <v>0</v>
      </c>
      <c r="E1680" s="11">
        <v>0</v>
      </c>
      <c r="H1680" s="9"/>
      <c r="I1680" s="11"/>
    </row>
    <row r="1681" spans="1:9" x14ac:dyDescent="0.2">
      <c r="A1681" s="9">
        <v>44337</v>
      </c>
      <c r="B1681" s="11">
        <v>268891271</v>
      </c>
      <c r="C1681" s="11">
        <v>225</v>
      </c>
      <c r="D1681" s="11">
        <v>0</v>
      </c>
      <c r="E1681" s="11">
        <v>4</v>
      </c>
      <c r="H1681" s="9"/>
      <c r="I1681" s="11"/>
    </row>
    <row r="1682" spans="1:9" x14ac:dyDescent="0.2">
      <c r="A1682" s="9">
        <v>44337</v>
      </c>
      <c r="B1682" s="11">
        <v>268892222</v>
      </c>
      <c r="C1682" s="11">
        <v>194</v>
      </c>
      <c r="D1682" s="11">
        <v>0</v>
      </c>
      <c r="E1682" s="11">
        <v>0</v>
      </c>
      <c r="H1682" s="9"/>
      <c r="I1682" s="11"/>
    </row>
    <row r="1683" spans="1:9" x14ac:dyDescent="0.2">
      <c r="A1683" s="9">
        <v>44337</v>
      </c>
      <c r="B1683" s="11">
        <v>269221569</v>
      </c>
      <c r="C1683" s="11">
        <v>162</v>
      </c>
      <c r="D1683" s="11">
        <v>0</v>
      </c>
      <c r="E1683" s="11">
        <v>0</v>
      </c>
      <c r="H1683" s="9"/>
      <c r="I1683" s="11"/>
    </row>
    <row r="1684" spans="1:9" x14ac:dyDescent="0.2">
      <c r="A1684" s="9">
        <v>44337</v>
      </c>
      <c r="B1684" s="11">
        <v>269222754</v>
      </c>
      <c r="C1684" s="11">
        <v>154</v>
      </c>
      <c r="D1684" s="11">
        <v>0</v>
      </c>
      <c r="E1684" s="11">
        <v>0</v>
      </c>
      <c r="H1684" s="9"/>
      <c r="I1684" s="11"/>
    </row>
    <row r="1685" spans="1:9" x14ac:dyDescent="0.2">
      <c r="A1685" s="9">
        <v>44337</v>
      </c>
      <c r="B1685" s="11">
        <v>268890452</v>
      </c>
      <c r="C1685" s="11">
        <v>79</v>
      </c>
      <c r="D1685" s="11">
        <v>0</v>
      </c>
      <c r="E1685" s="11">
        <v>3</v>
      </c>
      <c r="H1685" s="9"/>
      <c r="I1685" s="11"/>
    </row>
    <row r="1686" spans="1:9" x14ac:dyDescent="0.2">
      <c r="A1686" s="9">
        <v>44337</v>
      </c>
      <c r="B1686" s="11">
        <v>269150224</v>
      </c>
      <c r="C1686" s="11">
        <v>64</v>
      </c>
      <c r="D1686" s="11">
        <v>0</v>
      </c>
      <c r="E1686" s="11">
        <v>0</v>
      </c>
      <c r="H1686" s="9"/>
      <c r="I1686" s="11"/>
    </row>
    <row r="1687" spans="1:9" x14ac:dyDescent="0.2">
      <c r="A1687" s="9">
        <v>44337</v>
      </c>
      <c r="B1687" s="11">
        <v>268892246</v>
      </c>
      <c r="C1687" s="11">
        <v>62</v>
      </c>
      <c r="D1687" s="11">
        <v>0</v>
      </c>
      <c r="E1687" s="11">
        <v>0</v>
      </c>
      <c r="H1687" s="9"/>
      <c r="I1687" s="11"/>
    </row>
    <row r="1688" spans="1:9" x14ac:dyDescent="0.2">
      <c r="A1688" s="9">
        <v>44337</v>
      </c>
      <c r="B1688" s="11">
        <v>269222757</v>
      </c>
      <c r="C1688" s="11">
        <v>57</v>
      </c>
      <c r="D1688" s="11">
        <v>0</v>
      </c>
      <c r="E1688" s="11">
        <v>0</v>
      </c>
      <c r="H1688" s="9"/>
      <c r="I1688" s="11"/>
    </row>
    <row r="1689" spans="1:9" x14ac:dyDescent="0.2">
      <c r="A1689" s="9">
        <v>44337</v>
      </c>
      <c r="B1689" s="11">
        <v>269221869</v>
      </c>
      <c r="C1689" s="11">
        <v>30</v>
      </c>
      <c r="D1689" s="11">
        <v>0</v>
      </c>
      <c r="E1689" s="11">
        <v>0</v>
      </c>
      <c r="H1689" s="9"/>
      <c r="I1689" s="11"/>
    </row>
    <row r="1690" spans="1:9" x14ac:dyDescent="0.2">
      <c r="A1690" s="9">
        <v>44337</v>
      </c>
      <c r="B1690" s="11">
        <v>271457536</v>
      </c>
      <c r="C1690" s="11">
        <v>22</v>
      </c>
      <c r="D1690" s="11">
        <v>0</v>
      </c>
      <c r="E1690" s="11">
        <v>0</v>
      </c>
      <c r="H1690" s="9"/>
      <c r="I1690" s="11"/>
    </row>
    <row r="1691" spans="1:9" x14ac:dyDescent="0.2">
      <c r="A1691" s="9">
        <v>44337</v>
      </c>
      <c r="B1691" s="11">
        <v>271175480</v>
      </c>
      <c r="C1691" s="11">
        <v>20</v>
      </c>
      <c r="D1691" s="11">
        <v>0</v>
      </c>
      <c r="E1691" s="11">
        <v>0</v>
      </c>
      <c r="H1691" s="9"/>
      <c r="I1691" s="11"/>
    </row>
    <row r="1692" spans="1:9" x14ac:dyDescent="0.2">
      <c r="A1692" s="9">
        <v>44337</v>
      </c>
      <c r="B1692" s="11">
        <v>269221605</v>
      </c>
      <c r="C1692" s="11">
        <v>16</v>
      </c>
      <c r="D1692" s="11">
        <v>0</v>
      </c>
      <c r="E1692" s="11">
        <v>0</v>
      </c>
      <c r="H1692" s="9"/>
      <c r="I1692" s="11"/>
    </row>
    <row r="1693" spans="1:9" x14ac:dyDescent="0.2">
      <c r="A1693" s="9">
        <v>44337</v>
      </c>
      <c r="B1693" s="11">
        <v>268890665</v>
      </c>
      <c r="C1693" s="11">
        <v>13</v>
      </c>
      <c r="D1693" s="11">
        <v>0</v>
      </c>
      <c r="E1693" s="11">
        <v>0</v>
      </c>
      <c r="H1693" s="9"/>
      <c r="I1693" s="11"/>
    </row>
    <row r="1694" spans="1:9" x14ac:dyDescent="0.2">
      <c r="A1694" s="9">
        <v>44337</v>
      </c>
      <c r="B1694" s="11">
        <v>269150185</v>
      </c>
      <c r="C1694" s="11">
        <v>13</v>
      </c>
      <c r="D1694" s="11">
        <v>0</v>
      </c>
      <c r="E1694" s="11">
        <v>0</v>
      </c>
      <c r="H1694" s="9"/>
      <c r="I1694" s="11"/>
    </row>
    <row r="1695" spans="1:9" x14ac:dyDescent="0.2">
      <c r="A1695" s="9">
        <v>44337</v>
      </c>
      <c r="B1695" s="11">
        <v>269222070</v>
      </c>
      <c r="C1695" s="11">
        <v>12</v>
      </c>
      <c r="D1695" s="11">
        <v>0</v>
      </c>
      <c r="E1695" s="11">
        <v>0</v>
      </c>
      <c r="H1695" s="9"/>
      <c r="I1695" s="11"/>
    </row>
    <row r="1696" spans="1:9" x14ac:dyDescent="0.2">
      <c r="A1696" s="9">
        <v>44337</v>
      </c>
      <c r="B1696" s="11">
        <v>271472378</v>
      </c>
      <c r="C1696" s="11">
        <v>11</v>
      </c>
      <c r="D1696" s="11">
        <v>0</v>
      </c>
      <c r="E1696" s="11">
        <v>2</v>
      </c>
      <c r="H1696" s="9"/>
      <c r="I1696" s="11"/>
    </row>
    <row r="1697" spans="1:9" x14ac:dyDescent="0.2">
      <c r="A1697" s="9">
        <v>44337</v>
      </c>
      <c r="B1697" s="11">
        <v>269151292</v>
      </c>
      <c r="C1697" s="11">
        <v>5</v>
      </c>
      <c r="D1697" s="11">
        <v>0</v>
      </c>
      <c r="E1697" s="11">
        <v>0</v>
      </c>
      <c r="H1697" s="9"/>
      <c r="I1697" s="11"/>
    </row>
    <row r="1698" spans="1:9" x14ac:dyDescent="0.2">
      <c r="A1698" s="9">
        <v>44337</v>
      </c>
      <c r="B1698" s="11">
        <v>268892414</v>
      </c>
      <c r="C1698" s="11">
        <v>4</v>
      </c>
      <c r="D1698" s="11">
        <v>0</v>
      </c>
      <c r="E1698" s="11">
        <v>0</v>
      </c>
      <c r="H1698" s="9"/>
      <c r="I1698" s="11"/>
    </row>
    <row r="1699" spans="1:9" x14ac:dyDescent="0.2">
      <c r="A1699" s="9">
        <v>44337</v>
      </c>
      <c r="B1699" s="11">
        <v>268892102</v>
      </c>
      <c r="C1699" s="11">
        <v>2</v>
      </c>
      <c r="D1699" s="11">
        <v>0</v>
      </c>
      <c r="E1699" s="11">
        <v>0</v>
      </c>
      <c r="H1699" s="9"/>
      <c r="I1699" s="11"/>
    </row>
    <row r="1700" spans="1:9" x14ac:dyDescent="0.2">
      <c r="A1700" s="9">
        <v>44337</v>
      </c>
      <c r="B1700" s="11">
        <v>268890710</v>
      </c>
      <c r="C1700" s="11">
        <v>2</v>
      </c>
      <c r="D1700" s="11">
        <v>0</v>
      </c>
      <c r="E1700" s="11">
        <v>0</v>
      </c>
      <c r="H1700" s="9"/>
      <c r="I1700" s="11"/>
    </row>
    <row r="1701" spans="1:9" x14ac:dyDescent="0.2">
      <c r="A1701" s="9">
        <v>44337</v>
      </c>
      <c r="B1701" s="11">
        <v>269222808</v>
      </c>
      <c r="C1701" s="11">
        <v>1</v>
      </c>
      <c r="D1701" s="11">
        <v>0</v>
      </c>
      <c r="E1701" s="11">
        <v>0</v>
      </c>
      <c r="H1701" s="9"/>
      <c r="I1701" s="11"/>
    </row>
    <row r="1702" spans="1:9" x14ac:dyDescent="0.2">
      <c r="A1702" s="9">
        <v>44337</v>
      </c>
      <c r="B1702" s="11">
        <v>269150215</v>
      </c>
      <c r="C1702" s="11">
        <v>0</v>
      </c>
      <c r="D1702" s="11">
        <v>0</v>
      </c>
      <c r="E1702" s="11">
        <v>3</v>
      </c>
      <c r="H1702" s="9"/>
      <c r="I1702" s="11"/>
    </row>
    <row r="1703" spans="1:9" x14ac:dyDescent="0.2">
      <c r="A1703" s="9">
        <v>44337</v>
      </c>
      <c r="B1703" s="11">
        <v>269150218</v>
      </c>
      <c r="C1703" s="11">
        <v>0</v>
      </c>
      <c r="D1703" s="11">
        <v>0</v>
      </c>
      <c r="E1703" s="11">
        <v>2</v>
      </c>
      <c r="H1703" s="9"/>
      <c r="I1703" s="11"/>
    </row>
    <row r="1704" spans="1:9" x14ac:dyDescent="0.2">
      <c r="A1704" s="9">
        <v>44338</v>
      </c>
      <c r="B1704" s="11">
        <v>269221419</v>
      </c>
      <c r="C1704" s="11">
        <v>24605</v>
      </c>
      <c r="D1704" s="11">
        <v>196</v>
      </c>
      <c r="E1704" s="11">
        <v>24</v>
      </c>
      <c r="H1704" s="9"/>
      <c r="I1704" s="11"/>
    </row>
    <row r="1705" spans="1:9" x14ac:dyDescent="0.2">
      <c r="A1705" s="9">
        <v>44338</v>
      </c>
      <c r="B1705" s="11">
        <v>273397621</v>
      </c>
      <c r="C1705" s="11">
        <v>2887</v>
      </c>
      <c r="D1705" s="11">
        <v>152</v>
      </c>
      <c r="E1705" s="11">
        <v>80</v>
      </c>
      <c r="H1705" s="9"/>
      <c r="I1705" s="11"/>
    </row>
    <row r="1706" spans="1:9" x14ac:dyDescent="0.2">
      <c r="A1706" s="9">
        <v>44338</v>
      </c>
      <c r="B1706" s="11">
        <v>268891961</v>
      </c>
      <c r="C1706" s="11">
        <v>15775</v>
      </c>
      <c r="D1706" s="11">
        <v>88</v>
      </c>
      <c r="E1706" s="11">
        <v>3</v>
      </c>
      <c r="H1706" s="9"/>
      <c r="I1706" s="11"/>
    </row>
    <row r="1707" spans="1:9" x14ac:dyDescent="0.2">
      <c r="A1707" s="9">
        <v>44338</v>
      </c>
      <c r="B1707" s="11">
        <v>268891184</v>
      </c>
      <c r="C1707" s="11">
        <v>22237</v>
      </c>
      <c r="D1707" s="11">
        <v>71</v>
      </c>
      <c r="E1707" s="11">
        <v>51</v>
      </c>
      <c r="H1707" s="9"/>
      <c r="I1707" s="11"/>
    </row>
    <row r="1708" spans="1:9" x14ac:dyDescent="0.2">
      <c r="A1708" s="9">
        <v>44338</v>
      </c>
      <c r="B1708" s="11">
        <v>273096974</v>
      </c>
      <c r="C1708" s="11">
        <v>2123</v>
      </c>
      <c r="D1708" s="11">
        <v>52</v>
      </c>
      <c r="E1708" s="11">
        <v>2</v>
      </c>
      <c r="H1708" s="9"/>
      <c r="I1708" s="11"/>
    </row>
    <row r="1709" spans="1:9" x14ac:dyDescent="0.2">
      <c r="A1709" s="9">
        <v>44338</v>
      </c>
      <c r="B1709" s="11">
        <v>268892378</v>
      </c>
      <c r="C1709" s="11">
        <v>2771</v>
      </c>
      <c r="D1709" s="11">
        <v>37</v>
      </c>
      <c r="E1709" s="11">
        <v>0</v>
      </c>
      <c r="H1709" s="9"/>
      <c r="I1709" s="11"/>
    </row>
    <row r="1710" spans="1:9" x14ac:dyDescent="0.2">
      <c r="A1710" s="9">
        <v>44338</v>
      </c>
      <c r="B1710" s="11">
        <v>268890545</v>
      </c>
      <c r="C1710" s="11">
        <v>25953</v>
      </c>
      <c r="D1710" s="11">
        <v>36</v>
      </c>
      <c r="E1710" s="11">
        <v>20</v>
      </c>
      <c r="H1710" s="9"/>
      <c r="I1710" s="11"/>
    </row>
    <row r="1711" spans="1:9" x14ac:dyDescent="0.2">
      <c r="A1711" s="9">
        <v>44338</v>
      </c>
      <c r="B1711" s="11">
        <v>268890548</v>
      </c>
      <c r="C1711" s="11">
        <v>6423</v>
      </c>
      <c r="D1711" s="11">
        <v>36</v>
      </c>
      <c r="E1711" s="11">
        <v>22</v>
      </c>
      <c r="H1711" s="9"/>
      <c r="I1711" s="11"/>
    </row>
    <row r="1712" spans="1:9" x14ac:dyDescent="0.2">
      <c r="A1712" s="9">
        <v>44338</v>
      </c>
      <c r="B1712" s="11">
        <v>269221920</v>
      </c>
      <c r="C1712" s="11">
        <v>11232</v>
      </c>
      <c r="D1712" s="11">
        <v>34</v>
      </c>
      <c r="E1712" s="11">
        <v>29</v>
      </c>
      <c r="H1712" s="9"/>
      <c r="I1712" s="11"/>
    </row>
    <row r="1713" spans="1:9" x14ac:dyDescent="0.2">
      <c r="A1713" s="9">
        <v>44338</v>
      </c>
      <c r="B1713" s="11">
        <v>268892381</v>
      </c>
      <c r="C1713" s="11">
        <v>4441</v>
      </c>
      <c r="D1713" s="11">
        <v>30</v>
      </c>
      <c r="E1713" s="11">
        <v>1</v>
      </c>
      <c r="H1713" s="9"/>
      <c r="I1713" s="11"/>
    </row>
    <row r="1714" spans="1:9" x14ac:dyDescent="0.2">
      <c r="A1714" s="9">
        <v>44338</v>
      </c>
      <c r="B1714" s="11">
        <v>268891271</v>
      </c>
      <c r="C1714" s="11">
        <v>44248</v>
      </c>
      <c r="D1714" s="11">
        <v>25</v>
      </c>
      <c r="E1714" s="11">
        <v>18</v>
      </c>
      <c r="H1714" s="9"/>
      <c r="I1714" s="11"/>
    </row>
    <row r="1715" spans="1:9" x14ac:dyDescent="0.2">
      <c r="A1715" s="9">
        <v>44338</v>
      </c>
      <c r="B1715" s="11">
        <v>269221569</v>
      </c>
      <c r="C1715" s="11">
        <v>3754</v>
      </c>
      <c r="D1715" s="11">
        <v>25</v>
      </c>
      <c r="E1715" s="11">
        <v>4</v>
      </c>
      <c r="H1715" s="9"/>
      <c r="I1715" s="11"/>
    </row>
    <row r="1716" spans="1:9" x14ac:dyDescent="0.2">
      <c r="A1716" s="9">
        <v>44338</v>
      </c>
      <c r="B1716" s="11">
        <v>268892348</v>
      </c>
      <c r="C1716" s="11">
        <v>2630</v>
      </c>
      <c r="D1716" s="11">
        <v>20</v>
      </c>
      <c r="E1716" s="11">
        <v>3</v>
      </c>
      <c r="H1716" s="9"/>
      <c r="I1716" s="11"/>
    </row>
    <row r="1717" spans="1:9" x14ac:dyDescent="0.2">
      <c r="A1717" s="9">
        <v>44338</v>
      </c>
      <c r="B1717" s="11">
        <v>271459513</v>
      </c>
      <c r="C1717" s="11">
        <v>19778</v>
      </c>
      <c r="D1717" s="11">
        <v>17</v>
      </c>
      <c r="E1717" s="11">
        <v>2</v>
      </c>
      <c r="H1717" s="9"/>
      <c r="I1717" s="11"/>
    </row>
    <row r="1718" spans="1:9" x14ac:dyDescent="0.2">
      <c r="A1718" s="9">
        <v>44338</v>
      </c>
      <c r="B1718" s="11">
        <v>269221587</v>
      </c>
      <c r="C1718" s="11">
        <v>2692</v>
      </c>
      <c r="D1718" s="11">
        <v>16</v>
      </c>
      <c r="E1718" s="11">
        <v>0</v>
      </c>
      <c r="H1718" s="9"/>
      <c r="I1718" s="11"/>
    </row>
    <row r="1719" spans="1:9" x14ac:dyDescent="0.2">
      <c r="A1719" s="9">
        <v>44338</v>
      </c>
      <c r="B1719" s="11">
        <v>268892231</v>
      </c>
      <c r="C1719" s="11">
        <v>14347</v>
      </c>
      <c r="D1719" s="11">
        <v>13</v>
      </c>
      <c r="E1719" s="11">
        <v>6</v>
      </c>
      <c r="H1719" s="9"/>
      <c r="I1719" s="11"/>
    </row>
    <row r="1720" spans="1:9" x14ac:dyDescent="0.2">
      <c r="A1720" s="9">
        <v>44338</v>
      </c>
      <c r="B1720" s="11">
        <v>271457536</v>
      </c>
      <c r="C1720" s="11">
        <v>12457</v>
      </c>
      <c r="D1720" s="11">
        <v>13</v>
      </c>
      <c r="E1720" s="11">
        <v>1</v>
      </c>
      <c r="H1720" s="9"/>
      <c r="I1720" s="11"/>
    </row>
    <row r="1721" spans="1:9" x14ac:dyDescent="0.2">
      <c r="A1721" s="9">
        <v>44338</v>
      </c>
      <c r="B1721" s="11">
        <v>269221581</v>
      </c>
      <c r="C1721" s="11">
        <v>2694</v>
      </c>
      <c r="D1721" s="11">
        <v>13</v>
      </c>
      <c r="E1721" s="11">
        <v>0</v>
      </c>
      <c r="H1721" s="9"/>
      <c r="I1721" s="11"/>
    </row>
    <row r="1722" spans="1:9" x14ac:dyDescent="0.2">
      <c r="A1722" s="9">
        <v>44338</v>
      </c>
      <c r="B1722" s="11">
        <v>269150224</v>
      </c>
      <c r="C1722" s="11">
        <v>7901</v>
      </c>
      <c r="D1722" s="11">
        <v>12</v>
      </c>
      <c r="E1722" s="11">
        <v>5</v>
      </c>
      <c r="H1722" s="9"/>
      <c r="I1722" s="11"/>
    </row>
    <row r="1723" spans="1:9" x14ac:dyDescent="0.2">
      <c r="A1723" s="9">
        <v>44338</v>
      </c>
      <c r="B1723" s="11">
        <v>269221461</v>
      </c>
      <c r="C1723" s="11">
        <v>4659</v>
      </c>
      <c r="D1723" s="11">
        <v>12</v>
      </c>
      <c r="E1723" s="11">
        <v>11</v>
      </c>
      <c r="H1723" s="9"/>
      <c r="I1723" s="11"/>
    </row>
    <row r="1724" spans="1:9" x14ac:dyDescent="0.2">
      <c r="A1724" s="9">
        <v>44338</v>
      </c>
      <c r="B1724" s="11">
        <v>268891964</v>
      </c>
      <c r="C1724" s="11">
        <v>2900</v>
      </c>
      <c r="D1724" s="11">
        <v>12</v>
      </c>
      <c r="E1724" s="11">
        <v>12</v>
      </c>
      <c r="H1724" s="9"/>
      <c r="I1724" s="11"/>
    </row>
    <row r="1725" spans="1:9" x14ac:dyDescent="0.2">
      <c r="A1725" s="9">
        <v>44338</v>
      </c>
      <c r="B1725" s="11">
        <v>271472378</v>
      </c>
      <c r="C1725" s="11">
        <v>4974</v>
      </c>
      <c r="D1725" s="11">
        <v>11</v>
      </c>
      <c r="E1725" s="11">
        <v>4</v>
      </c>
      <c r="H1725" s="9"/>
      <c r="I1725" s="11"/>
    </row>
    <row r="1726" spans="1:9" x14ac:dyDescent="0.2">
      <c r="A1726" s="9">
        <v>44338</v>
      </c>
      <c r="B1726" s="11">
        <v>271539036</v>
      </c>
      <c r="C1726" s="11">
        <v>692</v>
      </c>
      <c r="D1726" s="11">
        <v>11</v>
      </c>
      <c r="E1726" s="11">
        <v>0</v>
      </c>
      <c r="H1726" s="9"/>
      <c r="I1726" s="11"/>
    </row>
    <row r="1727" spans="1:9" x14ac:dyDescent="0.2">
      <c r="A1727" s="9">
        <v>44338</v>
      </c>
      <c r="B1727" s="11">
        <v>271533390</v>
      </c>
      <c r="C1727" s="11">
        <v>2321</v>
      </c>
      <c r="D1727" s="11">
        <v>9</v>
      </c>
      <c r="E1727" s="11">
        <v>1</v>
      </c>
      <c r="H1727" s="9"/>
      <c r="I1727" s="11"/>
    </row>
    <row r="1728" spans="1:9" x14ac:dyDescent="0.2">
      <c r="A1728" s="9">
        <v>44338</v>
      </c>
      <c r="B1728" s="11">
        <v>268890566</v>
      </c>
      <c r="C1728" s="11">
        <v>1400</v>
      </c>
      <c r="D1728" s="11">
        <v>9</v>
      </c>
      <c r="E1728" s="11">
        <v>52</v>
      </c>
      <c r="H1728" s="9"/>
      <c r="I1728" s="11"/>
    </row>
    <row r="1729" spans="1:9" x14ac:dyDescent="0.2">
      <c r="A1729" s="9">
        <v>44338</v>
      </c>
      <c r="B1729" s="11">
        <v>271808904</v>
      </c>
      <c r="C1729" s="11">
        <v>7453</v>
      </c>
      <c r="D1729" s="11">
        <v>7</v>
      </c>
      <c r="E1729" s="11">
        <v>1</v>
      </c>
      <c r="H1729" s="9"/>
      <c r="I1729" s="11"/>
    </row>
    <row r="1730" spans="1:9" x14ac:dyDescent="0.2">
      <c r="A1730" s="9">
        <v>44338</v>
      </c>
      <c r="B1730" s="11">
        <v>269150197</v>
      </c>
      <c r="C1730" s="11">
        <v>2738</v>
      </c>
      <c r="D1730" s="11">
        <v>6</v>
      </c>
      <c r="E1730" s="11">
        <v>12</v>
      </c>
      <c r="H1730" s="9"/>
      <c r="I1730" s="11"/>
    </row>
    <row r="1731" spans="1:9" x14ac:dyDescent="0.2">
      <c r="A1731" s="9">
        <v>44338</v>
      </c>
      <c r="B1731" s="11">
        <v>271451050</v>
      </c>
      <c r="C1731" s="11">
        <v>2336</v>
      </c>
      <c r="D1731" s="11">
        <v>6</v>
      </c>
      <c r="E1731" s="11">
        <v>1</v>
      </c>
      <c r="H1731" s="9"/>
      <c r="I1731" s="11"/>
    </row>
    <row r="1732" spans="1:9" x14ac:dyDescent="0.2">
      <c r="A1732" s="9">
        <v>44338</v>
      </c>
      <c r="B1732" s="11">
        <v>268892375</v>
      </c>
      <c r="C1732" s="11">
        <v>4133</v>
      </c>
      <c r="D1732" s="11">
        <v>3</v>
      </c>
      <c r="E1732" s="11">
        <v>1</v>
      </c>
      <c r="H1732" s="9"/>
      <c r="I1732" s="11"/>
    </row>
    <row r="1733" spans="1:9" x14ac:dyDescent="0.2">
      <c r="A1733" s="9">
        <v>44338</v>
      </c>
      <c r="B1733" s="11">
        <v>268890527</v>
      </c>
      <c r="C1733" s="11">
        <v>4154</v>
      </c>
      <c r="D1733" s="11">
        <v>2</v>
      </c>
      <c r="E1733" s="11">
        <v>1</v>
      </c>
      <c r="H1733" s="9"/>
      <c r="I1733" s="11"/>
    </row>
    <row r="1734" spans="1:9" x14ac:dyDescent="0.2">
      <c r="A1734" s="9">
        <v>44338</v>
      </c>
      <c r="B1734" s="11">
        <v>268890590</v>
      </c>
      <c r="C1734" s="11">
        <v>4042</v>
      </c>
      <c r="D1734" s="11">
        <v>2</v>
      </c>
      <c r="E1734" s="11">
        <v>4</v>
      </c>
      <c r="H1734" s="9"/>
      <c r="I1734" s="11"/>
    </row>
    <row r="1735" spans="1:9" x14ac:dyDescent="0.2">
      <c r="A1735" s="9">
        <v>44338</v>
      </c>
      <c r="B1735" s="11">
        <v>272779033</v>
      </c>
      <c r="C1735" s="11">
        <v>1698</v>
      </c>
      <c r="D1735" s="11">
        <v>2</v>
      </c>
      <c r="E1735" s="11">
        <v>0</v>
      </c>
      <c r="H1735" s="9"/>
      <c r="I1735" s="11"/>
    </row>
    <row r="1736" spans="1:9" x14ac:dyDescent="0.2">
      <c r="A1736" s="9">
        <v>44338</v>
      </c>
      <c r="B1736" s="11">
        <v>268892405</v>
      </c>
      <c r="C1736" s="11">
        <v>1043</v>
      </c>
      <c r="D1736" s="11">
        <v>2</v>
      </c>
      <c r="E1736" s="11">
        <v>3</v>
      </c>
      <c r="H1736" s="9"/>
      <c r="I1736" s="11"/>
    </row>
    <row r="1737" spans="1:9" x14ac:dyDescent="0.2">
      <c r="A1737" s="9">
        <v>44338</v>
      </c>
      <c r="B1737" s="11">
        <v>269221575</v>
      </c>
      <c r="C1737" s="11">
        <v>623</v>
      </c>
      <c r="D1737" s="11">
        <v>2</v>
      </c>
      <c r="E1737" s="11">
        <v>1</v>
      </c>
      <c r="H1737" s="9"/>
      <c r="I1737" s="11"/>
    </row>
    <row r="1738" spans="1:9" x14ac:dyDescent="0.2">
      <c r="A1738" s="9">
        <v>44338</v>
      </c>
      <c r="B1738" s="11">
        <v>269221635</v>
      </c>
      <c r="C1738" s="11">
        <v>474</v>
      </c>
      <c r="D1738" s="11">
        <v>2</v>
      </c>
      <c r="E1738" s="11">
        <v>2</v>
      </c>
      <c r="H1738" s="9"/>
      <c r="I1738" s="11"/>
    </row>
    <row r="1739" spans="1:9" x14ac:dyDescent="0.2">
      <c r="A1739" s="9">
        <v>44338</v>
      </c>
      <c r="B1739" s="11">
        <v>269150194</v>
      </c>
      <c r="C1739" s="11">
        <v>0</v>
      </c>
      <c r="D1739" s="11">
        <v>2</v>
      </c>
      <c r="E1739" s="11">
        <v>0</v>
      </c>
      <c r="H1739" s="9"/>
      <c r="I1739" s="11"/>
    </row>
    <row r="1740" spans="1:9" x14ac:dyDescent="0.2">
      <c r="A1740" s="9">
        <v>44338</v>
      </c>
      <c r="B1740" s="11">
        <v>268892345</v>
      </c>
      <c r="C1740" s="11">
        <v>4180</v>
      </c>
      <c r="D1740" s="11">
        <v>1</v>
      </c>
      <c r="E1740" s="11">
        <v>0</v>
      </c>
      <c r="H1740" s="9"/>
      <c r="I1740" s="11"/>
    </row>
    <row r="1741" spans="1:9" x14ac:dyDescent="0.2">
      <c r="A1741" s="9">
        <v>44338</v>
      </c>
      <c r="B1741" s="11">
        <v>268892429</v>
      </c>
      <c r="C1741" s="11">
        <v>1723</v>
      </c>
      <c r="D1741" s="11">
        <v>1</v>
      </c>
      <c r="E1741" s="11">
        <v>9</v>
      </c>
      <c r="H1741" s="9"/>
      <c r="I1741" s="11"/>
    </row>
    <row r="1742" spans="1:9" x14ac:dyDescent="0.2">
      <c r="A1742" s="9">
        <v>44338</v>
      </c>
      <c r="B1742" s="11">
        <v>268891919</v>
      </c>
      <c r="C1742" s="11">
        <v>1195</v>
      </c>
      <c r="D1742" s="11">
        <v>1</v>
      </c>
      <c r="E1742" s="11">
        <v>3</v>
      </c>
      <c r="H1742" s="9"/>
      <c r="I1742" s="11"/>
    </row>
    <row r="1743" spans="1:9" x14ac:dyDescent="0.2">
      <c r="A1743" s="9">
        <v>44338</v>
      </c>
      <c r="B1743" s="11">
        <v>269222019</v>
      </c>
      <c r="C1743" s="11">
        <v>804</v>
      </c>
      <c r="D1743" s="11">
        <v>1</v>
      </c>
      <c r="E1743" s="11">
        <v>0</v>
      </c>
      <c r="H1743" s="9"/>
      <c r="I1743" s="11"/>
    </row>
    <row r="1744" spans="1:9" x14ac:dyDescent="0.2">
      <c r="A1744" s="9">
        <v>44338</v>
      </c>
      <c r="B1744" s="11">
        <v>269222070</v>
      </c>
      <c r="C1744" s="11">
        <v>521</v>
      </c>
      <c r="D1744" s="11">
        <v>1</v>
      </c>
      <c r="E1744" s="11">
        <v>0</v>
      </c>
      <c r="H1744" s="9"/>
      <c r="I1744" s="11"/>
    </row>
    <row r="1745" spans="1:9" x14ac:dyDescent="0.2">
      <c r="A1745" s="9">
        <v>44338</v>
      </c>
      <c r="B1745" s="11">
        <v>269222739</v>
      </c>
      <c r="C1745" s="11">
        <v>368</v>
      </c>
      <c r="D1745" s="11">
        <v>1</v>
      </c>
      <c r="E1745" s="11">
        <v>0</v>
      </c>
      <c r="H1745" s="9"/>
      <c r="I1745" s="11"/>
    </row>
    <row r="1746" spans="1:9" x14ac:dyDescent="0.2">
      <c r="A1746" s="9">
        <v>44338</v>
      </c>
      <c r="B1746" s="11">
        <v>268892123</v>
      </c>
      <c r="C1746" s="11">
        <v>282</v>
      </c>
      <c r="D1746" s="11">
        <v>1</v>
      </c>
      <c r="E1746" s="11">
        <v>0</v>
      </c>
      <c r="H1746" s="9"/>
      <c r="I1746" s="11"/>
    </row>
    <row r="1747" spans="1:9" x14ac:dyDescent="0.2">
      <c r="A1747" s="9">
        <v>44338</v>
      </c>
      <c r="B1747" s="11">
        <v>269221473</v>
      </c>
      <c r="C1747" s="11">
        <v>100</v>
      </c>
      <c r="D1747" s="11">
        <v>1</v>
      </c>
      <c r="E1747" s="11">
        <v>3</v>
      </c>
      <c r="H1747" s="9"/>
      <c r="I1747" s="11"/>
    </row>
    <row r="1748" spans="1:9" x14ac:dyDescent="0.2">
      <c r="A1748" s="9">
        <v>44338</v>
      </c>
      <c r="B1748" s="11">
        <v>268892246</v>
      </c>
      <c r="C1748" s="11">
        <v>93</v>
      </c>
      <c r="D1748" s="11">
        <v>1</v>
      </c>
      <c r="E1748" s="11">
        <v>1</v>
      </c>
      <c r="H1748" s="9"/>
      <c r="I1748" s="11"/>
    </row>
    <row r="1749" spans="1:9" x14ac:dyDescent="0.2">
      <c r="A1749" s="9">
        <v>44338</v>
      </c>
      <c r="B1749" s="11">
        <v>268892090</v>
      </c>
      <c r="C1749" s="11">
        <v>90</v>
      </c>
      <c r="D1749" s="11">
        <v>1</v>
      </c>
      <c r="E1749" s="11">
        <v>2</v>
      </c>
      <c r="H1749" s="9"/>
      <c r="I1749" s="11"/>
    </row>
    <row r="1750" spans="1:9" x14ac:dyDescent="0.2">
      <c r="A1750" s="9">
        <v>44338</v>
      </c>
      <c r="B1750" s="11">
        <v>268891226</v>
      </c>
      <c r="C1750" s="11">
        <v>42</v>
      </c>
      <c r="D1750" s="11">
        <v>1</v>
      </c>
      <c r="E1750" s="11">
        <v>1</v>
      </c>
      <c r="H1750" s="9"/>
      <c r="I1750" s="11"/>
    </row>
    <row r="1751" spans="1:9" x14ac:dyDescent="0.2">
      <c r="A1751" s="9">
        <v>44338</v>
      </c>
      <c r="B1751" s="11">
        <v>269222091</v>
      </c>
      <c r="C1751" s="11">
        <v>0</v>
      </c>
      <c r="D1751" s="11">
        <v>1</v>
      </c>
      <c r="E1751" s="11">
        <v>0</v>
      </c>
      <c r="H1751" s="9"/>
      <c r="I1751" s="11"/>
    </row>
    <row r="1752" spans="1:9" x14ac:dyDescent="0.2">
      <c r="A1752" s="9">
        <v>44338</v>
      </c>
      <c r="B1752" s="11">
        <v>269222010</v>
      </c>
      <c r="C1752" s="11">
        <v>4115</v>
      </c>
      <c r="D1752" s="11">
        <v>0</v>
      </c>
      <c r="E1752" s="11">
        <v>4</v>
      </c>
      <c r="H1752" s="9"/>
      <c r="I1752" s="11"/>
    </row>
    <row r="1753" spans="1:9" x14ac:dyDescent="0.2">
      <c r="A1753" s="9">
        <v>44338</v>
      </c>
      <c r="B1753" s="11">
        <v>269221386</v>
      </c>
      <c r="C1753" s="11">
        <v>2600</v>
      </c>
      <c r="D1753" s="11">
        <v>0</v>
      </c>
      <c r="E1753" s="11">
        <v>1</v>
      </c>
      <c r="H1753" s="9"/>
      <c r="I1753" s="11"/>
    </row>
    <row r="1754" spans="1:9" x14ac:dyDescent="0.2">
      <c r="A1754" s="9">
        <v>44338</v>
      </c>
      <c r="B1754" s="11">
        <v>269221584</v>
      </c>
      <c r="C1754" s="11">
        <v>1650</v>
      </c>
      <c r="D1754" s="11">
        <v>0</v>
      </c>
      <c r="E1754" s="11">
        <v>0</v>
      </c>
      <c r="H1754" s="9"/>
      <c r="I1754" s="11"/>
    </row>
    <row r="1755" spans="1:9" x14ac:dyDescent="0.2">
      <c r="A1755" s="9">
        <v>44338</v>
      </c>
      <c r="B1755" s="11">
        <v>269222754</v>
      </c>
      <c r="C1755" s="11">
        <v>538</v>
      </c>
      <c r="D1755" s="11">
        <v>0</v>
      </c>
      <c r="E1755" s="11">
        <v>0</v>
      </c>
      <c r="H1755" s="9"/>
      <c r="I1755" s="11"/>
    </row>
    <row r="1756" spans="1:9" x14ac:dyDescent="0.2">
      <c r="A1756" s="9">
        <v>44338</v>
      </c>
      <c r="B1756" s="11">
        <v>268890452</v>
      </c>
      <c r="C1756" s="11">
        <v>439</v>
      </c>
      <c r="D1756" s="11">
        <v>0</v>
      </c>
      <c r="E1756" s="11">
        <v>3</v>
      </c>
      <c r="H1756" s="9"/>
      <c r="I1756" s="11"/>
    </row>
    <row r="1757" spans="1:9" x14ac:dyDescent="0.2">
      <c r="A1757" s="9">
        <v>44338</v>
      </c>
      <c r="B1757" s="11">
        <v>269221431</v>
      </c>
      <c r="C1757" s="11">
        <v>158</v>
      </c>
      <c r="D1757" s="11">
        <v>0</v>
      </c>
      <c r="E1757" s="11">
        <v>0</v>
      </c>
      <c r="H1757" s="9"/>
      <c r="I1757" s="11"/>
    </row>
    <row r="1758" spans="1:9" x14ac:dyDescent="0.2">
      <c r="A1758" s="9">
        <v>44338</v>
      </c>
      <c r="B1758" s="11">
        <v>269222757</v>
      </c>
      <c r="C1758" s="11">
        <v>150</v>
      </c>
      <c r="D1758" s="11">
        <v>0</v>
      </c>
      <c r="E1758" s="11">
        <v>0</v>
      </c>
      <c r="H1758" s="9"/>
      <c r="I1758" s="11"/>
    </row>
    <row r="1759" spans="1:9" x14ac:dyDescent="0.2">
      <c r="A1759" s="9">
        <v>44338</v>
      </c>
      <c r="B1759" s="11">
        <v>268892222</v>
      </c>
      <c r="C1759" s="11">
        <v>118</v>
      </c>
      <c r="D1759" s="11">
        <v>0</v>
      </c>
      <c r="E1759" s="11">
        <v>1</v>
      </c>
      <c r="H1759" s="9"/>
      <c r="I1759" s="11"/>
    </row>
    <row r="1760" spans="1:9" x14ac:dyDescent="0.2">
      <c r="A1760" s="9">
        <v>44338</v>
      </c>
      <c r="B1760" s="11">
        <v>268890683</v>
      </c>
      <c r="C1760" s="11">
        <v>63</v>
      </c>
      <c r="D1760" s="11">
        <v>0</v>
      </c>
      <c r="E1760" s="11">
        <v>0</v>
      </c>
      <c r="H1760" s="9"/>
      <c r="I1760" s="11"/>
    </row>
    <row r="1761" spans="1:9" x14ac:dyDescent="0.2">
      <c r="A1761" s="9">
        <v>44338</v>
      </c>
      <c r="B1761" s="11">
        <v>269221869</v>
      </c>
      <c r="C1761" s="11">
        <v>49</v>
      </c>
      <c r="D1761" s="11">
        <v>0</v>
      </c>
      <c r="E1761" s="11">
        <v>0</v>
      </c>
      <c r="H1761" s="9"/>
      <c r="I1761" s="11"/>
    </row>
    <row r="1762" spans="1:9" x14ac:dyDescent="0.2">
      <c r="A1762" s="9">
        <v>44338</v>
      </c>
      <c r="B1762" s="11">
        <v>269222817</v>
      </c>
      <c r="C1762" s="11">
        <v>43</v>
      </c>
      <c r="D1762" s="11">
        <v>0</v>
      </c>
      <c r="E1762" s="11">
        <v>0</v>
      </c>
      <c r="H1762" s="9"/>
      <c r="I1762" s="11"/>
    </row>
    <row r="1763" spans="1:9" x14ac:dyDescent="0.2">
      <c r="A1763" s="9">
        <v>44338</v>
      </c>
      <c r="B1763" s="11">
        <v>269220918</v>
      </c>
      <c r="C1763" s="11">
        <v>41</v>
      </c>
      <c r="D1763" s="11">
        <v>0</v>
      </c>
      <c r="E1763" s="11">
        <v>0</v>
      </c>
      <c r="H1763" s="9"/>
      <c r="I1763" s="11"/>
    </row>
    <row r="1764" spans="1:9" x14ac:dyDescent="0.2">
      <c r="A1764" s="9">
        <v>44338</v>
      </c>
      <c r="B1764" s="11">
        <v>269221605</v>
      </c>
      <c r="C1764" s="11">
        <v>13</v>
      </c>
      <c r="D1764" s="11">
        <v>0</v>
      </c>
      <c r="E1764" s="11">
        <v>0</v>
      </c>
      <c r="H1764" s="9"/>
      <c r="I1764" s="11"/>
    </row>
    <row r="1765" spans="1:9" x14ac:dyDescent="0.2">
      <c r="A1765" s="9">
        <v>44338</v>
      </c>
      <c r="B1765" s="11">
        <v>268892414</v>
      </c>
      <c r="C1765" s="11">
        <v>10</v>
      </c>
      <c r="D1765" s="11">
        <v>0</v>
      </c>
      <c r="E1765" s="11">
        <v>0</v>
      </c>
      <c r="H1765" s="9"/>
      <c r="I1765" s="11"/>
    </row>
    <row r="1766" spans="1:9" x14ac:dyDescent="0.2">
      <c r="A1766" s="9">
        <v>44338</v>
      </c>
      <c r="B1766" s="11">
        <v>268890671</v>
      </c>
      <c r="C1766" s="11">
        <v>8</v>
      </c>
      <c r="D1766" s="11">
        <v>0</v>
      </c>
      <c r="E1766" s="11">
        <v>0</v>
      </c>
      <c r="H1766" s="9"/>
      <c r="I1766" s="11"/>
    </row>
    <row r="1767" spans="1:9" x14ac:dyDescent="0.2">
      <c r="A1767" s="9">
        <v>44338</v>
      </c>
      <c r="B1767" s="11">
        <v>269150185</v>
      </c>
      <c r="C1767" s="11">
        <v>7</v>
      </c>
      <c r="D1767" s="11">
        <v>0</v>
      </c>
      <c r="E1767" s="11">
        <v>0</v>
      </c>
      <c r="H1767" s="9"/>
      <c r="I1767" s="11"/>
    </row>
    <row r="1768" spans="1:9" x14ac:dyDescent="0.2">
      <c r="A1768" s="9">
        <v>44338</v>
      </c>
      <c r="B1768" s="11">
        <v>268892102</v>
      </c>
      <c r="C1768" s="11">
        <v>5</v>
      </c>
      <c r="D1768" s="11">
        <v>0</v>
      </c>
      <c r="E1768" s="11">
        <v>3</v>
      </c>
      <c r="H1768" s="9"/>
      <c r="I1768" s="11"/>
    </row>
    <row r="1769" spans="1:9" x14ac:dyDescent="0.2">
      <c r="A1769" s="9">
        <v>44338</v>
      </c>
      <c r="B1769" s="11">
        <v>269150218</v>
      </c>
      <c r="C1769" s="11">
        <v>5</v>
      </c>
      <c r="D1769" s="11">
        <v>0</v>
      </c>
      <c r="E1769" s="11">
        <v>0</v>
      </c>
      <c r="H1769" s="9"/>
      <c r="I1769" s="11"/>
    </row>
    <row r="1770" spans="1:9" x14ac:dyDescent="0.2">
      <c r="A1770" s="9">
        <v>44338</v>
      </c>
      <c r="B1770" s="11">
        <v>268890665</v>
      </c>
      <c r="C1770" s="11">
        <v>4</v>
      </c>
      <c r="D1770" s="11">
        <v>0</v>
      </c>
      <c r="E1770" s="11">
        <v>0</v>
      </c>
      <c r="H1770" s="9"/>
      <c r="I1770" s="11"/>
    </row>
    <row r="1771" spans="1:9" x14ac:dyDescent="0.2">
      <c r="A1771" s="9">
        <v>44338</v>
      </c>
      <c r="B1771" s="11">
        <v>269150215</v>
      </c>
      <c r="C1771" s="11">
        <v>3</v>
      </c>
      <c r="D1771" s="11">
        <v>0</v>
      </c>
      <c r="E1771" s="11">
        <v>0</v>
      </c>
      <c r="H1771" s="9"/>
      <c r="I1771" s="11"/>
    </row>
    <row r="1772" spans="1:9" x14ac:dyDescent="0.2">
      <c r="A1772" s="9">
        <v>44338</v>
      </c>
      <c r="B1772" s="11">
        <v>269151292</v>
      </c>
      <c r="C1772" s="11">
        <v>2</v>
      </c>
      <c r="D1772" s="11">
        <v>0</v>
      </c>
      <c r="E1772" s="11">
        <v>0</v>
      </c>
      <c r="H1772" s="9"/>
      <c r="I1772" s="11"/>
    </row>
    <row r="1773" spans="1:9" x14ac:dyDescent="0.2">
      <c r="A1773" s="9">
        <v>44338</v>
      </c>
      <c r="B1773" s="11">
        <v>269221608</v>
      </c>
      <c r="C1773" s="11">
        <v>1</v>
      </c>
      <c r="D1773" s="11">
        <v>0</v>
      </c>
      <c r="E1773" s="11">
        <v>0</v>
      </c>
      <c r="H1773" s="9"/>
      <c r="I1773" s="11"/>
    </row>
    <row r="1774" spans="1:9" x14ac:dyDescent="0.2">
      <c r="A1774" s="9">
        <v>44338</v>
      </c>
      <c r="B1774" s="11">
        <v>268892456</v>
      </c>
      <c r="C1774" s="11">
        <v>1</v>
      </c>
      <c r="D1774" s="11">
        <v>0</v>
      </c>
      <c r="E1774" s="11">
        <v>0</v>
      </c>
      <c r="H1774" s="9"/>
      <c r="I1774" s="11"/>
    </row>
    <row r="1775" spans="1:9" x14ac:dyDescent="0.2">
      <c r="A1775" s="9">
        <v>44338</v>
      </c>
      <c r="B1775" s="11">
        <v>269222781</v>
      </c>
      <c r="C1775" s="11">
        <v>1</v>
      </c>
      <c r="D1775" s="11">
        <v>0</v>
      </c>
      <c r="E1775" s="11">
        <v>0</v>
      </c>
      <c r="H1775" s="9"/>
      <c r="I1775" s="11"/>
    </row>
    <row r="1776" spans="1:9" x14ac:dyDescent="0.2">
      <c r="A1776" s="9">
        <v>44338</v>
      </c>
      <c r="B1776" s="11">
        <v>269222109</v>
      </c>
      <c r="C1776" s="11">
        <v>0</v>
      </c>
      <c r="D1776" s="11">
        <v>0</v>
      </c>
      <c r="E1776" s="11">
        <v>3</v>
      </c>
      <c r="H1776" s="9"/>
      <c r="I1776" s="11"/>
    </row>
    <row r="1777" spans="1:9" x14ac:dyDescent="0.2">
      <c r="A1777" s="9">
        <v>44338</v>
      </c>
      <c r="B1777" s="11">
        <v>269222808</v>
      </c>
      <c r="C1777" s="11">
        <v>0</v>
      </c>
      <c r="D1777" s="11">
        <v>0</v>
      </c>
      <c r="E1777" s="11">
        <v>1</v>
      </c>
      <c r="H1777" s="9"/>
      <c r="I1777" s="11"/>
    </row>
    <row r="1778" spans="1:9" x14ac:dyDescent="0.2">
      <c r="A1778" s="9">
        <v>44339</v>
      </c>
      <c r="B1778" s="11">
        <v>268890548</v>
      </c>
      <c r="C1778" s="11">
        <v>4655</v>
      </c>
      <c r="D1778" s="11">
        <v>236</v>
      </c>
      <c r="E1778" s="11">
        <v>122</v>
      </c>
      <c r="H1778" s="9"/>
      <c r="I1778" s="11"/>
    </row>
    <row r="1779" spans="1:9" x14ac:dyDescent="0.2">
      <c r="A1779" s="9">
        <v>44339</v>
      </c>
      <c r="B1779" s="11">
        <v>268890545</v>
      </c>
      <c r="C1779" s="11">
        <v>25902</v>
      </c>
      <c r="D1779" s="11">
        <v>156</v>
      </c>
      <c r="E1779" s="11">
        <v>11</v>
      </c>
      <c r="H1779" s="9"/>
      <c r="I1779" s="11"/>
    </row>
    <row r="1780" spans="1:9" x14ac:dyDescent="0.2">
      <c r="A1780" s="9">
        <v>44339</v>
      </c>
      <c r="B1780" s="11">
        <v>269221461</v>
      </c>
      <c r="C1780" s="11">
        <v>33087</v>
      </c>
      <c r="D1780" s="11">
        <v>141</v>
      </c>
      <c r="E1780" s="11">
        <v>46</v>
      </c>
      <c r="H1780" s="9"/>
      <c r="I1780" s="11"/>
    </row>
    <row r="1781" spans="1:9" x14ac:dyDescent="0.2">
      <c r="A1781" s="9">
        <v>44339</v>
      </c>
      <c r="B1781" s="11">
        <v>269221569</v>
      </c>
      <c r="C1781" s="11">
        <v>3390</v>
      </c>
      <c r="D1781" s="11">
        <v>80</v>
      </c>
      <c r="E1781" s="11">
        <v>10</v>
      </c>
      <c r="H1781" s="9"/>
      <c r="I1781" s="11"/>
    </row>
    <row r="1782" spans="1:9" x14ac:dyDescent="0.2">
      <c r="A1782" s="9">
        <v>44339</v>
      </c>
      <c r="B1782" s="11">
        <v>269222739</v>
      </c>
      <c r="C1782" s="11">
        <v>11535</v>
      </c>
      <c r="D1782" s="11">
        <v>66</v>
      </c>
      <c r="E1782" s="11">
        <v>2</v>
      </c>
      <c r="H1782" s="9"/>
      <c r="I1782" s="11"/>
    </row>
    <row r="1783" spans="1:9" x14ac:dyDescent="0.2">
      <c r="A1783" s="9">
        <v>44339</v>
      </c>
      <c r="B1783" s="11">
        <v>269222019</v>
      </c>
      <c r="C1783" s="11">
        <v>11498</v>
      </c>
      <c r="D1783" s="11">
        <v>64</v>
      </c>
      <c r="E1783" s="11">
        <v>39</v>
      </c>
      <c r="H1783" s="9"/>
      <c r="I1783" s="11"/>
    </row>
    <row r="1784" spans="1:9" x14ac:dyDescent="0.2">
      <c r="A1784" s="9">
        <v>44339</v>
      </c>
      <c r="B1784" s="11">
        <v>268892375</v>
      </c>
      <c r="C1784" s="11">
        <v>10322</v>
      </c>
      <c r="D1784" s="11">
        <v>57</v>
      </c>
      <c r="E1784" s="11">
        <v>2</v>
      </c>
      <c r="H1784" s="9"/>
      <c r="I1784" s="11"/>
    </row>
    <row r="1785" spans="1:9" x14ac:dyDescent="0.2">
      <c r="A1785" s="9">
        <v>44339</v>
      </c>
      <c r="B1785" s="11">
        <v>269221473</v>
      </c>
      <c r="C1785" s="11">
        <v>43112</v>
      </c>
      <c r="D1785" s="11">
        <v>29</v>
      </c>
      <c r="E1785" s="11">
        <v>34</v>
      </c>
      <c r="H1785" s="9"/>
      <c r="I1785" s="11"/>
    </row>
    <row r="1786" spans="1:9" x14ac:dyDescent="0.2">
      <c r="A1786" s="9">
        <v>44339</v>
      </c>
      <c r="B1786" s="11">
        <v>269221575</v>
      </c>
      <c r="C1786" s="11">
        <v>24063</v>
      </c>
      <c r="D1786" s="11">
        <v>26</v>
      </c>
      <c r="E1786" s="11">
        <v>16</v>
      </c>
      <c r="H1786" s="9"/>
      <c r="I1786" s="11"/>
    </row>
    <row r="1787" spans="1:9" x14ac:dyDescent="0.2">
      <c r="A1787" s="9">
        <v>44339</v>
      </c>
      <c r="B1787" s="11">
        <v>273397621</v>
      </c>
      <c r="C1787" s="11">
        <v>6845</v>
      </c>
      <c r="D1787" s="11">
        <v>21</v>
      </c>
      <c r="E1787" s="11">
        <v>7</v>
      </c>
      <c r="H1787" s="9"/>
      <c r="I1787" s="11"/>
    </row>
    <row r="1788" spans="1:9" x14ac:dyDescent="0.2">
      <c r="A1788" s="9">
        <v>44339</v>
      </c>
      <c r="B1788" s="11">
        <v>268891961</v>
      </c>
      <c r="C1788" s="11">
        <v>34291</v>
      </c>
      <c r="D1788" s="11">
        <v>20</v>
      </c>
      <c r="E1788" s="11">
        <v>30</v>
      </c>
      <c r="H1788" s="9"/>
      <c r="I1788" s="11"/>
    </row>
    <row r="1789" spans="1:9" x14ac:dyDescent="0.2">
      <c r="A1789" s="9">
        <v>44339</v>
      </c>
      <c r="B1789" s="11">
        <v>273096974</v>
      </c>
      <c r="C1789" s="11">
        <v>4955</v>
      </c>
      <c r="D1789" s="11">
        <v>17</v>
      </c>
      <c r="E1789" s="11">
        <v>9</v>
      </c>
      <c r="H1789" s="9"/>
      <c r="I1789" s="11"/>
    </row>
    <row r="1790" spans="1:9" x14ac:dyDescent="0.2">
      <c r="A1790" s="9">
        <v>44339</v>
      </c>
      <c r="B1790" s="11">
        <v>268892222</v>
      </c>
      <c r="C1790" s="11">
        <v>14776</v>
      </c>
      <c r="D1790" s="11">
        <v>15</v>
      </c>
      <c r="E1790" s="11">
        <v>4</v>
      </c>
      <c r="H1790" s="9"/>
      <c r="I1790" s="11"/>
    </row>
    <row r="1791" spans="1:9" x14ac:dyDescent="0.2">
      <c r="A1791" s="9">
        <v>44339</v>
      </c>
      <c r="B1791" s="11">
        <v>268890527</v>
      </c>
      <c r="C1791" s="11">
        <v>2741</v>
      </c>
      <c r="D1791" s="11">
        <v>13</v>
      </c>
      <c r="E1791" s="11">
        <v>1</v>
      </c>
      <c r="H1791" s="9"/>
      <c r="I1791" s="11"/>
    </row>
    <row r="1792" spans="1:9" x14ac:dyDescent="0.2">
      <c r="A1792" s="9">
        <v>44339</v>
      </c>
      <c r="B1792" s="11">
        <v>268890590</v>
      </c>
      <c r="C1792" s="11">
        <v>2090</v>
      </c>
      <c r="D1792" s="11">
        <v>13</v>
      </c>
      <c r="E1792" s="11">
        <v>0</v>
      </c>
      <c r="H1792" s="9"/>
      <c r="I1792" s="11"/>
    </row>
    <row r="1793" spans="1:9" x14ac:dyDescent="0.2">
      <c r="A1793" s="9">
        <v>44339</v>
      </c>
      <c r="B1793" s="11">
        <v>269221608</v>
      </c>
      <c r="C1793" s="11">
        <v>36741</v>
      </c>
      <c r="D1793" s="11">
        <v>12</v>
      </c>
      <c r="E1793" s="11">
        <v>3</v>
      </c>
      <c r="H1793" s="9"/>
      <c r="I1793" s="11"/>
    </row>
    <row r="1794" spans="1:9" x14ac:dyDescent="0.2">
      <c r="A1794" s="9">
        <v>44339</v>
      </c>
      <c r="B1794" s="11">
        <v>271539036</v>
      </c>
      <c r="C1794" s="11">
        <v>2682</v>
      </c>
      <c r="D1794" s="11">
        <v>12</v>
      </c>
      <c r="E1794" s="11">
        <v>0</v>
      </c>
      <c r="H1794" s="9"/>
      <c r="I1794" s="11"/>
    </row>
    <row r="1795" spans="1:9" x14ac:dyDescent="0.2">
      <c r="A1795" s="9">
        <v>44339</v>
      </c>
      <c r="B1795" s="11">
        <v>268892456</v>
      </c>
      <c r="C1795" s="11">
        <v>15987</v>
      </c>
      <c r="D1795" s="11">
        <v>10</v>
      </c>
      <c r="E1795" s="11">
        <v>1</v>
      </c>
      <c r="H1795" s="9"/>
      <c r="I1795" s="11"/>
    </row>
    <row r="1796" spans="1:9" x14ac:dyDescent="0.2">
      <c r="A1796" s="9">
        <v>44339</v>
      </c>
      <c r="B1796" s="11">
        <v>269221920</v>
      </c>
      <c r="C1796" s="11">
        <v>26461</v>
      </c>
      <c r="D1796" s="11">
        <v>9</v>
      </c>
      <c r="E1796" s="11">
        <v>12</v>
      </c>
      <c r="H1796" s="9"/>
      <c r="I1796" s="11"/>
    </row>
    <row r="1797" spans="1:9" x14ac:dyDescent="0.2">
      <c r="A1797" s="9">
        <v>44339</v>
      </c>
      <c r="B1797" s="11">
        <v>268892378</v>
      </c>
      <c r="C1797" s="11">
        <v>2041</v>
      </c>
      <c r="D1797" s="11">
        <v>9</v>
      </c>
      <c r="E1797" s="11">
        <v>59</v>
      </c>
      <c r="H1797" s="9"/>
      <c r="I1797" s="11"/>
    </row>
    <row r="1798" spans="1:9" x14ac:dyDescent="0.2">
      <c r="A1798" s="9">
        <v>44339</v>
      </c>
      <c r="B1798" s="11">
        <v>269221605</v>
      </c>
      <c r="C1798" s="11">
        <v>2363</v>
      </c>
      <c r="D1798" s="11">
        <v>8</v>
      </c>
      <c r="E1798" s="11">
        <v>0</v>
      </c>
      <c r="H1798" s="9"/>
      <c r="I1798" s="11"/>
    </row>
    <row r="1799" spans="1:9" x14ac:dyDescent="0.2">
      <c r="A1799" s="9">
        <v>44339</v>
      </c>
      <c r="B1799" s="11">
        <v>268890665</v>
      </c>
      <c r="C1799" s="11">
        <v>7063</v>
      </c>
      <c r="D1799" s="11">
        <v>7</v>
      </c>
      <c r="E1799" s="11">
        <v>1</v>
      </c>
      <c r="H1799" s="9"/>
      <c r="I1799" s="11"/>
    </row>
    <row r="1800" spans="1:9" x14ac:dyDescent="0.2">
      <c r="A1800" s="9">
        <v>44339</v>
      </c>
      <c r="B1800" s="11">
        <v>268892381</v>
      </c>
      <c r="C1800" s="11">
        <v>12014</v>
      </c>
      <c r="D1800" s="11">
        <v>6</v>
      </c>
      <c r="E1800" s="11">
        <v>212</v>
      </c>
      <c r="H1800" s="9"/>
      <c r="I1800" s="11"/>
    </row>
    <row r="1801" spans="1:9" x14ac:dyDescent="0.2">
      <c r="A1801" s="9">
        <v>44339</v>
      </c>
      <c r="B1801" s="11">
        <v>268892348</v>
      </c>
      <c r="C1801" s="11">
        <v>4253</v>
      </c>
      <c r="D1801" s="11">
        <v>5</v>
      </c>
      <c r="E1801" s="11">
        <v>6</v>
      </c>
      <c r="H1801" s="9"/>
      <c r="I1801" s="11"/>
    </row>
    <row r="1802" spans="1:9" x14ac:dyDescent="0.2">
      <c r="A1802" s="9">
        <v>44339</v>
      </c>
      <c r="B1802" s="11">
        <v>271472378</v>
      </c>
      <c r="C1802" s="11">
        <v>2275</v>
      </c>
      <c r="D1802" s="11">
        <v>5</v>
      </c>
      <c r="E1802" s="11">
        <v>3</v>
      </c>
      <c r="H1802" s="9"/>
      <c r="I1802" s="11"/>
    </row>
    <row r="1803" spans="1:9" x14ac:dyDescent="0.2">
      <c r="A1803" s="9">
        <v>44339</v>
      </c>
      <c r="B1803" s="11">
        <v>268890683</v>
      </c>
      <c r="C1803" s="11">
        <v>1400</v>
      </c>
      <c r="D1803" s="11">
        <v>5</v>
      </c>
      <c r="E1803" s="11">
        <v>18</v>
      </c>
      <c r="H1803" s="9"/>
      <c r="I1803" s="11"/>
    </row>
    <row r="1804" spans="1:9" x14ac:dyDescent="0.2">
      <c r="A1804" s="9">
        <v>44339</v>
      </c>
      <c r="B1804" s="11">
        <v>268892102</v>
      </c>
      <c r="C1804" s="11">
        <v>693</v>
      </c>
      <c r="D1804" s="11">
        <v>5</v>
      </c>
      <c r="E1804" s="11">
        <v>0</v>
      </c>
      <c r="H1804" s="9"/>
      <c r="I1804" s="11"/>
    </row>
    <row r="1805" spans="1:9" x14ac:dyDescent="0.2">
      <c r="A1805" s="9">
        <v>44339</v>
      </c>
      <c r="B1805" s="11">
        <v>268890452</v>
      </c>
      <c r="C1805" s="11">
        <v>616</v>
      </c>
      <c r="D1805" s="11">
        <v>5</v>
      </c>
      <c r="E1805" s="11">
        <v>0</v>
      </c>
      <c r="H1805" s="9"/>
      <c r="I1805" s="11"/>
    </row>
    <row r="1806" spans="1:9" x14ac:dyDescent="0.2">
      <c r="A1806" s="9">
        <v>44339</v>
      </c>
      <c r="B1806" s="11">
        <v>269220918</v>
      </c>
      <c r="C1806" s="11">
        <v>8092</v>
      </c>
      <c r="D1806" s="11">
        <v>4</v>
      </c>
      <c r="E1806" s="11">
        <v>5</v>
      </c>
      <c r="H1806" s="9"/>
      <c r="I1806" s="11"/>
    </row>
    <row r="1807" spans="1:9" x14ac:dyDescent="0.2">
      <c r="A1807" s="9">
        <v>44339</v>
      </c>
      <c r="B1807" s="11">
        <v>268892246</v>
      </c>
      <c r="C1807" s="11">
        <v>4547</v>
      </c>
      <c r="D1807" s="11">
        <v>4</v>
      </c>
      <c r="E1807" s="11">
        <v>5</v>
      </c>
      <c r="H1807" s="9"/>
      <c r="I1807" s="11"/>
    </row>
    <row r="1808" spans="1:9" x14ac:dyDescent="0.2">
      <c r="A1808" s="9">
        <v>44339</v>
      </c>
      <c r="B1808" s="11">
        <v>269221419</v>
      </c>
      <c r="C1808" s="11">
        <v>3710</v>
      </c>
      <c r="D1808" s="11">
        <v>4</v>
      </c>
      <c r="E1808" s="11">
        <v>1</v>
      </c>
      <c r="H1808" s="9"/>
      <c r="I1808" s="11"/>
    </row>
    <row r="1809" spans="1:9" x14ac:dyDescent="0.2">
      <c r="A1809" s="9">
        <v>44339</v>
      </c>
      <c r="B1809" s="11">
        <v>269221587</v>
      </c>
      <c r="C1809" s="11">
        <v>4400</v>
      </c>
      <c r="D1809" s="11">
        <v>3</v>
      </c>
      <c r="E1809" s="11">
        <v>1</v>
      </c>
      <c r="H1809" s="9"/>
      <c r="I1809" s="11"/>
    </row>
    <row r="1810" spans="1:9" x14ac:dyDescent="0.2">
      <c r="A1810" s="9">
        <v>44339</v>
      </c>
      <c r="B1810" s="11">
        <v>269222010</v>
      </c>
      <c r="C1810" s="11">
        <v>4359</v>
      </c>
      <c r="D1810" s="11">
        <v>3</v>
      </c>
      <c r="E1810" s="11">
        <v>1</v>
      </c>
      <c r="H1810" s="9"/>
      <c r="I1810" s="11"/>
    </row>
    <row r="1811" spans="1:9" x14ac:dyDescent="0.2">
      <c r="A1811" s="9">
        <v>44339</v>
      </c>
      <c r="B1811" s="11">
        <v>271459513</v>
      </c>
      <c r="C1811" s="11">
        <v>4268</v>
      </c>
      <c r="D1811" s="11">
        <v>3</v>
      </c>
      <c r="E1811" s="11">
        <v>1</v>
      </c>
      <c r="H1811" s="9"/>
      <c r="I1811" s="11"/>
    </row>
    <row r="1812" spans="1:9" x14ac:dyDescent="0.2">
      <c r="A1812" s="9">
        <v>44339</v>
      </c>
      <c r="B1812" s="11">
        <v>268892414</v>
      </c>
      <c r="C1812" s="11">
        <v>0</v>
      </c>
      <c r="D1812" s="11">
        <v>3</v>
      </c>
      <c r="E1812" s="11">
        <v>1</v>
      </c>
      <c r="H1812" s="9"/>
      <c r="I1812" s="11"/>
    </row>
    <row r="1813" spans="1:9" x14ac:dyDescent="0.2">
      <c r="A1813" s="9">
        <v>44339</v>
      </c>
      <c r="B1813" s="11">
        <v>269221581</v>
      </c>
      <c r="C1813" s="11">
        <v>3429</v>
      </c>
      <c r="D1813" s="11">
        <v>2</v>
      </c>
      <c r="E1813" s="11">
        <v>2</v>
      </c>
      <c r="H1813" s="9"/>
      <c r="I1813" s="11"/>
    </row>
    <row r="1814" spans="1:9" x14ac:dyDescent="0.2">
      <c r="A1814" s="9">
        <v>44339</v>
      </c>
      <c r="B1814" s="11">
        <v>271451050</v>
      </c>
      <c r="C1814" s="11">
        <v>2095</v>
      </c>
      <c r="D1814" s="11">
        <v>2</v>
      </c>
      <c r="E1814" s="11">
        <v>0</v>
      </c>
      <c r="H1814" s="9"/>
      <c r="I1814" s="11"/>
    </row>
    <row r="1815" spans="1:9" x14ac:dyDescent="0.2">
      <c r="A1815" s="9">
        <v>44339</v>
      </c>
      <c r="B1815" s="11">
        <v>272779033</v>
      </c>
      <c r="C1815" s="11">
        <v>1927</v>
      </c>
      <c r="D1815" s="11">
        <v>2</v>
      </c>
      <c r="E1815" s="11">
        <v>0</v>
      </c>
      <c r="H1815" s="9"/>
      <c r="I1815" s="11"/>
    </row>
    <row r="1816" spans="1:9" x14ac:dyDescent="0.2">
      <c r="A1816" s="9">
        <v>44339</v>
      </c>
      <c r="B1816" s="11">
        <v>268892090</v>
      </c>
      <c r="C1816" s="11">
        <v>1762</v>
      </c>
      <c r="D1816" s="11">
        <v>2</v>
      </c>
      <c r="E1816" s="11">
        <v>0</v>
      </c>
      <c r="H1816" s="9"/>
      <c r="I1816" s="11"/>
    </row>
    <row r="1817" spans="1:9" x14ac:dyDescent="0.2">
      <c r="A1817" s="9">
        <v>44339</v>
      </c>
      <c r="B1817" s="11">
        <v>271533390</v>
      </c>
      <c r="C1817" s="11">
        <v>4319</v>
      </c>
      <c r="D1817" s="11">
        <v>1</v>
      </c>
      <c r="E1817" s="11">
        <v>0</v>
      </c>
      <c r="H1817" s="9"/>
      <c r="I1817" s="11"/>
    </row>
    <row r="1818" spans="1:9" x14ac:dyDescent="0.2">
      <c r="A1818" s="9">
        <v>44339</v>
      </c>
      <c r="B1818" s="11">
        <v>269221431</v>
      </c>
      <c r="C1818" s="11">
        <v>2172</v>
      </c>
      <c r="D1818" s="11">
        <v>1</v>
      </c>
      <c r="E1818" s="11">
        <v>2</v>
      </c>
      <c r="H1818" s="9"/>
      <c r="I1818" s="11"/>
    </row>
    <row r="1819" spans="1:9" x14ac:dyDescent="0.2">
      <c r="A1819" s="9">
        <v>44339</v>
      </c>
      <c r="B1819" s="11">
        <v>268892345</v>
      </c>
      <c r="C1819" s="11">
        <v>1674</v>
      </c>
      <c r="D1819" s="11">
        <v>1</v>
      </c>
      <c r="E1819" s="11">
        <v>0</v>
      </c>
      <c r="H1819" s="9"/>
      <c r="I1819" s="11"/>
    </row>
    <row r="1820" spans="1:9" x14ac:dyDescent="0.2">
      <c r="A1820" s="9">
        <v>44339</v>
      </c>
      <c r="B1820" s="11">
        <v>269221584</v>
      </c>
      <c r="C1820" s="11">
        <v>831</v>
      </c>
      <c r="D1820" s="11">
        <v>1</v>
      </c>
      <c r="E1820" s="11">
        <v>0</v>
      </c>
      <c r="H1820" s="9"/>
      <c r="I1820" s="11"/>
    </row>
    <row r="1821" spans="1:9" x14ac:dyDescent="0.2">
      <c r="A1821" s="9">
        <v>44339</v>
      </c>
      <c r="B1821" s="11">
        <v>268892123</v>
      </c>
      <c r="C1821" s="11">
        <v>498</v>
      </c>
      <c r="D1821" s="11">
        <v>1</v>
      </c>
      <c r="E1821" s="11">
        <v>2</v>
      </c>
      <c r="H1821" s="9"/>
      <c r="I1821" s="11"/>
    </row>
    <row r="1822" spans="1:9" x14ac:dyDescent="0.2">
      <c r="A1822" s="9">
        <v>44339</v>
      </c>
      <c r="B1822" s="11">
        <v>268892405</v>
      </c>
      <c r="C1822" s="11">
        <v>106</v>
      </c>
      <c r="D1822" s="11">
        <v>1</v>
      </c>
      <c r="E1822" s="11">
        <v>1</v>
      </c>
      <c r="H1822" s="9"/>
      <c r="I1822" s="11"/>
    </row>
    <row r="1823" spans="1:9" x14ac:dyDescent="0.2">
      <c r="A1823" s="9">
        <v>44339</v>
      </c>
      <c r="B1823" s="11">
        <v>269222091</v>
      </c>
      <c r="C1823" s="11">
        <v>59</v>
      </c>
      <c r="D1823" s="11">
        <v>1</v>
      </c>
      <c r="E1823" s="11">
        <v>0</v>
      </c>
      <c r="H1823" s="9"/>
      <c r="I1823" s="11"/>
    </row>
    <row r="1824" spans="1:9" x14ac:dyDescent="0.2">
      <c r="A1824" s="9">
        <v>44339</v>
      </c>
      <c r="B1824" s="11">
        <v>269150185</v>
      </c>
      <c r="C1824" s="11">
        <v>3749</v>
      </c>
      <c r="D1824" s="11">
        <v>0</v>
      </c>
      <c r="E1824" s="11">
        <v>0</v>
      </c>
      <c r="H1824" s="9"/>
      <c r="I1824" s="11"/>
    </row>
    <row r="1825" spans="1:9" x14ac:dyDescent="0.2">
      <c r="A1825" s="9">
        <v>44339</v>
      </c>
      <c r="B1825" s="11">
        <v>269221869</v>
      </c>
      <c r="C1825" s="11">
        <v>1713</v>
      </c>
      <c r="D1825" s="11">
        <v>0</v>
      </c>
      <c r="E1825" s="11">
        <v>0</v>
      </c>
      <c r="H1825" s="9"/>
      <c r="I1825" s="11"/>
    </row>
    <row r="1826" spans="1:9" x14ac:dyDescent="0.2">
      <c r="A1826" s="9">
        <v>44339</v>
      </c>
      <c r="B1826" s="11">
        <v>268891964</v>
      </c>
      <c r="C1826" s="11">
        <v>1118</v>
      </c>
      <c r="D1826" s="11">
        <v>0</v>
      </c>
      <c r="E1826" s="11">
        <v>2</v>
      </c>
      <c r="H1826" s="9"/>
      <c r="I1826" s="11"/>
    </row>
    <row r="1827" spans="1:9" x14ac:dyDescent="0.2">
      <c r="A1827" s="9">
        <v>44339</v>
      </c>
      <c r="B1827" s="11">
        <v>269221386</v>
      </c>
      <c r="C1827" s="11">
        <v>441</v>
      </c>
      <c r="D1827" s="11">
        <v>0</v>
      </c>
      <c r="E1827" s="11">
        <v>0</v>
      </c>
      <c r="H1827" s="9"/>
      <c r="I1827" s="11"/>
    </row>
    <row r="1828" spans="1:9" x14ac:dyDescent="0.2">
      <c r="A1828" s="9">
        <v>44339</v>
      </c>
      <c r="B1828" s="11">
        <v>268890566</v>
      </c>
      <c r="C1828" s="11">
        <v>393</v>
      </c>
      <c r="D1828" s="11">
        <v>0</v>
      </c>
      <c r="E1828" s="11">
        <v>0</v>
      </c>
      <c r="H1828" s="9"/>
      <c r="I1828" s="11"/>
    </row>
    <row r="1829" spans="1:9" x14ac:dyDescent="0.2">
      <c r="A1829" s="9">
        <v>44339</v>
      </c>
      <c r="B1829" s="11">
        <v>269150197</v>
      </c>
      <c r="C1829" s="11">
        <v>307</v>
      </c>
      <c r="D1829" s="11">
        <v>0</v>
      </c>
      <c r="E1829" s="11">
        <v>2</v>
      </c>
      <c r="H1829" s="9"/>
      <c r="I1829" s="11"/>
    </row>
    <row r="1830" spans="1:9" x14ac:dyDescent="0.2">
      <c r="A1830" s="9">
        <v>44339</v>
      </c>
      <c r="B1830" s="11">
        <v>268891919</v>
      </c>
      <c r="C1830" s="11">
        <v>290</v>
      </c>
      <c r="D1830" s="11">
        <v>0</v>
      </c>
      <c r="E1830" s="11">
        <v>0</v>
      </c>
      <c r="H1830" s="9"/>
      <c r="I1830" s="11"/>
    </row>
    <row r="1831" spans="1:9" x14ac:dyDescent="0.2">
      <c r="A1831" s="9">
        <v>44339</v>
      </c>
      <c r="B1831" s="11">
        <v>269222754</v>
      </c>
      <c r="C1831" s="11">
        <v>190</v>
      </c>
      <c r="D1831" s="11">
        <v>0</v>
      </c>
      <c r="E1831" s="11">
        <v>0</v>
      </c>
      <c r="H1831" s="9"/>
      <c r="I1831" s="11"/>
    </row>
    <row r="1832" spans="1:9" x14ac:dyDescent="0.2">
      <c r="A1832" s="9">
        <v>44339</v>
      </c>
      <c r="B1832" s="11">
        <v>269222757</v>
      </c>
      <c r="C1832" s="11">
        <v>68</v>
      </c>
      <c r="D1832" s="11">
        <v>0</v>
      </c>
      <c r="E1832" s="11">
        <v>0</v>
      </c>
      <c r="H1832" s="9"/>
      <c r="I1832" s="11"/>
    </row>
    <row r="1833" spans="1:9" x14ac:dyDescent="0.2">
      <c r="A1833" s="9">
        <v>44339</v>
      </c>
      <c r="B1833" s="11">
        <v>268891271</v>
      </c>
      <c r="C1833" s="11">
        <v>67</v>
      </c>
      <c r="D1833" s="11">
        <v>0</v>
      </c>
      <c r="E1833" s="11">
        <v>3</v>
      </c>
      <c r="H1833" s="9"/>
      <c r="I1833" s="11"/>
    </row>
    <row r="1834" spans="1:9" x14ac:dyDescent="0.2">
      <c r="A1834" s="9">
        <v>44339</v>
      </c>
      <c r="B1834" s="11">
        <v>268891184</v>
      </c>
      <c r="C1834" s="11">
        <v>52</v>
      </c>
      <c r="D1834" s="11">
        <v>0</v>
      </c>
      <c r="E1834" s="11">
        <v>0</v>
      </c>
      <c r="H1834" s="9"/>
      <c r="I1834" s="11"/>
    </row>
    <row r="1835" spans="1:9" x14ac:dyDescent="0.2">
      <c r="A1835" s="9">
        <v>44339</v>
      </c>
      <c r="B1835" s="11">
        <v>268891226</v>
      </c>
      <c r="C1835" s="11">
        <v>41</v>
      </c>
      <c r="D1835" s="11">
        <v>0</v>
      </c>
      <c r="E1835" s="11">
        <v>0</v>
      </c>
      <c r="H1835" s="9"/>
      <c r="I1835" s="11"/>
    </row>
    <row r="1836" spans="1:9" x14ac:dyDescent="0.2">
      <c r="A1836" s="9">
        <v>44339</v>
      </c>
      <c r="B1836" s="11">
        <v>269150224</v>
      </c>
      <c r="C1836" s="11">
        <v>38</v>
      </c>
      <c r="D1836" s="11">
        <v>0</v>
      </c>
      <c r="E1836" s="11">
        <v>0</v>
      </c>
      <c r="H1836" s="9"/>
      <c r="I1836" s="11"/>
    </row>
    <row r="1837" spans="1:9" x14ac:dyDescent="0.2">
      <c r="A1837" s="9">
        <v>44339</v>
      </c>
      <c r="B1837" s="11">
        <v>269222817</v>
      </c>
      <c r="C1837" s="11">
        <v>19</v>
      </c>
      <c r="D1837" s="11">
        <v>0</v>
      </c>
      <c r="E1837" s="11">
        <v>0</v>
      </c>
      <c r="H1837" s="9"/>
      <c r="I1837" s="11"/>
    </row>
    <row r="1838" spans="1:9" x14ac:dyDescent="0.2">
      <c r="A1838" s="9">
        <v>44339</v>
      </c>
      <c r="B1838" s="11">
        <v>269150215</v>
      </c>
      <c r="C1838" s="11">
        <v>13</v>
      </c>
      <c r="D1838" s="11">
        <v>0</v>
      </c>
      <c r="E1838" s="11">
        <v>0</v>
      </c>
      <c r="H1838" s="9"/>
      <c r="I1838" s="11"/>
    </row>
    <row r="1839" spans="1:9" x14ac:dyDescent="0.2">
      <c r="A1839" s="9">
        <v>44339</v>
      </c>
      <c r="B1839" s="11">
        <v>269222775</v>
      </c>
      <c r="C1839" s="11">
        <v>8</v>
      </c>
      <c r="D1839" s="11">
        <v>0</v>
      </c>
      <c r="E1839" s="11">
        <v>0</v>
      </c>
      <c r="H1839" s="9"/>
      <c r="I1839" s="11"/>
    </row>
    <row r="1840" spans="1:9" x14ac:dyDescent="0.2">
      <c r="A1840" s="9">
        <v>44339</v>
      </c>
      <c r="B1840" s="11">
        <v>269221635</v>
      </c>
      <c r="C1840" s="11">
        <v>8</v>
      </c>
      <c r="D1840" s="11">
        <v>0</v>
      </c>
      <c r="E1840" s="11">
        <v>0</v>
      </c>
      <c r="H1840" s="9"/>
      <c r="I1840" s="11"/>
    </row>
    <row r="1841" spans="1:9" x14ac:dyDescent="0.2">
      <c r="A1841" s="9">
        <v>44339</v>
      </c>
      <c r="B1841" s="11">
        <v>269151292</v>
      </c>
      <c r="C1841" s="11">
        <v>7</v>
      </c>
      <c r="D1841" s="11">
        <v>0</v>
      </c>
      <c r="E1841" s="11">
        <v>0</v>
      </c>
      <c r="H1841" s="9"/>
      <c r="I1841" s="11"/>
    </row>
    <row r="1842" spans="1:9" x14ac:dyDescent="0.2">
      <c r="A1842" s="9">
        <v>44339</v>
      </c>
      <c r="B1842" s="11">
        <v>268890671</v>
      </c>
      <c r="C1842" s="11">
        <v>7</v>
      </c>
      <c r="D1842" s="11">
        <v>0</v>
      </c>
      <c r="E1842" s="11">
        <v>0</v>
      </c>
      <c r="H1842" s="9"/>
      <c r="I1842" s="11"/>
    </row>
    <row r="1843" spans="1:9" x14ac:dyDescent="0.2">
      <c r="A1843" s="9">
        <v>44339</v>
      </c>
      <c r="B1843" s="11">
        <v>269222070</v>
      </c>
      <c r="C1843" s="11">
        <v>7</v>
      </c>
      <c r="D1843" s="11">
        <v>0</v>
      </c>
      <c r="E1843" s="11">
        <v>0</v>
      </c>
      <c r="H1843" s="9"/>
      <c r="I1843" s="11"/>
    </row>
    <row r="1844" spans="1:9" x14ac:dyDescent="0.2">
      <c r="A1844" s="9">
        <v>44339</v>
      </c>
      <c r="B1844" s="11">
        <v>268892231</v>
      </c>
      <c r="C1844" s="11">
        <v>6</v>
      </c>
      <c r="D1844" s="11">
        <v>0</v>
      </c>
      <c r="E1844" s="11">
        <v>0</v>
      </c>
      <c r="H1844" s="9"/>
      <c r="I1844" s="11"/>
    </row>
    <row r="1845" spans="1:9" x14ac:dyDescent="0.2">
      <c r="A1845" s="9">
        <v>44339</v>
      </c>
      <c r="B1845" s="11">
        <v>269150218</v>
      </c>
      <c r="C1845" s="11">
        <v>5</v>
      </c>
      <c r="D1845" s="11">
        <v>0</v>
      </c>
      <c r="E1845" s="11">
        <v>0</v>
      </c>
      <c r="H1845" s="9"/>
      <c r="I1845" s="11"/>
    </row>
    <row r="1846" spans="1:9" x14ac:dyDescent="0.2">
      <c r="A1846" s="9">
        <v>44339</v>
      </c>
      <c r="B1846" s="11">
        <v>269222109</v>
      </c>
      <c r="C1846" s="11">
        <v>5</v>
      </c>
      <c r="D1846" s="11">
        <v>0</v>
      </c>
      <c r="E1846" s="11">
        <v>0</v>
      </c>
      <c r="H1846" s="9"/>
      <c r="I1846" s="11"/>
    </row>
    <row r="1847" spans="1:9" x14ac:dyDescent="0.2">
      <c r="A1847" s="9">
        <v>44339</v>
      </c>
      <c r="B1847" s="11">
        <v>268890710</v>
      </c>
      <c r="C1847" s="11">
        <v>5</v>
      </c>
      <c r="D1847" s="11">
        <v>0</v>
      </c>
      <c r="E1847" s="11">
        <v>0</v>
      </c>
      <c r="H1847" s="9"/>
      <c r="I1847" s="11"/>
    </row>
    <row r="1848" spans="1:9" x14ac:dyDescent="0.2">
      <c r="A1848" s="9">
        <v>44339</v>
      </c>
      <c r="B1848" s="11">
        <v>269222781</v>
      </c>
      <c r="C1848" s="11">
        <v>3</v>
      </c>
      <c r="D1848" s="11">
        <v>0</v>
      </c>
      <c r="E1848" s="11">
        <v>0</v>
      </c>
      <c r="H1848" s="9"/>
      <c r="I1848" s="11"/>
    </row>
    <row r="1849" spans="1:9" x14ac:dyDescent="0.2">
      <c r="A1849" s="9">
        <v>44339</v>
      </c>
      <c r="B1849" s="11">
        <v>269222808</v>
      </c>
      <c r="C1849" s="11">
        <v>1</v>
      </c>
      <c r="D1849" s="11">
        <v>0</v>
      </c>
      <c r="E1849" s="11">
        <v>0</v>
      </c>
      <c r="H1849" s="9"/>
      <c r="I1849" s="11"/>
    </row>
    <row r="1850" spans="1:9" x14ac:dyDescent="0.2">
      <c r="A1850" s="9">
        <v>44339</v>
      </c>
      <c r="B1850" s="11">
        <v>268892429</v>
      </c>
      <c r="C1850" s="11">
        <v>0</v>
      </c>
      <c r="D1850" s="11">
        <v>0</v>
      </c>
      <c r="E1850" s="11">
        <v>8</v>
      </c>
      <c r="H1850" s="9"/>
      <c r="I1850" s="11"/>
    </row>
    <row r="1851" spans="1:9" x14ac:dyDescent="0.2">
      <c r="A1851" s="9">
        <v>44340</v>
      </c>
      <c r="B1851" s="11">
        <v>269221569</v>
      </c>
      <c r="C1851" s="11">
        <v>2944</v>
      </c>
      <c r="D1851" s="11">
        <v>166</v>
      </c>
      <c r="E1851" s="11">
        <v>81</v>
      </c>
      <c r="H1851" s="9"/>
      <c r="I1851" s="11"/>
    </row>
    <row r="1852" spans="1:9" x14ac:dyDescent="0.2">
      <c r="A1852" s="9">
        <v>44340</v>
      </c>
      <c r="B1852" s="11">
        <v>269221473</v>
      </c>
      <c r="C1852" s="11">
        <v>33299</v>
      </c>
      <c r="D1852" s="11">
        <v>153</v>
      </c>
      <c r="E1852" s="11">
        <v>55</v>
      </c>
      <c r="H1852" s="9"/>
      <c r="I1852" s="11"/>
    </row>
    <row r="1853" spans="1:9" x14ac:dyDescent="0.2">
      <c r="A1853" s="9">
        <v>44340</v>
      </c>
      <c r="B1853" s="11">
        <v>268890548</v>
      </c>
      <c r="C1853" s="11">
        <v>18295</v>
      </c>
      <c r="D1853" s="11">
        <v>133</v>
      </c>
      <c r="E1853" s="11">
        <v>14</v>
      </c>
      <c r="H1853" s="9"/>
      <c r="I1853" s="11"/>
    </row>
    <row r="1854" spans="1:9" x14ac:dyDescent="0.2">
      <c r="A1854" s="9">
        <v>44340</v>
      </c>
      <c r="B1854" s="11">
        <v>268892381</v>
      </c>
      <c r="C1854" s="11">
        <v>14174</v>
      </c>
      <c r="D1854" s="11">
        <v>115</v>
      </c>
      <c r="E1854" s="11">
        <v>3</v>
      </c>
      <c r="H1854" s="9"/>
      <c r="I1854" s="11"/>
    </row>
    <row r="1855" spans="1:9" x14ac:dyDescent="0.2">
      <c r="A1855" s="9">
        <v>44340</v>
      </c>
      <c r="B1855" s="11">
        <v>268892078</v>
      </c>
      <c r="C1855" s="11">
        <v>15383</v>
      </c>
      <c r="D1855" s="11">
        <v>110</v>
      </c>
      <c r="E1855" s="11">
        <v>3</v>
      </c>
      <c r="H1855" s="9"/>
      <c r="I1855" s="11"/>
    </row>
    <row r="1856" spans="1:9" x14ac:dyDescent="0.2">
      <c r="A1856" s="9">
        <v>44340</v>
      </c>
      <c r="B1856" s="11">
        <v>269221461</v>
      </c>
      <c r="C1856" s="11">
        <v>22193</v>
      </c>
      <c r="D1856" s="11">
        <v>70</v>
      </c>
      <c r="E1856" s="11">
        <v>39</v>
      </c>
      <c r="H1856" s="9"/>
      <c r="I1856" s="11"/>
    </row>
    <row r="1857" spans="1:9" x14ac:dyDescent="0.2">
      <c r="A1857" s="9">
        <v>44340</v>
      </c>
      <c r="B1857" s="11">
        <v>268890545</v>
      </c>
      <c r="C1857" s="11">
        <v>12245</v>
      </c>
      <c r="D1857" s="11">
        <v>54</v>
      </c>
      <c r="E1857" s="11">
        <v>32</v>
      </c>
      <c r="H1857" s="9"/>
      <c r="I1857" s="11"/>
    </row>
    <row r="1858" spans="1:9" x14ac:dyDescent="0.2">
      <c r="A1858" s="9">
        <v>44340</v>
      </c>
      <c r="B1858" s="11">
        <v>269222739</v>
      </c>
      <c r="C1858" s="11">
        <v>10508</v>
      </c>
      <c r="D1858" s="11">
        <v>40</v>
      </c>
      <c r="E1858" s="11">
        <v>23</v>
      </c>
      <c r="H1858" s="9"/>
      <c r="I1858" s="11"/>
    </row>
    <row r="1859" spans="1:9" x14ac:dyDescent="0.2">
      <c r="A1859" s="9">
        <v>44340</v>
      </c>
      <c r="B1859" s="11">
        <v>268891964</v>
      </c>
      <c r="C1859" s="11">
        <v>18895</v>
      </c>
      <c r="D1859" s="11">
        <v>25</v>
      </c>
      <c r="E1859" s="11">
        <v>20</v>
      </c>
      <c r="H1859" s="9"/>
      <c r="I1859" s="11"/>
    </row>
    <row r="1860" spans="1:9" x14ac:dyDescent="0.2">
      <c r="A1860" s="9">
        <v>44340</v>
      </c>
      <c r="B1860" s="11">
        <v>269221920</v>
      </c>
      <c r="C1860" s="11">
        <v>24358</v>
      </c>
      <c r="D1860" s="11">
        <v>24</v>
      </c>
      <c r="E1860" s="11">
        <v>21</v>
      </c>
      <c r="H1860" s="9"/>
      <c r="I1860" s="11"/>
    </row>
    <row r="1861" spans="1:9" x14ac:dyDescent="0.2">
      <c r="A1861" s="9">
        <v>44340</v>
      </c>
      <c r="B1861" s="11">
        <v>268892375</v>
      </c>
      <c r="C1861" s="11">
        <v>7245</v>
      </c>
      <c r="D1861" s="11">
        <v>21</v>
      </c>
      <c r="E1861" s="11">
        <v>22</v>
      </c>
      <c r="H1861" s="9"/>
      <c r="I1861" s="11"/>
    </row>
    <row r="1862" spans="1:9" x14ac:dyDescent="0.2">
      <c r="A1862" s="9">
        <v>44340</v>
      </c>
      <c r="B1862" s="11">
        <v>268891226</v>
      </c>
      <c r="C1862" s="11">
        <v>15840</v>
      </c>
      <c r="D1862" s="11">
        <v>20</v>
      </c>
      <c r="E1862" s="11">
        <v>12</v>
      </c>
      <c r="H1862" s="9"/>
      <c r="I1862" s="11"/>
    </row>
    <row r="1863" spans="1:9" x14ac:dyDescent="0.2">
      <c r="A1863" s="9">
        <v>44340</v>
      </c>
      <c r="B1863" s="11">
        <v>268891961</v>
      </c>
      <c r="C1863" s="11">
        <v>19308</v>
      </c>
      <c r="D1863" s="11">
        <v>14</v>
      </c>
      <c r="E1863" s="11">
        <v>15</v>
      </c>
      <c r="H1863" s="9"/>
      <c r="I1863" s="11"/>
    </row>
    <row r="1864" spans="1:9" x14ac:dyDescent="0.2">
      <c r="A1864" s="9">
        <v>44340</v>
      </c>
      <c r="B1864" s="11">
        <v>269222019</v>
      </c>
      <c r="C1864" s="11">
        <v>11683</v>
      </c>
      <c r="D1864" s="11">
        <v>14</v>
      </c>
      <c r="E1864" s="11">
        <v>15</v>
      </c>
      <c r="H1864" s="9"/>
      <c r="I1864" s="11"/>
    </row>
    <row r="1865" spans="1:9" x14ac:dyDescent="0.2">
      <c r="A1865" s="9">
        <v>44340</v>
      </c>
      <c r="B1865" s="11">
        <v>268892222</v>
      </c>
      <c r="C1865" s="11">
        <v>7922</v>
      </c>
      <c r="D1865" s="11">
        <v>10</v>
      </c>
      <c r="E1865" s="11">
        <v>10</v>
      </c>
      <c r="H1865" s="9"/>
      <c r="I1865" s="11"/>
    </row>
    <row r="1866" spans="1:9" x14ac:dyDescent="0.2">
      <c r="A1866" s="9">
        <v>44340</v>
      </c>
      <c r="B1866" s="11">
        <v>273096974</v>
      </c>
      <c r="C1866" s="11">
        <v>3322</v>
      </c>
      <c r="D1866" s="11">
        <v>8</v>
      </c>
      <c r="E1866" s="11">
        <v>5</v>
      </c>
      <c r="H1866" s="9"/>
      <c r="I1866" s="11"/>
    </row>
    <row r="1867" spans="1:9" x14ac:dyDescent="0.2">
      <c r="A1867" s="9">
        <v>44340</v>
      </c>
      <c r="B1867" s="11">
        <v>271451050</v>
      </c>
      <c r="C1867" s="11">
        <v>2698</v>
      </c>
      <c r="D1867" s="11">
        <v>8</v>
      </c>
      <c r="E1867" s="11">
        <v>0</v>
      </c>
      <c r="H1867" s="9"/>
      <c r="I1867" s="11"/>
    </row>
    <row r="1868" spans="1:9" x14ac:dyDescent="0.2">
      <c r="A1868" s="9">
        <v>44340</v>
      </c>
      <c r="B1868" s="11">
        <v>269222109</v>
      </c>
      <c r="C1868" s="11">
        <v>4632</v>
      </c>
      <c r="D1868" s="11">
        <v>7</v>
      </c>
      <c r="E1868" s="11">
        <v>3</v>
      </c>
      <c r="H1868" s="9"/>
      <c r="I1868" s="11"/>
    </row>
    <row r="1869" spans="1:9" x14ac:dyDescent="0.2">
      <c r="A1869" s="9">
        <v>44340</v>
      </c>
      <c r="B1869" s="11">
        <v>271457536</v>
      </c>
      <c r="C1869" s="11">
        <v>2707</v>
      </c>
      <c r="D1869" s="11">
        <v>7</v>
      </c>
      <c r="E1869" s="11">
        <v>0</v>
      </c>
      <c r="H1869" s="9"/>
      <c r="I1869" s="11"/>
    </row>
    <row r="1870" spans="1:9" x14ac:dyDescent="0.2">
      <c r="A1870" s="9">
        <v>44340</v>
      </c>
      <c r="B1870" s="11">
        <v>273397621</v>
      </c>
      <c r="C1870" s="11">
        <v>2596</v>
      </c>
      <c r="D1870" s="11">
        <v>7</v>
      </c>
      <c r="E1870" s="11">
        <v>2</v>
      </c>
      <c r="H1870" s="9"/>
      <c r="I1870" s="11"/>
    </row>
    <row r="1871" spans="1:9" x14ac:dyDescent="0.2">
      <c r="A1871" s="9">
        <v>44340</v>
      </c>
      <c r="B1871" s="11">
        <v>272779033</v>
      </c>
      <c r="C1871" s="11">
        <v>2743</v>
      </c>
      <c r="D1871" s="11">
        <v>6</v>
      </c>
      <c r="E1871" s="11">
        <v>0</v>
      </c>
      <c r="H1871" s="9"/>
      <c r="I1871" s="11"/>
    </row>
    <row r="1872" spans="1:9" x14ac:dyDescent="0.2">
      <c r="A1872" s="9">
        <v>44340</v>
      </c>
      <c r="B1872" s="11">
        <v>268892378</v>
      </c>
      <c r="C1872" s="11">
        <v>7431</v>
      </c>
      <c r="D1872" s="11">
        <v>5</v>
      </c>
      <c r="E1872" s="11">
        <v>135</v>
      </c>
      <c r="H1872" s="9"/>
      <c r="I1872" s="11"/>
    </row>
    <row r="1873" spans="1:9" x14ac:dyDescent="0.2">
      <c r="A1873" s="9">
        <v>44340</v>
      </c>
      <c r="B1873" s="11">
        <v>271459513</v>
      </c>
      <c r="C1873" s="11">
        <v>4621</v>
      </c>
      <c r="D1873" s="11">
        <v>5</v>
      </c>
      <c r="E1873" s="11">
        <v>1</v>
      </c>
      <c r="H1873" s="9"/>
      <c r="I1873" s="11"/>
    </row>
    <row r="1874" spans="1:9" x14ac:dyDescent="0.2">
      <c r="A1874" s="9">
        <v>44340</v>
      </c>
      <c r="B1874" s="11">
        <v>271472378</v>
      </c>
      <c r="C1874" s="11">
        <v>1874</v>
      </c>
      <c r="D1874" s="11">
        <v>5</v>
      </c>
      <c r="E1874" s="11">
        <v>1</v>
      </c>
      <c r="H1874" s="9"/>
      <c r="I1874" s="11"/>
    </row>
    <row r="1875" spans="1:9" x14ac:dyDescent="0.2">
      <c r="A1875" s="9">
        <v>44340</v>
      </c>
      <c r="B1875" s="11">
        <v>268892456</v>
      </c>
      <c r="C1875" s="11">
        <v>801</v>
      </c>
      <c r="D1875" s="11">
        <v>5</v>
      </c>
      <c r="E1875" s="11">
        <v>1</v>
      </c>
      <c r="H1875" s="9"/>
      <c r="I1875" s="11"/>
    </row>
    <row r="1876" spans="1:9" x14ac:dyDescent="0.2">
      <c r="A1876" s="9">
        <v>44340</v>
      </c>
      <c r="B1876" s="11">
        <v>269150218</v>
      </c>
      <c r="C1876" s="11">
        <v>19426</v>
      </c>
      <c r="D1876" s="11">
        <v>4</v>
      </c>
      <c r="E1876" s="11">
        <v>2</v>
      </c>
      <c r="H1876" s="9"/>
      <c r="I1876" s="11"/>
    </row>
    <row r="1877" spans="1:9" x14ac:dyDescent="0.2">
      <c r="A1877" s="9">
        <v>44340</v>
      </c>
      <c r="B1877" s="11">
        <v>269222808</v>
      </c>
      <c r="C1877" s="11">
        <v>12861</v>
      </c>
      <c r="D1877" s="11">
        <v>4</v>
      </c>
      <c r="E1877" s="11">
        <v>0</v>
      </c>
      <c r="H1877" s="9"/>
      <c r="I1877" s="11"/>
    </row>
    <row r="1878" spans="1:9" x14ac:dyDescent="0.2">
      <c r="A1878" s="9">
        <v>44340</v>
      </c>
      <c r="B1878" s="11">
        <v>269150215</v>
      </c>
      <c r="C1878" s="11">
        <v>7439</v>
      </c>
      <c r="D1878" s="11">
        <v>4</v>
      </c>
      <c r="E1878" s="11">
        <v>0</v>
      </c>
      <c r="H1878" s="9"/>
      <c r="I1878" s="11"/>
    </row>
    <row r="1879" spans="1:9" x14ac:dyDescent="0.2">
      <c r="A1879" s="9">
        <v>44340</v>
      </c>
      <c r="B1879" s="11">
        <v>271808904</v>
      </c>
      <c r="C1879" s="11">
        <v>4508</v>
      </c>
      <c r="D1879" s="11">
        <v>4</v>
      </c>
      <c r="E1879" s="11">
        <v>1</v>
      </c>
      <c r="H1879" s="9"/>
      <c r="I1879" s="11"/>
    </row>
    <row r="1880" spans="1:9" x14ac:dyDescent="0.2">
      <c r="A1880" s="9">
        <v>44340</v>
      </c>
      <c r="B1880" s="11">
        <v>269221386</v>
      </c>
      <c r="C1880" s="11">
        <v>3624</v>
      </c>
      <c r="D1880" s="11">
        <v>4</v>
      </c>
      <c r="E1880" s="11">
        <v>8</v>
      </c>
      <c r="H1880" s="9"/>
      <c r="I1880" s="11"/>
    </row>
    <row r="1881" spans="1:9" x14ac:dyDescent="0.2">
      <c r="A1881" s="9">
        <v>44340</v>
      </c>
      <c r="B1881" s="11">
        <v>269151292</v>
      </c>
      <c r="C1881" s="11">
        <v>2266</v>
      </c>
      <c r="D1881" s="11">
        <v>4</v>
      </c>
      <c r="E1881" s="11">
        <v>0</v>
      </c>
      <c r="H1881" s="9"/>
      <c r="I1881" s="11"/>
    </row>
    <row r="1882" spans="1:9" x14ac:dyDescent="0.2">
      <c r="A1882" s="9">
        <v>44340</v>
      </c>
      <c r="B1882" s="11">
        <v>271539036</v>
      </c>
      <c r="C1882" s="11">
        <v>4744</v>
      </c>
      <c r="D1882" s="11">
        <v>3</v>
      </c>
      <c r="E1882" s="11">
        <v>2</v>
      </c>
      <c r="H1882" s="9"/>
      <c r="I1882" s="11"/>
    </row>
    <row r="1883" spans="1:9" x14ac:dyDescent="0.2">
      <c r="A1883" s="9">
        <v>44340</v>
      </c>
      <c r="B1883" s="11">
        <v>268892345</v>
      </c>
      <c r="C1883" s="11">
        <v>4286</v>
      </c>
      <c r="D1883" s="11">
        <v>3</v>
      </c>
      <c r="E1883" s="11">
        <v>1</v>
      </c>
      <c r="H1883" s="9"/>
      <c r="I1883" s="11"/>
    </row>
    <row r="1884" spans="1:9" x14ac:dyDescent="0.2">
      <c r="A1884" s="9">
        <v>44340</v>
      </c>
      <c r="B1884" s="11">
        <v>269221605</v>
      </c>
      <c r="C1884" s="11">
        <v>4223</v>
      </c>
      <c r="D1884" s="11">
        <v>3</v>
      </c>
      <c r="E1884" s="11">
        <v>1</v>
      </c>
      <c r="H1884" s="9"/>
      <c r="I1884" s="11"/>
    </row>
    <row r="1885" spans="1:9" x14ac:dyDescent="0.2">
      <c r="A1885" s="9">
        <v>44340</v>
      </c>
      <c r="B1885" s="11">
        <v>269221587</v>
      </c>
      <c r="C1885" s="11">
        <v>4212</v>
      </c>
      <c r="D1885" s="11">
        <v>3</v>
      </c>
      <c r="E1885" s="11">
        <v>1</v>
      </c>
      <c r="H1885" s="9"/>
      <c r="I1885" s="11"/>
    </row>
    <row r="1886" spans="1:9" x14ac:dyDescent="0.2">
      <c r="A1886" s="9">
        <v>44340</v>
      </c>
      <c r="B1886" s="11">
        <v>269221575</v>
      </c>
      <c r="C1886" s="11">
        <v>2575</v>
      </c>
      <c r="D1886" s="11">
        <v>3</v>
      </c>
      <c r="E1886" s="11">
        <v>1</v>
      </c>
      <c r="H1886" s="9"/>
      <c r="I1886" s="11"/>
    </row>
    <row r="1887" spans="1:9" x14ac:dyDescent="0.2">
      <c r="A1887" s="9">
        <v>44340</v>
      </c>
      <c r="B1887" s="11">
        <v>269150185</v>
      </c>
      <c r="C1887" s="11">
        <v>2321</v>
      </c>
      <c r="D1887" s="11">
        <v>3</v>
      </c>
      <c r="E1887" s="11">
        <v>0</v>
      </c>
      <c r="H1887" s="9"/>
      <c r="I1887" s="11"/>
    </row>
    <row r="1888" spans="1:9" x14ac:dyDescent="0.2">
      <c r="A1888" s="9">
        <v>44340</v>
      </c>
      <c r="B1888" s="11">
        <v>269221584</v>
      </c>
      <c r="C1888" s="11">
        <v>726</v>
      </c>
      <c r="D1888" s="11">
        <v>3</v>
      </c>
      <c r="E1888" s="11">
        <v>1</v>
      </c>
      <c r="H1888" s="9"/>
      <c r="I1888" s="11"/>
    </row>
    <row r="1889" spans="1:9" x14ac:dyDescent="0.2">
      <c r="A1889" s="9">
        <v>44340</v>
      </c>
      <c r="B1889" s="11">
        <v>269220918</v>
      </c>
      <c r="C1889" s="11">
        <v>600</v>
      </c>
      <c r="D1889" s="11">
        <v>3</v>
      </c>
      <c r="E1889" s="11">
        <v>1</v>
      </c>
      <c r="H1889" s="9"/>
      <c r="I1889" s="11"/>
    </row>
    <row r="1890" spans="1:9" x14ac:dyDescent="0.2">
      <c r="A1890" s="9">
        <v>44340</v>
      </c>
      <c r="B1890" s="11">
        <v>271533390</v>
      </c>
      <c r="C1890" s="11">
        <v>4625</v>
      </c>
      <c r="D1890" s="11">
        <v>2</v>
      </c>
      <c r="E1890" s="11">
        <v>3</v>
      </c>
      <c r="H1890" s="9"/>
      <c r="I1890" s="11"/>
    </row>
    <row r="1891" spans="1:9" x14ac:dyDescent="0.2">
      <c r="A1891" s="9">
        <v>44340</v>
      </c>
      <c r="B1891" s="11">
        <v>268892102</v>
      </c>
      <c r="C1891" s="11">
        <v>4269</v>
      </c>
      <c r="D1891" s="11">
        <v>2</v>
      </c>
      <c r="E1891" s="11">
        <v>2</v>
      </c>
      <c r="H1891" s="9"/>
      <c r="I1891" s="11"/>
    </row>
    <row r="1892" spans="1:9" x14ac:dyDescent="0.2">
      <c r="A1892" s="9">
        <v>44340</v>
      </c>
      <c r="B1892" s="11">
        <v>268890527</v>
      </c>
      <c r="C1892" s="11">
        <v>1947</v>
      </c>
      <c r="D1892" s="11">
        <v>2</v>
      </c>
      <c r="E1892" s="11">
        <v>0</v>
      </c>
      <c r="H1892" s="9"/>
      <c r="I1892" s="11"/>
    </row>
    <row r="1893" spans="1:9" x14ac:dyDescent="0.2">
      <c r="A1893" s="9">
        <v>44340</v>
      </c>
      <c r="B1893" s="11">
        <v>269222010</v>
      </c>
      <c r="C1893" s="11">
        <v>1635</v>
      </c>
      <c r="D1893" s="11">
        <v>2</v>
      </c>
      <c r="E1893" s="11">
        <v>0</v>
      </c>
      <c r="H1893" s="9"/>
      <c r="I1893" s="11"/>
    </row>
    <row r="1894" spans="1:9" x14ac:dyDescent="0.2">
      <c r="A1894" s="9">
        <v>44340</v>
      </c>
      <c r="B1894" s="11">
        <v>268891184</v>
      </c>
      <c r="C1894" s="11">
        <v>1153</v>
      </c>
      <c r="D1894" s="11">
        <v>2</v>
      </c>
      <c r="E1894" s="11">
        <v>5</v>
      </c>
      <c r="H1894" s="9"/>
      <c r="I1894" s="11"/>
    </row>
    <row r="1895" spans="1:9" x14ac:dyDescent="0.2">
      <c r="A1895" s="9">
        <v>44340</v>
      </c>
      <c r="B1895" s="11">
        <v>268890590</v>
      </c>
      <c r="C1895" s="11">
        <v>2948</v>
      </c>
      <c r="D1895" s="11">
        <v>1</v>
      </c>
      <c r="E1895" s="11">
        <v>1</v>
      </c>
      <c r="H1895" s="9"/>
      <c r="I1895" s="11"/>
    </row>
    <row r="1896" spans="1:9" x14ac:dyDescent="0.2">
      <c r="A1896" s="9">
        <v>44340</v>
      </c>
      <c r="B1896" s="11">
        <v>268890683</v>
      </c>
      <c r="C1896" s="11">
        <v>1767</v>
      </c>
      <c r="D1896" s="11">
        <v>1</v>
      </c>
      <c r="E1896" s="11">
        <v>8</v>
      </c>
      <c r="H1896" s="9"/>
      <c r="I1896" s="11"/>
    </row>
    <row r="1897" spans="1:9" x14ac:dyDescent="0.2">
      <c r="A1897" s="9">
        <v>44340</v>
      </c>
      <c r="B1897" s="11">
        <v>268892090</v>
      </c>
      <c r="C1897" s="11">
        <v>1487</v>
      </c>
      <c r="D1897" s="11">
        <v>1</v>
      </c>
      <c r="E1897" s="11">
        <v>1</v>
      </c>
      <c r="H1897" s="9"/>
      <c r="I1897" s="11"/>
    </row>
    <row r="1898" spans="1:9" x14ac:dyDescent="0.2">
      <c r="A1898" s="9">
        <v>44340</v>
      </c>
      <c r="B1898" s="11">
        <v>269221419</v>
      </c>
      <c r="C1898" s="11">
        <v>956</v>
      </c>
      <c r="D1898" s="11">
        <v>1</v>
      </c>
      <c r="E1898" s="11">
        <v>2</v>
      </c>
      <c r="H1898" s="9"/>
      <c r="I1898" s="11"/>
    </row>
    <row r="1899" spans="1:9" x14ac:dyDescent="0.2">
      <c r="A1899" s="9">
        <v>44340</v>
      </c>
      <c r="B1899" s="11">
        <v>268892123</v>
      </c>
      <c r="C1899" s="11">
        <v>663</v>
      </c>
      <c r="D1899" s="11">
        <v>1</v>
      </c>
      <c r="E1899" s="11">
        <v>2</v>
      </c>
      <c r="H1899" s="9"/>
      <c r="I1899" s="11"/>
    </row>
    <row r="1900" spans="1:9" x14ac:dyDescent="0.2">
      <c r="A1900" s="9">
        <v>44340</v>
      </c>
      <c r="B1900" s="11">
        <v>269221869</v>
      </c>
      <c r="C1900" s="11">
        <v>241</v>
      </c>
      <c r="D1900" s="11">
        <v>1</v>
      </c>
      <c r="E1900" s="11">
        <v>1</v>
      </c>
      <c r="H1900" s="9"/>
      <c r="I1900" s="11"/>
    </row>
    <row r="1901" spans="1:9" x14ac:dyDescent="0.2">
      <c r="A1901" s="9">
        <v>44340</v>
      </c>
      <c r="B1901" s="11">
        <v>269222091</v>
      </c>
      <c r="C1901" s="11">
        <v>73</v>
      </c>
      <c r="D1901" s="11">
        <v>1</v>
      </c>
      <c r="E1901" s="11">
        <v>3</v>
      </c>
      <c r="H1901" s="9"/>
      <c r="I1901" s="11"/>
    </row>
    <row r="1902" spans="1:9" x14ac:dyDescent="0.2">
      <c r="A1902" s="9">
        <v>44340</v>
      </c>
      <c r="B1902" s="11">
        <v>268892414</v>
      </c>
      <c r="C1902" s="11">
        <v>0</v>
      </c>
      <c r="D1902" s="11">
        <v>1</v>
      </c>
      <c r="E1902" s="11">
        <v>1</v>
      </c>
      <c r="H1902" s="9"/>
      <c r="I1902" s="11"/>
    </row>
    <row r="1903" spans="1:9" x14ac:dyDescent="0.2">
      <c r="A1903" s="9">
        <v>44340</v>
      </c>
      <c r="B1903" s="11">
        <v>268892246</v>
      </c>
      <c r="C1903" s="11">
        <v>0</v>
      </c>
      <c r="D1903" s="11">
        <v>1</v>
      </c>
      <c r="E1903" s="11">
        <v>1</v>
      </c>
      <c r="H1903" s="9"/>
      <c r="I1903" s="11"/>
    </row>
    <row r="1904" spans="1:9" x14ac:dyDescent="0.2">
      <c r="A1904" s="9">
        <v>44340</v>
      </c>
      <c r="B1904" s="11">
        <v>269221608</v>
      </c>
      <c r="C1904" s="11">
        <v>2165</v>
      </c>
      <c r="D1904" s="11">
        <v>0</v>
      </c>
      <c r="E1904" s="11">
        <v>0</v>
      </c>
      <c r="H1904" s="9"/>
      <c r="I1904" s="11"/>
    </row>
    <row r="1905" spans="1:9" x14ac:dyDescent="0.2">
      <c r="A1905" s="9">
        <v>44340</v>
      </c>
      <c r="B1905" s="11">
        <v>268890566</v>
      </c>
      <c r="C1905" s="11">
        <v>960</v>
      </c>
      <c r="D1905" s="11">
        <v>0</v>
      </c>
      <c r="E1905" s="11">
        <v>1</v>
      </c>
      <c r="H1905" s="9"/>
      <c r="I1905" s="11"/>
    </row>
    <row r="1906" spans="1:9" x14ac:dyDescent="0.2">
      <c r="A1906" s="9">
        <v>44340</v>
      </c>
      <c r="B1906" s="11">
        <v>268890452</v>
      </c>
      <c r="C1906" s="11">
        <v>929</v>
      </c>
      <c r="D1906" s="11">
        <v>0</v>
      </c>
      <c r="E1906" s="11">
        <v>2</v>
      </c>
      <c r="H1906" s="9"/>
      <c r="I1906" s="11"/>
    </row>
    <row r="1907" spans="1:9" x14ac:dyDescent="0.2">
      <c r="A1907" s="9">
        <v>44340</v>
      </c>
      <c r="B1907" s="11">
        <v>269221581</v>
      </c>
      <c r="C1907" s="11">
        <v>778</v>
      </c>
      <c r="D1907" s="11">
        <v>0</v>
      </c>
      <c r="E1907" s="11">
        <v>1</v>
      </c>
      <c r="H1907" s="9"/>
      <c r="I1907" s="11"/>
    </row>
    <row r="1908" spans="1:9" x14ac:dyDescent="0.2">
      <c r="A1908" s="9">
        <v>44340</v>
      </c>
      <c r="B1908" s="11">
        <v>268892348</v>
      </c>
      <c r="C1908" s="11">
        <v>469</v>
      </c>
      <c r="D1908" s="11">
        <v>0</v>
      </c>
      <c r="E1908" s="11">
        <v>0</v>
      </c>
      <c r="H1908" s="9"/>
      <c r="I1908" s="11"/>
    </row>
    <row r="1909" spans="1:9" x14ac:dyDescent="0.2">
      <c r="A1909" s="9">
        <v>44340</v>
      </c>
      <c r="B1909" s="11">
        <v>269150197</v>
      </c>
      <c r="C1909" s="11">
        <v>383</v>
      </c>
      <c r="D1909" s="11">
        <v>0</v>
      </c>
      <c r="E1909" s="11">
        <v>1</v>
      </c>
      <c r="H1909" s="9"/>
      <c r="I1909" s="11"/>
    </row>
    <row r="1910" spans="1:9" x14ac:dyDescent="0.2">
      <c r="A1910" s="9">
        <v>44340</v>
      </c>
      <c r="B1910" s="11">
        <v>269222757</v>
      </c>
      <c r="C1910" s="11">
        <v>122</v>
      </c>
      <c r="D1910" s="11">
        <v>0</v>
      </c>
      <c r="E1910" s="11">
        <v>0</v>
      </c>
      <c r="H1910" s="9"/>
      <c r="I1910" s="11"/>
    </row>
    <row r="1911" spans="1:9" x14ac:dyDescent="0.2">
      <c r="A1911" s="9">
        <v>44340</v>
      </c>
      <c r="B1911" s="11">
        <v>268892405</v>
      </c>
      <c r="C1911" s="11">
        <v>102</v>
      </c>
      <c r="D1911" s="11">
        <v>0</v>
      </c>
      <c r="E1911" s="11">
        <v>0</v>
      </c>
      <c r="H1911" s="9"/>
      <c r="I1911" s="11"/>
    </row>
    <row r="1912" spans="1:9" x14ac:dyDescent="0.2">
      <c r="A1912" s="9">
        <v>44340</v>
      </c>
      <c r="B1912" s="11">
        <v>269222754</v>
      </c>
      <c r="C1912" s="11">
        <v>76</v>
      </c>
      <c r="D1912" s="11">
        <v>0</v>
      </c>
      <c r="E1912" s="11">
        <v>0</v>
      </c>
      <c r="H1912" s="9"/>
      <c r="I1912" s="11"/>
    </row>
    <row r="1913" spans="1:9" x14ac:dyDescent="0.2">
      <c r="A1913" s="9">
        <v>44340</v>
      </c>
      <c r="B1913" s="11">
        <v>268891919</v>
      </c>
      <c r="C1913" s="11">
        <v>62</v>
      </c>
      <c r="D1913" s="11">
        <v>0</v>
      </c>
      <c r="E1913" s="11">
        <v>0</v>
      </c>
      <c r="H1913" s="9"/>
      <c r="I1913" s="11"/>
    </row>
    <row r="1914" spans="1:9" x14ac:dyDescent="0.2">
      <c r="A1914" s="9">
        <v>44340</v>
      </c>
      <c r="B1914" s="11">
        <v>269221431</v>
      </c>
      <c r="C1914" s="11">
        <v>56</v>
      </c>
      <c r="D1914" s="11">
        <v>0</v>
      </c>
      <c r="E1914" s="11">
        <v>0</v>
      </c>
      <c r="H1914" s="9"/>
      <c r="I1914" s="11"/>
    </row>
    <row r="1915" spans="1:9" x14ac:dyDescent="0.2">
      <c r="A1915" s="9">
        <v>44340</v>
      </c>
      <c r="B1915" s="11">
        <v>269150224</v>
      </c>
      <c r="C1915" s="11">
        <v>46</v>
      </c>
      <c r="D1915" s="11">
        <v>0</v>
      </c>
      <c r="E1915" s="11">
        <v>0</v>
      </c>
      <c r="H1915" s="9"/>
      <c r="I1915" s="11"/>
    </row>
    <row r="1916" spans="1:9" x14ac:dyDescent="0.2">
      <c r="A1916" s="9">
        <v>44340</v>
      </c>
      <c r="B1916" s="11">
        <v>268891271</v>
      </c>
      <c r="C1916" s="11">
        <v>20</v>
      </c>
      <c r="D1916" s="11">
        <v>0</v>
      </c>
      <c r="E1916" s="11">
        <v>0</v>
      </c>
      <c r="H1916" s="9"/>
      <c r="I1916" s="11"/>
    </row>
    <row r="1917" spans="1:9" x14ac:dyDescent="0.2">
      <c r="A1917" s="9">
        <v>44340</v>
      </c>
      <c r="B1917" s="11">
        <v>268892231</v>
      </c>
      <c r="C1917" s="11">
        <v>6</v>
      </c>
      <c r="D1917" s="11">
        <v>0</v>
      </c>
      <c r="E1917" s="11">
        <v>0</v>
      </c>
      <c r="H1917" s="9"/>
      <c r="I1917" s="11"/>
    </row>
    <row r="1918" spans="1:9" x14ac:dyDescent="0.2">
      <c r="A1918" s="9">
        <v>44340</v>
      </c>
      <c r="B1918" s="11">
        <v>268890671</v>
      </c>
      <c r="C1918" s="11">
        <v>5</v>
      </c>
      <c r="D1918" s="11">
        <v>0</v>
      </c>
      <c r="E1918" s="11">
        <v>0</v>
      </c>
      <c r="H1918" s="9"/>
      <c r="I1918" s="11"/>
    </row>
    <row r="1919" spans="1:9" x14ac:dyDescent="0.2">
      <c r="A1919" s="9">
        <v>44340</v>
      </c>
      <c r="B1919" s="11">
        <v>269221635</v>
      </c>
      <c r="C1919" s="11">
        <v>4</v>
      </c>
      <c r="D1919" s="11">
        <v>0</v>
      </c>
      <c r="E1919" s="11">
        <v>0</v>
      </c>
      <c r="H1919" s="9"/>
      <c r="I1919" s="11"/>
    </row>
    <row r="1920" spans="1:9" x14ac:dyDescent="0.2">
      <c r="A1920" s="9">
        <v>44340</v>
      </c>
      <c r="B1920" s="11">
        <v>268890710</v>
      </c>
      <c r="C1920" s="11">
        <v>2</v>
      </c>
      <c r="D1920" s="11">
        <v>0</v>
      </c>
      <c r="E1920" s="11">
        <v>0</v>
      </c>
      <c r="H1920" s="9"/>
      <c r="I1920" s="11"/>
    </row>
    <row r="1921" spans="1:9" x14ac:dyDescent="0.2">
      <c r="A1921" s="9">
        <v>44340</v>
      </c>
      <c r="B1921" s="11">
        <v>268892429</v>
      </c>
      <c r="C1921" s="11">
        <v>2</v>
      </c>
      <c r="D1921" s="11">
        <v>0</v>
      </c>
      <c r="E1921" s="11">
        <v>0</v>
      </c>
      <c r="H1921" s="9"/>
      <c r="I1921" s="11"/>
    </row>
    <row r="1922" spans="1:9" x14ac:dyDescent="0.2">
      <c r="A1922" s="9">
        <v>44340</v>
      </c>
      <c r="B1922" s="11">
        <v>269222817</v>
      </c>
      <c r="C1922" s="11">
        <v>1</v>
      </c>
      <c r="D1922" s="11">
        <v>0</v>
      </c>
      <c r="E1922" s="11">
        <v>0</v>
      </c>
      <c r="H1922" s="9"/>
      <c r="I1922" s="11"/>
    </row>
    <row r="1923" spans="1:9" x14ac:dyDescent="0.2">
      <c r="A1923" s="9">
        <v>44340</v>
      </c>
      <c r="B1923" s="11">
        <v>269222781</v>
      </c>
      <c r="C1923" s="11">
        <v>1</v>
      </c>
      <c r="D1923" s="11">
        <v>0</v>
      </c>
      <c r="E1923" s="11">
        <v>0</v>
      </c>
      <c r="H1923" s="9"/>
      <c r="I1923" s="11"/>
    </row>
    <row r="1924" spans="1:9" x14ac:dyDescent="0.2">
      <c r="A1924" s="9">
        <v>44340</v>
      </c>
      <c r="B1924" s="11">
        <v>269150194</v>
      </c>
      <c r="C1924" s="11">
        <v>1</v>
      </c>
      <c r="D1924" s="11">
        <v>0</v>
      </c>
      <c r="E1924" s="11">
        <v>0</v>
      </c>
      <c r="H1924" s="9"/>
      <c r="I1924" s="11"/>
    </row>
    <row r="1925" spans="1:9" x14ac:dyDescent="0.2">
      <c r="A1925" s="9">
        <v>44340</v>
      </c>
      <c r="B1925" s="11">
        <v>269222070</v>
      </c>
      <c r="C1925" s="11">
        <v>1</v>
      </c>
      <c r="D1925" s="11">
        <v>0</v>
      </c>
      <c r="E1925" s="11">
        <v>0</v>
      </c>
      <c r="H1925" s="9"/>
      <c r="I1925" s="11"/>
    </row>
    <row r="1926" spans="1:9" x14ac:dyDescent="0.2">
      <c r="A1926" s="9">
        <v>44341</v>
      </c>
      <c r="B1926" s="11">
        <v>268892348</v>
      </c>
      <c r="C1926" s="11">
        <v>3610</v>
      </c>
      <c r="D1926" s="11">
        <v>222</v>
      </c>
      <c r="E1926" s="11">
        <v>98</v>
      </c>
      <c r="H1926" s="9"/>
      <c r="I1926" s="11"/>
    </row>
    <row r="1927" spans="1:9" x14ac:dyDescent="0.2">
      <c r="A1927" s="9">
        <v>44341</v>
      </c>
      <c r="B1927" s="11">
        <v>268891964</v>
      </c>
      <c r="C1927" s="11">
        <v>33618</v>
      </c>
      <c r="D1927" s="11">
        <v>164</v>
      </c>
      <c r="E1927" s="11">
        <v>61</v>
      </c>
      <c r="H1927" s="9"/>
      <c r="I1927" s="11"/>
    </row>
    <row r="1928" spans="1:9" x14ac:dyDescent="0.2">
      <c r="A1928" s="9">
        <v>44341</v>
      </c>
      <c r="B1928" s="11">
        <v>268890545</v>
      </c>
      <c r="C1928" s="11">
        <v>14660</v>
      </c>
      <c r="D1928" s="11">
        <v>126</v>
      </c>
      <c r="E1928" s="11">
        <v>39</v>
      </c>
      <c r="H1928" s="9"/>
      <c r="I1928" s="11"/>
    </row>
    <row r="1929" spans="1:9" x14ac:dyDescent="0.2">
      <c r="A1929" s="9">
        <v>44341</v>
      </c>
      <c r="B1929" s="11">
        <v>268891961</v>
      </c>
      <c r="C1929" s="11">
        <v>22324</v>
      </c>
      <c r="D1929" s="11">
        <v>94</v>
      </c>
      <c r="E1929" s="11">
        <v>36</v>
      </c>
      <c r="H1929" s="9"/>
      <c r="I1929" s="11"/>
    </row>
    <row r="1930" spans="1:9" x14ac:dyDescent="0.2">
      <c r="A1930" s="9">
        <v>44341</v>
      </c>
      <c r="B1930" s="11">
        <v>269221569</v>
      </c>
      <c r="C1930" s="11">
        <v>15950</v>
      </c>
      <c r="D1930" s="11">
        <v>93</v>
      </c>
      <c r="E1930" s="11">
        <v>1</v>
      </c>
      <c r="H1930" s="9"/>
      <c r="I1930" s="11"/>
    </row>
    <row r="1931" spans="1:9" x14ac:dyDescent="0.2">
      <c r="A1931" s="9">
        <v>44341</v>
      </c>
      <c r="B1931" s="11">
        <v>268890566</v>
      </c>
      <c r="C1931" s="11">
        <v>19317</v>
      </c>
      <c r="D1931" s="11">
        <v>90</v>
      </c>
      <c r="E1931" s="11">
        <v>6</v>
      </c>
      <c r="H1931" s="9"/>
      <c r="I1931" s="11"/>
    </row>
    <row r="1932" spans="1:9" x14ac:dyDescent="0.2">
      <c r="A1932" s="9">
        <v>44341</v>
      </c>
      <c r="B1932" s="11">
        <v>269221575</v>
      </c>
      <c r="C1932" s="11">
        <v>3292</v>
      </c>
      <c r="D1932" s="11">
        <v>84</v>
      </c>
      <c r="E1932" s="11">
        <v>3</v>
      </c>
      <c r="H1932" s="9"/>
      <c r="I1932" s="11"/>
    </row>
    <row r="1933" spans="1:9" x14ac:dyDescent="0.2">
      <c r="A1933" s="9">
        <v>44341</v>
      </c>
      <c r="B1933" s="11">
        <v>268890548</v>
      </c>
      <c r="C1933" s="11">
        <v>10249</v>
      </c>
      <c r="D1933" s="11">
        <v>33</v>
      </c>
      <c r="E1933" s="11">
        <v>13</v>
      </c>
      <c r="H1933" s="9"/>
      <c r="I1933" s="11"/>
    </row>
    <row r="1934" spans="1:9" x14ac:dyDescent="0.2">
      <c r="A1934" s="9">
        <v>44341</v>
      </c>
      <c r="B1934" s="11">
        <v>269221419</v>
      </c>
      <c r="C1934" s="11">
        <v>24352</v>
      </c>
      <c r="D1934" s="11">
        <v>22</v>
      </c>
      <c r="E1934" s="11">
        <v>28</v>
      </c>
      <c r="H1934" s="9"/>
      <c r="I1934" s="11"/>
    </row>
    <row r="1935" spans="1:9" x14ac:dyDescent="0.2">
      <c r="A1935" s="9">
        <v>44341</v>
      </c>
      <c r="B1935" s="11">
        <v>273397621</v>
      </c>
      <c r="C1935" s="11">
        <v>20480</v>
      </c>
      <c r="D1935" s="11">
        <v>17</v>
      </c>
      <c r="E1935" s="11">
        <v>27</v>
      </c>
      <c r="H1935" s="9"/>
      <c r="I1935" s="11"/>
    </row>
    <row r="1936" spans="1:9" x14ac:dyDescent="0.2">
      <c r="A1936" s="9">
        <v>44341</v>
      </c>
      <c r="B1936" s="11">
        <v>268892378</v>
      </c>
      <c r="C1936" s="11">
        <v>12547</v>
      </c>
      <c r="D1936" s="11">
        <v>17</v>
      </c>
      <c r="E1936" s="11">
        <v>11</v>
      </c>
      <c r="H1936" s="9"/>
      <c r="I1936" s="11"/>
    </row>
    <row r="1937" spans="1:9" x14ac:dyDescent="0.2">
      <c r="A1937" s="9">
        <v>44341</v>
      </c>
      <c r="B1937" s="11">
        <v>273096974</v>
      </c>
      <c r="C1937" s="11">
        <v>21122</v>
      </c>
      <c r="D1937" s="11">
        <v>15</v>
      </c>
      <c r="E1937" s="11">
        <v>26</v>
      </c>
      <c r="H1937" s="9"/>
      <c r="I1937" s="11"/>
    </row>
    <row r="1938" spans="1:9" x14ac:dyDescent="0.2">
      <c r="A1938" s="9">
        <v>44341</v>
      </c>
      <c r="B1938" s="11">
        <v>269222808</v>
      </c>
      <c r="C1938" s="11">
        <v>4043</v>
      </c>
      <c r="D1938" s="11">
        <v>12</v>
      </c>
      <c r="E1938" s="11">
        <v>2</v>
      </c>
      <c r="H1938" s="9"/>
      <c r="I1938" s="11"/>
    </row>
    <row r="1939" spans="1:9" x14ac:dyDescent="0.2">
      <c r="A1939" s="9">
        <v>44341</v>
      </c>
      <c r="B1939" s="11">
        <v>268890710</v>
      </c>
      <c r="C1939" s="11">
        <v>13101</v>
      </c>
      <c r="D1939" s="11">
        <v>11</v>
      </c>
      <c r="E1939" s="11">
        <v>1</v>
      </c>
      <c r="H1939" s="9"/>
      <c r="I1939" s="11"/>
    </row>
    <row r="1940" spans="1:9" x14ac:dyDescent="0.2">
      <c r="A1940" s="9">
        <v>44341</v>
      </c>
      <c r="B1940" s="11">
        <v>268891184</v>
      </c>
      <c r="C1940" s="11">
        <v>8054</v>
      </c>
      <c r="D1940" s="11">
        <v>11</v>
      </c>
      <c r="E1940" s="11">
        <v>10</v>
      </c>
      <c r="H1940" s="9"/>
      <c r="I1940" s="11"/>
    </row>
    <row r="1941" spans="1:9" x14ac:dyDescent="0.2">
      <c r="A1941" s="9">
        <v>44341</v>
      </c>
      <c r="B1941" s="11">
        <v>269222739</v>
      </c>
      <c r="C1941" s="11">
        <v>3135</v>
      </c>
      <c r="D1941" s="11">
        <v>9</v>
      </c>
      <c r="E1941" s="11">
        <v>4</v>
      </c>
      <c r="H1941" s="9"/>
      <c r="I1941" s="11"/>
    </row>
    <row r="1942" spans="1:9" x14ac:dyDescent="0.2">
      <c r="A1942" s="9">
        <v>44341</v>
      </c>
      <c r="B1942" s="11">
        <v>269221584</v>
      </c>
      <c r="C1942" s="11">
        <v>6344</v>
      </c>
      <c r="D1942" s="11">
        <v>6</v>
      </c>
      <c r="E1942" s="11">
        <v>142</v>
      </c>
      <c r="H1942" s="9"/>
      <c r="I1942" s="11"/>
    </row>
    <row r="1943" spans="1:9" x14ac:dyDescent="0.2">
      <c r="A1943" s="9">
        <v>44341</v>
      </c>
      <c r="B1943" s="11">
        <v>268892078</v>
      </c>
      <c r="C1943" s="11">
        <v>5043</v>
      </c>
      <c r="D1943" s="11">
        <v>6</v>
      </c>
      <c r="E1943" s="11">
        <v>3</v>
      </c>
      <c r="H1943" s="9"/>
      <c r="I1943" s="11"/>
    </row>
    <row r="1944" spans="1:9" x14ac:dyDescent="0.2">
      <c r="A1944" s="9">
        <v>44341</v>
      </c>
      <c r="B1944" s="11">
        <v>271472378</v>
      </c>
      <c r="C1944" s="11">
        <v>4388</v>
      </c>
      <c r="D1944" s="11">
        <v>6</v>
      </c>
      <c r="E1944" s="11">
        <v>1</v>
      </c>
      <c r="H1944" s="9"/>
      <c r="I1944" s="11"/>
    </row>
    <row r="1945" spans="1:9" x14ac:dyDescent="0.2">
      <c r="A1945" s="9">
        <v>44341</v>
      </c>
      <c r="B1945" s="11">
        <v>269150218</v>
      </c>
      <c r="C1945" s="11">
        <v>7140</v>
      </c>
      <c r="D1945" s="11">
        <v>5</v>
      </c>
      <c r="E1945" s="11">
        <v>7</v>
      </c>
      <c r="H1945" s="9"/>
      <c r="I1945" s="11"/>
    </row>
    <row r="1946" spans="1:9" x14ac:dyDescent="0.2">
      <c r="A1946" s="9">
        <v>44341</v>
      </c>
      <c r="B1946" s="11">
        <v>271808904</v>
      </c>
      <c r="C1946" s="11">
        <v>2685</v>
      </c>
      <c r="D1946" s="11">
        <v>5</v>
      </c>
      <c r="E1946" s="11">
        <v>0</v>
      </c>
      <c r="H1946" s="9"/>
      <c r="I1946" s="11"/>
    </row>
    <row r="1947" spans="1:9" x14ac:dyDescent="0.2">
      <c r="A1947" s="9">
        <v>44341</v>
      </c>
      <c r="B1947" s="11">
        <v>269150215</v>
      </c>
      <c r="C1947" s="11">
        <v>2234</v>
      </c>
      <c r="D1947" s="11">
        <v>5</v>
      </c>
      <c r="E1947" s="11">
        <v>2</v>
      </c>
      <c r="H1947" s="9"/>
      <c r="I1947" s="11"/>
    </row>
    <row r="1948" spans="1:9" x14ac:dyDescent="0.2">
      <c r="A1948" s="9">
        <v>44341</v>
      </c>
      <c r="B1948" s="11">
        <v>271451050</v>
      </c>
      <c r="C1948" s="11">
        <v>4118</v>
      </c>
      <c r="D1948" s="11">
        <v>4</v>
      </c>
      <c r="E1948" s="11">
        <v>1</v>
      </c>
      <c r="H1948" s="9"/>
      <c r="I1948" s="11"/>
    </row>
    <row r="1949" spans="1:9" x14ac:dyDescent="0.2">
      <c r="A1949" s="9">
        <v>44341</v>
      </c>
      <c r="B1949" s="11">
        <v>269221608</v>
      </c>
      <c r="C1949" s="11">
        <v>3956</v>
      </c>
      <c r="D1949" s="11">
        <v>4</v>
      </c>
      <c r="E1949" s="11">
        <v>1</v>
      </c>
      <c r="H1949" s="9"/>
      <c r="I1949" s="11"/>
    </row>
    <row r="1950" spans="1:9" x14ac:dyDescent="0.2">
      <c r="A1950" s="9">
        <v>44341</v>
      </c>
      <c r="B1950" s="11">
        <v>269220918</v>
      </c>
      <c r="C1950" s="11">
        <v>3144</v>
      </c>
      <c r="D1950" s="11">
        <v>4</v>
      </c>
      <c r="E1950" s="11">
        <v>9</v>
      </c>
      <c r="H1950" s="9"/>
      <c r="I1950" s="11"/>
    </row>
    <row r="1951" spans="1:9" x14ac:dyDescent="0.2">
      <c r="A1951" s="9">
        <v>44341</v>
      </c>
      <c r="B1951" s="11">
        <v>268892345</v>
      </c>
      <c r="C1951" s="11">
        <v>2932</v>
      </c>
      <c r="D1951" s="11">
        <v>4</v>
      </c>
      <c r="E1951" s="11">
        <v>0</v>
      </c>
      <c r="H1951" s="9"/>
      <c r="I1951" s="11"/>
    </row>
    <row r="1952" spans="1:9" x14ac:dyDescent="0.2">
      <c r="A1952" s="9">
        <v>44341</v>
      </c>
      <c r="B1952" s="11">
        <v>268890527</v>
      </c>
      <c r="C1952" s="11">
        <v>1565</v>
      </c>
      <c r="D1952" s="11">
        <v>4</v>
      </c>
      <c r="E1952" s="11">
        <v>0</v>
      </c>
      <c r="H1952" s="9"/>
      <c r="I1952" s="11"/>
    </row>
    <row r="1953" spans="1:9" x14ac:dyDescent="0.2">
      <c r="A1953" s="9">
        <v>44341</v>
      </c>
      <c r="B1953" s="11">
        <v>269222109</v>
      </c>
      <c r="C1953" s="11">
        <v>18349</v>
      </c>
      <c r="D1953" s="11">
        <v>3</v>
      </c>
      <c r="E1953" s="11">
        <v>3</v>
      </c>
      <c r="H1953" s="9"/>
      <c r="I1953" s="11"/>
    </row>
    <row r="1954" spans="1:9" x14ac:dyDescent="0.2">
      <c r="A1954" s="9">
        <v>44341</v>
      </c>
      <c r="B1954" s="11">
        <v>269221587</v>
      </c>
      <c r="C1954" s="11">
        <v>2932</v>
      </c>
      <c r="D1954" s="11">
        <v>3</v>
      </c>
      <c r="E1954" s="11">
        <v>0</v>
      </c>
      <c r="H1954" s="9"/>
      <c r="I1954" s="11"/>
    </row>
    <row r="1955" spans="1:9" x14ac:dyDescent="0.2">
      <c r="A1955" s="9">
        <v>44341</v>
      </c>
      <c r="B1955" s="11">
        <v>269221581</v>
      </c>
      <c r="C1955" s="11">
        <v>2744</v>
      </c>
      <c r="D1955" s="11">
        <v>3</v>
      </c>
      <c r="E1955" s="11">
        <v>52</v>
      </c>
      <c r="H1955" s="9"/>
      <c r="I1955" s="11"/>
    </row>
    <row r="1956" spans="1:9" x14ac:dyDescent="0.2">
      <c r="A1956" s="9">
        <v>44341</v>
      </c>
      <c r="B1956" s="11">
        <v>268892102</v>
      </c>
      <c r="C1956" s="11">
        <v>2689</v>
      </c>
      <c r="D1956" s="11">
        <v>3</v>
      </c>
      <c r="E1956" s="11">
        <v>0</v>
      </c>
      <c r="H1956" s="9"/>
      <c r="I1956" s="11"/>
    </row>
    <row r="1957" spans="1:9" x14ac:dyDescent="0.2">
      <c r="A1957" s="9">
        <v>44341</v>
      </c>
      <c r="B1957" s="11">
        <v>268892405</v>
      </c>
      <c r="C1957" s="11">
        <v>1638</v>
      </c>
      <c r="D1957" s="11">
        <v>3</v>
      </c>
      <c r="E1957" s="11">
        <v>6</v>
      </c>
      <c r="H1957" s="9"/>
      <c r="I1957" s="11"/>
    </row>
    <row r="1958" spans="1:9" x14ac:dyDescent="0.2">
      <c r="A1958" s="9">
        <v>44341</v>
      </c>
      <c r="B1958" s="11">
        <v>269151292</v>
      </c>
      <c r="C1958" s="11">
        <v>863</v>
      </c>
      <c r="D1958" s="11">
        <v>3</v>
      </c>
      <c r="E1958" s="11">
        <v>0</v>
      </c>
      <c r="H1958" s="9"/>
      <c r="I1958" s="11"/>
    </row>
    <row r="1959" spans="1:9" x14ac:dyDescent="0.2">
      <c r="A1959" s="9">
        <v>44341</v>
      </c>
      <c r="B1959" s="11">
        <v>268890590</v>
      </c>
      <c r="C1959" s="11">
        <v>638</v>
      </c>
      <c r="D1959" s="11">
        <v>3</v>
      </c>
      <c r="E1959" s="11">
        <v>0</v>
      </c>
      <c r="H1959" s="9"/>
      <c r="I1959" s="11"/>
    </row>
    <row r="1960" spans="1:9" x14ac:dyDescent="0.2">
      <c r="A1960" s="9">
        <v>44341</v>
      </c>
      <c r="B1960" s="11">
        <v>272779033</v>
      </c>
      <c r="C1960" s="11">
        <v>4450</v>
      </c>
      <c r="D1960" s="11">
        <v>2</v>
      </c>
      <c r="E1960" s="11">
        <v>1</v>
      </c>
      <c r="H1960" s="9"/>
      <c r="I1960" s="11"/>
    </row>
    <row r="1961" spans="1:9" x14ac:dyDescent="0.2">
      <c r="A1961" s="9">
        <v>44341</v>
      </c>
      <c r="B1961" s="11">
        <v>271459513</v>
      </c>
      <c r="C1961" s="11">
        <v>4385</v>
      </c>
      <c r="D1961" s="11">
        <v>2</v>
      </c>
      <c r="E1961" s="11">
        <v>0</v>
      </c>
      <c r="H1961" s="9"/>
      <c r="I1961" s="11"/>
    </row>
    <row r="1962" spans="1:9" x14ac:dyDescent="0.2">
      <c r="A1962" s="9">
        <v>44341</v>
      </c>
      <c r="B1962" s="11">
        <v>271539036</v>
      </c>
      <c r="C1962" s="11">
        <v>4318</v>
      </c>
      <c r="D1962" s="11">
        <v>2</v>
      </c>
      <c r="E1962" s="11">
        <v>0</v>
      </c>
      <c r="H1962" s="9"/>
      <c r="I1962" s="11"/>
    </row>
    <row r="1963" spans="1:9" x14ac:dyDescent="0.2">
      <c r="A1963" s="9">
        <v>44341</v>
      </c>
      <c r="B1963" s="11">
        <v>268892381</v>
      </c>
      <c r="C1963" s="11">
        <v>3226</v>
      </c>
      <c r="D1963" s="11">
        <v>2</v>
      </c>
      <c r="E1963" s="11">
        <v>1</v>
      </c>
      <c r="H1963" s="9"/>
      <c r="I1963" s="11"/>
    </row>
    <row r="1964" spans="1:9" x14ac:dyDescent="0.2">
      <c r="A1964" s="9">
        <v>44341</v>
      </c>
      <c r="B1964" s="11">
        <v>268891271</v>
      </c>
      <c r="C1964" s="11">
        <v>858</v>
      </c>
      <c r="D1964" s="11">
        <v>2</v>
      </c>
      <c r="E1964" s="11">
        <v>9</v>
      </c>
      <c r="H1964" s="9"/>
      <c r="I1964" s="11"/>
    </row>
    <row r="1965" spans="1:9" x14ac:dyDescent="0.2">
      <c r="A1965" s="9">
        <v>44341</v>
      </c>
      <c r="B1965" s="11">
        <v>269222010</v>
      </c>
      <c r="C1965" s="11">
        <v>734</v>
      </c>
      <c r="D1965" s="11">
        <v>2</v>
      </c>
      <c r="E1965" s="11">
        <v>0</v>
      </c>
      <c r="H1965" s="9"/>
      <c r="I1965" s="11"/>
    </row>
    <row r="1966" spans="1:9" x14ac:dyDescent="0.2">
      <c r="A1966" s="9">
        <v>44341</v>
      </c>
      <c r="B1966" s="11">
        <v>269221605</v>
      </c>
      <c r="C1966" s="11">
        <v>4085</v>
      </c>
      <c r="D1966" s="11">
        <v>1</v>
      </c>
      <c r="E1966" s="11">
        <v>0</v>
      </c>
      <c r="H1966" s="9"/>
      <c r="I1966" s="11"/>
    </row>
    <row r="1967" spans="1:9" x14ac:dyDescent="0.2">
      <c r="A1967" s="9">
        <v>44341</v>
      </c>
      <c r="B1967" s="11">
        <v>268892456</v>
      </c>
      <c r="C1967" s="11">
        <v>2138</v>
      </c>
      <c r="D1967" s="11">
        <v>1</v>
      </c>
      <c r="E1967" s="11">
        <v>0</v>
      </c>
      <c r="H1967" s="9"/>
      <c r="I1967" s="11"/>
    </row>
    <row r="1968" spans="1:9" x14ac:dyDescent="0.2">
      <c r="A1968" s="9">
        <v>44341</v>
      </c>
      <c r="B1968" s="11">
        <v>269150185</v>
      </c>
      <c r="C1968" s="11">
        <v>2067</v>
      </c>
      <c r="D1968" s="11">
        <v>1</v>
      </c>
      <c r="E1968" s="11">
        <v>0</v>
      </c>
      <c r="H1968" s="9"/>
      <c r="I1968" s="11"/>
    </row>
    <row r="1969" spans="1:9" x14ac:dyDescent="0.2">
      <c r="A1969" s="9">
        <v>44341</v>
      </c>
      <c r="B1969" s="11">
        <v>271457536</v>
      </c>
      <c r="C1969" s="11">
        <v>1980</v>
      </c>
      <c r="D1969" s="11">
        <v>1</v>
      </c>
      <c r="E1969" s="11">
        <v>0</v>
      </c>
      <c r="H1969" s="9"/>
      <c r="I1969" s="11"/>
    </row>
    <row r="1970" spans="1:9" x14ac:dyDescent="0.2">
      <c r="A1970" s="9">
        <v>44341</v>
      </c>
      <c r="B1970" s="11">
        <v>271533390</v>
      </c>
      <c r="C1970" s="11">
        <v>1809</v>
      </c>
      <c r="D1970" s="11">
        <v>1</v>
      </c>
      <c r="E1970" s="11">
        <v>0</v>
      </c>
      <c r="H1970" s="9"/>
      <c r="I1970" s="11"/>
    </row>
    <row r="1971" spans="1:9" x14ac:dyDescent="0.2">
      <c r="A1971" s="9">
        <v>44341</v>
      </c>
      <c r="B1971" s="11">
        <v>268891226</v>
      </c>
      <c r="C1971" s="11">
        <v>909</v>
      </c>
      <c r="D1971" s="11">
        <v>1</v>
      </c>
      <c r="E1971" s="11">
        <v>0</v>
      </c>
      <c r="H1971" s="9"/>
      <c r="I1971" s="11"/>
    </row>
    <row r="1972" spans="1:9" x14ac:dyDescent="0.2">
      <c r="A1972" s="9">
        <v>44341</v>
      </c>
      <c r="B1972" s="11">
        <v>269221431</v>
      </c>
      <c r="C1972" s="11">
        <v>586</v>
      </c>
      <c r="D1972" s="11">
        <v>1</v>
      </c>
      <c r="E1972" s="11">
        <v>1</v>
      </c>
      <c r="H1972" s="9"/>
      <c r="I1972" s="11"/>
    </row>
    <row r="1973" spans="1:9" x14ac:dyDescent="0.2">
      <c r="A1973" s="9">
        <v>44341</v>
      </c>
      <c r="B1973" s="11">
        <v>268892222</v>
      </c>
      <c r="C1973" s="11">
        <v>249</v>
      </c>
      <c r="D1973" s="11">
        <v>1</v>
      </c>
      <c r="E1973" s="11">
        <v>1</v>
      </c>
      <c r="H1973" s="9"/>
      <c r="I1973" s="11"/>
    </row>
    <row r="1974" spans="1:9" x14ac:dyDescent="0.2">
      <c r="A1974" s="9">
        <v>44341</v>
      </c>
      <c r="B1974" s="11">
        <v>268892123</v>
      </c>
      <c r="C1974" s="11">
        <v>0</v>
      </c>
      <c r="D1974" s="11">
        <v>1</v>
      </c>
      <c r="E1974" s="11">
        <v>0</v>
      </c>
      <c r="H1974" s="9"/>
      <c r="I1974" s="11"/>
    </row>
    <row r="1975" spans="1:9" x14ac:dyDescent="0.2">
      <c r="A1975" s="9">
        <v>44341</v>
      </c>
      <c r="B1975" s="11">
        <v>268890683</v>
      </c>
      <c r="C1975" s="11">
        <v>1674</v>
      </c>
      <c r="D1975" s="11">
        <v>0</v>
      </c>
      <c r="E1975" s="11">
        <v>0</v>
      </c>
      <c r="H1975" s="9"/>
      <c r="I1975" s="11"/>
    </row>
    <row r="1976" spans="1:9" x14ac:dyDescent="0.2">
      <c r="A1976" s="9">
        <v>44341</v>
      </c>
      <c r="B1976" s="11">
        <v>269222019</v>
      </c>
      <c r="C1976" s="11">
        <v>1071</v>
      </c>
      <c r="D1976" s="11">
        <v>0</v>
      </c>
      <c r="E1976" s="11">
        <v>4</v>
      </c>
      <c r="H1976" s="9"/>
      <c r="I1976" s="11"/>
    </row>
    <row r="1977" spans="1:9" x14ac:dyDescent="0.2">
      <c r="A1977" s="9">
        <v>44341</v>
      </c>
      <c r="B1977" s="11">
        <v>268892231</v>
      </c>
      <c r="C1977" s="11">
        <v>632</v>
      </c>
      <c r="D1977" s="11">
        <v>0</v>
      </c>
      <c r="E1977" s="11">
        <v>2</v>
      </c>
      <c r="H1977" s="9"/>
      <c r="I1977" s="11"/>
    </row>
    <row r="1978" spans="1:9" x14ac:dyDescent="0.2">
      <c r="A1978" s="9">
        <v>44341</v>
      </c>
      <c r="B1978" s="11">
        <v>268891919</v>
      </c>
      <c r="C1978" s="11">
        <v>588</v>
      </c>
      <c r="D1978" s="11">
        <v>0</v>
      </c>
      <c r="E1978" s="11">
        <v>2</v>
      </c>
      <c r="H1978" s="9"/>
      <c r="I1978" s="11"/>
    </row>
    <row r="1979" spans="1:9" x14ac:dyDescent="0.2">
      <c r="A1979" s="9">
        <v>44341</v>
      </c>
      <c r="B1979" s="11">
        <v>268892375</v>
      </c>
      <c r="C1979" s="11">
        <v>447</v>
      </c>
      <c r="D1979" s="11">
        <v>0</v>
      </c>
      <c r="E1979" s="11">
        <v>0</v>
      </c>
      <c r="H1979" s="9"/>
      <c r="I1979" s="11"/>
    </row>
    <row r="1980" spans="1:9" x14ac:dyDescent="0.2">
      <c r="A1980" s="9">
        <v>44341</v>
      </c>
      <c r="B1980" s="11">
        <v>269150224</v>
      </c>
      <c r="C1980" s="11">
        <v>379</v>
      </c>
      <c r="D1980" s="11">
        <v>0</v>
      </c>
      <c r="E1980" s="11">
        <v>1</v>
      </c>
      <c r="H1980" s="9"/>
      <c r="I1980" s="11"/>
    </row>
    <row r="1981" spans="1:9" x14ac:dyDescent="0.2">
      <c r="A1981" s="9">
        <v>44341</v>
      </c>
      <c r="B1981" s="11">
        <v>269221920</v>
      </c>
      <c r="C1981" s="11">
        <v>212</v>
      </c>
      <c r="D1981" s="11">
        <v>0</v>
      </c>
      <c r="E1981" s="11">
        <v>1</v>
      </c>
      <c r="H1981" s="9"/>
      <c r="I1981" s="11"/>
    </row>
    <row r="1982" spans="1:9" x14ac:dyDescent="0.2">
      <c r="A1982" s="9">
        <v>44341</v>
      </c>
      <c r="B1982" s="11">
        <v>269221461</v>
      </c>
      <c r="C1982" s="11">
        <v>126</v>
      </c>
      <c r="D1982" s="11">
        <v>0</v>
      </c>
      <c r="E1982" s="11">
        <v>2</v>
      </c>
      <c r="H1982" s="9"/>
      <c r="I1982" s="11"/>
    </row>
    <row r="1983" spans="1:9" x14ac:dyDescent="0.2">
      <c r="A1983" s="9">
        <v>44341</v>
      </c>
      <c r="B1983" s="11">
        <v>268892246</v>
      </c>
      <c r="C1983" s="11">
        <v>114</v>
      </c>
      <c r="D1983" s="11">
        <v>0</v>
      </c>
      <c r="E1983" s="11">
        <v>0</v>
      </c>
      <c r="H1983" s="9"/>
      <c r="I1983" s="11"/>
    </row>
    <row r="1984" spans="1:9" x14ac:dyDescent="0.2">
      <c r="A1984" s="9">
        <v>44341</v>
      </c>
      <c r="B1984" s="11">
        <v>269222091</v>
      </c>
      <c r="C1984" s="11">
        <v>99</v>
      </c>
      <c r="D1984" s="11">
        <v>0</v>
      </c>
      <c r="E1984" s="11">
        <v>0</v>
      </c>
      <c r="H1984" s="9"/>
      <c r="I1984" s="11"/>
    </row>
    <row r="1985" spans="1:9" x14ac:dyDescent="0.2">
      <c r="A1985" s="9">
        <v>44341</v>
      </c>
      <c r="B1985" s="11">
        <v>269150197</v>
      </c>
      <c r="C1985" s="11">
        <v>75</v>
      </c>
      <c r="D1985" s="11">
        <v>0</v>
      </c>
      <c r="E1985" s="11">
        <v>0</v>
      </c>
      <c r="H1985" s="9"/>
      <c r="I1985" s="11"/>
    </row>
    <row r="1986" spans="1:9" x14ac:dyDescent="0.2">
      <c r="A1986" s="9">
        <v>44341</v>
      </c>
      <c r="B1986" s="11">
        <v>269221473</v>
      </c>
      <c r="C1986" s="11">
        <v>74</v>
      </c>
      <c r="D1986" s="11">
        <v>0</v>
      </c>
      <c r="E1986" s="11">
        <v>0</v>
      </c>
      <c r="H1986" s="9"/>
      <c r="I1986" s="11"/>
    </row>
    <row r="1987" spans="1:9" x14ac:dyDescent="0.2">
      <c r="A1987" s="9">
        <v>44341</v>
      </c>
      <c r="B1987" s="11">
        <v>269221635</v>
      </c>
      <c r="C1987" s="11">
        <v>70</v>
      </c>
      <c r="D1987" s="11">
        <v>0</v>
      </c>
      <c r="E1987" s="11">
        <v>0</v>
      </c>
      <c r="H1987" s="9"/>
      <c r="I1987" s="11"/>
    </row>
    <row r="1988" spans="1:9" x14ac:dyDescent="0.2">
      <c r="A1988" s="9">
        <v>44341</v>
      </c>
      <c r="B1988" s="11">
        <v>269221869</v>
      </c>
      <c r="C1988" s="11">
        <v>42</v>
      </c>
      <c r="D1988" s="11">
        <v>0</v>
      </c>
      <c r="E1988" s="11">
        <v>0</v>
      </c>
      <c r="H1988" s="9"/>
      <c r="I1988" s="11"/>
    </row>
    <row r="1989" spans="1:9" x14ac:dyDescent="0.2">
      <c r="A1989" s="9">
        <v>44341</v>
      </c>
      <c r="B1989" s="11">
        <v>269222781</v>
      </c>
      <c r="C1989" s="11">
        <v>10</v>
      </c>
      <c r="D1989" s="11">
        <v>0</v>
      </c>
      <c r="E1989" s="11">
        <v>0</v>
      </c>
      <c r="H1989" s="9"/>
      <c r="I1989" s="11"/>
    </row>
    <row r="1990" spans="1:9" x14ac:dyDescent="0.2">
      <c r="A1990" s="9">
        <v>44341</v>
      </c>
      <c r="B1990" s="11">
        <v>269221386</v>
      </c>
      <c r="C1990" s="11">
        <v>10</v>
      </c>
      <c r="D1990" s="11">
        <v>0</v>
      </c>
      <c r="E1990" s="11">
        <v>0</v>
      </c>
      <c r="H1990" s="9"/>
      <c r="I1990" s="11"/>
    </row>
    <row r="1991" spans="1:9" x14ac:dyDescent="0.2">
      <c r="A1991" s="9">
        <v>44341</v>
      </c>
      <c r="B1991" s="11">
        <v>268892429</v>
      </c>
      <c r="C1991" s="11">
        <v>8</v>
      </c>
      <c r="D1991" s="11">
        <v>0</v>
      </c>
      <c r="E1991" s="11">
        <v>0</v>
      </c>
      <c r="H1991" s="9"/>
      <c r="I1991" s="11"/>
    </row>
    <row r="1992" spans="1:9" x14ac:dyDescent="0.2">
      <c r="A1992" s="9">
        <v>44341</v>
      </c>
      <c r="B1992" s="11">
        <v>268890452</v>
      </c>
      <c r="C1992" s="11">
        <v>6</v>
      </c>
      <c r="D1992" s="11">
        <v>0</v>
      </c>
      <c r="E1992" s="11">
        <v>0</v>
      </c>
      <c r="H1992" s="9"/>
      <c r="I1992" s="11"/>
    </row>
    <row r="1993" spans="1:9" x14ac:dyDescent="0.2">
      <c r="A1993" s="9">
        <v>44341</v>
      </c>
      <c r="B1993" s="11">
        <v>269222757</v>
      </c>
      <c r="C1993" s="11">
        <v>5</v>
      </c>
      <c r="D1993" s="11">
        <v>0</v>
      </c>
      <c r="E1993" s="11">
        <v>0</v>
      </c>
      <c r="H1993" s="9"/>
      <c r="I1993" s="11"/>
    </row>
    <row r="1994" spans="1:9" x14ac:dyDescent="0.2">
      <c r="A1994" s="9">
        <v>44341</v>
      </c>
      <c r="B1994" s="11">
        <v>269222817</v>
      </c>
      <c r="C1994" s="11">
        <v>2</v>
      </c>
      <c r="D1994" s="11">
        <v>0</v>
      </c>
      <c r="E1994" s="11">
        <v>0</v>
      </c>
      <c r="H1994" s="9"/>
      <c r="I1994" s="11"/>
    </row>
    <row r="1995" spans="1:9" x14ac:dyDescent="0.2">
      <c r="A1995" s="9">
        <v>44341</v>
      </c>
      <c r="B1995" s="11">
        <v>268890671</v>
      </c>
      <c r="C1995" s="11">
        <v>2</v>
      </c>
      <c r="D1995" s="11">
        <v>0</v>
      </c>
      <c r="E1995" s="11">
        <v>0</v>
      </c>
      <c r="H1995" s="9"/>
      <c r="I1995" s="11"/>
    </row>
    <row r="1996" spans="1:9" x14ac:dyDescent="0.2">
      <c r="A1996" s="9">
        <v>44341</v>
      </c>
      <c r="B1996" s="11">
        <v>268892090</v>
      </c>
      <c r="C1996" s="11">
        <v>1</v>
      </c>
      <c r="D1996" s="11">
        <v>0</v>
      </c>
      <c r="E1996" s="11">
        <v>0</v>
      </c>
      <c r="H1996" s="9"/>
      <c r="I1996" s="11"/>
    </row>
    <row r="1997" spans="1:9" x14ac:dyDescent="0.2">
      <c r="A1997" s="9">
        <v>44341</v>
      </c>
      <c r="B1997" s="11">
        <v>269222754</v>
      </c>
      <c r="C1997" s="11">
        <v>1</v>
      </c>
      <c r="D1997" s="11">
        <v>0</v>
      </c>
      <c r="E1997" s="11">
        <v>0</v>
      </c>
      <c r="H1997" s="9"/>
      <c r="I1997" s="11"/>
    </row>
    <row r="1998" spans="1:9" x14ac:dyDescent="0.2">
      <c r="A1998" s="9">
        <v>44341</v>
      </c>
      <c r="B1998" s="11">
        <v>269222070</v>
      </c>
      <c r="C1998" s="11">
        <v>1</v>
      </c>
      <c r="D1998" s="11">
        <v>0</v>
      </c>
      <c r="E1998" s="11">
        <v>0</v>
      </c>
      <c r="H1998" s="9"/>
      <c r="I1998" s="11"/>
    </row>
    <row r="1999" spans="1:9" x14ac:dyDescent="0.2">
      <c r="A1999" s="9">
        <v>44341</v>
      </c>
      <c r="B1999" s="11">
        <v>268892414</v>
      </c>
      <c r="C1999" s="11">
        <v>0</v>
      </c>
      <c r="D1999" s="11">
        <v>0</v>
      </c>
      <c r="E1999" s="11">
        <v>1</v>
      </c>
      <c r="H1999" s="9"/>
      <c r="I1999" s="11"/>
    </row>
    <row r="2000" spans="1:9" x14ac:dyDescent="0.2">
      <c r="A2000" s="9">
        <v>44342</v>
      </c>
      <c r="B2000" s="11">
        <v>268892378</v>
      </c>
      <c r="C2000" s="11">
        <v>3280</v>
      </c>
      <c r="D2000" s="11">
        <v>185</v>
      </c>
      <c r="E2000" s="11">
        <v>88</v>
      </c>
      <c r="H2000" s="9"/>
      <c r="I2000" s="11"/>
    </row>
    <row r="2001" spans="1:9" x14ac:dyDescent="0.2">
      <c r="A2001" s="9">
        <v>44342</v>
      </c>
      <c r="B2001" s="11">
        <v>269222739</v>
      </c>
      <c r="C2001" s="11">
        <v>33593</v>
      </c>
      <c r="D2001" s="11">
        <v>144</v>
      </c>
      <c r="E2001" s="11">
        <v>74</v>
      </c>
      <c r="H2001" s="9"/>
      <c r="I2001" s="11"/>
    </row>
    <row r="2002" spans="1:9" x14ac:dyDescent="0.2">
      <c r="A2002" s="9">
        <v>44342</v>
      </c>
      <c r="B2002" s="11">
        <v>268892381</v>
      </c>
      <c r="C2002" s="11">
        <v>18710</v>
      </c>
      <c r="D2002" s="11">
        <v>138</v>
      </c>
      <c r="E2002" s="11">
        <v>6</v>
      </c>
      <c r="H2002" s="9"/>
      <c r="I2002" s="11"/>
    </row>
    <row r="2003" spans="1:9" x14ac:dyDescent="0.2">
      <c r="A2003" s="9">
        <v>44342</v>
      </c>
      <c r="B2003" s="11">
        <v>269222010</v>
      </c>
      <c r="C2003" s="11">
        <v>11774</v>
      </c>
      <c r="D2003" s="11">
        <v>112</v>
      </c>
      <c r="E2003" s="11">
        <v>0</v>
      </c>
      <c r="H2003" s="9"/>
      <c r="I2003" s="11"/>
    </row>
    <row r="2004" spans="1:9" x14ac:dyDescent="0.2">
      <c r="A2004" s="9">
        <v>44342</v>
      </c>
      <c r="B2004" s="11">
        <v>268892348</v>
      </c>
      <c r="C2004" s="11">
        <v>12995</v>
      </c>
      <c r="D2004" s="11">
        <v>108</v>
      </c>
      <c r="E2004" s="11">
        <v>19</v>
      </c>
      <c r="H2004" s="9"/>
      <c r="I2004" s="11"/>
    </row>
    <row r="2005" spans="1:9" x14ac:dyDescent="0.2">
      <c r="A2005" s="9">
        <v>44342</v>
      </c>
      <c r="B2005" s="11">
        <v>269222019</v>
      </c>
      <c r="C2005" s="11">
        <v>13804</v>
      </c>
      <c r="D2005" s="11">
        <v>73</v>
      </c>
      <c r="E2005" s="11">
        <v>3</v>
      </c>
      <c r="H2005" s="9"/>
      <c r="I2005" s="11"/>
    </row>
    <row r="2006" spans="1:9" x14ac:dyDescent="0.2">
      <c r="A2006" s="9">
        <v>44342</v>
      </c>
      <c r="B2006" s="11">
        <v>268892375</v>
      </c>
      <c r="C2006" s="11">
        <v>14229</v>
      </c>
      <c r="D2006" s="11">
        <v>63</v>
      </c>
      <c r="E2006" s="11">
        <v>53</v>
      </c>
      <c r="H2006" s="9"/>
      <c r="I2006" s="11"/>
    </row>
    <row r="2007" spans="1:9" x14ac:dyDescent="0.2">
      <c r="A2007" s="9">
        <v>44342</v>
      </c>
      <c r="B2007" s="11">
        <v>268890590</v>
      </c>
      <c r="C2007" s="11">
        <v>8964</v>
      </c>
      <c r="D2007" s="11">
        <v>43</v>
      </c>
      <c r="E2007" s="11">
        <v>34</v>
      </c>
      <c r="H2007" s="9"/>
      <c r="I2007" s="11"/>
    </row>
    <row r="2008" spans="1:9" x14ac:dyDescent="0.2">
      <c r="A2008" s="9">
        <v>44342</v>
      </c>
      <c r="B2008" s="11">
        <v>269221575</v>
      </c>
      <c r="C2008" s="11">
        <v>11695</v>
      </c>
      <c r="D2008" s="11">
        <v>41</v>
      </c>
      <c r="E2008" s="11">
        <v>35</v>
      </c>
      <c r="H2008" s="9"/>
      <c r="I2008" s="11"/>
    </row>
    <row r="2009" spans="1:9" x14ac:dyDescent="0.2">
      <c r="A2009" s="9">
        <v>44342</v>
      </c>
      <c r="B2009" s="11">
        <v>268892345</v>
      </c>
      <c r="C2009" s="11">
        <v>3417</v>
      </c>
      <c r="D2009" s="11">
        <v>27</v>
      </c>
      <c r="E2009" s="11">
        <v>70</v>
      </c>
      <c r="H2009" s="9"/>
      <c r="I2009" s="11"/>
    </row>
    <row r="2010" spans="1:9" x14ac:dyDescent="0.2">
      <c r="A2010" s="9">
        <v>44342</v>
      </c>
      <c r="B2010" s="11">
        <v>268890548</v>
      </c>
      <c r="C2010" s="11">
        <v>18609</v>
      </c>
      <c r="D2010" s="11">
        <v>17</v>
      </c>
      <c r="E2010" s="11">
        <v>33</v>
      </c>
      <c r="H2010" s="9"/>
      <c r="I2010" s="11"/>
    </row>
    <row r="2011" spans="1:9" x14ac:dyDescent="0.2">
      <c r="A2011" s="9">
        <v>44342</v>
      </c>
      <c r="B2011" s="11">
        <v>269221587</v>
      </c>
      <c r="C2011" s="11">
        <v>5923</v>
      </c>
      <c r="D2011" s="11">
        <v>15</v>
      </c>
      <c r="E2011" s="11">
        <v>129</v>
      </c>
      <c r="H2011" s="9"/>
      <c r="I2011" s="11"/>
    </row>
    <row r="2012" spans="1:9" x14ac:dyDescent="0.2">
      <c r="A2012" s="9">
        <v>44342</v>
      </c>
      <c r="B2012" s="11">
        <v>268890545</v>
      </c>
      <c r="C2012" s="11">
        <v>15610</v>
      </c>
      <c r="D2012" s="11">
        <v>14</v>
      </c>
      <c r="E2012" s="11">
        <v>24</v>
      </c>
      <c r="H2012" s="9"/>
      <c r="I2012" s="11"/>
    </row>
    <row r="2013" spans="1:9" x14ac:dyDescent="0.2">
      <c r="A2013" s="9">
        <v>44342</v>
      </c>
      <c r="B2013" s="11">
        <v>268890527</v>
      </c>
      <c r="C2013" s="11">
        <v>1694</v>
      </c>
      <c r="D2013" s="11">
        <v>13</v>
      </c>
      <c r="E2013" s="11">
        <v>2</v>
      </c>
      <c r="H2013" s="9"/>
      <c r="I2013" s="11"/>
    </row>
    <row r="2014" spans="1:9" x14ac:dyDescent="0.2">
      <c r="A2014" s="9">
        <v>44342</v>
      </c>
      <c r="B2014" s="11">
        <v>268890671</v>
      </c>
      <c r="C2014" s="11">
        <v>13694</v>
      </c>
      <c r="D2014" s="11">
        <v>12</v>
      </c>
      <c r="E2014" s="11">
        <v>2</v>
      </c>
      <c r="H2014" s="9"/>
      <c r="I2014" s="11"/>
    </row>
    <row r="2015" spans="1:9" x14ac:dyDescent="0.2">
      <c r="A2015" s="9">
        <v>44342</v>
      </c>
      <c r="B2015" s="11">
        <v>268890566</v>
      </c>
      <c r="C2015" s="11">
        <v>4416</v>
      </c>
      <c r="D2015" s="11">
        <v>10</v>
      </c>
      <c r="E2015" s="11">
        <v>5</v>
      </c>
      <c r="H2015" s="9"/>
      <c r="I2015" s="11"/>
    </row>
    <row r="2016" spans="1:9" x14ac:dyDescent="0.2">
      <c r="A2016" s="9">
        <v>44342</v>
      </c>
      <c r="B2016" s="11">
        <v>271451050</v>
      </c>
      <c r="C2016" s="11">
        <v>2747</v>
      </c>
      <c r="D2016" s="11">
        <v>10</v>
      </c>
      <c r="E2016" s="11">
        <v>0</v>
      </c>
      <c r="H2016" s="9"/>
      <c r="I2016" s="11"/>
    </row>
    <row r="2017" spans="1:9" x14ac:dyDescent="0.2">
      <c r="A2017" s="9">
        <v>44342</v>
      </c>
      <c r="B2017" s="11">
        <v>271459513</v>
      </c>
      <c r="C2017" s="11">
        <v>4782</v>
      </c>
      <c r="D2017" s="11">
        <v>9</v>
      </c>
      <c r="E2017" s="11">
        <v>4</v>
      </c>
      <c r="H2017" s="9"/>
      <c r="I2017" s="11"/>
    </row>
    <row r="2018" spans="1:9" x14ac:dyDescent="0.2">
      <c r="A2018" s="9">
        <v>44342</v>
      </c>
      <c r="B2018" s="11">
        <v>269222817</v>
      </c>
      <c r="C2018" s="11">
        <v>20868</v>
      </c>
      <c r="D2018" s="11">
        <v>8</v>
      </c>
      <c r="E2018" s="11">
        <v>5</v>
      </c>
      <c r="H2018" s="9"/>
      <c r="I2018" s="11"/>
    </row>
    <row r="2019" spans="1:9" x14ac:dyDescent="0.2">
      <c r="A2019" s="9">
        <v>44342</v>
      </c>
      <c r="B2019" s="11">
        <v>268891919</v>
      </c>
      <c r="C2019" s="11">
        <v>7974</v>
      </c>
      <c r="D2019" s="11">
        <v>7</v>
      </c>
      <c r="E2019" s="11">
        <v>9</v>
      </c>
      <c r="H2019" s="9"/>
      <c r="I2019" s="11"/>
    </row>
    <row r="2020" spans="1:9" x14ac:dyDescent="0.2">
      <c r="A2020" s="9">
        <v>44342</v>
      </c>
      <c r="B2020" s="11">
        <v>269221605</v>
      </c>
      <c r="C2020" s="11">
        <v>4432</v>
      </c>
      <c r="D2020" s="11">
        <v>7</v>
      </c>
      <c r="E2020" s="11">
        <v>1</v>
      </c>
      <c r="H2020" s="9"/>
      <c r="I2020" s="11"/>
    </row>
    <row r="2021" spans="1:9" x14ac:dyDescent="0.2">
      <c r="A2021" s="9">
        <v>44342</v>
      </c>
      <c r="B2021" s="11">
        <v>271457536</v>
      </c>
      <c r="C2021" s="11">
        <v>2687</v>
      </c>
      <c r="D2021" s="11">
        <v>7</v>
      </c>
      <c r="E2021" s="11">
        <v>0</v>
      </c>
      <c r="H2021" s="9"/>
      <c r="I2021" s="11"/>
    </row>
    <row r="2022" spans="1:9" x14ac:dyDescent="0.2">
      <c r="A2022" s="9">
        <v>44342</v>
      </c>
      <c r="B2022" s="11">
        <v>269221608</v>
      </c>
      <c r="C2022" s="11">
        <v>2092</v>
      </c>
      <c r="D2022" s="11">
        <v>6</v>
      </c>
      <c r="E2022" s="11">
        <v>0</v>
      </c>
      <c r="H2022" s="9"/>
      <c r="I2022" s="11"/>
    </row>
    <row r="2023" spans="1:9" x14ac:dyDescent="0.2">
      <c r="A2023" s="9">
        <v>44342</v>
      </c>
      <c r="B2023" s="11">
        <v>268890710</v>
      </c>
      <c r="C2023" s="11">
        <v>7435</v>
      </c>
      <c r="D2023" s="11">
        <v>4</v>
      </c>
      <c r="E2023" s="11">
        <v>1</v>
      </c>
      <c r="H2023" s="9"/>
      <c r="I2023" s="11"/>
    </row>
    <row r="2024" spans="1:9" x14ac:dyDescent="0.2">
      <c r="A2024" s="9">
        <v>44342</v>
      </c>
      <c r="B2024" s="11">
        <v>271472378</v>
      </c>
      <c r="C2024" s="11">
        <v>4749</v>
      </c>
      <c r="D2024" s="11">
        <v>4</v>
      </c>
      <c r="E2024" s="11">
        <v>1</v>
      </c>
      <c r="H2024" s="9"/>
      <c r="I2024" s="11"/>
    </row>
    <row r="2025" spans="1:9" x14ac:dyDescent="0.2">
      <c r="A2025" s="9">
        <v>44342</v>
      </c>
      <c r="B2025" s="11">
        <v>269150185</v>
      </c>
      <c r="C2025" s="11">
        <v>2698</v>
      </c>
      <c r="D2025" s="11">
        <v>4</v>
      </c>
      <c r="E2025" s="11">
        <v>0</v>
      </c>
      <c r="H2025" s="9"/>
      <c r="I2025" s="11"/>
    </row>
    <row r="2026" spans="1:9" x14ac:dyDescent="0.2">
      <c r="A2026" s="9">
        <v>44342</v>
      </c>
      <c r="B2026" s="11">
        <v>271533390</v>
      </c>
      <c r="C2026" s="11">
        <v>4395</v>
      </c>
      <c r="D2026" s="11">
        <v>3</v>
      </c>
      <c r="E2026" s="11">
        <v>2</v>
      </c>
      <c r="H2026" s="9"/>
      <c r="I2026" s="11"/>
    </row>
    <row r="2027" spans="1:9" x14ac:dyDescent="0.2">
      <c r="A2027" s="9">
        <v>44342</v>
      </c>
      <c r="B2027" s="11">
        <v>269151292</v>
      </c>
      <c r="C2027" s="11">
        <v>4018</v>
      </c>
      <c r="D2027" s="11">
        <v>3</v>
      </c>
      <c r="E2027" s="11">
        <v>1</v>
      </c>
      <c r="H2027" s="9"/>
      <c r="I2027" s="11"/>
    </row>
    <row r="2028" spans="1:9" x14ac:dyDescent="0.2">
      <c r="A2028" s="9">
        <v>44342</v>
      </c>
      <c r="B2028" s="11">
        <v>269222109</v>
      </c>
      <c r="C2028" s="11">
        <v>996</v>
      </c>
      <c r="D2028" s="11">
        <v>3</v>
      </c>
      <c r="E2028" s="11">
        <v>0</v>
      </c>
      <c r="H2028" s="9"/>
      <c r="I2028" s="11"/>
    </row>
    <row r="2029" spans="1:9" x14ac:dyDescent="0.2">
      <c r="A2029" s="9">
        <v>44342</v>
      </c>
      <c r="B2029" s="11">
        <v>268892102</v>
      </c>
      <c r="C2029" s="11">
        <v>4492</v>
      </c>
      <c r="D2029" s="11">
        <v>2</v>
      </c>
      <c r="E2029" s="11">
        <v>1</v>
      </c>
      <c r="H2029" s="9"/>
      <c r="I2029" s="11"/>
    </row>
    <row r="2030" spans="1:9" x14ac:dyDescent="0.2">
      <c r="A2030" s="9">
        <v>44342</v>
      </c>
      <c r="B2030" s="11">
        <v>269222781</v>
      </c>
      <c r="C2030" s="11">
        <v>4014</v>
      </c>
      <c r="D2030" s="11">
        <v>2</v>
      </c>
      <c r="E2030" s="11">
        <v>1</v>
      </c>
      <c r="H2030" s="9"/>
      <c r="I2030" s="11"/>
    </row>
    <row r="2031" spans="1:9" x14ac:dyDescent="0.2">
      <c r="A2031" s="9">
        <v>44342</v>
      </c>
      <c r="B2031" s="11">
        <v>269221581</v>
      </c>
      <c r="C2031" s="11">
        <v>2658</v>
      </c>
      <c r="D2031" s="11">
        <v>2</v>
      </c>
      <c r="E2031" s="11">
        <v>0</v>
      </c>
      <c r="H2031" s="9"/>
      <c r="I2031" s="11"/>
    </row>
    <row r="2032" spans="1:9" x14ac:dyDescent="0.2">
      <c r="A2032" s="9">
        <v>44342</v>
      </c>
      <c r="B2032" s="11">
        <v>268892456</v>
      </c>
      <c r="C2032" s="11">
        <v>3997</v>
      </c>
      <c r="D2032" s="11">
        <v>1</v>
      </c>
      <c r="E2032" s="11">
        <v>1</v>
      </c>
      <c r="H2032" s="9"/>
      <c r="I2032" s="11"/>
    </row>
    <row r="2033" spans="1:9" x14ac:dyDescent="0.2">
      <c r="A2033" s="9">
        <v>44342</v>
      </c>
      <c r="B2033" s="11">
        <v>269222808</v>
      </c>
      <c r="C2033" s="11">
        <v>2218</v>
      </c>
      <c r="D2033" s="11">
        <v>1</v>
      </c>
      <c r="E2033" s="11">
        <v>0</v>
      </c>
      <c r="H2033" s="9"/>
      <c r="I2033" s="11"/>
    </row>
    <row r="2034" spans="1:9" x14ac:dyDescent="0.2">
      <c r="A2034" s="9">
        <v>44342</v>
      </c>
      <c r="B2034" s="11">
        <v>269150218</v>
      </c>
      <c r="C2034" s="11">
        <v>2214</v>
      </c>
      <c r="D2034" s="11">
        <v>1</v>
      </c>
      <c r="E2034" s="11">
        <v>0</v>
      </c>
      <c r="H2034" s="9"/>
      <c r="I2034" s="11"/>
    </row>
    <row r="2035" spans="1:9" x14ac:dyDescent="0.2">
      <c r="A2035" s="9">
        <v>44342</v>
      </c>
      <c r="B2035" s="11">
        <v>269150215</v>
      </c>
      <c r="C2035" s="11">
        <v>2201</v>
      </c>
      <c r="D2035" s="11">
        <v>1</v>
      </c>
      <c r="E2035" s="11">
        <v>1</v>
      </c>
      <c r="H2035" s="9"/>
      <c r="I2035" s="11"/>
    </row>
    <row r="2036" spans="1:9" x14ac:dyDescent="0.2">
      <c r="A2036" s="9">
        <v>44342</v>
      </c>
      <c r="B2036" s="11">
        <v>271808904</v>
      </c>
      <c r="C2036" s="11">
        <v>2016</v>
      </c>
      <c r="D2036" s="11">
        <v>1</v>
      </c>
      <c r="E2036" s="11">
        <v>1</v>
      </c>
      <c r="H2036" s="9"/>
      <c r="I2036" s="11"/>
    </row>
    <row r="2037" spans="1:9" x14ac:dyDescent="0.2">
      <c r="A2037" s="9">
        <v>44342</v>
      </c>
      <c r="B2037" s="11">
        <v>271539036</v>
      </c>
      <c r="C2037" s="11">
        <v>2001</v>
      </c>
      <c r="D2037" s="11">
        <v>1</v>
      </c>
      <c r="E2037" s="11">
        <v>0</v>
      </c>
      <c r="H2037" s="9"/>
      <c r="I2037" s="11"/>
    </row>
    <row r="2038" spans="1:9" x14ac:dyDescent="0.2">
      <c r="A2038" s="9">
        <v>44342</v>
      </c>
      <c r="B2038" s="11">
        <v>269221386</v>
      </c>
      <c r="C2038" s="11">
        <v>1886</v>
      </c>
      <c r="D2038" s="11">
        <v>1</v>
      </c>
      <c r="E2038" s="11">
        <v>6</v>
      </c>
      <c r="H2038" s="9"/>
      <c r="I2038" s="11"/>
    </row>
    <row r="2039" spans="1:9" x14ac:dyDescent="0.2">
      <c r="A2039" s="9">
        <v>44342</v>
      </c>
      <c r="B2039" s="11">
        <v>269221635</v>
      </c>
      <c r="C2039" s="11">
        <v>1632</v>
      </c>
      <c r="D2039" s="11">
        <v>1</v>
      </c>
      <c r="E2039" s="11">
        <v>2</v>
      </c>
      <c r="H2039" s="9"/>
      <c r="I2039" s="11"/>
    </row>
    <row r="2040" spans="1:9" x14ac:dyDescent="0.2">
      <c r="A2040" s="9">
        <v>44342</v>
      </c>
      <c r="B2040" s="11">
        <v>268891271</v>
      </c>
      <c r="C2040" s="11">
        <v>1237</v>
      </c>
      <c r="D2040" s="11">
        <v>1</v>
      </c>
      <c r="E2040" s="11">
        <v>1</v>
      </c>
      <c r="H2040" s="9"/>
      <c r="I2040" s="11"/>
    </row>
    <row r="2041" spans="1:9" x14ac:dyDescent="0.2">
      <c r="A2041" s="9">
        <v>44342</v>
      </c>
      <c r="B2041" s="11">
        <v>272779033</v>
      </c>
      <c r="C2041" s="11">
        <v>420</v>
      </c>
      <c r="D2041" s="11">
        <v>1</v>
      </c>
      <c r="E2041" s="11">
        <v>0</v>
      </c>
      <c r="H2041" s="9"/>
      <c r="I2041" s="11"/>
    </row>
    <row r="2042" spans="1:9" x14ac:dyDescent="0.2">
      <c r="A2042" s="9">
        <v>44342</v>
      </c>
      <c r="B2042" s="11">
        <v>268892246</v>
      </c>
      <c r="C2042" s="11">
        <v>0</v>
      </c>
      <c r="D2042" s="11">
        <v>1</v>
      </c>
      <c r="E2042" s="11">
        <v>0</v>
      </c>
      <c r="H2042" s="9"/>
      <c r="I2042" s="11"/>
    </row>
    <row r="2043" spans="1:9" x14ac:dyDescent="0.2">
      <c r="A2043" s="9">
        <v>44342</v>
      </c>
      <c r="B2043" s="11">
        <v>269221569</v>
      </c>
      <c r="C2043" s="11">
        <v>858</v>
      </c>
      <c r="D2043" s="11">
        <v>0</v>
      </c>
      <c r="E2043" s="11">
        <v>3</v>
      </c>
      <c r="H2043" s="9"/>
      <c r="I2043" s="11"/>
    </row>
    <row r="2044" spans="1:9" x14ac:dyDescent="0.2">
      <c r="A2044" s="9">
        <v>44342</v>
      </c>
      <c r="B2044" s="11">
        <v>269220918</v>
      </c>
      <c r="C2044" s="11">
        <v>656</v>
      </c>
      <c r="D2044" s="11">
        <v>0</v>
      </c>
      <c r="E2044" s="11">
        <v>2</v>
      </c>
      <c r="H2044" s="9"/>
      <c r="I2044" s="11"/>
    </row>
    <row r="2045" spans="1:9" x14ac:dyDescent="0.2">
      <c r="A2045" s="9">
        <v>44342</v>
      </c>
      <c r="B2045" s="11">
        <v>269221584</v>
      </c>
      <c r="C2045" s="11">
        <v>498</v>
      </c>
      <c r="D2045" s="11">
        <v>0</v>
      </c>
      <c r="E2045" s="11">
        <v>0</v>
      </c>
      <c r="H2045" s="9"/>
      <c r="I2045" s="11"/>
    </row>
    <row r="2046" spans="1:9" x14ac:dyDescent="0.2">
      <c r="A2046" s="9">
        <v>44342</v>
      </c>
      <c r="B2046" s="11">
        <v>268891961</v>
      </c>
      <c r="C2046" s="11">
        <v>435</v>
      </c>
      <c r="D2046" s="11">
        <v>0</v>
      </c>
      <c r="E2046" s="11">
        <v>4</v>
      </c>
      <c r="H2046" s="9"/>
      <c r="I2046" s="11"/>
    </row>
    <row r="2047" spans="1:9" x14ac:dyDescent="0.2">
      <c r="A2047" s="9">
        <v>44342</v>
      </c>
      <c r="B2047" s="11">
        <v>268890452</v>
      </c>
      <c r="C2047" s="11">
        <v>407</v>
      </c>
      <c r="D2047" s="11">
        <v>0</v>
      </c>
      <c r="E2047" s="11">
        <v>2</v>
      </c>
      <c r="H2047" s="9"/>
      <c r="I2047" s="11"/>
    </row>
    <row r="2048" spans="1:9" x14ac:dyDescent="0.2">
      <c r="A2048" s="9">
        <v>44342</v>
      </c>
      <c r="B2048" s="11">
        <v>269150224</v>
      </c>
      <c r="C2048" s="11">
        <v>295</v>
      </c>
      <c r="D2048" s="11">
        <v>0</v>
      </c>
      <c r="E2048" s="11">
        <v>0</v>
      </c>
      <c r="H2048" s="9"/>
      <c r="I2048" s="11"/>
    </row>
    <row r="2049" spans="1:9" x14ac:dyDescent="0.2">
      <c r="A2049" s="9">
        <v>44342</v>
      </c>
      <c r="B2049" s="11">
        <v>269221473</v>
      </c>
      <c r="C2049" s="11">
        <v>293</v>
      </c>
      <c r="D2049" s="11">
        <v>0</v>
      </c>
      <c r="E2049" s="11">
        <v>2</v>
      </c>
      <c r="H2049" s="9"/>
      <c r="I2049" s="11"/>
    </row>
    <row r="2050" spans="1:9" x14ac:dyDescent="0.2">
      <c r="A2050" s="9">
        <v>44342</v>
      </c>
      <c r="B2050" s="11">
        <v>273096974</v>
      </c>
      <c r="C2050" s="11">
        <v>271</v>
      </c>
      <c r="D2050" s="11">
        <v>0</v>
      </c>
      <c r="E2050" s="11">
        <v>0</v>
      </c>
      <c r="H2050" s="9"/>
      <c r="I2050" s="11"/>
    </row>
    <row r="2051" spans="1:9" x14ac:dyDescent="0.2">
      <c r="A2051" s="9">
        <v>44342</v>
      </c>
      <c r="B2051" s="11">
        <v>268892222</v>
      </c>
      <c r="C2051" s="11">
        <v>155</v>
      </c>
      <c r="D2051" s="11">
        <v>0</v>
      </c>
      <c r="E2051" s="11">
        <v>0</v>
      </c>
      <c r="H2051" s="9"/>
      <c r="I2051" s="11"/>
    </row>
    <row r="2052" spans="1:9" x14ac:dyDescent="0.2">
      <c r="A2052" s="9">
        <v>44342</v>
      </c>
      <c r="B2052" s="11">
        <v>269221419</v>
      </c>
      <c r="C2052" s="11">
        <v>81</v>
      </c>
      <c r="D2052" s="11">
        <v>0</v>
      </c>
      <c r="E2052" s="11">
        <v>1</v>
      </c>
      <c r="H2052" s="9"/>
      <c r="I2052" s="11"/>
    </row>
    <row r="2053" spans="1:9" x14ac:dyDescent="0.2">
      <c r="A2053" s="9">
        <v>44342</v>
      </c>
      <c r="B2053" s="11">
        <v>268892231</v>
      </c>
      <c r="C2053" s="11">
        <v>77</v>
      </c>
      <c r="D2053" s="11">
        <v>0</v>
      </c>
      <c r="E2053" s="11">
        <v>0</v>
      </c>
      <c r="H2053" s="9"/>
      <c r="I2053" s="11"/>
    </row>
    <row r="2054" spans="1:9" x14ac:dyDescent="0.2">
      <c r="A2054" s="9">
        <v>44342</v>
      </c>
      <c r="B2054" s="11">
        <v>269221869</v>
      </c>
      <c r="C2054" s="11">
        <v>69</v>
      </c>
      <c r="D2054" s="11">
        <v>0</v>
      </c>
      <c r="E2054" s="11">
        <v>0</v>
      </c>
      <c r="H2054" s="9"/>
      <c r="I2054" s="11"/>
    </row>
    <row r="2055" spans="1:9" x14ac:dyDescent="0.2">
      <c r="A2055" s="9">
        <v>44342</v>
      </c>
      <c r="B2055" s="11">
        <v>273397621</v>
      </c>
      <c r="C2055" s="11">
        <v>59</v>
      </c>
      <c r="D2055" s="11">
        <v>0</v>
      </c>
      <c r="E2055" s="11">
        <v>1</v>
      </c>
      <c r="H2055" s="9"/>
      <c r="I2055" s="11"/>
    </row>
    <row r="2056" spans="1:9" x14ac:dyDescent="0.2">
      <c r="A2056" s="9">
        <v>44342</v>
      </c>
      <c r="B2056" s="11">
        <v>269221431</v>
      </c>
      <c r="C2056" s="11">
        <v>57</v>
      </c>
      <c r="D2056" s="11">
        <v>0</v>
      </c>
      <c r="E2056" s="11">
        <v>0</v>
      </c>
      <c r="H2056" s="9"/>
      <c r="I2056" s="11"/>
    </row>
    <row r="2057" spans="1:9" x14ac:dyDescent="0.2">
      <c r="A2057" s="9">
        <v>44342</v>
      </c>
      <c r="B2057" s="11">
        <v>268892429</v>
      </c>
      <c r="C2057" s="11">
        <v>40</v>
      </c>
      <c r="D2057" s="11">
        <v>0</v>
      </c>
      <c r="E2057" s="11">
        <v>0</v>
      </c>
      <c r="H2057" s="9"/>
      <c r="I2057" s="11"/>
    </row>
    <row r="2058" spans="1:9" x14ac:dyDescent="0.2">
      <c r="A2058" s="9">
        <v>44342</v>
      </c>
      <c r="B2058" s="11">
        <v>268892414</v>
      </c>
      <c r="C2058" s="11">
        <v>37</v>
      </c>
      <c r="D2058" s="11">
        <v>0</v>
      </c>
      <c r="E2058" s="11">
        <v>0</v>
      </c>
      <c r="H2058" s="9"/>
      <c r="I2058" s="11"/>
    </row>
    <row r="2059" spans="1:9" x14ac:dyDescent="0.2">
      <c r="A2059" s="9">
        <v>44342</v>
      </c>
      <c r="B2059" s="11">
        <v>268891964</v>
      </c>
      <c r="C2059" s="11">
        <v>28</v>
      </c>
      <c r="D2059" s="11">
        <v>0</v>
      </c>
      <c r="E2059" s="11">
        <v>0</v>
      </c>
      <c r="H2059" s="9"/>
      <c r="I2059" s="11"/>
    </row>
    <row r="2060" spans="1:9" x14ac:dyDescent="0.2">
      <c r="A2060" s="9">
        <v>44342</v>
      </c>
      <c r="B2060" s="11">
        <v>268892123</v>
      </c>
      <c r="C2060" s="11">
        <v>23</v>
      </c>
      <c r="D2060" s="11">
        <v>0</v>
      </c>
      <c r="E2060" s="11">
        <v>0</v>
      </c>
      <c r="H2060" s="9"/>
      <c r="I2060" s="11"/>
    </row>
    <row r="2061" spans="1:9" x14ac:dyDescent="0.2">
      <c r="A2061" s="9">
        <v>44342</v>
      </c>
      <c r="B2061" s="11">
        <v>269221461</v>
      </c>
      <c r="C2061" s="11">
        <v>12</v>
      </c>
      <c r="D2061" s="11">
        <v>0</v>
      </c>
      <c r="E2061" s="11">
        <v>0</v>
      </c>
      <c r="H2061" s="9"/>
      <c r="I2061" s="11"/>
    </row>
    <row r="2062" spans="1:9" x14ac:dyDescent="0.2">
      <c r="A2062" s="9">
        <v>44342</v>
      </c>
      <c r="B2062" s="11">
        <v>269222757</v>
      </c>
      <c r="C2062" s="11">
        <v>7</v>
      </c>
      <c r="D2062" s="11">
        <v>0</v>
      </c>
      <c r="E2062" s="11">
        <v>0</v>
      </c>
      <c r="H2062" s="9"/>
      <c r="I2062" s="11"/>
    </row>
    <row r="2063" spans="1:9" x14ac:dyDescent="0.2">
      <c r="A2063" s="9">
        <v>44342</v>
      </c>
      <c r="B2063" s="11">
        <v>268891226</v>
      </c>
      <c r="C2063" s="11">
        <v>6</v>
      </c>
      <c r="D2063" s="11">
        <v>0</v>
      </c>
      <c r="E2063" s="11">
        <v>0</v>
      </c>
      <c r="H2063" s="9"/>
      <c r="I2063" s="11"/>
    </row>
    <row r="2064" spans="1:9" x14ac:dyDescent="0.2">
      <c r="A2064" s="9">
        <v>44342</v>
      </c>
      <c r="B2064" s="11">
        <v>268891184</v>
      </c>
      <c r="C2064" s="11">
        <v>5</v>
      </c>
      <c r="D2064" s="11">
        <v>0</v>
      </c>
      <c r="E2064" s="11">
        <v>0</v>
      </c>
      <c r="H2064" s="9"/>
      <c r="I2064" s="11"/>
    </row>
    <row r="2065" spans="1:9" x14ac:dyDescent="0.2">
      <c r="A2065" s="9">
        <v>44342</v>
      </c>
      <c r="B2065" s="11">
        <v>268892090</v>
      </c>
      <c r="C2065" s="11">
        <v>4</v>
      </c>
      <c r="D2065" s="11">
        <v>0</v>
      </c>
      <c r="E2065" s="11">
        <v>0</v>
      </c>
      <c r="H2065" s="9"/>
      <c r="I2065" s="11"/>
    </row>
    <row r="2066" spans="1:9" x14ac:dyDescent="0.2">
      <c r="A2066" s="9">
        <v>44342</v>
      </c>
      <c r="B2066" s="11">
        <v>269222754</v>
      </c>
      <c r="C2066" s="11">
        <v>3</v>
      </c>
      <c r="D2066" s="11">
        <v>0</v>
      </c>
      <c r="E2066" s="11">
        <v>0</v>
      </c>
      <c r="H2066" s="9"/>
      <c r="I2066" s="11"/>
    </row>
    <row r="2067" spans="1:9" x14ac:dyDescent="0.2">
      <c r="A2067" s="9">
        <v>44342</v>
      </c>
      <c r="B2067" s="11">
        <v>268890683</v>
      </c>
      <c r="C2067" s="11">
        <v>3</v>
      </c>
      <c r="D2067" s="11">
        <v>0</v>
      </c>
      <c r="E2067" s="11">
        <v>0</v>
      </c>
      <c r="H2067" s="9"/>
      <c r="I2067" s="11"/>
    </row>
    <row r="2068" spans="1:9" x14ac:dyDescent="0.2">
      <c r="A2068" s="9">
        <v>44342</v>
      </c>
      <c r="B2068" s="11">
        <v>269150197</v>
      </c>
      <c r="C2068" s="11">
        <v>3</v>
      </c>
      <c r="D2068" s="11">
        <v>0</v>
      </c>
      <c r="E2068" s="11">
        <v>0</v>
      </c>
      <c r="H2068" s="9"/>
      <c r="I2068" s="11"/>
    </row>
    <row r="2069" spans="1:9" x14ac:dyDescent="0.2">
      <c r="A2069" s="9">
        <v>44342</v>
      </c>
      <c r="B2069" s="11">
        <v>269222091</v>
      </c>
      <c r="C2069" s="11">
        <v>2</v>
      </c>
      <c r="D2069" s="11">
        <v>0</v>
      </c>
      <c r="E2069" s="11">
        <v>0</v>
      </c>
      <c r="H2069" s="9"/>
      <c r="I2069" s="11"/>
    </row>
    <row r="2070" spans="1:9" x14ac:dyDescent="0.2">
      <c r="A2070" s="9">
        <v>44342</v>
      </c>
      <c r="B2070" s="11">
        <v>269221920</v>
      </c>
      <c r="C2070" s="11">
        <v>2</v>
      </c>
      <c r="D2070" s="11">
        <v>0</v>
      </c>
      <c r="E2070" s="11">
        <v>0</v>
      </c>
      <c r="H2070" s="9"/>
      <c r="I2070" s="11"/>
    </row>
    <row r="2071" spans="1:9" x14ac:dyDescent="0.2">
      <c r="A2071" s="9">
        <v>44342</v>
      </c>
      <c r="B2071" s="11">
        <v>269150194</v>
      </c>
      <c r="C2071" s="11">
        <v>1</v>
      </c>
      <c r="D2071" s="11">
        <v>0</v>
      </c>
      <c r="E2071" s="11">
        <v>0</v>
      </c>
      <c r="H2071" s="9"/>
      <c r="I2071" s="11"/>
    </row>
    <row r="2072" spans="1:9" x14ac:dyDescent="0.2">
      <c r="A2072" s="9">
        <v>44342</v>
      </c>
      <c r="B2072" s="11">
        <v>269222070</v>
      </c>
      <c r="C2072" s="11">
        <v>1</v>
      </c>
      <c r="D2072" s="11">
        <v>0</v>
      </c>
      <c r="E2072" s="11">
        <v>0</v>
      </c>
      <c r="H2072" s="9"/>
      <c r="I2072" s="11"/>
    </row>
    <row r="2073" spans="1:9" x14ac:dyDescent="0.2">
      <c r="A2073" s="9">
        <v>44342</v>
      </c>
      <c r="B2073" s="11">
        <v>268892405</v>
      </c>
      <c r="C2073" s="11">
        <v>0</v>
      </c>
      <c r="D2073" s="11">
        <v>0</v>
      </c>
      <c r="E2073" s="11">
        <v>4</v>
      </c>
      <c r="H2073" s="9"/>
      <c r="I2073" s="11"/>
    </row>
    <row r="2074" spans="1:9" x14ac:dyDescent="0.2">
      <c r="A2074" s="9">
        <v>44343</v>
      </c>
      <c r="B2074" s="11">
        <v>269221581</v>
      </c>
      <c r="C2074" s="11">
        <v>3975</v>
      </c>
      <c r="D2074" s="11">
        <v>221</v>
      </c>
      <c r="E2074" s="11">
        <v>110</v>
      </c>
      <c r="H2074" s="9"/>
      <c r="I2074" s="11"/>
    </row>
    <row r="2075" spans="1:9" x14ac:dyDescent="0.2">
      <c r="A2075" s="9">
        <v>44343</v>
      </c>
      <c r="B2075" s="11">
        <v>269221569</v>
      </c>
      <c r="C2075" s="11">
        <v>33502</v>
      </c>
      <c r="D2075" s="11">
        <v>148</v>
      </c>
      <c r="E2075" s="11">
        <v>68</v>
      </c>
      <c r="H2075" s="9"/>
      <c r="I2075" s="11"/>
    </row>
    <row r="2076" spans="1:9" x14ac:dyDescent="0.2">
      <c r="A2076" s="9">
        <v>44343</v>
      </c>
      <c r="B2076" s="11">
        <v>269221584</v>
      </c>
      <c r="C2076" s="11">
        <v>20327</v>
      </c>
      <c r="D2076" s="11">
        <v>121</v>
      </c>
      <c r="E2076" s="11">
        <v>4</v>
      </c>
      <c r="H2076" s="9"/>
      <c r="I2076" s="11"/>
    </row>
    <row r="2077" spans="1:9" x14ac:dyDescent="0.2">
      <c r="A2077" s="9">
        <v>44343</v>
      </c>
      <c r="B2077" s="11">
        <v>272779033</v>
      </c>
      <c r="C2077" s="11">
        <v>15542</v>
      </c>
      <c r="D2077" s="11">
        <v>114</v>
      </c>
      <c r="E2077" s="11">
        <v>1</v>
      </c>
      <c r="H2077" s="9"/>
      <c r="I2077" s="11"/>
    </row>
    <row r="2078" spans="1:9" x14ac:dyDescent="0.2">
      <c r="A2078" s="9">
        <v>44343</v>
      </c>
      <c r="B2078" s="11">
        <v>268892381</v>
      </c>
      <c r="C2078" s="11">
        <v>15580</v>
      </c>
      <c r="D2078" s="11">
        <v>111</v>
      </c>
      <c r="E2078" s="11">
        <v>26</v>
      </c>
      <c r="H2078" s="9"/>
      <c r="I2078" s="11"/>
    </row>
    <row r="2079" spans="1:9" x14ac:dyDescent="0.2">
      <c r="A2079" s="9">
        <v>44343</v>
      </c>
      <c r="B2079" s="11">
        <v>268890548</v>
      </c>
      <c r="C2079" s="11">
        <v>22384</v>
      </c>
      <c r="D2079" s="11">
        <v>66</v>
      </c>
      <c r="E2079" s="11">
        <v>18</v>
      </c>
      <c r="H2079" s="9"/>
      <c r="I2079" s="11"/>
    </row>
    <row r="2080" spans="1:9" x14ac:dyDescent="0.2">
      <c r="A2080" s="9">
        <v>44343</v>
      </c>
      <c r="B2080" s="11">
        <v>271451050</v>
      </c>
      <c r="C2080" s="11">
        <v>3905</v>
      </c>
      <c r="D2080" s="11">
        <v>51</v>
      </c>
      <c r="E2080" s="11">
        <v>34</v>
      </c>
      <c r="H2080" s="9"/>
      <c r="I2080" s="11"/>
    </row>
    <row r="2081" spans="1:9" x14ac:dyDescent="0.2">
      <c r="A2081" s="9">
        <v>44343</v>
      </c>
      <c r="B2081" s="11">
        <v>268890527</v>
      </c>
      <c r="C2081" s="11">
        <v>8678</v>
      </c>
      <c r="D2081" s="11">
        <v>50</v>
      </c>
      <c r="E2081" s="11">
        <v>37</v>
      </c>
      <c r="H2081" s="9"/>
      <c r="I2081" s="11"/>
    </row>
    <row r="2082" spans="1:9" x14ac:dyDescent="0.2">
      <c r="A2082" s="9">
        <v>44343</v>
      </c>
      <c r="B2082" s="11">
        <v>271808904</v>
      </c>
      <c r="C2082" s="11">
        <v>2383</v>
      </c>
      <c r="D2082" s="11">
        <v>49</v>
      </c>
      <c r="E2082" s="11">
        <v>38</v>
      </c>
      <c r="H2082" s="9"/>
      <c r="I2082" s="11"/>
    </row>
    <row r="2083" spans="1:9" x14ac:dyDescent="0.2">
      <c r="A2083" s="9">
        <v>44343</v>
      </c>
      <c r="B2083" s="11">
        <v>268892378</v>
      </c>
      <c r="C2083" s="11">
        <v>11333</v>
      </c>
      <c r="D2083" s="11">
        <v>26</v>
      </c>
      <c r="E2083" s="11">
        <v>18</v>
      </c>
      <c r="H2083" s="9"/>
      <c r="I2083" s="11"/>
    </row>
    <row r="2084" spans="1:9" x14ac:dyDescent="0.2">
      <c r="A2084" s="9">
        <v>44343</v>
      </c>
      <c r="B2084" s="11">
        <v>268891961</v>
      </c>
      <c r="C2084" s="11">
        <v>16379</v>
      </c>
      <c r="D2084" s="11">
        <v>14</v>
      </c>
      <c r="E2084" s="11">
        <v>7</v>
      </c>
      <c r="H2084" s="9"/>
      <c r="I2084" s="11"/>
    </row>
    <row r="2085" spans="1:9" x14ac:dyDescent="0.2">
      <c r="A2085" s="9">
        <v>44343</v>
      </c>
      <c r="B2085" s="11">
        <v>268892348</v>
      </c>
      <c r="C2085" s="11">
        <v>20531</v>
      </c>
      <c r="D2085" s="11">
        <v>11</v>
      </c>
      <c r="E2085" s="11">
        <v>28</v>
      </c>
      <c r="H2085" s="9"/>
      <c r="I2085" s="11"/>
    </row>
    <row r="2086" spans="1:9" x14ac:dyDescent="0.2">
      <c r="A2086" s="9">
        <v>44343</v>
      </c>
      <c r="B2086" s="11">
        <v>268892345</v>
      </c>
      <c r="C2086" s="11">
        <v>12428</v>
      </c>
      <c r="D2086" s="11">
        <v>11</v>
      </c>
      <c r="E2086" s="11">
        <v>14</v>
      </c>
      <c r="H2086" s="9"/>
      <c r="I2086" s="11"/>
    </row>
    <row r="2087" spans="1:9" x14ac:dyDescent="0.2">
      <c r="A2087" s="9">
        <v>44343</v>
      </c>
      <c r="B2087" s="11">
        <v>269221920</v>
      </c>
      <c r="C2087" s="11">
        <v>7861</v>
      </c>
      <c r="D2087" s="11">
        <v>10</v>
      </c>
      <c r="E2087" s="11">
        <v>10</v>
      </c>
      <c r="H2087" s="9"/>
      <c r="I2087" s="11"/>
    </row>
    <row r="2088" spans="1:9" x14ac:dyDescent="0.2">
      <c r="A2088" s="9">
        <v>44343</v>
      </c>
      <c r="B2088" s="11">
        <v>269222754</v>
      </c>
      <c r="C2088" s="11">
        <v>12849</v>
      </c>
      <c r="D2088" s="11">
        <v>9</v>
      </c>
      <c r="E2088" s="11">
        <v>0</v>
      </c>
      <c r="H2088" s="9"/>
      <c r="I2088" s="11"/>
    </row>
    <row r="2089" spans="1:9" x14ac:dyDescent="0.2">
      <c r="A2089" s="9">
        <v>44343</v>
      </c>
      <c r="B2089" s="11">
        <v>268892090</v>
      </c>
      <c r="C2089" s="11">
        <v>4372</v>
      </c>
      <c r="D2089" s="11">
        <v>9</v>
      </c>
      <c r="E2089" s="11">
        <v>1</v>
      </c>
      <c r="H2089" s="9"/>
      <c r="I2089" s="11"/>
    </row>
    <row r="2090" spans="1:9" x14ac:dyDescent="0.2">
      <c r="A2090" s="9">
        <v>44343</v>
      </c>
      <c r="B2090" s="11">
        <v>271461739</v>
      </c>
      <c r="C2090" s="11">
        <v>2767</v>
      </c>
      <c r="D2090" s="11">
        <v>9</v>
      </c>
      <c r="E2090" s="11">
        <v>0</v>
      </c>
      <c r="H2090" s="9"/>
      <c r="I2090" s="11"/>
    </row>
    <row r="2091" spans="1:9" x14ac:dyDescent="0.2">
      <c r="A2091" s="9">
        <v>44343</v>
      </c>
      <c r="B2091" s="11">
        <v>269221608</v>
      </c>
      <c r="C2091" s="11">
        <v>4272</v>
      </c>
      <c r="D2091" s="11">
        <v>7</v>
      </c>
      <c r="E2091" s="11">
        <v>3</v>
      </c>
      <c r="H2091" s="9"/>
      <c r="I2091" s="11"/>
    </row>
    <row r="2092" spans="1:9" x14ac:dyDescent="0.2">
      <c r="A2092" s="9">
        <v>44343</v>
      </c>
      <c r="B2092" s="11">
        <v>269150218</v>
      </c>
      <c r="C2092" s="11">
        <v>2710</v>
      </c>
      <c r="D2092" s="11">
        <v>7</v>
      </c>
      <c r="E2092" s="11">
        <v>0</v>
      </c>
      <c r="H2092" s="9"/>
      <c r="I2092" s="11"/>
    </row>
    <row r="2093" spans="1:9" x14ac:dyDescent="0.2">
      <c r="A2093" s="9">
        <v>44343</v>
      </c>
      <c r="B2093" s="11">
        <v>269150185</v>
      </c>
      <c r="C2093" s="11">
        <v>2673</v>
      </c>
      <c r="D2093" s="11">
        <v>7</v>
      </c>
      <c r="E2093" s="11">
        <v>0</v>
      </c>
      <c r="H2093" s="9"/>
      <c r="I2093" s="11"/>
    </row>
    <row r="2094" spans="1:9" x14ac:dyDescent="0.2">
      <c r="A2094" s="9">
        <v>44343</v>
      </c>
      <c r="B2094" s="11">
        <v>268892375</v>
      </c>
      <c r="C2094" s="11">
        <v>4799</v>
      </c>
      <c r="D2094" s="11">
        <v>6</v>
      </c>
      <c r="E2094" s="11">
        <v>9</v>
      </c>
      <c r="H2094" s="9"/>
      <c r="I2094" s="11"/>
    </row>
    <row r="2095" spans="1:9" x14ac:dyDescent="0.2">
      <c r="A2095" s="9">
        <v>44343</v>
      </c>
      <c r="B2095" s="11">
        <v>268892102</v>
      </c>
      <c r="C2095" s="11">
        <v>1655</v>
      </c>
      <c r="D2095" s="11">
        <v>6</v>
      </c>
      <c r="E2095" s="11">
        <v>1</v>
      </c>
      <c r="H2095" s="9"/>
      <c r="I2095" s="11"/>
    </row>
    <row r="2096" spans="1:9" x14ac:dyDescent="0.2">
      <c r="A2096" s="9">
        <v>44343</v>
      </c>
      <c r="B2096" s="11">
        <v>271459513</v>
      </c>
      <c r="C2096" s="11">
        <v>4323</v>
      </c>
      <c r="D2096" s="11">
        <v>5</v>
      </c>
      <c r="E2096" s="11">
        <v>1</v>
      </c>
      <c r="H2096" s="9"/>
      <c r="I2096" s="11"/>
    </row>
    <row r="2097" spans="1:9" x14ac:dyDescent="0.2">
      <c r="A2097" s="9">
        <v>44343</v>
      </c>
      <c r="B2097" s="11">
        <v>268890566</v>
      </c>
      <c r="C2097" s="11">
        <v>16845</v>
      </c>
      <c r="D2097" s="11">
        <v>4</v>
      </c>
      <c r="E2097" s="11">
        <v>16</v>
      </c>
      <c r="H2097" s="9"/>
      <c r="I2097" s="11"/>
    </row>
    <row r="2098" spans="1:9" x14ac:dyDescent="0.2">
      <c r="A2098" s="9">
        <v>44343</v>
      </c>
      <c r="B2098" s="11">
        <v>269221587</v>
      </c>
      <c r="C2098" s="11">
        <v>3223</v>
      </c>
      <c r="D2098" s="11">
        <v>4</v>
      </c>
      <c r="E2098" s="11">
        <v>3</v>
      </c>
      <c r="H2098" s="9"/>
      <c r="I2098" s="11"/>
    </row>
    <row r="2099" spans="1:9" x14ac:dyDescent="0.2">
      <c r="A2099" s="9">
        <v>44343</v>
      </c>
      <c r="B2099" s="11">
        <v>269222019</v>
      </c>
      <c r="C2099" s="11">
        <v>2856</v>
      </c>
      <c r="D2099" s="11">
        <v>4</v>
      </c>
      <c r="E2099" s="11">
        <v>2</v>
      </c>
      <c r="H2099" s="9"/>
      <c r="I2099" s="11"/>
    </row>
    <row r="2100" spans="1:9" x14ac:dyDescent="0.2">
      <c r="A2100" s="9">
        <v>44343</v>
      </c>
      <c r="B2100" s="11">
        <v>269222781</v>
      </c>
      <c r="C2100" s="11">
        <v>906</v>
      </c>
      <c r="D2100" s="11">
        <v>4</v>
      </c>
      <c r="E2100" s="11">
        <v>0</v>
      </c>
      <c r="H2100" s="9"/>
      <c r="I2100" s="11"/>
    </row>
    <row r="2101" spans="1:9" x14ac:dyDescent="0.2">
      <c r="A2101" s="9">
        <v>44343</v>
      </c>
      <c r="B2101" s="11">
        <v>269221605</v>
      </c>
      <c r="C2101" s="11">
        <v>4289</v>
      </c>
      <c r="D2101" s="11">
        <v>3</v>
      </c>
      <c r="E2101" s="11">
        <v>1</v>
      </c>
      <c r="H2101" s="9"/>
      <c r="I2101" s="11"/>
    </row>
    <row r="2102" spans="1:9" x14ac:dyDescent="0.2">
      <c r="A2102" s="9">
        <v>44343</v>
      </c>
      <c r="B2102" s="11">
        <v>268892456</v>
      </c>
      <c r="C2102" s="11">
        <v>4183</v>
      </c>
      <c r="D2102" s="11">
        <v>3</v>
      </c>
      <c r="E2102" s="11">
        <v>3</v>
      </c>
      <c r="H2102" s="9"/>
      <c r="I2102" s="11"/>
    </row>
    <row r="2103" spans="1:9" x14ac:dyDescent="0.2">
      <c r="A2103" s="9">
        <v>44343</v>
      </c>
      <c r="B2103" s="11">
        <v>268891919</v>
      </c>
      <c r="C2103" s="11">
        <v>2790</v>
      </c>
      <c r="D2103" s="11">
        <v>3</v>
      </c>
      <c r="E2103" s="11">
        <v>1</v>
      </c>
      <c r="H2103" s="9"/>
      <c r="I2103" s="11"/>
    </row>
    <row r="2104" spans="1:9" x14ac:dyDescent="0.2">
      <c r="A2104" s="9">
        <v>44343</v>
      </c>
      <c r="B2104" s="11">
        <v>269221473</v>
      </c>
      <c r="C2104" s="11">
        <v>486</v>
      </c>
      <c r="D2104" s="11">
        <v>3</v>
      </c>
      <c r="E2104" s="11">
        <v>1</v>
      </c>
      <c r="H2104" s="9"/>
      <c r="I2104" s="11"/>
    </row>
    <row r="2105" spans="1:9" x14ac:dyDescent="0.2">
      <c r="A2105" s="9">
        <v>44343</v>
      </c>
      <c r="B2105" s="11">
        <v>269220918</v>
      </c>
      <c r="C2105" s="11">
        <v>0</v>
      </c>
      <c r="D2105" s="11">
        <v>3</v>
      </c>
      <c r="E2105" s="11">
        <v>1</v>
      </c>
      <c r="H2105" s="9"/>
      <c r="I2105" s="11"/>
    </row>
    <row r="2106" spans="1:9" x14ac:dyDescent="0.2">
      <c r="A2106" s="9">
        <v>44343</v>
      </c>
      <c r="B2106" s="11">
        <v>268890671</v>
      </c>
      <c r="C2106" s="11">
        <v>2235</v>
      </c>
      <c r="D2106" s="11">
        <v>2</v>
      </c>
      <c r="E2106" s="11">
        <v>0</v>
      </c>
      <c r="H2106" s="9"/>
      <c r="I2106" s="11"/>
    </row>
    <row r="2107" spans="1:9" x14ac:dyDescent="0.2">
      <c r="A2107" s="9">
        <v>44343</v>
      </c>
      <c r="B2107" s="11">
        <v>269222817</v>
      </c>
      <c r="C2107" s="11">
        <v>2221</v>
      </c>
      <c r="D2107" s="11">
        <v>2</v>
      </c>
      <c r="E2107" s="11">
        <v>2</v>
      </c>
      <c r="H2107" s="9"/>
      <c r="I2107" s="11"/>
    </row>
    <row r="2108" spans="1:9" x14ac:dyDescent="0.2">
      <c r="A2108" s="9">
        <v>44343</v>
      </c>
      <c r="B2108" s="11">
        <v>271457536</v>
      </c>
      <c r="C2108" s="11">
        <v>1772</v>
      </c>
      <c r="D2108" s="11">
        <v>2</v>
      </c>
      <c r="E2108" s="11">
        <v>0</v>
      </c>
      <c r="H2108" s="9"/>
      <c r="I2108" s="11"/>
    </row>
    <row r="2109" spans="1:9" x14ac:dyDescent="0.2">
      <c r="A2109" s="9">
        <v>44343</v>
      </c>
      <c r="B2109" s="11">
        <v>268892222</v>
      </c>
      <c r="C2109" s="11">
        <v>1463</v>
      </c>
      <c r="D2109" s="11">
        <v>2</v>
      </c>
      <c r="E2109" s="11">
        <v>3</v>
      </c>
      <c r="H2109" s="9"/>
      <c r="I2109" s="11"/>
    </row>
    <row r="2110" spans="1:9" x14ac:dyDescent="0.2">
      <c r="A2110" s="9">
        <v>44343</v>
      </c>
      <c r="B2110" s="11">
        <v>269221386</v>
      </c>
      <c r="C2110" s="11">
        <v>1387</v>
      </c>
      <c r="D2110" s="11">
        <v>2</v>
      </c>
      <c r="E2110" s="11">
        <v>3</v>
      </c>
      <c r="H2110" s="9"/>
      <c r="I2110" s="11"/>
    </row>
    <row r="2111" spans="1:9" x14ac:dyDescent="0.2">
      <c r="A2111" s="9">
        <v>44343</v>
      </c>
      <c r="B2111" s="11">
        <v>269221461</v>
      </c>
      <c r="C2111" s="11">
        <v>1059</v>
      </c>
      <c r="D2111" s="11">
        <v>2</v>
      </c>
      <c r="E2111" s="11">
        <v>0</v>
      </c>
      <c r="H2111" s="9"/>
      <c r="I2111" s="11"/>
    </row>
    <row r="2112" spans="1:9" x14ac:dyDescent="0.2">
      <c r="A2112" s="9">
        <v>44343</v>
      </c>
      <c r="B2112" s="11">
        <v>271533390</v>
      </c>
      <c r="C2112" s="11">
        <v>605</v>
      </c>
      <c r="D2112" s="11">
        <v>2</v>
      </c>
      <c r="E2112" s="11">
        <v>0</v>
      </c>
      <c r="H2112" s="9"/>
      <c r="I2112" s="11"/>
    </row>
    <row r="2113" spans="1:9" x14ac:dyDescent="0.2">
      <c r="A2113" s="9">
        <v>44343</v>
      </c>
      <c r="B2113" s="11">
        <v>269151292</v>
      </c>
      <c r="C2113" s="11">
        <v>4304</v>
      </c>
      <c r="D2113" s="11">
        <v>1</v>
      </c>
      <c r="E2113" s="11">
        <v>2</v>
      </c>
      <c r="H2113" s="9"/>
      <c r="I2113" s="11"/>
    </row>
    <row r="2114" spans="1:9" x14ac:dyDescent="0.2">
      <c r="A2114" s="9">
        <v>44343</v>
      </c>
      <c r="B2114" s="11">
        <v>271472378</v>
      </c>
      <c r="C2114" s="11">
        <v>4279</v>
      </c>
      <c r="D2114" s="11">
        <v>1</v>
      </c>
      <c r="E2114" s="11">
        <v>0</v>
      </c>
      <c r="H2114" s="9"/>
      <c r="I2114" s="11"/>
    </row>
    <row r="2115" spans="1:9" x14ac:dyDescent="0.2">
      <c r="A2115" s="9">
        <v>44343</v>
      </c>
      <c r="B2115" s="11">
        <v>269222109</v>
      </c>
      <c r="C2115" s="11">
        <v>4005</v>
      </c>
      <c r="D2115" s="11">
        <v>1</v>
      </c>
      <c r="E2115" s="11">
        <v>0</v>
      </c>
      <c r="H2115" s="9"/>
      <c r="I2115" s="11"/>
    </row>
    <row r="2116" spans="1:9" x14ac:dyDescent="0.2">
      <c r="A2116" s="9">
        <v>44343</v>
      </c>
      <c r="B2116" s="11">
        <v>269222808</v>
      </c>
      <c r="C2116" s="11">
        <v>3941</v>
      </c>
      <c r="D2116" s="11">
        <v>1</v>
      </c>
      <c r="E2116" s="11">
        <v>0</v>
      </c>
      <c r="H2116" s="9"/>
      <c r="I2116" s="11"/>
    </row>
    <row r="2117" spans="1:9" x14ac:dyDescent="0.2">
      <c r="A2117" s="9">
        <v>44343</v>
      </c>
      <c r="B2117" s="11">
        <v>271539036</v>
      </c>
      <c r="C2117" s="11">
        <v>2980</v>
      </c>
      <c r="D2117" s="11">
        <v>1</v>
      </c>
      <c r="E2117" s="11">
        <v>0</v>
      </c>
      <c r="H2117" s="9"/>
      <c r="I2117" s="11"/>
    </row>
    <row r="2118" spans="1:9" x14ac:dyDescent="0.2">
      <c r="A2118" s="9">
        <v>44343</v>
      </c>
      <c r="B2118" s="11">
        <v>269150215</v>
      </c>
      <c r="C2118" s="11">
        <v>1754</v>
      </c>
      <c r="D2118" s="11">
        <v>1</v>
      </c>
      <c r="E2118" s="11">
        <v>4</v>
      </c>
      <c r="H2118" s="9"/>
      <c r="I2118" s="11"/>
    </row>
    <row r="2119" spans="1:9" x14ac:dyDescent="0.2">
      <c r="A2119" s="9">
        <v>44343</v>
      </c>
      <c r="B2119" s="11">
        <v>268890590</v>
      </c>
      <c r="C2119" s="11">
        <v>1094</v>
      </c>
      <c r="D2119" s="11">
        <v>1</v>
      </c>
      <c r="E2119" s="11">
        <v>1</v>
      </c>
      <c r="H2119" s="9"/>
      <c r="I2119" s="11"/>
    </row>
    <row r="2120" spans="1:9" x14ac:dyDescent="0.2">
      <c r="A2120" s="9">
        <v>44343</v>
      </c>
      <c r="B2120" s="11">
        <v>268891184</v>
      </c>
      <c r="C2120" s="11">
        <v>465</v>
      </c>
      <c r="D2120" s="11">
        <v>1</v>
      </c>
      <c r="E2120" s="11">
        <v>0</v>
      </c>
      <c r="H2120" s="9"/>
      <c r="I2120" s="11"/>
    </row>
    <row r="2121" spans="1:9" x14ac:dyDescent="0.2">
      <c r="A2121" s="9">
        <v>44343</v>
      </c>
      <c r="B2121" s="11">
        <v>268892429</v>
      </c>
      <c r="C2121" s="11">
        <v>17628</v>
      </c>
      <c r="D2121" s="11">
        <v>0</v>
      </c>
      <c r="E2121" s="11">
        <v>0</v>
      </c>
      <c r="H2121" s="9"/>
      <c r="I2121" s="11"/>
    </row>
    <row r="2122" spans="1:9" x14ac:dyDescent="0.2">
      <c r="A2122" s="9">
        <v>44343</v>
      </c>
      <c r="B2122" s="11">
        <v>268890710</v>
      </c>
      <c r="C2122" s="11">
        <v>1874</v>
      </c>
      <c r="D2122" s="11">
        <v>0</v>
      </c>
      <c r="E2122" s="11">
        <v>0</v>
      </c>
      <c r="H2122" s="9"/>
      <c r="I2122" s="11"/>
    </row>
    <row r="2123" spans="1:9" x14ac:dyDescent="0.2">
      <c r="A2123" s="9">
        <v>44343</v>
      </c>
      <c r="B2123" s="11">
        <v>269221575</v>
      </c>
      <c r="C2123" s="11">
        <v>1003</v>
      </c>
      <c r="D2123" s="11">
        <v>0</v>
      </c>
      <c r="E2123" s="11">
        <v>4</v>
      </c>
      <c r="H2123" s="9"/>
      <c r="I2123" s="11"/>
    </row>
    <row r="2124" spans="1:9" x14ac:dyDescent="0.2">
      <c r="A2124" s="9">
        <v>44343</v>
      </c>
      <c r="B2124" s="11">
        <v>269221419</v>
      </c>
      <c r="C2124" s="11">
        <v>647</v>
      </c>
      <c r="D2124" s="11">
        <v>0</v>
      </c>
      <c r="E2124" s="11">
        <v>5</v>
      </c>
      <c r="H2124" s="9"/>
      <c r="I2124" s="11"/>
    </row>
    <row r="2125" spans="1:9" x14ac:dyDescent="0.2">
      <c r="A2125" s="9">
        <v>44343</v>
      </c>
      <c r="B2125" s="11">
        <v>269221869</v>
      </c>
      <c r="C2125" s="11">
        <v>552</v>
      </c>
      <c r="D2125" s="11">
        <v>0</v>
      </c>
      <c r="E2125" s="11">
        <v>0</v>
      </c>
      <c r="H2125" s="9"/>
      <c r="I2125" s="11"/>
    </row>
    <row r="2126" spans="1:9" x14ac:dyDescent="0.2">
      <c r="A2126" s="9">
        <v>44343</v>
      </c>
      <c r="B2126" s="11">
        <v>269221431</v>
      </c>
      <c r="C2126" s="11">
        <v>389</v>
      </c>
      <c r="D2126" s="11">
        <v>0</v>
      </c>
      <c r="E2126" s="11">
        <v>2</v>
      </c>
      <c r="H2126" s="9"/>
      <c r="I2126" s="11"/>
    </row>
    <row r="2127" spans="1:9" x14ac:dyDescent="0.2">
      <c r="A2127" s="9">
        <v>44343</v>
      </c>
      <c r="B2127" s="11">
        <v>273096974</v>
      </c>
      <c r="C2127" s="11">
        <v>348</v>
      </c>
      <c r="D2127" s="11">
        <v>0</v>
      </c>
      <c r="E2127" s="11">
        <v>4</v>
      </c>
      <c r="H2127" s="9"/>
      <c r="I2127" s="11"/>
    </row>
    <row r="2128" spans="1:9" x14ac:dyDescent="0.2">
      <c r="A2128" s="9">
        <v>44343</v>
      </c>
      <c r="B2128" s="11">
        <v>269222010</v>
      </c>
      <c r="C2128" s="11">
        <v>344</v>
      </c>
      <c r="D2128" s="11">
        <v>0</v>
      </c>
      <c r="E2128" s="11">
        <v>0</v>
      </c>
      <c r="H2128" s="9"/>
      <c r="I2128" s="11"/>
    </row>
    <row r="2129" spans="1:9" x14ac:dyDescent="0.2">
      <c r="A2129" s="9">
        <v>44343</v>
      </c>
      <c r="B2129" s="11">
        <v>268890545</v>
      </c>
      <c r="C2129" s="11">
        <v>309</v>
      </c>
      <c r="D2129" s="11">
        <v>0</v>
      </c>
      <c r="E2129" s="11">
        <v>1</v>
      </c>
      <c r="H2129" s="9"/>
      <c r="I2129" s="11"/>
    </row>
    <row r="2130" spans="1:9" x14ac:dyDescent="0.2">
      <c r="A2130" s="9">
        <v>44343</v>
      </c>
      <c r="B2130" s="11">
        <v>268890452</v>
      </c>
      <c r="C2130" s="11">
        <v>85</v>
      </c>
      <c r="D2130" s="11">
        <v>0</v>
      </c>
      <c r="E2130" s="11">
        <v>0</v>
      </c>
      <c r="H2130" s="9"/>
      <c r="I2130" s="11"/>
    </row>
    <row r="2131" spans="1:9" x14ac:dyDescent="0.2">
      <c r="A2131" s="9">
        <v>44343</v>
      </c>
      <c r="B2131" s="11">
        <v>269222739</v>
      </c>
      <c r="C2131" s="11">
        <v>78</v>
      </c>
      <c r="D2131" s="11">
        <v>0</v>
      </c>
      <c r="E2131" s="11">
        <v>1</v>
      </c>
      <c r="H2131" s="9"/>
      <c r="I2131" s="11"/>
    </row>
    <row r="2132" spans="1:9" x14ac:dyDescent="0.2">
      <c r="A2132" s="9">
        <v>44343</v>
      </c>
      <c r="B2132" s="11">
        <v>268891271</v>
      </c>
      <c r="C2132" s="11">
        <v>64</v>
      </c>
      <c r="D2132" s="11">
        <v>0</v>
      </c>
      <c r="E2132" s="11">
        <v>0</v>
      </c>
      <c r="H2132" s="9"/>
      <c r="I2132" s="11"/>
    </row>
    <row r="2133" spans="1:9" x14ac:dyDescent="0.2">
      <c r="A2133" s="9">
        <v>44343</v>
      </c>
      <c r="B2133" s="11">
        <v>268891226</v>
      </c>
      <c r="C2133" s="11">
        <v>58</v>
      </c>
      <c r="D2133" s="11">
        <v>0</v>
      </c>
      <c r="E2133" s="11">
        <v>0</v>
      </c>
      <c r="H2133" s="9"/>
      <c r="I2133" s="11"/>
    </row>
    <row r="2134" spans="1:9" x14ac:dyDescent="0.2">
      <c r="A2134" s="9">
        <v>44343</v>
      </c>
      <c r="B2134" s="11">
        <v>273397621</v>
      </c>
      <c r="C2134" s="11">
        <v>22</v>
      </c>
      <c r="D2134" s="11">
        <v>0</v>
      </c>
      <c r="E2134" s="11">
        <v>0</v>
      </c>
      <c r="H2134" s="9"/>
      <c r="I2134" s="11"/>
    </row>
    <row r="2135" spans="1:9" x14ac:dyDescent="0.2">
      <c r="A2135" s="9">
        <v>44343</v>
      </c>
      <c r="B2135" s="11">
        <v>268891964</v>
      </c>
      <c r="C2135" s="11">
        <v>21</v>
      </c>
      <c r="D2135" s="11">
        <v>0</v>
      </c>
      <c r="E2135" s="11">
        <v>0</v>
      </c>
      <c r="H2135" s="9"/>
      <c r="I2135" s="11"/>
    </row>
    <row r="2136" spans="1:9" x14ac:dyDescent="0.2">
      <c r="A2136" s="9">
        <v>44343</v>
      </c>
      <c r="B2136" s="11">
        <v>269222757</v>
      </c>
      <c r="C2136" s="11">
        <v>19</v>
      </c>
      <c r="D2136" s="11">
        <v>0</v>
      </c>
      <c r="E2136" s="11">
        <v>0</v>
      </c>
      <c r="H2136" s="9"/>
      <c r="I2136" s="11"/>
    </row>
    <row r="2137" spans="1:9" x14ac:dyDescent="0.2">
      <c r="A2137" s="9">
        <v>44343</v>
      </c>
      <c r="B2137" s="11">
        <v>268892123</v>
      </c>
      <c r="C2137" s="11">
        <v>9</v>
      </c>
      <c r="D2137" s="11">
        <v>0</v>
      </c>
      <c r="E2137" s="11">
        <v>0</v>
      </c>
      <c r="H2137" s="9"/>
      <c r="I2137" s="11"/>
    </row>
    <row r="2138" spans="1:9" x14ac:dyDescent="0.2">
      <c r="A2138" s="9">
        <v>44343</v>
      </c>
      <c r="B2138" s="11">
        <v>268892231</v>
      </c>
      <c r="C2138" s="11">
        <v>6</v>
      </c>
      <c r="D2138" s="11">
        <v>0</v>
      </c>
      <c r="E2138" s="11">
        <v>0</v>
      </c>
      <c r="H2138" s="9"/>
      <c r="I2138" s="11"/>
    </row>
    <row r="2139" spans="1:9" x14ac:dyDescent="0.2">
      <c r="A2139" s="9">
        <v>44343</v>
      </c>
      <c r="B2139" s="11">
        <v>269150197</v>
      </c>
      <c r="C2139" s="11">
        <v>4</v>
      </c>
      <c r="D2139" s="11">
        <v>0</v>
      </c>
      <c r="E2139" s="11">
        <v>0</v>
      </c>
      <c r="H2139" s="9"/>
      <c r="I2139" s="11"/>
    </row>
    <row r="2140" spans="1:9" x14ac:dyDescent="0.2">
      <c r="A2140" s="9">
        <v>44343</v>
      </c>
      <c r="B2140" s="11">
        <v>268892405</v>
      </c>
      <c r="C2140" s="11">
        <v>4</v>
      </c>
      <c r="D2140" s="11">
        <v>0</v>
      </c>
      <c r="E2140" s="11">
        <v>0</v>
      </c>
      <c r="H2140" s="9"/>
      <c r="I2140" s="11"/>
    </row>
    <row r="2141" spans="1:9" x14ac:dyDescent="0.2">
      <c r="A2141" s="9">
        <v>44343</v>
      </c>
      <c r="B2141" s="11">
        <v>269222070</v>
      </c>
      <c r="C2141" s="11">
        <v>3</v>
      </c>
      <c r="D2141" s="11">
        <v>0</v>
      </c>
      <c r="E2141" s="11">
        <v>0</v>
      </c>
      <c r="H2141" s="9"/>
      <c r="I2141" s="11"/>
    </row>
    <row r="2142" spans="1:9" x14ac:dyDescent="0.2">
      <c r="A2142" s="9">
        <v>44343</v>
      </c>
      <c r="B2142" s="11">
        <v>268892414</v>
      </c>
      <c r="C2142" s="11">
        <v>3</v>
      </c>
      <c r="D2142" s="11">
        <v>0</v>
      </c>
      <c r="E2142" s="11">
        <v>0</v>
      </c>
      <c r="H2142" s="9"/>
      <c r="I2142" s="11"/>
    </row>
    <row r="2143" spans="1:9" x14ac:dyDescent="0.2">
      <c r="A2143" s="9">
        <v>44343</v>
      </c>
      <c r="B2143" s="11">
        <v>268890683</v>
      </c>
      <c r="C2143" s="11">
        <v>3</v>
      </c>
      <c r="D2143" s="11">
        <v>0</v>
      </c>
      <c r="E2143" s="11">
        <v>0</v>
      </c>
      <c r="H2143" s="9"/>
      <c r="I2143" s="11"/>
    </row>
    <row r="2144" spans="1:9" x14ac:dyDescent="0.2">
      <c r="A2144" s="9">
        <v>44343</v>
      </c>
      <c r="B2144" s="11">
        <v>269150224</v>
      </c>
      <c r="C2144" s="11">
        <v>3</v>
      </c>
      <c r="D2144" s="11">
        <v>0</v>
      </c>
      <c r="E2144" s="11">
        <v>0</v>
      </c>
      <c r="H2144" s="9"/>
      <c r="I2144" s="11"/>
    </row>
    <row r="2145" spans="1:9" x14ac:dyDescent="0.2">
      <c r="A2145" s="9">
        <v>44343</v>
      </c>
      <c r="B2145" s="11">
        <v>269222091</v>
      </c>
      <c r="C2145" s="11">
        <v>2</v>
      </c>
      <c r="D2145" s="11">
        <v>0</v>
      </c>
      <c r="E2145" s="11">
        <v>0</v>
      </c>
      <c r="H2145" s="9"/>
      <c r="I2145" s="11"/>
    </row>
    <row r="2146" spans="1:9" x14ac:dyDescent="0.2">
      <c r="A2146" s="9">
        <v>44343</v>
      </c>
      <c r="B2146" s="11">
        <v>269221635</v>
      </c>
      <c r="C2146" s="11">
        <v>2</v>
      </c>
      <c r="D2146" s="11">
        <v>0</v>
      </c>
      <c r="E2146" s="11">
        <v>0</v>
      </c>
      <c r="H2146" s="9"/>
      <c r="I2146" s="11"/>
    </row>
    <row r="2147" spans="1:9" x14ac:dyDescent="0.2">
      <c r="A2147" s="9">
        <v>44343</v>
      </c>
      <c r="B2147" s="11">
        <v>268892246</v>
      </c>
      <c r="C2147" s="11">
        <v>0</v>
      </c>
      <c r="D2147" s="11">
        <v>0</v>
      </c>
      <c r="E2147" s="11">
        <v>3</v>
      </c>
      <c r="H2147" s="9"/>
      <c r="I2147" s="11"/>
    </row>
    <row r="2148" spans="1:9" x14ac:dyDescent="0.2">
      <c r="A2148" s="9">
        <v>44344</v>
      </c>
      <c r="B2148" s="11">
        <v>268890527</v>
      </c>
      <c r="C2148" s="11">
        <v>3345</v>
      </c>
      <c r="D2148" s="11">
        <v>179</v>
      </c>
      <c r="E2148" s="11">
        <v>86</v>
      </c>
      <c r="H2148" s="9"/>
      <c r="I2148" s="11"/>
    </row>
    <row r="2149" spans="1:9" x14ac:dyDescent="0.2">
      <c r="A2149" s="9">
        <v>44344</v>
      </c>
      <c r="B2149" s="11">
        <v>268892375</v>
      </c>
      <c r="C2149" s="11">
        <v>33872</v>
      </c>
      <c r="D2149" s="11">
        <v>130</v>
      </c>
      <c r="E2149" s="11">
        <v>71</v>
      </c>
      <c r="H2149" s="9"/>
      <c r="I2149" s="11"/>
    </row>
    <row r="2150" spans="1:9" x14ac:dyDescent="0.2">
      <c r="A2150" s="9">
        <v>44344</v>
      </c>
      <c r="B2150" s="11">
        <v>269222010</v>
      </c>
      <c r="C2150" s="11">
        <v>12052</v>
      </c>
      <c r="D2150" s="11">
        <v>82</v>
      </c>
      <c r="E2150" s="11">
        <v>4</v>
      </c>
      <c r="H2150" s="9"/>
      <c r="I2150" s="11"/>
    </row>
    <row r="2151" spans="1:9" x14ac:dyDescent="0.2">
      <c r="A2151" s="9">
        <v>44344</v>
      </c>
      <c r="B2151" s="11">
        <v>272779033</v>
      </c>
      <c r="C2151" s="11">
        <v>3420</v>
      </c>
      <c r="D2151" s="11">
        <v>80</v>
      </c>
      <c r="E2151" s="11">
        <v>11</v>
      </c>
      <c r="H2151" s="9"/>
      <c r="I2151" s="11"/>
    </row>
    <row r="2152" spans="1:9" x14ac:dyDescent="0.2">
      <c r="A2152" s="9">
        <v>44344</v>
      </c>
      <c r="B2152" s="11">
        <v>269222019</v>
      </c>
      <c r="C2152" s="11">
        <v>22358</v>
      </c>
      <c r="D2152" s="11">
        <v>72</v>
      </c>
      <c r="E2152" s="11">
        <v>47</v>
      </c>
      <c r="H2152" s="9"/>
      <c r="I2152" s="11"/>
    </row>
    <row r="2153" spans="1:9" x14ac:dyDescent="0.2">
      <c r="A2153" s="9">
        <v>44344</v>
      </c>
      <c r="B2153" s="11">
        <v>268892345</v>
      </c>
      <c r="C2153" s="11">
        <v>11904</v>
      </c>
      <c r="D2153" s="11">
        <v>70</v>
      </c>
      <c r="E2153" s="11">
        <v>0</v>
      </c>
      <c r="H2153" s="9"/>
      <c r="I2153" s="11"/>
    </row>
    <row r="2154" spans="1:9" x14ac:dyDescent="0.2">
      <c r="A2154" s="9">
        <v>44344</v>
      </c>
      <c r="B2154" s="11">
        <v>268890590</v>
      </c>
      <c r="C2154" s="11">
        <v>13857</v>
      </c>
      <c r="D2154" s="11">
        <v>43</v>
      </c>
      <c r="E2154" s="11">
        <v>28</v>
      </c>
      <c r="H2154" s="9"/>
      <c r="I2154" s="11"/>
    </row>
    <row r="2155" spans="1:9" x14ac:dyDescent="0.2">
      <c r="A2155" s="9">
        <v>44344</v>
      </c>
      <c r="B2155" s="11">
        <v>271457536</v>
      </c>
      <c r="C2155" s="11">
        <v>3225</v>
      </c>
      <c r="D2155" s="11">
        <v>34</v>
      </c>
      <c r="E2155" s="11">
        <v>30</v>
      </c>
      <c r="H2155" s="9"/>
      <c r="I2155" s="11"/>
    </row>
    <row r="2156" spans="1:9" x14ac:dyDescent="0.2">
      <c r="A2156" s="9">
        <v>44344</v>
      </c>
      <c r="B2156" s="11">
        <v>269221587</v>
      </c>
      <c r="C2156" s="11">
        <v>17614</v>
      </c>
      <c r="D2156" s="11">
        <v>33</v>
      </c>
      <c r="E2156" s="11">
        <v>12</v>
      </c>
      <c r="H2156" s="9"/>
      <c r="I2156" s="11"/>
    </row>
    <row r="2157" spans="1:9" x14ac:dyDescent="0.2">
      <c r="A2157" s="9">
        <v>44344</v>
      </c>
      <c r="B2157" s="11">
        <v>268892102</v>
      </c>
      <c r="C2157" s="11">
        <v>1701</v>
      </c>
      <c r="D2157" s="11">
        <v>28</v>
      </c>
      <c r="E2157" s="11">
        <v>18</v>
      </c>
      <c r="H2157" s="9"/>
      <c r="I2157" s="11"/>
    </row>
    <row r="2158" spans="1:9" x14ac:dyDescent="0.2">
      <c r="A2158" s="9">
        <v>44344</v>
      </c>
      <c r="B2158" s="11">
        <v>271539036</v>
      </c>
      <c r="C2158" s="11">
        <v>4161</v>
      </c>
      <c r="D2158" s="11">
        <v>25</v>
      </c>
      <c r="E2158" s="11">
        <v>69</v>
      </c>
      <c r="H2158" s="9"/>
      <c r="I2158" s="11"/>
    </row>
    <row r="2159" spans="1:9" x14ac:dyDescent="0.2">
      <c r="A2159" s="9">
        <v>44344</v>
      </c>
      <c r="B2159" s="11">
        <v>268892381</v>
      </c>
      <c r="C2159" s="11">
        <v>29104</v>
      </c>
      <c r="D2159" s="11">
        <v>14</v>
      </c>
      <c r="E2159" s="11">
        <v>20</v>
      </c>
      <c r="H2159" s="9"/>
      <c r="I2159" s="11"/>
    </row>
    <row r="2160" spans="1:9" x14ac:dyDescent="0.2">
      <c r="A2160" s="9">
        <v>44344</v>
      </c>
      <c r="B2160" s="11">
        <v>271451050</v>
      </c>
      <c r="C2160" s="11">
        <v>2385</v>
      </c>
      <c r="D2160" s="11">
        <v>14</v>
      </c>
      <c r="E2160" s="11">
        <v>1</v>
      </c>
      <c r="H2160" s="9"/>
      <c r="I2160" s="11"/>
    </row>
    <row r="2161" spans="1:9" x14ac:dyDescent="0.2">
      <c r="A2161" s="9">
        <v>44344</v>
      </c>
      <c r="B2161" s="11">
        <v>269222739</v>
      </c>
      <c r="C2161" s="11">
        <v>16710</v>
      </c>
      <c r="D2161" s="11">
        <v>13</v>
      </c>
      <c r="E2161" s="11">
        <v>7</v>
      </c>
      <c r="H2161" s="9"/>
      <c r="I2161" s="11"/>
    </row>
    <row r="2162" spans="1:9" x14ac:dyDescent="0.2">
      <c r="A2162" s="9">
        <v>44344</v>
      </c>
      <c r="B2162" s="11">
        <v>269222091</v>
      </c>
      <c r="C2162" s="11">
        <v>13740</v>
      </c>
      <c r="D2162" s="11">
        <v>10</v>
      </c>
      <c r="E2162" s="11">
        <v>3</v>
      </c>
      <c r="H2162" s="9"/>
      <c r="I2162" s="11"/>
    </row>
    <row r="2163" spans="1:9" x14ac:dyDescent="0.2">
      <c r="A2163" s="9">
        <v>44344</v>
      </c>
      <c r="B2163" s="11">
        <v>269221581</v>
      </c>
      <c r="C2163" s="11">
        <v>5089</v>
      </c>
      <c r="D2163" s="11">
        <v>9</v>
      </c>
      <c r="E2163" s="11">
        <v>2</v>
      </c>
      <c r="H2163" s="9"/>
      <c r="I2163" s="11"/>
    </row>
    <row r="2164" spans="1:9" x14ac:dyDescent="0.2">
      <c r="A2164" s="9">
        <v>44344</v>
      </c>
      <c r="B2164" s="11">
        <v>271533390</v>
      </c>
      <c r="C2164" s="11">
        <v>6919</v>
      </c>
      <c r="D2164" s="11">
        <v>8</v>
      </c>
      <c r="E2164" s="11">
        <v>183</v>
      </c>
      <c r="H2164" s="9"/>
      <c r="I2164" s="11"/>
    </row>
    <row r="2165" spans="1:9" x14ac:dyDescent="0.2">
      <c r="A2165" s="9">
        <v>44344</v>
      </c>
      <c r="B2165" s="11">
        <v>268892378</v>
      </c>
      <c r="C2165" s="11">
        <v>20334</v>
      </c>
      <c r="D2165" s="11">
        <v>7</v>
      </c>
      <c r="E2165" s="11">
        <v>22</v>
      </c>
      <c r="H2165" s="9"/>
      <c r="I2165" s="11"/>
    </row>
    <row r="2166" spans="1:9" x14ac:dyDescent="0.2">
      <c r="A2166" s="9">
        <v>44344</v>
      </c>
      <c r="B2166" s="11">
        <v>268892456</v>
      </c>
      <c r="C2166" s="11">
        <v>2739</v>
      </c>
      <c r="D2166" s="11">
        <v>7</v>
      </c>
      <c r="E2166" s="11">
        <v>0</v>
      </c>
      <c r="H2166" s="9"/>
      <c r="I2166" s="11"/>
    </row>
    <row r="2167" spans="1:9" x14ac:dyDescent="0.2">
      <c r="A2167" s="9">
        <v>44344</v>
      </c>
      <c r="B2167" s="11">
        <v>268892414</v>
      </c>
      <c r="C2167" s="11">
        <v>22229</v>
      </c>
      <c r="D2167" s="11">
        <v>6</v>
      </c>
      <c r="E2167" s="11">
        <v>0</v>
      </c>
      <c r="H2167" s="9"/>
      <c r="I2167" s="11"/>
    </row>
    <row r="2168" spans="1:9" x14ac:dyDescent="0.2">
      <c r="A2168" s="9">
        <v>44344</v>
      </c>
      <c r="B2168" s="11">
        <v>269221608</v>
      </c>
      <c r="C2168" s="11">
        <v>4356</v>
      </c>
      <c r="D2168" s="11">
        <v>6</v>
      </c>
      <c r="E2168" s="11">
        <v>2</v>
      </c>
      <c r="H2168" s="9"/>
      <c r="I2168" s="11"/>
    </row>
    <row r="2169" spans="1:9" x14ac:dyDescent="0.2">
      <c r="A2169" s="9">
        <v>44344</v>
      </c>
      <c r="B2169" s="11">
        <v>269222781</v>
      </c>
      <c r="C2169" s="11">
        <v>2680</v>
      </c>
      <c r="D2169" s="11">
        <v>6</v>
      </c>
      <c r="E2169" s="11">
        <v>0</v>
      </c>
      <c r="H2169" s="9"/>
      <c r="I2169" s="11"/>
    </row>
    <row r="2170" spans="1:9" x14ac:dyDescent="0.2">
      <c r="A2170" s="9">
        <v>44344</v>
      </c>
      <c r="B2170" s="11">
        <v>269221584</v>
      </c>
      <c r="C2170" s="11">
        <v>2570</v>
      </c>
      <c r="D2170" s="11">
        <v>6</v>
      </c>
      <c r="E2170" s="11">
        <v>6</v>
      </c>
      <c r="H2170" s="9"/>
      <c r="I2170" s="11"/>
    </row>
    <row r="2171" spans="1:9" x14ac:dyDescent="0.2">
      <c r="A2171" s="9">
        <v>44344</v>
      </c>
      <c r="B2171" s="11">
        <v>269222109</v>
      </c>
      <c r="C2171" s="11">
        <v>2672</v>
      </c>
      <c r="D2171" s="11">
        <v>5</v>
      </c>
      <c r="E2171" s="11">
        <v>0</v>
      </c>
      <c r="H2171" s="9"/>
      <c r="I2171" s="11"/>
    </row>
    <row r="2172" spans="1:9" x14ac:dyDescent="0.2">
      <c r="A2172" s="9">
        <v>44344</v>
      </c>
      <c r="B2172" s="11">
        <v>268890710</v>
      </c>
      <c r="C2172" s="11">
        <v>4775</v>
      </c>
      <c r="D2172" s="11">
        <v>4</v>
      </c>
      <c r="E2172" s="11">
        <v>2</v>
      </c>
      <c r="H2172" s="9"/>
      <c r="I2172" s="11"/>
    </row>
    <row r="2173" spans="1:9" x14ac:dyDescent="0.2">
      <c r="A2173" s="9">
        <v>44344</v>
      </c>
      <c r="B2173" s="11">
        <v>269150218</v>
      </c>
      <c r="C2173" s="11">
        <v>4404</v>
      </c>
      <c r="D2173" s="11">
        <v>4</v>
      </c>
      <c r="E2173" s="11">
        <v>3</v>
      </c>
      <c r="H2173" s="9"/>
      <c r="I2173" s="11"/>
    </row>
    <row r="2174" spans="1:9" x14ac:dyDescent="0.2">
      <c r="A2174" s="9">
        <v>44344</v>
      </c>
      <c r="B2174" s="11">
        <v>269221605</v>
      </c>
      <c r="C2174" s="11">
        <v>4362</v>
      </c>
      <c r="D2174" s="11">
        <v>4</v>
      </c>
      <c r="E2174" s="11">
        <v>1</v>
      </c>
      <c r="H2174" s="9"/>
      <c r="I2174" s="11"/>
    </row>
    <row r="2175" spans="1:9" x14ac:dyDescent="0.2">
      <c r="A2175" s="9">
        <v>44344</v>
      </c>
      <c r="B2175" s="11">
        <v>269222754</v>
      </c>
      <c r="C2175" s="11">
        <v>765</v>
      </c>
      <c r="D2175" s="11">
        <v>4</v>
      </c>
      <c r="E2175" s="11">
        <v>0</v>
      </c>
      <c r="H2175" s="9"/>
      <c r="I2175" s="11"/>
    </row>
    <row r="2176" spans="1:9" x14ac:dyDescent="0.2">
      <c r="A2176" s="9">
        <v>44344</v>
      </c>
      <c r="B2176" s="11">
        <v>269222757</v>
      </c>
      <c r="C2176" s="11">
        <v>7431</v>
      </c>
      <c r="D2176" s="11">
        <v>3</v>
      </c>
      <c r="E2176" s="11">
        <v>1</v>
      </c>
      <c r="H2176" s="9"/>
      <c r="I2176" s="11"/>
    </row>
    <row r="2177" spans="1:9" x14ac:dyDescent="0.2">
      <c r="A2177" s="9">
        <v>44344</v>
      </c>
      <c r="B2177" s="11">
        <v>269222808</v>
      </c>
      <c r="C2177" s="11">
        <v>4663</v>
      </c>
      <c r="D2177" s="11">
        <v>3</v>
      </c>
      <c r="E2177" s="11">
        <v>1</v>
      </c>
      <c r="H2177" s="9"/>
      <c r="I2177" s="11"/>
    </row>
    <row r="2178" spans="1:9" x14ac:dyDescent="0.2">
      <c r="A2178" s="9">
        <v>44344</v>
      </c>
      <c r="B2178" s="11">
        <v>268890671</v>
      </c>
      <c r="C2178" s="11">
        <v>4541</v>
      </c>
      <c r="D2178" s="11">
        <v>3</v>
      </c>
      <c r="E2178" s="11">
        <v>1</v>
      </c>
      <c r="H2178" s="9"/>
      <c r="I2178" s="11"/>
    </row>
    <row r="2179" spans="1:9" x14ac:dyDescent="0.2">
      <c r="A2179" s="9">
        <v>44344</v>
      </c>
      <c r="B2179" s="11">
        <v>269150194</v>
      </c>
      <c r="C2179" s="11">
        <v>4491</v>
      </c>
      <c r="D2179" s="11">
        <v>3</v>
      </c>
      <c r="E2179" s="11">
        <v>2</v>
      </c>
      <c r="H2179" s="9"/>
      <c r="I2179" s="11"/>
    </row>
    <row r="2180" spans="1:9" x14ac:dyDescent="0.2">
      <c r="A2180" s="9">
        <v>44344</v>
      </c>
      <c r="B2180" s="11">
        <v>269150215</v>
      </c>
      <c r="C2180" s="11">
        <v>4484</v>
      </c>
      <c r="D2180" s="11">
        <v>3</v>
      </c>
      <c r="E2180" s="11">
        <v>4</v>
      </c>
      <c r="H2180" s="9"/>
      <c r="I2180" s="11"/>
    </row>
    <row r="2181" spans="1:9" x14ac:dyDescent="0.2">
      <c r="A2181" s="9">
        <v>44344</v>
      </c>
      <c r="B2181" s="11">
        <v>269222070</v>
      </c>
      <c r="C2181" s="11">
        <v>2292</v>
      </c>
      <c r="D2181" s="11">
        <v>3</v>
      </c>
      <c r="E2181" s="11">
        <v>0</v>
      </c>
      <c r="H2181" s="9"/>
      <c r="I2181" s="11"/>
    </row>
    <row r="2182" spans="1:9" x14ac:dyDescent="0.2">
      <c r="A2182" s="9">
        <v>44344</v>
      </c>
      <c r="B2182" s="11">
        <v>268892429</v>
      </c>
      <c r="C2182" s="11">
        <v>2151</v>
      </c>
      <c r="D2182" s="11">
        <v>3</v>
      </c>
      <c r="E2182" s="11">
        <v>0</v>
      </c>
      <c r="H2182" s="9"/>
      <c r="I2182" s="11"/>
    </row>
    <row r="2183" spans="1:9" x14ac:dyDescent="0.2">
      <c r="A2183" s="9">
        <v>44344</v>
      </c>
      <c r="B2183" s="11">
        <v>268890683</v>
      </c>
      <c r="C2183" s="11">
        <v>3762</v>
      </c>
      <c r="D2183" s="11">
        <v>2</v>
      </c>
      <c r="E2183" s="11">
        <v>0</v>
      </c>
      <c r="H2183" s="9"/>
      <c r="I2183" s="11"/>
    </row>
    <row r="2184" spans="1:9" x14ac:dyDescent="0.2">
      <c r="A2184" s="9">
        <v>44344</v>
      </c>
      <c r="B2184" s="11">
        <v>269222817</v>
      </c>
      <c r="C2184" s="11">
        <v>1792</v>
      </c>
      <c r="D2184" s="11">
        <v>2</v>
      </c>
      <c r="E2184" s="11">
        <v>1</v>
      </c>
      <c r="H2184" s="9"/>
      <c r="I2184" s="11"/>
    </row>
    <row r="2185" spans="1:9" x14ac:dyDescent="0.2">
      <c r="A2185" s="9">
        <v>44344</v>
      </c>
      <c r="B2185" s="11">
        <v>268891271</v>
      </c>
      <c r="C2185" s="11">
        <v>1412</v>
      </c>
      <c r="D2185" s="11">
        <v>2</v>
      </c>
      <c r="E2185" s="11">
        <v>1</v>
      </c>
      <c r="H2185" s="9"/>
      <c r="I2185" s="11"/>
    </row>
    <row r="2186" spans="1:9" x14ac:dyDescent="0.2">
      <c r="A2186" s="9">
        <v>44344</v>
      </c>
      <c r="B2186" s="11">
        <v>271808904</v>
      </c>
      <c r="C2186" s="11">
        <v>752</v>
      </c>
      <c r="D2186" s="11">
        <v>2</v>
      </c>
      <c r="E2186" s="11">
        <v>2</v>
      </c>
      <c r="H2186" s="9"/>
      <c r="I2186" s="11"/>
    </row>
    <row r="2187" spans="1:9" x14ac:dyDescent="0.2">
      <c r="A2187" s="9">
        <v>44344</v>
      </c>
      <c r="B2187" s="11">
        <v>273096974</v>
      </c>
      <c r="C2187" s="11">
        <v>439</v>
      </c>
      <c r="D2187" s="11">
        <v>2</v>
      </c>
      <c r="E2187" s="11">
        <v>0</v>
      </c>
      <c r="H2187" s="9"/>
      <c r="I2187" s="11"/>
    </row>
    <row r="2188" spans="1:9" x14ac:dyDescent="0.2">
      <c r="A2188" s="9">
        <v>44344</v>
      </c>
      <c r="B2188" s="11">
        <v>271472378</v>
      </c>
      <c r="C2188" s="11">
        <v>2508</v>
      </c>
      <c r="D2188" s="11">
        <v>1</v>
      </c>
      <c r="E2188" s="11">
        <v>0</v>
      </c>
      <c r="H2188" s="9"/>
      <c r="I2188" s="11"/>
    </row>
    <row r="2189" spans="1:9" x14ac:dyDescent="0.2">
      <c r="A2189" s="9">
        <v>44344</v>
      </c>
      <c r="B2189" s="11">
        <v>268892090</v>
      </c>
      <c r="C2189" s="11">
        <v>2290</v>
      </c>
      <c r="D2189" s="11">
        <v>1</v>
      </c>
      <c r="E2189" s="11">
        <v>0</v>
      </c>
      <c r="H2189" s="9"/>
      <c r="I2189" s="11"/>
    </row>
    <row r="2190" spans="1:9" x14ac:dyDescent="0.2">
      <c r="A2190" s="9">
        <v>44344</v>
      </c>
      <c r="B2190" s="11">
        <v>269221431</v>
      </c>
      <c r="C2190" s="11">
        <v>1791</v>
      </c>
      <c r="D2190" s="11">
        <v>1</v>
      </c>
      <c r="E2190" s="11">
        <v>3</v>
      </c>
      <c r="H2190" s="9"/>
      <c r="I2190" s="11"/>
    </row>
    <row r="2191" spans="1:9" x14ac:dyDescent="0.2">
      <c r="A2191" s="9">
        <v>44344</v>
      </c>
      <c r="B2191" s="11">
        <v>269151292</v>
      </c>
      <c r="C2191" s="11">
        <v>1693</v>
      </c>
      <c r="D2191" s="11">
        <v>1</v>
      </c>
      <c r="E2191" s="11">
        <v>0</v>
      </c>
      <c r="H2191" s="9"/>
      <c r="I2191" s="11"/>
    </row>
    <row r="2192" spans="1:9" x14ac:dyDescent="0.2">
      <c r="A2192" s="9">
        <v>44344</v>
      </c>
      <c r="B2192" s="11">
        <v>269150185</v>
      </c>
      <c r="C2192" s="11">
        <v>1688</v>
      </c>
      <c r="D2192" s="11">
        <v>1</v>
      </c>
      <c r="E2192" s="11">
        <v>0</v>
      </c>
      <c r="H2192" s="9"/>
      <c r="I2192" s="11"/>
    </row>
    <row r="2193" spans="1:9" x14ac:dyDescent="0.2">
      <c r="A2193" s="9">
        <v>44344</v>
      </c>
      <c r="B2193" s="11">
        <v>269221920</v>
      </c>
      <c r="C2193" s="11">
        <v>53</v>
      </c>
      <c r="D2193" s="11">
        <v>1</v>
      </c>
      <c r="E2193" s="11">
        <v>0</v>
      </c>
      <c r="H2193" s="9"/>
      <c r="I2193" s="11"/>
    </row>
    <row r="2194" spans="1:9" x14ac:dyDescent="0.2">
      <c r="A2194" s="9">
        <v>44344</v>
      </c>
      <c r="B2194" s="11">
        <v>268891226</v>
      </c>
      <c r="C2194" s="11">
        <v>0</v>
      </c>
      <c r="D2194" s="11">
        <v>1</v>
      </c>
      <c r="E2194" s="11">
        <v>0</v>
      </c>
      <c r="H2194" s="9"/>
      <c r="I2194" s="11"/>
    </row>
    <row r="2195" spans="1:9" x14ac:dyDescent="0.2">
      <c r="A2195" s="9">
        <v>44344</v>
      </c>
      <c r="B2195" s="11">
        <v>268891964</v>
      </c>
      <c r="C2195" s="11">
        <v>2634</v>
      </c>
      <c r="D2195" s="11">
        <v>0</v>
      </c>
      <c r="E2195" s="11">
        <v>7</v>
      </c>
      <c r="H2195" s="9"/>
      <c r="I2195" s="11"/>
    </row>
    <row r="2196" spans="1:9" x14ac:dyDescent="0.2">
      <c r="A2196" s="9">
        <v>44344</v>
      </c>
      <c r="B2196" s="11">
        <v>273397621</v>
      </c>
      <c r="C2196" s="11">
        <v>999</v>
      </c>
      <c r="D2196" s="11">
        <v>0</v>
      </c>
      <c r="E2196" s="11">
        <v>0</v>
      </c>
      <c r="H2196" s="9"/>
      <c r="I2196" s="11"/>
    </row>
    <row r="2197" spans="1:9" x14ac:dyDescent="0.2">
      <c r="A2197" s="9">
        <v>44344</v>
      </c>
      <c r="B2197" s="11">
        <v>268891919</v>
      </c>
      <c r="C2197" s="11">
        <v>486</v>
      </c>
      <c r="D2197" s="11">
        <v>0</v>
      </c>
      <c r="E2197" s="11">
        <v>2</v>
      </c>
      <c r="H2197" s="9"/>
      <c r="I2197" s="11"/>
    </row>
    <row r="2198" spans="1:9" x14ac:dyDescent="0.2">
      <c r="A2198" s="9">
        <v>44344</v>
      </c>
      <c r="B2198" s="11">
        <v>271459513</v>
      </c>
      <c r="C2198" s="11">
        <v>485</v>
      </c>
      <c r="D2198" s="11">
        <v>0</v>
      </c>
      <c r="E2198" s="11">
        <v>0</v>
      </c>
      <c r="H2198" s="9"/>
      <c r="I2198" s="11"/>
    </row>
    <row r="2199" spans="1:9" x14ac:dyDescent="0.2">
      <c r="A2199" s="9">
        <v>44344</v>
      </c>
      <c r="B2199" s="11">
        <v>269221569</v>
      </c>
      <c r="C2199" s="11">
        <v>336</v>
      </c>
      <c r="D2199" s="11">
        <v>0</v>
      </c>
      <c r="E2199" s="11">
        <v>0</v>
      </c>
      <c r="H2199" s="9"/>
      <c r="I2199" s="11"/>
    </row>
    <row r="2200" spans="1:9" x14ac:dyDescent="0.2">
      <c r="A2200" s="9">
        <v>44344</v>
      </c>
      <c r="B2200" s="11">
        <v>268890545</v>
      </c>
      <c r="C2200" s="11">
        <v>330</v>
      </c>
      <c r="D2200" s="11">
        <v>0</v>
      </c>
      <c r="E2200" s="11">
        <v>2</v>
      </c>
      <c r="H2200" s="9"/>
      <c r="I2200" s="11"/>
    </row>
    <row r="2201" spans="1:9" x14ac:dyDescent="0.2">
      <c r="A2201" s="9">
        <v>44344</v>
      </c>
      <c r="B2201" s="11">
        <v>269221575</v>
      </c>
      <c r="C2201" s="11">
        <v>283</v>
      </c>
      <c r="D2201" s="11">
        <v>0</v>
      </c>
      <c r="E2201" s="11">
        <v>0</v>
      </c>
      <c r="H2201" s="9"/>
      <c r="I2201" s="11"/>
    </row>
    <row r="2202" spans="1:9" x14ac:dyDescent="0.2">
      <c r="A2202" s="9">
        <v>44344</v>
      </c>
      <c r="B2202" s="11">
        <v>269221419</v>
      </c>
      <c r="C2202" s="11">
        <v>265</v>
      </c>
      <c r="D2202" s="11">
        <v>0</v>
      </c>
      <c r="E2202" s="11">
        <v>0</v>
      </c>
      <c r="H2202" s="9"/>
      <c r="I2202" s="11"/>
    </row>
    <row r="2203" spans="1:9" x14ac:dyDescent="0.2">
      <c r="A2203" s="9">
        <v>44344</v>
      </c>
      <c r="B2203" s="11">
        <v>268891184</v>
      </c>
      <c r="C2203" s="11">
        <v>206</v>
      </c>
      <c r="D2203" s="11">
        <v>0</v>
      </c>
      <c r="E2203" s="11">
        <v>0</v>
      </c>
      <c r="H2203" s="9"/>
      <c r="I2203" s="11"/>
    </row>
    <row r="2204" spans="1:9" x14ac:dyDescent="0.2">
      <c r="A2204" s="9">
        <v>44344</v>
      </c>
      <c r="B2204" s="11">
        <v>269221461</v>
      </c>
      <c r="C2204" s="11">
        <v>142</v>
      </c>
      <c r="D2204" s="11">
        <v>0</v>
      </c>
      <c r="E2204" s="11">
        <v>0</v>
      </c>
      <c r="H2204" s="9"/>
      <c r="I2204" s="11"/>
    </row>
    <row r="2205" spans="1:9" x14ac:dyDescent="0.2">
      <c r="A2205" s="9">
        <v>44344</v>
      </c>
      <c r="B2205" s="11">
        <v>268890566</v>
      </c>
      <c r="C2205" s="11">
        <v>65</v>
      </c>
      <c r="D2205" s="11">
        <v>0</v>
      </c>
      <c r="E2205" s="11">
        <v>0</v>
      </c>
      <c r="H2205" s="9"/>
      <c r="I2205" s="11"/>
    </row>
    <row r="2206" spans="1:9" x14ac:dyDescent="0.2">
      <c r="A2206" s="9">
        <v>44344</v>
      </c>
      <c r="B2206" s="11">
        <v>268892078</v>
      </c>
      <c r="C2206" s="11">
        <v>45</v>
      </c>
      <c r="D2206" s="11">
        <v>0</v>
      </c>
      <c r="E2206" s="11">
        <v>0</v>
      </c>
      <c r="H2206" s="9"/>
      <c r="I2206" s="11"/>
    </row>
    <row r="2207" spans="1:9" x14ac:dyDescent="0.2">
      <c r="A2207" s="9">
        <v>44344</v>
      </c>
      <c r="B2207" s="11">
        <v>268892348</v>
      </c>
      <c r="C2207" s="11">
        <v>45</v>
      </c>
      <c r="D2207" s="11">
        <v>0</v>
      </c>
      <c r="E2207" s="11">
        <v>0</v>
      </c>
      <c r="H2207" s="9"/>
      <c r="I2207" s="11"/>
    </row>
    <row r="2208" spans="1:9" x14ac:dyDescent="0.2">
      <c r="A2208" s="9">
        <v>44344</v>
      </c>
      <c r="B2208" s="11">
        <v>268892246</v>
      </c>
      <c r="C2208" s="11">
        <v>14</v>
      </c>
      <c r="D2208" s="11">
        <v>0</v>
      </c>
      <c r="E2208" s="11">
        <v>0</v>
      </c>
      <c r="H2208" s="9"/>
      <c r="I2208" s="11"/>
    </row>
    <row r="2209" spans="1:9" x14ac:dyDescent="0.2">
      <c r="A2209" s="9">
        <v>44344</v>
      </c>
      <c r="B2209" s="11">
        <v>268892123</v>
      </c>
      <c r="C2209" s="11">
        <v>13</v>
      </c>
      <c r="D2209" s="11">
        <v>0</v>
      </c>
      <c r="E2209" s="11">
        <v>0</v>
      </c>
      <c r="H2209" s="9"/>
      <c r="I2209" s="11"/>
    </row>
    <row r="2210" spans="1:9" x14ac:dyDescent="0.2">
      <c r="A2210" s="9">
        <v>44344</v>
      </c>
      <c r="B2210" s="11">
        <v>268892405</v>
      </c>
      <c r="C2210" s="11">
        <v>11</v>
      </c>
      <c r="D2210" s="11">
        <v>0</v>
      </c>
      <c r="E2210" s="11">
        <v>0</v>
      </c>
      <c r="H2210" s="9"/>
      <c r="I2210" s="11"/>
    </row>
    <row r="2211" spans="1:9" x14ac:dyDescent="0.2">
      <c r="A2211" s="9">
        <v>44344</v>
      </c>
      <c r="B2211" s="11">
        <v>269221473</v>
      </c>
      <c r="C2211" s="11">
        <v>11</v>
      </c>
      <c r="D2211" s="11">
        <v>0</v>
      </c>
      <c r="E2211" s="11">
        <v>0</v>
      </c>
      <c r="H2211" s="9"/>
      <c r="I2211" s="11"/>
    </row>
    <row r="2212" spans="1:9" x14ac:dyDescent="0.2">
      <c r="A2212" s="9">
        <v>44344</v>
      </c>
      <c r="B2212" s="11">
        <v>269150224</v>
      </c>
      <c r="C2212" s="11">
        <v>7</v>
      </c>
      <c r="D2212" s="11">
        <v>0</v>
      </c>
      <c r="E2212" s="11">
        <v>0</v>
      </c>
      <c r="H2212" s="9"/>
      <c r="I2212" s="11"/>
    </row>
    <row r="2213" spans="1:9" x14ac:dyDescent="0.2">
      <c r="A2213" s="9">
        <v>44344</v>
      </c>
      <c r="B2213" s="11">
        <v>269221386</v>
      </c>
      <c r="C2213" s="11">
        <v>6</v>
      </c>
      <c r="D2213" s="11">
        <v>0</v>
      </c>
      <c r="E2213" s="11">
        <v>0</v>
      </c>
      <c r="H2213" s="9"/>
      <c r="I2213" s="11"/>
    </row>
    <row r="2214" spans="1:9" x14ac:dyDescent="0.2">
      <c r="A2214" s="9">
        <v>44344</v>
      </c>
      <c r="B2214" s="11">
        <v>268890452</v>
      </c>
      <c r="C2214" s="11">
        <v>6</v>
      </c>
      <c r="D2214" s="11">
        <v>0</v>
      </c>
      <c r="E2214" s="11">
        <v>0</v>
      </c>
      <c r="H2214" s="9"/>
      <c r="I2214" s="11"/>
    </row>
    <row r="2215" spans="1:9" x14ac:dyDescent="0.2">
      <c r="A2215" s="9">
        <v>44344</v>
      </c>
      <c r="B2215" s="11">
        <v>269220918</v>
      </c>
      <c r="C2215" s="11">
        <v>6</v>
      </c>
      <c r="D2215" s="11">
        <v>0</v>
      </c>
      <c r="E2215" s="11">
        <v>0</v>
      </c>
      <c r="H2215" s="9"/>
      <c r="I2215" s="11"/>
    </row>
    <row r="2216" spans="1:9" x14ac:dyDescent="0.2">
      <c r="A2216" s="9">
        <v>44344</v>
      </c>
      <c r="B2216" s="11">
        <v>268892231</v>
      </c>
      <c r="C2216" s="11">
        <v>5</v>
      </c>
      <c r="D2216" s="11">
        <v>0</v>
      </c>
      <c r="E2216" s="11">
        <v>0</v>
      </c>
      <c r="H2216" s="9"/>
      <c r="I2216" s="11"/>
    </row>
    <row r="2217" spans="1:9" x14ac:dyDescent="0.2">
      <c r="A2217" s="9">
        <v>44344</v>
      </c>
      <c r="B2217" s="11">
        <v>268890548</v>
      </c>
      <c r="C2217" s="11">
        <v>5</v>
      </c>
      <c r="D2217" s="11">
        <v>0</v>
      </c>
      <c r="E2217" s="11">
        <v>0</v>
      </c>
      <c r="H2217" s="9"/>
      <c r="I2217" s="11"/>
    </row>
    <row r="2218" spans="1:9" x14ac:dyDescent="0.2">
      <c r="A2218" s="9">
        <v>44344</v>
      </c>
      <c r="B2218" s="11">
        <v>269150197</v>
      </c>
      <c r="C2218" s="11">
        <v>4</v>
      </c>
      <c r="D2218" s="11">
        <v>0</v>
      </c>
      <c r="E2218" s="11">
        <v>0</v>
      </c>
      <c r="H2218" s="9"/>
      <c r="I2218" s="11"/>
    </row>
    <row r="2219" spans="1:9" x14ac:dyDescent="0.2">
      <c r="A2219" s="9">
        <v>44344</v>
      </c>
      <c r="B2219" s="11">
        <v>269221869</v>
      </c>
      <c r="C2219" s="11">
        <v>4</v>
      </c>
      <c r="D2219" s="11">
        <v>0</v>
      </c>
      <c r="E2219" s="11">
        <v>0</v>
      </c>
      <c r="H2219" s="9"/>
      <c r="I2219" s="11"/>
    </row>
    <row r="2220" spans="1:9" x14ac:dyDescent="0.2">
      <c r="A2220" s="9">
        <v>44344</v>
      </c>
      <c r="B2220" s="11">
        <v>268891961</v>
      </c>
      <c r="C2220" s="11">
        <v>4</v>
      </c>
      <c r="D2220" s="11">
        <v>0</v>
      </c>
      <c r="E2220" s="11">
        <v>0</v>
      </c>
      <c r="H2220" s="9"/>
      <c r="I2220" s="11"/>
    </row>
    <row r="2221" spans="1:9" x14ac:dyDescent="0.2">
      <c r="A2221" s="9">
        <v>44344</v>
      </c>
      <c r="B2221" s="11">
        <v>269221635</v>
      </c>
      <c r="C2221" s="11">
        <v>1</v>
      </c>
      <c r="D2221" s="11">
        <v>0</v>
      </c>
      <c r="E2221" s="11">
        <v>0</v>
      </c>
      <c r="H2221" s="9"/>
      <c r="I2221" s="11"/>
    </row>
    <row r="2222" spans="1:9" x14ac:dyDescent="0.2">
      <c r="A2222" s="9">
        <v>44344</v>
      </c>
      <c r="B2222" s="11">
        <v>268892222</v>
      </c>
      <c r="C2222" s="11">
        <v>0</v>
      </c>
      <c r="D2222" s="11">
        <v>0</v>
      </c>
      <c r="E2222" s="11">
        <v>3</v>
      </c>
      <c r="H2222" s="9"/>
      <c r="I2222" s="11"/>
    </row>
    <row r="2223" spans="1:9" x14ac:dyDescent="0.2">
      <c r="A2223" s="9">
        <v>44345</v>
      </c>
      <c r="B2223" s="11">
        <v>272779033</v>
      </c>
      <c r="C2223" s="11">
        <v>12012</v>
      </c>
      <c r="D2223" s="11">
        <v>90</v>
      </c>
      <c r="E2223" s="11">
        <v>9</v>
      </c>
      <c r="H2223" s="9"/>
      <c r="I2223" s="11"/>
    </row>
    <row r="2224" spans="1:9" x14ac:dyDescent="0.2">
      <c r="A2224" s="9">
        <v>44345</v>
      </c>
      <c r="B2224" s="11">
        <v>268892345</v>
      </c>
      <c r="C2224" s="11">
        <v>14981</v>
      </c>
      <c r="D2224" s="11">
        <v>83</v>
      </c>
      <c r="E2224" s="11">
        <v>26</v>
      </c>
      <c r="H2224" s="9"/>
      <c r="I2224" s="11"/>
    </row>
    <row r="2225" spans="1:9" x14ac:dyDescent="0.2">
      <c r="A2225" s="9">
        <v>44345</v>
      </c>
      <c r="B2225" s="11">
        <v>271472378</v>
      </c>
      <c r="C2225" s="11">
        <v>10043</v>
      </c>
      <c r="D2225" s="11">
        <v>69</v>
      </c>
      <c r="E2225" s="11">
        <v>10</v>
      </c>
      <c r="H2225" s="9"/>
      <c r="I2225" s="11"/>
    </row>
    <row r="2226" spans="1:9" x14ac:dyDescent="0.2">
      <c r="A2226" s="9">
        <v>44345</v>
      </c>
      <c r="B2226" s="11">
        <v>271808904</v>
      </c>
      <c r="C2226" s="11">
        <v>9986</v>
      </c>
      <c r="D2226" s="11">
        <v>43</v>
      </c>
      <c r="E2226" s="11">
        <v>25</v>
      </c>
      <c r="H2226" s="9"/>
      <c r="I2226" s="11"/>
    </row>
    <row r="2227" spans="1:9" x14ac:dyDescent="0.2">
      <c r="A2227" s="9">
        <v>44345</v>
      </c>
      <c r="B2227" s="11">
        <v>268892102</v>
      </c>
      <c r="C2227" s="11">
        <v>4349</v>
      </c>
      <c r="D2227" s="11">
        <v>30</v>
      </c>
      <c r="E2227" s="11">
        <v>38</v>
      </c>
      <c r="H2227" s="9"/>
      <c r="I2227" s="11"/>
    </row>
    <row r="2228" spans="1:9" x14ac:dyDescent="0.2">
      <c r="A2228" s="9">
        <v>44345</v>
      </c>
      <c r="B2228" s="11">
        <v>269221584</v>
      </c>
      <c r="C2228" s="11">
        <v>27569</v>
      </c>
      <c r="D2228" s="11">
        <v>25</v>
      </c>
      <c r="E2228" s="11">
        <v>29</v>
      </c>
      <c r="H2228" s="9"/>
      <c r="I2228" s="11"/>
    </row>
    <row r="2229" spans="1:9" x14ac:dyDescent="0.2">
      <c r="A2229" s="9">
        <v>44345</v>
      </c>
      <c r="B2229" s="11">
        <v>269221605</v>
      </c>
      <c r="C2229" s="11">
        <v>1989</v>
      </c>
      <c r="D2229" s="11">
        <v>25</v>
      </c>
      <c r="E2229" s="11">
        <v>2</v>
      </c>
      <c r="H2229" s="9"/>
      <c r="I2229" s="11"/>
    </row>
    <row r="2230" spans="1:9" x14ac:dyDescent="0.2">
      <c r="A2230" s="9">
        <v>44345</v>
      </c>
      <c r="B2230" s="11">
        <v>271457536</v>
      </c>
      <c r="C2230" s="11">
        <v>8631</v>
      </c>
      <c r="D2230" s="11">
        <v>22</v>
      </c>
      <c r="E2230" s="11">
        <v>201</v>
      </c>
      <c r="H2230" s="9"/>
      <c r="I2230" s="11"/>
    </row>
    <row r="2231" spans="1:9" x14ac:dyDescent="0.2">
      <c r="A2231" s="9">
        <v>44345</v>
      </c>
      <c r="B2231" s="11">
        <v>269221587</v>
      </c>
      <c r="C2231" s="11">
        <v>4130</v>
      </c>
      <c r="D2231" s="11">
        <v>20</v>
      </c>
      <c r="E2231" s="11">
        <v>16</v>
      </c>
      <c r="H2231" s="9"/>
      <c r="I2231" s="11"/>
    </row>
    <row r="2232" spans="1:9" x14ac:dyDescent="0.2">
      <c r="A2232" s="9">
        <v>44345</v>
      </c>
      <c r="B2232" s="11">
        <v>268890527</v>
      </c>
      <c r="C2232" s="11">
        <v>11029</v>
      </c>
      <c r="D2232" s="11">
        <v>19</v>
      </c>
      <c r="E2232" s="11">
        <v>15</v>
      </c>
      <c r="H2232" s="9"/>
      <c r="I2232" s="11"/>
    </row>
    <row r="2233" spans="1:9" x14ac:dyDescent="0.2">
      <c r="A2233" s="9">
        <v>44345</v>
      </c>
      <c r="B2233" s="11">
        <v>269221569</v>
      </c>
      <c r="C2233" s="11">
        <v>16645</v>
      </c>
      <c r="D2233" s="11">
        <v>18</v>
      </c>
      <c r="E2233" s="11">
        <v>13</v>
      </c>
      <c r="H2233" s="9"/>
      <c r="I2233" s="11"/>
    </row>
    <row r="2234" spans="1:9" x14ac:dyDescent="0.2">
      <c r="A2234" s="9">
        <v>44345</v>
      </c>
      <c r="B2234" s="11">
        <v>268892231</v>
      </c>
      <c r="C2234" s="11">
        <v>12319</v>
      </c>
      <c r="D2234" s="11">
        <v>17</v>
      </c>
      <c r="E2234" s="11">
        <v>5</v>
      </c>
      <c r="H2234" s="9"/>
      <c r="I2234" s="11"/>
    </row>
    <row r="2235" spans="1:9" x14ac:dyDescent="0.2">
      <c r="A2235" s="9">
        <v>44345</v>
      </c>
      <c r="B2235" s="11">
        <v>269221581</v>
      </c>
      <c r="C2235" s="11">
        <v>21895</v>
      </c>
      <c r="D2235" s="11">
        <v>16</v>
      </c>
      <c r="E2235" s="11">
        <v>34</v>
      </c>
      <c r="H2235" s="9"/>
      <c r="I2235" s="11"/>
    </row>
    <row r="2236" spans="1:9" x14ac:dyDescent="0.2">
      <c r="A2236" s="9">
        <v>44345</v>
      </c>
      <c r="B2236" s="11">
        <v>271451050</v>
      </c>
      <c r="C2236" s="11">
        <v>15603</v>
      </c>
      <c r="D2236" s="11">
        <v>15</v>
      </c>
      <c r="E2236" s="11">
        <v>17</v>
      </c>
      <c r="H2236" s="9"/>
      <c r="I2236" s="11"/>
    </row>
    <row r="2237" spans="1:9" x14ac:dyDescent="0.2">
      <c r="A2237" s="9">
        <v>44345</v>
      </c>
      <c r="B2237" s="11">
        <v>268890548</v>
      </c>
      <c r="C2237" s="11">
        <v>7935</v>
      </c>
      <c r="D2237" s="11">
        <v>13</v>
      </c>
      <c r="E2237" s="11">
        <v>9</v>
      </c>
      <c r="H2237" s="9"/>
      <c r="I2237" s="11"/>
    </row>
    <row r="2238" spans="1:9" x14ac:dyDescent="0.2">
      <c r="A2238" s="9">
        <v>44345</v>
      </c>
      <c r="B2238" s="11">
        <v>268892405</v>
      </c>
      <c r="C2238" s="11">
        <v>7838</v>
      </c>
      <c r="D2238" s="11">
        <v>8</v>
      </c>
      <c r="E2238" s="11">
        <v>2</v>
      </c>
      <c r="H2238" s="9"/>
      <c r="I2238" s="11"/>
    </row>
    <row r="2239" spans="1:9" x14ac:dyDescent="0.2">
      <c r="A2239" s="9">
        <v>44345</v>
      </c>
      <c r="B2239" s="11">
        <v>268890710</v>
      </c>
      <c r="C2239" s="11">
        <v>2735</v>
      </c>
      <c r="D2239" s="11">
        <v>7</v>
      </c>
      <c r="E2239" s="11">
        <v>0</v>
      </c>
      <c r="H2239" s="9"/>
      <c r="I2239" s="11"/>
    </row>
    <row r="2240" spans="1:9" x14ac:dyDescent="0.2">
      <c r="A2240" s="9">
        <v>44345</v>
      </c>
      <c r="B2240" s="11">
        <v>269222109</v>
      </c>
      <c r="C2240" s="11">
        <v>4596</v>
      </c>
      <c r="D2240" s="11">
        <v>6</v>
      </c>
      <c r="E2240" s="11">
        <v>1</v>
      </c>
      <c r="H2240" s="9"/>
      <c r="I2240" s="11"/>
    </row>
    <row r="2241" spans="1:9" x14ac:dyDescent="0.2">
      <c r="A2241" s="9">
        <v>44345</v>
      </c>
      <c r="B2241" s="11">
        <v>269222070</v>
      </c>
      <c r="C2241" s="11">
        <v>2687</v>
      </c>
      <c r="D2241" s="11">
        <v>6</v>
      </c>
      <c r="E2241" s="11">
        <v>0</v>
      </c>
      <c r="H2241" s="9"/>
      <c r="I2241" s="11"/>
    </row>
    <row r="2242" spans="1:9" x14ac:dyDescent="0.2">
      <c r="A2242" s="9">
        <v>44345</v>
      </c>
      <c r="B2242" s="11">
        <v>268892414</v>
      </c>
      <c r="C2242" s="11">
        <v>4192</v>
      </c>
      <c r="D2242" s="11">
        <v>4</v>
      </c>
      <c r="E2242" s="11">
        <v>2</v>
      </c>
      <c r="H2242" s="9"/>
      <c r="I2242" s="11"/>
    </row>
    <row r="2243" spans="1:9" x14ac:dyDescent="0.2">
      <c r="A2243" s="9">
        <v>44345</v>
      </c>
      <c r="B2243" s="11">
        <v>271459513</v>
      </c>
      <c r="C2243" s="11">
        <v>3039</v>
      </c>
      <c r="D2243" s="11">
        <v>4</v>
      </c>
      <c r="E2243" s="11">
        <v>4</v>
      </c>
      <c r="H2243" s="9"/>
      <c r="I2243" s="11"/>
    </row>
    <row r="2244" spans="1:9" x14ac:dyDescent="0.2">
      <c r="A2244" s="9">
        <v>44345</v>
      </c>
      <c r="B2244" s="11">
        <v>269150224</v>
      </c>
      <c r="C2244" s="11">
        <v>4721</v>
      </c>
      <c r="D2244" s="11">
        <v>3</v>
      </c>
      <c r="E2244" s="11">
        <v>0</v>
      </c>
      <c r="H2244" s="9"/>
      <c r="I2244" s="11"/>
    </row>
    <row r="2245" spans="1:9" x14ac:dyDescent="0.2">
      <c r="A2245" s="9">
        <v>44345</v>
      </c>
      <c r="B2245" s="11">
        <v>269150218</v>
      </c>
      <c r="C2245" s="11">
        <v>4497</v>
      </c>
      <c r="D2245" s="11">
        <v>3</v>
      </c>
      <c r="E2245" s="11">
        <v>2</v>
      </c>
      <c r="H2245" s="9"/>
      <c r="I2245" s="11"/>
    </row>
    <row r="2246" spans="1:9" x14ac:dyDescent="0.2">
      <c r="A2246" s="9">
        <v>44345</v>
      </c>
      <c r="B2246" s="11">
        <v>269222757</v>
      </c>
      <c r="C2246" s="11">
        <v>4233</v>
      </c>
      <c r="D2246" s="11">
        <v>3</v>
      </c>
      <c r="E2246" s="11">
        <v>3</v>
      </c>
      <c r="H2246" s="9"/>
      <c r="I2246" s="11"/>
    </row>
    <row r="2247" spans="1:9" x14ac:dyDescent="0.2">
      <c r="A2247" s="9">
        <v>44345</v>
      </c>
      <c r="B2247" s="11">
        <v>268890671</v>
      </c>
      <c r="C2247" s="11">
        <v>3551</v>
      </c>
      <c r="D2247" s="11">
        <v>3</v>
      </c>
      <c r="E2247" s="11">
        <v>4</v>
      </c>
      <c r="H2247" s="9"/>
      <c r="I2247" s="11"/>
    </row>
    <row r="2248" spans="1:9" x14ac:dyDescent="0.2">
      <c r="A2248" s="9">
        <v>44345</v>
      </c>
      <c r="B2248" s="11">
        <v>269222010</v>
      </c>
      <c r="C2248" s="11">
        <v>2250</v>
      </c>
      <c r="D2248" s="11">
        <v>3</v>
      </c>
      <c r="E2248" s="11">
        <v>0</v>
      </c>
      <c r="H2248" s="9"/>
      <c r="I2248" s="11"/>
    </row>
    <row r="2249" spans="1:9" x14ac:dyDescent="0.2">
      <c r="A2249" s="9">
        <v>44345</v>
      </c>
      <c r="B2249" s="11">
        <v>269151292</v>
      </c>
      <c r="C2249" s="11">
        <v>2162</v>
      </c>
      <c r="D2249" s="11">
        <v>3</v>
      </c>
      <c r="E2249" s="11">
        <v>1</v>
      </c>
      <c r="H2249" s="9"/>
      <c r="I2249" s="11"/>
    </row>
    <row r="2250" spans="1:9" x14ac:dyDescent="0.2">
      <c r="A2250" s="9">
        <v>44345</v>
      </c>
      <c r="B2250" s="11">
        <v>269222754</v>
      </c>
      <c r="C2250" s="11">
        <v>1583</v>
      </c>
      <c r="D2250" s="11">
        <v>3</v>
      </c>
      <c r="E2250" s="11">
        <v>2</v>
      </c>
      <c r="H2250" s="9"/>
      <c r="I2250" s="11"/>
    </row>
    <row r="2251" spans="1:9" x14ac:dyDescent="0.2">
      <c r="A2251" s="9">
        <v>44345</v>
      </c>
      <c r="B2251" s="11">
        <v>269221461</v>
      </c>
      <c r="C2251" s="11">
        <v>1313</v>
      </c>
      <c r="D2251" s="11">
        <v>3</v>
      </c>
      <c r="E2251" s="11">
        <v>7</v>
      </c>
      <c r="H2251" s="9"/>
      <c r="I2251" s="11"/>
    </row>
    <row r="2252" spans="1:9" x14ac:dyDescent="0.2">
      <c r="A2252" s="9">
        <v>44345</v>
      </c>
      <c r="B2252" s="11">
        <v>269221635</v>
      </c>
      <c r="C2252" s="11">
        <v>21150</v>
      </c>
      <c r="D2252" s="11">
        <v>2</v>
      </c>
      <c r="E2252" s="11">
        <v>1</v>
      </c>
      <c r="H2252" s="9"/>
      <c r="I2252" s="11"/>
    </row>
    <row r="2253" spans="1:9" x14ac:dyDescent="0.2">
      <c r="A2253" s="9">
        <v>44345</v>
      </c>
      <c r="B2253" s="11">
        <v>268892090</v>
      </c>
      <c r="C2253" s="11">
        <v>4315</v>
      </c>
      <c r="D2253" s="11">
        <v>2</v>
      </c>
      <c r="E2253" s="11">
        <v>0</v>
      </c>
      <c r="H2253" s="9"/>
      <c r="I2253" s="11"/>
    </row>
    <row r="2254" spans="1:9" x14ac:dyDescent="0.2">
      <c r="A2254" s="9">
        <v>44345</v>
      </c>
      <c r="B2254" s="11">
        <v>269222781</v>
      </c>
      <c r="C2254" s="11">
        <v>3458</v>
      </c>
      <c r="D2254" s="11">
        <v>2</v>
      </c>
      <c r="E2254" s="11">
        <v>5</v>
      </c>
      <c r="H2254" s="9"/>
      <c r="I2254" s="11"/>
    </row>
    <row r="2255" spans="1:9" x14ac:dyDescent="0.2">
      <c r="A2255" s="9">
        <v>44345</v>
      </c>
      <c r="B2255" s="11">
        <v>269150194</v>
      </c>
      <c r="C2255" s="11">
        <v>2691</v>
      </c>
      <c r="D2255" s="11">
        <v>2</v>
      </c>
      <c r="E2255" s="11">
        <v>0</v>
      </c>
      <c r="H2255" s="9"/>
      <c r="I2255" s="11"/>
    </row>
    <row r="2256" spans="1:9" x14ac:dyDescent="0.2">
      <c r="A2256" s="9">
        <v>44345</v>
      </c>
      <c r="B2256" s="11">
        <v>268892456</v>
      </c>
      <c r="C2256" s="11">
        <v>2292</v>
      </c>
      <c r="D2256" s="11">
        <v>2</v>
      </c>
      <c r="E2256" s="11">
        <v>0</v>
      </c>
      <c r="H2256" s="9"/>
      <c r="I2256" s="11"/>
    </row>
    <row r="2257" spans="1:9" x14ac:dyDescent="0.2">
      <c r="A2257" s="9">
        <v>44345</v>
      </c>
      <c r="B2257" s="11">
        <v>269222091</v>
      </c>
      <c r="C2257" s="11">
        <v>2229</v>
      </c>
      <c r="D2257" s="11">
        <v>2</v>
      </c>
      <c r="E2257" s="11">
        <v>0</v>
      </c>
      <c r="H2257" s="9"/>
      <c r="I2257" s="11"/>
    </row>
    <row r="2258" spans="1:9" x14ac:dyDescent="0.2">
      <c r="A2258" s="9">
        <v>44345</v>
      </c>
      <c r="B2258" s="11">
        <v>268890683</v>
      </c>
      <c r="C2258" s="11">
        <v>1953</v>
      </c>
      <c r="D2258" s="11">
        <v>2</v>
      </c>
      <c r="E2258" s="11">
        <v>0</v>
      </c>
      <c r="H2258" s="9"/>
      <c r="I2258" s="11"/>
    </row>
    <row r="2259" spans="1:9" x14ac:dyDescent="0.2">
      <c r="A2259" s="9">
        <v>44345</v>
      </c>
      <c r="B2259" s="11">
        <v>268892078</v>
      </c>
      <c r="C2259" s="11">
        <v>795</v>
      </c>
      <c r="D2259" s="11">
        <v>2</v>
      </c>
      <c r="E2259" s="11">
        <v>2</v>
      </c>
      <c r="H2259" s="9"/>
      <c r="I2259" s="11"/>
    </row>
    <row r="2260" spans="1:9" x14ac:dyDescent="0.2">
      <c r="A2260" s="9">
        <v>44345</v>
      </c>
      <c r="B2260" s="11">
        <v>269150197</v>
      </c>
      <c r="C2260" s="11">
        <v>773</v>
      </c>
      <c r="D2260" s="11">
        <v>2</v>
      </c>
      <c r="E2260" s="11">
        <v>0</v>
      </c>
      <c r="H2260" s="9"/>
      <c r="I2260" s="11"/>
    </row>
    <row r="2261" spans="1:9" x14ac:dyDescent="0.2">
      <c r="A2261" s="9">
        <v>44345</v>
      </c>
      <c r="B2261" s="11">
        <v>268892429</v>
      </c>
      <c r="C2261" s="11">
        <v>4390</v>
      </c>
      <c r="D2261" s="11">
        <v>1</v>
      </c>
      <c r="E2261" s="11">
        <v>0</v>
      </c>
      <c r="H2261" s="9"/>
      <c r="I2261" s="11"/>
    </row>
    <row r="2262" spans="1:9" x14ac:dyDescent="0.2">
      <c r="A2262" s="9">
        <v>44345</v>
      </c>
      <c r="B2262" s="11">
        <v>269222808</v>
      </c>
      <c r="C2262" s="11">
        <v>1747</v>
      </c>
      <c r="D2262" s="11">
        <v>1</v>
      </c>
      <c r="E2262" s="11">
        <v>0</v>
      </c>
      <c r="H2262" s="9"/>
      <c r="I2262" s="11"/>
    </row>
    <row r="2263" spans="1:9" x14ac:dyDescent="0.2">
      <c r="A2263" s="9">
        <v>44345</v>
      </c>
      <c r="B2263" s="11">
        <v>269222817</v>
      </c>
      <c r="C2263" s="11">
        <v>1256</v>
      </c>
      <c r="D2263" s="11">
        <v>1</v>
      </c>
      <c r="E2263" s="11">
        <v>0</v>
      </c>
      <c r="H2263" s="9"/>
      <c r="I2263" s="11"/>
    </row>
    <row r="2264" spans="1:9" x14ac:dyDescent="0.2">
      <c r="A2264" s="9">
        <v>44345</v>
      </c>
      <c r="B2264" s="11">
        <v>268891271</v>
      </c>
      <c r="C2264" s="11">
        <v>1113</v>
      </c>
      <c r="D2264" s="11">
        <v>1</v>
      </c>
      <c r="E2264" s="11">
        <v>3</v>
      </c>
      <c r="H2264" s="9"/>
      <c r="I2264" s="11"/>
    </row>
    <row r="2265" spans="1:9" x14ac:dyDescent="0.2">
      <c r="A2265" s="9">
        <v>44345</v>
      </c>
      <c r="B2265" s="11">
        <v>268890665</v>
      </c>
      <c r="C2265" s="11">
        <v>580</v>
      </c>
      <c r="D2265" s="11">
        <v>1</v>
      </c>
      <c r="E2265" s="11">
        <v>0</v>
      </c>
      <c r="H2265" s="9"/>
      <c r="I2265" s="11"/>
    </row>
    <row r="2266" spans="1:9" x14ac:dyDescent="0.2">
      <c r="A2266" s="9">
        <v>44345</v>
      </c>
      <c r="B2266" s="11">
        <v>268890545</v>
      </c>
      <c r="C2266" s="11">
        <v>474</v>
      </c>
      <c r="D2266" s="11">
        <v>1</v>
      </c>
      <c r="E2266" s="11">
        <v>0</v>
      </c>
      <c r="H2266" s="9"/>
      <c r="I2266" s="11"/>
    </row>
    <row r="2267" spans="1:9" x14ac:dyDescent="0.2">
      <c r="A2267" s="9">
        <v>44345</v>
      </c>
      <c r="B2267" s="11">
        <v>268890566</v>
      </c>
      <c r="C2267" s="11">
        <v>375</v>
      </c>
      <c r="D2267" s="11">
        <v>1</v>
      </c>
      <c r="E2267" s="11">
        <v>1</v>
      </c>
      <c r="H2267" s="9"/>
      <c r="I2267" s="11"/>
    </row>
    <row r="2268" spans="1:9" x14ac:dyDescent="0.2">
      <c r="A2268" s="9">
        <v>44345</v>
      </c>
      <c r="B2268" s="11">
        <v>269221920</v>
      </c>
      <c r="C2268" s="11">
        <v>278</v>
      </c>
      <c r="D2268" s="11">
        <v>1</v>
      </c>
      <c r="E2268" s="11">
        <v>3</v>
      </c>
      <c r="H2268" s="9"/>
      <c r="I2268" s="11"/>
    </row>
    <row r="2269" spans="1:9" x14ac:dyDescent="0.2">
      <c r="A2269" s="9">
        <v>44345</v>
      </c>
      <c r="B2269" s="11">
        <v>268892123</v>
      </c>
      <c r="C2269" s="11">
        <v>2328</v>
      </c>
      <c r="D2269" s="11">
        <v>0</v>
      </c>
      <c r="E2269" s="11">
        <v>0</v>
      </c>
      <c r="H2269" s="9"/>
      <c r="I2269" s="11"/>
    </row>
    <row r="2270" spans="1:9" x14ac:dyDescent="0.2">
      <c r="A2270" s="9">
        <v>44345</v>
      </c>
      <c r="B2270" s="11">
        <v>271533390</v>
      </c>
      <c r="C2270" s="11">
        <v>1058</v>
      </c>
      <c r="D2270" s="11">
        <v>0</v>
      </c>
      <c r="E2270" s="11">
        <v>3</v>
      </c>
      <c r="H2270" s="9"/>
      <c r="I2270" s="11"/>
    </row>
    <row r="2271" spans="1:9" x14ac:dyDescent="0.2">
      <c r="A2271" s="9">
        <v>44345</v>
      </c>
      <c r="B2271" s="11">
        <v>268890590</v>
      </c>
      <c r="C2271" s="11">
        <v>953</v>
      </c>
      <c r="D2271" s="11">
        <v>0</v>
      </c>
      <c r="E2271" s="11">
        <v>3</v>
      </c>
      <c r="H2271" s="9"/>
      <c r="I2271" s="11"/>
    </row>
    <row r="2272" spans="1:9" x14ac:dyDescent="0.2">
      <c r="A2272" s="9">
        <v>44345</v>
      </c>
      <c r="B2272" s="11">
        <v>269150215</v>
      </c>
      <c r="C2272" s="11">
        <v>773</v>
      </c>
      <c r="D2272" s="11">
        <v>0</v>
      </c>
      <c r="E2272" s="11">
        <v>0</v>
      </c>
      <c r="H2272" s="9"/>
      <c r="I2272" s="11"/>
    </row>
    <row r="2273" spans="1:9" x14ac:dyDescent="0.2">
      <c r="A2273" s="9">
        <v>44345</v>
      </c>
      <c r="B2273" s="11">
        <v>269221608</v>
      </c>
      <c r="C2273" s="11">
        <v>768</v>
      </c>
      <c r="D2273" s="11">
        <v>0</v>
      </c>
      <c r="E2273" s="11">
        <v>0</v>
      </c>
      <c r="H2273" s="9"/>
      <c r="I2273" s="11"/>
    </row>
    <row r="2274" spans="1:9" x14ac:dyDescent="0.2">
      <c r="A2274" s="9">
        <v>44345</v>
      </c>
      <c r="B2274" s="11">
        <v>268891961</v>
      </c>
      <c r="C2274" s="11">
        <v>468</v>
      </c>
      <c r="D2274" s="11">
        <v>0</v>
      </c>
      <c r="E2274" s="11">
        <v>3</v>
      </c>
      <c r="H2274" s="9"/>
      <c r="I2274" s="11"/>
    </row>
    <row r="2275" spans="1:9" x14ac:dyDescent="0.2">
      <c r="A2275" s="9">
        <v>44345</v>
      </c>
      <c r="B2275" s="11">
        <v>269221575</v>
      </c>
      <c r="C2275" s="11">
        <v>386</v>
      </c>
      <c r="D2275" s="11">
        <v>0</v>
      </c>
      <c r="E2275" s="11">
        <v>0</v>
      </c>
      <c r="H2275" s="9"/>
      <c r="I2275" s="11"/>
    </row>
    <row r="2276" spans="1:9" x14ac:dyDescent="0.2">
      <c r="A2276" s="9">
        <v>44345</v>
      </c>
      <c r="B2276" s="11">
        <v>271539036</v>
      </c>
      <c r="C2276" s="11">
        <v>383</v>
      </c>
      <c r="D2276" s="11">
        <v>0</v>
      </c>
      <c r="E2276" s="11">
        <v>0</v>
      </c>
      <c r="H2276" s="9"/>
      <c r="I2276" s="11"/>
    </row>
    <row r="2277" spans="1:9" x14ac:dyDescent="0.2">
      <c r="A2277" s="9">
        <v>44345</v>
      </c>
      <c r="B2277" s="11">
        <v>268892378</v>
      </c>
      <c r="C2277" s="11">
        <v>247</v>
      </c>
      <c r="D2277" s="11">
        <v>0</v>
      </c>
      <c r="E2277" s="11">
        <v>1</v>
      </c>
      <c r="H2277" s="9"/>
      <c r="I2277" s="11"/>
    </row>
    <row r="2278" spans="1:9" x14ac:dyDescent="0.2">
      <c r="A2278" s="9">
        <v>44345</v>
      </c>
      <c r="B2278" s="11">
        <v>269222739</v>
      </c>
      <c r="C2278" s="11">
        <v>213</v>
      </c>
      <c r="D2278" s="11">
        <v>0</v>
      </c>
      <c r="E2278" s="11">
        <v>0</v>
      </c>
      <c r="H2278" s="9"/>
      <c r="I2278" s="11"/>
    </row>
    <row r="2279" spans="1:9" x14ac:dyDescent="0.2">
      <c r="A2279" s="9">
        <v>44345</v>
      </c>
      <c r="B2279" s="11">
        <v>268891964</v>
      </c>
      <c r="C2279" s="11">
        <v>193</v>
      </c>
      <c r="D2279" s="11">
        <v>0</v>
      </c>
      <c r="E2279" s="11">
        <v>3</v>
      </c>
      <c r="H2279" s="9"/>
      <c r="I2279" s="11"/>
    </row>
    <row r="2280" spans="1:9" x14ac:dyDescent="0.2">
      <c r="A2280" s="9">
        <v>44345</v>
      </c>
      <c r="B2280" s="11">
        <v>268892375</v>
      </c>
      <c r="C2280" s="11">
        <v>86</v>
      </c>
      <c r="D2280" s="11">
        <v>0</v>
      </c>
      <c r="E2280" s="11">
        <v>3</v>
      </c>
      <c r="H2280" s="9"/>
      <c r="I2280" s="11"/>
    </row>
    <row r="2281" spans="1:9" x14ac:dyDescent="0.2">
      <c r="A2281" s="9">
        <v>44345</v>
      </c>
      <c r="B2281" s="11">
        <v>273397621</v>
      </c>
      <c r="C2281" s="11">
        <v>67</v>
      </c>
      <c r="D2281" s="11">
        <v>0</v>
      </c>
      <c r="E2281" s="11">
        <v>0</v>
      </c>
      <c r="H2281" s="9"/>
      <c r="I2281" s="11"/>
    </row>
    <row r="2282" spans="1:9" x14ac:dyDescent="0.2">
      <c r="A2282" s="9">
        <v>44345</v>
      </c>
      <c r="B2282" s="11">
        <v>268891919</v>
      </c>
      <c r="C2282" s="11">
        <v>55</v>
      </c>
      <c r="D2282" s="11">
        <v>0</v>
      </c>
      <c r="E2282" s="11">
        <v>0</v>
      </c>
      <c r="H2282" s="9"/>
      <c r="I2282" s="11"/>
    </row>
    <row r="2283" spans="1:9" x14ac:dyDescent="0.2">
      <c r="A2283" s="9">
        <v>44345</v>
      </c>
      <c r="B2283" s="11">
        <v>269221473</v>
      </c>
      <c r="C2283" s="11">
        <v>43</v>
      </c>
      <c r="D2283" s="11">
        <v>0</v>
      </c>
      <c r="E2283" s="11">
        <v>0</v>
      </c>
      <c r="H2283" s="9"/>
      <c r="I2283" s="11"/>
    </row>
    <row r="2284" spans="1:9" x14ac:dyDescent="0.2">
      <c r="A2284" s="9">
        <v>44345</v>
      </c>
      <c r="B2284" s="11">
        <v>268892381</v>
      </c>
      <c r="C2284" s="11">
        <v>40</v>
      </c>
      <c r="D2284" s="11">
        <v>0</v>
      </c>
      <c r="E2284" s="11">
        <v>0</v>
      </c>
      <c r="H2284" s="9"/>
      <c r="I2284" s="11"/>
    </row>
    <row r="2285" spans="1:9" x14ac:dyDescent="0.2">
      <c r="A2285" s="9">
        <v>44345</v>
      </c>
      <c r="B2285" s="11">
        <v>269222019</v>
      </c>
      <c r="C2285" s="11">
        <v>26</v>
      </c>
      <c r="D2285" s="11">
        <v>0</v>
      </c>
      <c r="E2285" s="11">
        <v>0</v>
      </c>
      <c r="H2285" s="9"/>
      <c r="I2285" s="11"/>
    </row>
    <row r="2286" spans="1:9" x14ac:dyDescent="0.2">
      <c r="A2286" s="9">
        <v>44345</v>
      </c>
      <c r="B2286" s="11">
        <v>273096974</v>
      </c>
      <c r="C2286" s="11">
        <v>11</v>
      </c>
      <c r="D2286" s="11">
        <v>0</v>
      </c>
      <c r="E2286" s="11">
        <v>0</v>
      </c>
      <c r="H2286" s="9"/>
      <c r="I2286" s="11"/>
    </row>
    <row r="2287" spans="1:9" x14ac:dyDescent="0.2">
      <c r="A2287" s="9">
        <v>44345</v>
      </c>
      <c r="B2287" s="11">
        <v>268892222</v>
      </c>
      <c r="C2287" s="11">
        <v>10</v>
      </c>
      <c r="D2287" s="11">
        <v>0</v>
      </c>
      <c r="E2287" s="11">
        <v>0</v>
      </c>
      <c r="H2287" s="9"/>
      <c r="I2287" s="11"/>
    </row>
    <row r="2288" spans="1:9" x14ac:dyDescent="0.2">
      <c r="A2288" s="9">
        <v>44345</v>
      </c>
      <c r="B2288" s="11">
        <v>269221419</v>
      </c>
      <c r="C2288" s="11">
        <v>10</v>
      </c>
      <c r="D2288" s="11">
        <v>0</v>
      </c>
      <c r="E2288" s="11">
        <v>0</v>
      </c>
      <c r="H2288" s="9"/>
      <c r="I2288" s="11"/>
    </row>
    <row r="2289" spans="1:9" x14ac:dyDescent="0.2">
      <c r="A2289" s="9">
        <v>44345</v>
      </c>
      <c r="B2289" s="11">
        <v>269221386</v>
      </c>
      <c r="C2289" s="11">
        <v>9</v>
      </c>
      <c r="D2289" s="11">
        <v>0</v>
      </c>
      <c r="E2289" s="11">
        <v>0</v>
      </c>
      <c r="H2289" s="9"/>
      <c r="I2289" s="11"/>
    </row>
    <row r="2290" spans="1:9" x14ac:dyDescent="0.2">
      <c r="A2290" s="9">
        <v>44345</v>
      </c>
      <c r="B2290" s="11">
        <v>269221869</v>
      </c>
      <c r="C2290" s="11">
        <v>6</v>
      </c>
      <c r="D2290" s="11">
        <v>0</v>
      </c>
      <c r="E2290" s="11">
        <v>0</v>
      </c>
      <c r="H2290" s="9"/>
      <c r="I2290" s="11"/>
    </row>
    <row r="2291" spans="1:9" x14ac:dyDescent="0.2">
      <c r="A2291" s="9">
        <v>44345</v>
      </c>
      <c r="B2291" s="11">
        <v>268891184</v>
      </c>
      <c r="C2291" s="11">
        <v>6</v>
      </c>
      <c r="D2291" s="11">
        <v>0</v>
      </c>
      <c r="E2291" s="11">
        <v>0</v>
      </c>
      <c r="H2291" s="9"/>
      <c r="I2291" s="11"/>
    </row>
    <row r="2292" spans="1:9" x14ac:dyDescent="0.2">
      <c r="A2292" s="9">
        <v>44345</v>
      </c>
      <c r="B2292" s="11">
        <v>269220918</v>
      </c>
      <c r="C2292" s="11">
        <v>4</v>
      </c>
      <c r="D2292" s="11">
        <v>0</v>
      </c>
      <c r="E2292" s="11">
        <v>0</v>
      </c>
      <c r="H2292" s="9"/>
      <c r="I2292" s="11"/>
    </row>
    <row r="2293" spans="1:9" x14ac:dyDescent="0.2">
      <c r="A2293" s="9">
        <v>44345</v>
      </c>
      <c r="B2293" s="11">
        <v>268891226</v>
      </c>
      <c r="C2293" s="11">
        <v>4</v>
      </c>
      <c r="D2293" s="11">
        <v>0</v>
      </c>
      <c r="E2293" s="11">
        <v>0</v>
      </c>
      <c r="H2293" s="9"/>
      <c r="I2293" s="11"/>
    </row>
    <row r="2294" spans="1:9" x14ac:dyDescent="0.2">
      <c r="A2294" s="9">
        <v>44345</v>
      </c>
      <c r="B2294" s="11">
        <v>268890452</v>
      </c>
      <c r="C2294" s="11">
        <v>3</v>
      </c>
      <c r="D2294" s="11">
        <v>0</v>
      </c>
      <c r="E2294" s="11">
        <v>0</v>
      </c>
      <c r="H2294" s="9"/>
      <c r="I2294" s="11"/>
    </row>
    <row r="2295" spans="1:9" x14ac:dyDescent="0.2">
      <c r="A2295" s="9">
        <v>44345</v>
      </c>
      <c r="B2295" s="11">
        <v>268892246</v>
      </c>
      <c r="C2295" s="11">
        <v>2</v>
      </c>
      <c r="D2295" s="11">
        <v>0</v>
      </c>
      <c r="E2295" s="11">
        <v>0</v>
      </c>
      <c r="H2295" s="9"/>
      <c r="I2295" s="11"/>
    </row>
    <row r="2296" spans="1:9" x14ac:dyDescent="0.2">
      <c r="A2296" s="9">
        <v>44345</v>
      </c>
      <c r="B2296" s="11">
        <v>268892348</v>
      </c>
      <c r="C2296" s="11">
        <v>2</v>
      </c>
      <c r="D2296" s="11">
        <v>0</v>
      </c>
      <c r="E2296" s="11">
        <v>0</v>
      </c>
      <c r="H2296" s="9"/>
      <c r="I2296" s="11"/>
    </row>
    <row r="2297" spans="1:9" x14ac:dyDescent="0.2">
      <c r="A2297" s="9">
        <v>44345</v>
      </c>
      <c r="B2297" s="11">
        <v>269221431</v>
      </c>
      <c r="C2297" s="11">
        <v>1</v>
      </c>
      <c r="D2297" s="11">
        <v>0</v>
      </c>
      <c r="E2297" s="11">
        <v>0</v>
      </c>
      <c r="H2297" s="9"/>
      <c r="I2297" s="11"/>
    </row>
    <row r="2298" spans="1:9" x14ac:dyDescent="0.2">
      <c r="A2298" s="9">
        <v>44346</v>
      </c>
      <c r="B2298" s="11">
        <v>271451050</v>
      </c>
      <c r="C2298" s="11">
        <v>3080</v>
      </c>
      <c r="D2298" s="11">
        <v>169</v>
      </c>
      <c r="E2298" s="11">
        <v>56</v>
      </c>
      <c r="H2298" s="9"/>
      <c r="I2298" s="11"/>
    </row>
    <row r="2299" spans="1:9" x14ac:dyDescent="0.2">
      <c r="A2299" s="9">
        <v>44346</v>
      </c>
      <c r="B2299" s="11">
        <v>269221608</v>
      </c>
      <c r="C2299" s="11">
        <v>13362</v>
      </c>
      <c r="D2299" s="11">
        <v>92</v>
      </c>
      <c r="E2299" s="11">
        <v>6</v>
      </c>
      <c r="H2299" s="9"/>
      <c r="I2299" s="11"/>
    </row>
    <row r="2300" spans="1:9" x14ac:dyDescent="0.2">
      <c r="A2300" s="9">
        <v>44346</v>
      </c>
      <c r="B2300" s="11">
        <v>269221581</v>
      </c>
      <c r="C2300" s="11">
        <v>21959</v>
      </c>
      <c r="D2300" s="11">
        <v>65</v>
      </c>
      <c r="E2300" s="11">
        <v>33</v>
      </c>
      <c r="H2300" s="9"/>
      <c r="I2300" s="11"/>
    </row>
    <row r="2301" spans="1:9" x14ac:dyDescent="0.2">
      <c r="A2301" s="9">
        <v>44346</v>
      </c>
      <c r="B2301" s="11">
        <v>271808904</v>
      </c>
      <c r="C2301" s="11">
        <v>2736</v>
      </c>
      <c r="D2301" s="11">
        <v>63</v>
      </c>
      <c r="E2301" s="11">
        <v>12</v>
      </c>
      <c r="H2301" s="9"/>
      <c r="I2301" s="11"/>
    </row>
    <row r="2302" spans="1:9" x14ac:dyDescent="0.2">
      <c r="A2302" s="9">
        <v>44346</v>
      </c>
      <c r="B2302" s="11">
        <v>271539036</v>
      </c>
      <c r="C2302" s="11">
        <v>12042</v>
      </c>
      <c r="D2302" s="11">
        <v>58</v>
      </c>
      <c r="E2302" s="11">
        <v>5</v>
      </c>
      <c r="H2302" s="9"/>
      <c r="I2302" s="11"/>
    </row>
    <row r="2303" spans="1:9" x14ac:dyDescent="0.2">
      <c r="A2303" s="9">
        <v>44346</v>
      </c>
      <c r="B2303" s="11">
        <v>271533390</v>
      </c>
      <c r="C2303" s="11">
        <v>13015</v>
      </c>
      <c r="D2303" s="11">
        <v>45</v>
      </c>
      <c r="E2303" s="11">
        <v>33</v>
      </c>
      <c r="H2303" s="9"/>
      <c r="I2303" s="11"/>
    </row>
    <row r="2304" spans="1:9" x14ac:dyDescent="0.2">
      <c r="A2304" s="9">
        <v>44346</v>
      </c>
      <c r="B2304" s="11">
        <v>268890590</v>
      </c>
      <c r="C2304" s="11">
        <v>23406</v>
      </c>
      <c r="D2304" s="11">
        <v>43</v>
      </c>
      <c r="E2304" s="11">
        <v>30</v>
      </c>
      <c r="H2304" s="9"/>
      <c r="I2304" s="11"/>
    </row>
    <row r="2305" spans="1:9" x14ac:dyDescent="0.2">
      <c r="A2305" s="9">
        <v>44346</v>
      </c>
      <c r="B2305" s="11">
        <v>269221587</v>
      </c>
      <c r="C2305" s="11">
        <v>17994</v>
      </c>
      <c r="D2305" s="11">
        <v>36</v>
      </c>
      <c r="E2305" s="11">
        <v>30</v>
      </c>
      <c r="H2305" s="9"/>
      <c r="I2305" s="11"/>
    </row>
    <row r="2306" spans="1:9" x14ac:dyDescent="0.2">
      <c r="A2306" s="9">
        <v>44346</v>
      </c>
      <c r="B2306" s="11">
        <v>268890665</v>
      </c>
      <c r="C2306" s="11">
        <v>8077</v>
      </c>
      <c r="D2306" s="11">
        <v>32</v>
      </c>
      <c r="E2306" s="11">
        <v>29</v>
      </c>
      <c r="H2306" s="9"/>
      <c r="I2306" s="11"/>
    </row>
    <row r="2307" spans="1:9" x14ac:dyDescent="0.2">
      <c r="A2307" s="9">
        <v>44346</v>
      </c>
      <c r="B2307" s="11">
        <v>269222010</v>
      </c>
      <c r="C2307" s="11">
        <v>21100</v>
      </c>
      <c r="D2307" s="11">
        <v>29</v>
      </c>
      <c r="E2307" s="11">
        <v>29</v>
      </c>
      <c r="H2307" s="9"/>
      <c r="I2307" s="11"/>
    </row>
    <row r="2308" spans="1:9" x14ac:dyDescent="0.2">
      <c r="A2308" s="9">
        <v>44346</v>
      </c>
      <c r="B2308" s="11">
        <v>269221605</v>
      </c>
      <c r="C2308" s="11">
        <v>17653</v>
      </c>
      <c r="D2308" s="11">
        <v>26</v>
      </c>
      <c r="E2308" s="11">
        <v>15</v>
      </c>
      <c r="H2308" s="9"/>
      <c r="I2308" s="11"/>
    </row>
    <row r="2309" spans="1:9" x14ac:dyDescent="0.2">
      <c r="A2309" s="9">
        <v>44346</v>
      </c>
      <c r="B2309" s="11">
        <v>269151292</v>
      </c>
      <c r="C2309" s="11">
        <v>1855</v>
      </c>
      <c r="D2309" s="11">
        <v>25</v>
      </c>
      <c r="E2309" s="11">
        <v>4</v>
      </c>
      <c r="H2309" s="9"/>
      <c r="I2309" s="11"/>
    </row>
    <row r="2310" spans="1:9" x14ac:dyDescent="0.2">
      <c r="A2310" s="9">
        <v>44346</v>
      </c>
      <c r="B2310" s="11">
        <v>268892348</v>
      </c>
      <c r="C2310" s="11">
        <v>16211</v>
      </c>
      <c r="D2310" s="11">
        <v>21</v>
      </c>
      <c r="E2310" s="11">
        <v>6</v>
      </c>
      <c r="H2310" s="9"/>
      <c r="I2310" s="11"/>
    </row>
    <row r="2311" spans="1:9" x14ac:dyDescent="0.2">
      <c r="A2311" s="9">
        <v>44346</v>
      </c>
      <c r="B2311" s="11">
        <v>268892456</v>
      </c>
      <c r="C2311" s="11">
        <v>4269</v>
      </c>
      <c r="D2311" s="11">
        <v>21</v>
      </c>
      <c r="E2311" s="11">
        <v>55</v>
      </c>
      <c r="H2311" s="9"/>
      <c r="I2311" s="11"/>
    </row>
    <row r="2312" spans="1:9" x14ac:dyDescent="0.2">
      <c r="A2312" s="9">
        <v>44346</v>
      </c>
      <c r="B2312" s="11">
        <v>269150185</v>
      </c>
      <c r="C2312" s="11">
        <v>10785</v>
      </c>
      <c r="D2312" s="11">
        <v>18</v>
      </c>
      <c r="E2312" s="11">
        <v>213</v>
      </c>
      <c r="H2312" s="9"/>
      <c r="I2312" s="11"/>
    </row>
    <row r="2313" spans="1:9" x14ac:dyDescent="0.2">
      <c r="A2313" s="9">
        <v>44346</v>
      </c>
      <c r="B2313" s="11">
        <v>269222808</v>
      </c>
      <c r="C2313" s="11">
        <v>2550</v>
      </c>
      <c r="D2313" s="11">
        <v>15</v>
      </c>
      <c r="E2313" s="11">
        <v>5</v>
      </c>
      <c r="H2313" s="9"/>
      <c r="I2313" s="11"/>
    </row>
    <row r="2314" spans="1:9" x14ac:dyDescent="0.2">
      <c r="A2314" s="9">
        <v>44346</v>
      </c>
      <c r="B2314" s="11">
        <v>272779033</v>
      </c>
      <c r="C2314" s="11">
        <v>5048</v>
      </c>
      <c r="D2314" s="11">
        <v>11</v>
      </c>
      <c r="E2314" s="11">
        <v>7</v>
      </c>
      <c r="H2314" s="9"/>
      <c r="I2314" s="11"/>
    </row>
    <row r="2315" spans="1:9" x14ac:dyDescent="0.2">
      <c r="A2315" s="9">
        <v>44346</v>
      </c>
      <c r="B2315" s="11">
        <v>268890710</v>
      </c>
      <c r="C2315" s="11">
        <v>1233</v>
      </c>
      <c r="D2315" s="11">
        <v>10</v>
      </c>
      <c r="E2315" s="11">
        <v>2</v>
      </c>
      <c r="H2315" s="9"/>
      <c r="I2315" s="11"/>
    </row>
    <row r="2316" spans="1:9" x14ac:dyDescent="0.2">
      <c r="A2316" s="9">
        <v>44346</v>
      </c>
      <c r="B2316" s="11">
        <v>269221869</v>
      </c>
      <c r="C2316" s="11">
        <v>4487</v>
      </c>
      <c r="D2316" s="11">
        <v>8</v>
      </c>
      <c r="E2316" s="11">
        <v>3</v>
      </c>
      <c r="H2316" s="9"/>
      <c r="I2316" s="11"/>
    </row>
    <row r="2317" spans="1:9" x14ac:dyDescent="0.2">
      <c r="A2317" s="9">
        <v>44346</v>
      </c>
      <c r="B2317" s="11">
        <v>269222754</v>
      </c>
      <c r="C2317" s="11">
        <v>4767</v>
      </c>
      <c r="D2317" s="11">
        <v>6</v>
      </c>
      <c r="E2317" s="11">
        <v>2</v>
      </c>
      <c r="H2317" s="9"/>
      <c r="I2317" s="11"/>
    </row>
    <row r="2318" spans="1:9" x14ac:dyDescent="0.2">
      <c r="A2318" s="9">
        <v>44346</v>
      </c>
      <c r="B2318" s="11">
        <v>268890527</v>
      </c>
      <c r="C2318" s="11">
        <v>3272</v>
      </c>
      <c r="D2318" s="11">
        <v>6</v>
      </c>
      <c r="E2318" s="11">
        <v>4</v>
      </c>
      <c r="H2318" s="9"/>
      <c r="I2318" s="11"/>
    </row>
    <row r="2319" spans="1:9" x14ac:dyDescent="0.2">
      <c r="A2319" s="9">
        <v>44346</v>
      </c>
      <c r="B2319" s="11">
        <v>269221386</v>
      </c>
      <c r="C2319" s="11">
        <v>20415</v>
      </c>
      <c r="D2319" s="11">
        <v>5</v>
      </c>
      <c r="E2319" s="11">
        <v>3</v>
      </c>
      <c r="H2319" s="9"/>
      <c r="I2319" s="11"/>
    </row>
    <row r="2320" spans="1:9" x14ac:dyDescent="0.2">
      <c r="A2320" s="9">
        <v>44346</v>
      </c>
      <c r="B2320" s="11">
        <v>268890452</v>
      </c>
      <c r="C2320" s="11">
        <v>12886</v>
      </c>
      <c r="D2320" s="11">
        <v>5</v>
      </c>
      <c r="E2320" s="11">
        <v>1</v>
      </c>
      <c r="H2320" s="9"/>
      <c r="I2320" s="11"/>
    </row>
    <row r="2321" spans="1:9" x14ac:dyDescent="0.2">
      <c r="A2321" s="9">
        <v>44346</v>
      </c>
      <c r="B2321" s="11">
        <v>268892090</v>
      </c>
      <c r="C2321" s="11">
        <v>4708</v>
      </c>
      <c r="D2321" s="11">
        <v>5</v>
      </c>
      <c r="E2321" s="11">
        <v>2</v>
      </c>
      <c r="H2321" s="9"/>
      <c r="I2321" s="11"/>
    </row>
    <row r="2322" spans="1:9" x14ac:dyDescent="0.2">
      <c r="A2322" s="9">
        <v>44346</v>
      </c>
      <c r="B2322" s="11">
        <v>268891961</v>
      </c>
      <c r="C2322" s="11">
        <v>1120</v>
      </c>
      <c r="D2322" s="11">
        <v>5</v>
      </c>
      <c r="E2322" s="11">
        <v>7</v>
      </c>
      <c r="H2322" s="9"/>
      <c r="I2322" s="11"/>
    </row>
    <row r="2323" spans="1:9" x14ac:dyDescent="0.2">
      <c r="A2323" s="9">
        <v>44346</v>
      </c>
      <c r="B2323" s="11">
        <v>268892246</v>
      </c>
      <c r="C2323" s="11">
        <v>8247</v>
      </c>
      <c r="D2323" s="11">
        <v>4</v>
      </c>
      <c r="E2323" s="11">
        <v>0</v>
      </c>
      <c r="H2323" s="9"/>
      <c r="I2323" s="11"/>
    </row>
    <row r="2324" spans="1:9" x14ac:dyDescent="0.2">
      <c r="A2324" s="9">
        <v>44346</v>
      </c>
      <c r="B2324" s="11">
        <v>268892414</v>
      </c>
      <c r="C2324" s="11">
        <v>4690</v>
      </c>
      <c r="D2324" s="11">
        <v>4</v>
      </c>
      <c r="E2324" s="11">
        <v>0</v>
      </c>
      <c r="H2324" s="9"/>
      <c r="I2324" s="11"/>
    </row>
    <row r="2325" spans="1:9" x14ac:dyDescent="0.2">
      <c r="A2325" s="9">
        <v>44346</v>
      </c>
      <c r="B2325" s="11">
        <v>269222070</v>
      </c>
      <c r="C2325" s="11">
        <v>2689</v>
      </c>
      <c r="D2325" s="11">
        <v>4</v>
      </c>
      <c r="E2325" s="11">
        <v>0</v>
      </c>
      <c r="H2325" s="9"/>
      <c r="I2325" s="11"/>
    </row>
    <row r="2326" spans="1:9" x14ac:dyDescent="0.2">
      <c r="A2326" s="9">
        <v>44346</v>
      </c>
      <c r="B2326" s="11">
        <v>268892231</v>
      </c>
      <c r="C2326" s="11">
        <v>2379</v>
      </c>
      <c r="D2326" s="11">
        <v>4</v>
      </c>
      <c r="E2326" s="11">
        <v>0</v>
      </c>
      <c r="H2326" s="9"/>
      <c r="I2326" s="11"/>
    </row>
    <row r="2327" spans="1:9" x14ac:dyDescent="0.2">
      <c r="A2327" s="9">
        <v>44346</v>
      </c>
      <c r="B2327" s="11">
        <v>269221419</v>
      </c>
      <c r="C2327" s="11">
        <v>349</v>
      </c>
      <c r="D2327" s="11">
        <v>3</v>
      </c>
      <c r="E2327" s="11">
        <v>3</v>
      </c>
      <c r="H2327" s="9"/>
      <c r="I2327" s="11"/>
    </row>
    <row r="2328" spans="1:9" x14ac:dyDescent="0.2">
      <c r="A2328" s="9">
        <v>44346</v>
      </c>
      <c r="B2328" s="11">
        <v>268890566</v>
      </c>
      <c r="C2328" s="11">
        <v>8205</v>
      </c>
      <c r="D2328" s="11">
        <v>2</v>
      </c>
      <c r="E2328" s="11">
        <v>8</v>
      </c>
      <c r="H2328" s="9"/>
      <c r="I2328" s="11"/>
    </row>
    <row r="2329" spans="1:9" x14ac:dyDescent="0.2">
      <c r="A2329" s="9">
        <v>44346</v>
      </c>
      <c r="B2329" s="11">
        <v>269222817</v>
      </c>
      <c r="C2329" s="11">
        <v>4381</v>
      </c>
      <c r="D2329" s="11">
        <v>2</v>
      </c>
      <c r="E2329" s="11">
        <v>1</v>
      </c>
      <c r="H2329" s="9"/>
      <c r="I2329" s="11"/>
    </row>
    <row r="2330" spans="1:9" x14ac:dyDescent="0.2">
      <c r="A2330" s="9">
        <v>44346</v>
      </c>
      <c r="B2330" s="11">
        <v>268892102</v>
      </c>
      <c r="C2330" s="11">
        <v>2648</v>
      </c>
      <c r="D2330" s="11">
        <v>2</v>
      </c>
      <c r="E2330" s="11">
        <v>2</v>
      </c>
      <c r="H2330" s="9"/>
      <c r="I2330" s="11"/>
    </row>
    <row r="2331" spans="1:9" x14ac:dyDescent="0.2">
      <c r="A2331" s="9">
        <v>44346</v>
      </c>
      <c r="B2331" s="11">
        <v>269221635</v>
      </c>
      <c r="C2331" s="11">
        <v>2301</v>
      </c>
      <c r="D2331" s="11">
        <v>2</v>
      </c>
      <c r="E2331" s="11">
        <v>0</v>
      </c>
      <c r="H2331" s="9"/>
      <c r="I2331" s="11"/>
    </row>
    <row r="2332" spans="1:9" x14ac:dyDescent="0.2">
      <c r="A2332" s="9">
        <v>44346</v>
      </c>
      <c r="B2332" s="11">
        <v>269222109</v>
      </c>
      <c r="C2332" s="11">
        <v>2260</v>
      </c>
      <c r="D2332" s="11">
        <v>2</v>
      </c>
      <c r="E2332" s="11">
        <v>2</v>
      </c>
      <c r="H2332" s="9"/>
      <c r="I2332" s="11"/>
    </row>
    <row r="2333" spans="1:9" x14ac:dyDescent="0.2">
      <c r="A2333" s="9">
        <v>44346</v>
      </c>
      <c r="B2333" s="11">
        <v>268892429</v>
      </c>
      <c r="C2333" s="11">
        <v>2014</v>
      </c>
      <c r="D2333" s="11">
        <v>2</v>
      </c>
      <c r="E2333" s="11">
        <v>0</v>
      </c>
      <c r="H2333" s="9"/>
      <c r="I2333" s="11"/>
    </row>
    <row r="2334" spans="1:9" x14ac:dyDescent="0.2">
      <c r="A2334" s="9">
        <v>44346</v>
      </c>
      <c r="B2334" s="11">
        <v>268890683</v>
      </c>
      <c r="C2334" s="11">
        <v>1852</v>
      </c>
      <c r="D2334" s="11">
        <v>2</v>
      </c>
      <c r="E2334" s="11">
        <v>1</v>
      </c>
      <c r="H2334" s="9"/>
      <c r="I2334" s="11"/>
    </row>
    <row r="2335" spans="1:9" x14ac:dyDescent="0.2">
      <c r="A2335" s="9">
        <v>44346</v>
      </c>
      <c r="B2335" s="11">
        <v>268892405</v>
      </c>
      <c r="C2335" s="11">
        <v>1768</v>
      </c>
      <c r="D2335" s="11">
        <v>2</v>
      </c>
      <c r="E2335" s="11">
        <v>1</v>
      </c>
      <c r="H2335" s="9"/>
      <c r="I2335" s="11"/>
    </row>
    <row r="2336" spans="1:9" x14ac:dyDescent="0.2">
      <c r="A2336" s="9">
        <v>44346</v>
      </c>
      <c r="B2336" s="11">
        <v>269221461</v>
      </c>
      <c r="C2336" s="11">
        <v>9353</v>
      </c>
      <c r="D2336" s="11">
        <v>1</v>
      </c>
      <c r="E2336" s="11">
        <v>1</v>
      </c>
      <c r="H2336" s="9"/>
      <c r="I2336" s="11"/>
    </row>
    <row r="2337" spans="1:9" x14ac:dyDescent="0.2">
      <c r="A2337" s="9">
        <v>44346</v>
      </c>
      <c r="B2337" s="11">
        <v>269222757</v>
      </c>
      <c r="C2337" s="11">
        <v>4548</v>
      </c>
      <c r="D2337" s="11">
        <v>1</v>
      </c>
      <c r="E2337" s="11">
        <v>0</v>
      </c>
      <c r="H2337" s="9"/>
      <c r="I2337" s="11"/>
    </row>
    <row r="2338" spans="1:9" x14ac:dyDescent="0.2">
      <c r="A2338" s="9">
        <v>44346</v>
      </c>
      <c r="B2338" s="11">
        <v>269222781</v>
      </c>
      <c r="C2338" s="11">
        <v>4492</v>
      </c>
      <c r="D2338" s="11">
        <v>1</v>
      </c>
      <c r="E2338" s="11">
        <v>1</v>
      </c>
      <c r="H2338" s="9"/>
      <c r="I2338" s="11"/>
    </row>
    <row r="2339" spans="1:9" x14ac:dyDescent="0.2">
      <c r="A2339" s="9">
        <v>44346</v>
      </c>
      <c r="B2339" s="11">
        <v>268892123</v>
      </c>
      <c r="C2339" s="11">
        <v>3943</v>
      </c>
      <c r="D2339" s="11">
        <v>1</v>
      </c>
      <c r="E2339" s="11">
        <v>1</v>
      </c>
      <c r="H2339" s="9"/>
      <c r="I2339" s="11"/>
    </row>
    <row r="2340" spans="1:9" x14ac:dyDescent="0.2">
      <c r="A2340" s="9">
        <v>44346</v>
      </c>
      <c r="B2340" s="11">
        <v>269222091</v>
      </c>
      <c r="C2340" s="11">
        <v>2695</v>
      </c>
      <c r="D2340" s="11">
        <v>1</v>
      </c>
      <c r="E2340" s="11">
        <v>0</v>
      </c>
      <c r="H2340" s="9"/>
      <c r="I2340" s="11"/>
    </row>
    <row r="2341" spans="1:9" x14ac:dyDescent="0.2">
      <c r="A2341" s="9">
        <v>44346</v>
      </c>
      <c r="B2341" s="11">
        <v>268890545</v>
      </c>
      <c r="C2341" s="11">
        <v>2066</v>
      </c>
      <c r="D2341" s="11">
        <v>1</v>
      </c>
      <c r="E2341" s="11">
        <v>3</v>
      </c>
      <c r="H2341" s="9"/>
      <c r="I2341" s="11"/>
    </row>
    <row r="2342" spans="1:9" x14ac:dyDescent="0.2">
      <c r="A2342" s="9">
        <v>44346</v>
      </c>
      <c r="B2342" s="11">
        <v>269150218</v>
      </c>
      <c r="C2342" s="11">
        <v>709</v>
      </c>
      <c r="D2342" s="11">
        <v>1</v>
      </c>
      <c r="E2342" s="11">
        <v>1</v>
      </c>
      <c r="H2342" s="9"/>
      <c r="I2342" s="11"/>
    </row>
    <row r="2343" spans="1:9" x14ac:dyDescent="0.2">
      <c r="A2343" s="9">
        <v>44346</v>
      </c>
      <c r="B2343" s="11">
        <v>269150224</v>
      </c>
      <c r="C2343" s="11">
        <v>694</v>
      </c>
      <c r="D2343" s="11">
        <v>1</v>
      </c>
      <c r="E2343" s="11">
        <v>1</v>
      </c>
      <c r="H2343" s="9"/>
      <c r="I2343" s="11"/>
    </row>
    <row r="2344" spans="1:9" x14ac:dyDescent="0.2">
      <c r="A2344" s="9">
        <v>44346</v>
      </c>
      <c r="B2344" s="11">
        <v>269150215</v>
      </c>
      <c r="C2344" s="11">
        <v>572</v>
      </c>
      <c r="D2344" s="11">
        <v>1</v>
      </c>
      <c r="E2344" s="11">
        <v>1</v>
      </c>
      <c r="H2344" s="9"/>
      <c r="I2344" s="11"/>
    </row>
    <row r="2345" spans="1:9" x14ac:dyDescent="0.2">
      <c r="A2345" s="9">
        <v>44346</v>
      </c>
      <c r="B2345" s="11">
        <v>269222739</v>
      </c>
      <c r="C2345" s="11">
        <v>55</v>
      </c>
      <c r="D2345" s="11">
        <v>1</v>
      </c>
      <c r="E2345" s="11">
        <v>1</v>
      </c>
      <c r="H2345" s="9"/>
      <c r="I2345" s="11"/>
    </row>
    <row r="2346" spans="1:9" x14ac:dyDescent="0.2">
      <c r="A2346" s="9">
        <v>44346</v>
      </c>
      <c r="B2346" s="11">
        <v>268891964</v>
      </c>
      <c r="C2346" s="11">
        <v>49</v>
      </c>
      <c r="D2346" s="11">
        <v>1</v>
      </c>
      <c r="E2346" s="11">
        <v>0</v>
      </c>
      <c r="H2346" s="9"/>
      <c r="I2346" s="11"/>
    </row>
    <row r="2347" spans="1:9" x14ac:dyDescent="0.2">
      <c r="A2347" s="9">
        <v>44346</v>
      </c>
      <c r="B2347" s="11">
        <v>268892222</v>
      </c>
      <c r="C2347" s="11">
        <v>13</v>
      </c>
      <c r="D2347" s="11">
        <v>1</v>
      </c>
      <c r="E2347" s="11">
        <v>0</v>
      </c>
      <c r="H2347" s="9"/>
      <c r="I2347" s="11"/>
    </row>
    <row r="2348" spans="1:9" x14ac:dyDescent="0.2">
      <c r="A2348" s="9">
        <v>44346</v>
      </c>
      <c r="B2348" s="11">
        <v>268892078</v>
      </c>
      <c r="C2348" s="11">
        <v>11</v>
      </c>
      <c r="D2348" s="11">
        <v>1</v>
      </c>
      <c r="E2348" s="11">
        <v>1</v>
      </c>
      <c r="H2348" s="9"/>
      <c r="I2348" s="11"/>
    </row>
    <row r="2349" spans="1:9" x14ac:dyDescent="0.2">
      <c r="A2349" s="9">
        <v>44346</v>
      </c>
      <c r="B2349" s="11">
        <v>268891226</v>
      </c>
      <c r="C2349" s="11">
        <v>5</v>
      </c>
      <c r="D2349" s="11">
        <v>1</v>
      </c>
      <c r="E2349" s="11">
        <v>0</v>
      </c>
      <c r="H2349" s="9"/>
      <c r="I2349" s="11"/>
    </row>
    <row r="2350" spans="1:9" x14ac:dyDescent="0.2">
      <c r="A2350" s="9">
        <v>44346</v>
      </c>
      <c r="B2350" s="11">
        <v>269150197</v>
      </c>
      <c r="C2350" s="11">
        <v>3938</v>
      </c>
      <c r="D2350" s="11">
        <v>0</v>
      </c>
      <c r="E2350" s="11">
        <v>0</v>
      </c>
      <c r="H2350" s="9"/>
      <c r="I2350" s="11"/>
    </row>
    <row r="2351" spans="1:9" x14ac:dyDescent="0.2">
      <c r="A2351" s="9">
        <v>44346</v>
      </c>
      <c r="B2351" s="11">
        <v>269221920</v>
      </c>
      <c r="C2351" s="11">
        <v>1952</v>
      </c>
      <c r="D2351" s="11">
        <v>0</v>
      </c>
      <c r="E2351" s="11">
        <v>0</v>
      </c>
      <c r="H2351" s="9"/>
      <c r="I2351" s="11"/>
    </row>
    <row r="2352" spans="1:9" x14ac:dyDescent="0.2">
      <c r="A2352" s="9">
        <v>44346</v>
      </c>
      <c r="B2352" s="11">
        <v>268890671</v>
      </c>
      <c r="C2352" s="11">
        <v>1728</v>
      </c>
      <c r="D2352" s="11">
        <v>0</v>
      </c>
      <c r="E2352" s="11">
        <v>0</v>
      </c>
      <c r="H2352" s="9"/>
      <c r="I2352" s="11"/>
    </row>
    <row r="2353" spans="1:9" x14ac:dyDescent="0.2">
      <c r="A2353" s="9">
        <v>44346</v>
      </c>
      <c r="B2353" s="11">
        <v>268892345</v>
      </c>
      <c r="C2353" s="11">
        <v>1131</v>
      </c>
      <c r="D2353" s="11">
        <v>0</v>
      </c>
      <c r="E2353" s="11">
        <v>2</v>
      </c>
      <c r="H2353" s="9"/>
      <c r="I2353" s="11"/>
    </row>
    <row r="2354" spans="1:9" x14ac:dyDescent="0.2">
      <c r="A2354" s="9">
        <v>44346</v>
      </c>
      <c r="B2354" s="11">
        <v>271472378</v>
      </c>
      <c r="C2354" s="11">
        <v>1011</v>
      </c>
      <c r="D2354" s="11">
        <v>0</v>
      </c>
      <c r="E2354" s="11">
        <v>3</v>
      </c>
      <c r="H2354" s="9"/>
      <c r="I2354" s="11"/>
    </row>
    <row r="2355" spans="1:9" x14ac:dyDescent="0.2">
      <c r="A2355" s="9">
        <v>44346</v>
      </c>
      <c r="B2355" s="11">
        <v>269222019</v>
      </c>
      <c r="C2355" s="11">
        <v>757</v>
      </c>
      <c r="D2355" s="11">
        <v>0</v>
      </c>
      <c r="E2355" s="11">
        <v>0</v>
      </c>
      <c r="H2355" s="9"/>
      <c r="I2355" s="11"/>
    </row>
    <row r="2356" spans="1:9" x14ac:dyDescent="0.2">
      <c r="A2356" s="9">
        <v>44346</v>
      </c>
      <c r="B2356" s="11">
        <v>269221569</v>
      </c>
      <c r="C2356" s="11">
        <v>624</v>
      </c>
      <c r="D2356" s="11">
        <v>0</v>
      </c>
      <c r="E2356" s="11">
        <v>0</v>
      </c>
      <c r="H2356" s="9"/>
      <c r="I2356" s="11"/>
    </row>
    <row r="2357" spans="1:9" x14ac:dyDescent="0.2">
      <c r="A2357" s="9">
        <v>44346</v>
      </c>
      <c r="B2357" s="11">
        <v>273397621</v>
      </c>
      <c r="C2357" s="11">
        <v>370</v>
      </c>
      <c r="D2357" s="11">
        <v>0</v>
      </c>
      <c r="E2357" s="11">
        <v>2</v>
      </c>
      <c r="H2357" s="9"/>
      <c r="I2357" s="11"/>
    </row>
    <row r="2358" spans="1:9" x14ac:dyDescent="0.2">
      <c r="A2358" s="9">
        <v>44346</v>
      </c>
      <c r="B2358" s="11">
        <v>271457536</v>
      </c>
      <c r="C2358" s="11">
        <v>367</v>
      </c>
      <c r="D2358" s="11">
        <v>0</v>
      </c>
      <c r="E2358" s="11">
        <v>0</v>
      </c>
      <c r="H2358" s="9"/>
      <c r="I2358" s="11"/>
    </row>
    <row r="2359" spans="1:9" x14ac:dyDescent="0.2">
      <c r="A2359" s="9">
        <v>44346</v>
      </c>
      <c r="B2359" s="11">
        <v>269221473</v>
      </c>
      <c r="C2359" s="11">
        <v>264</v>
      </c>
      <c r="D2359" s="11">
        <v>0</v>
      </c>
      <c r="E2359" s="11">
        <v>2</v>
      </c>
      <c r="H2359" s="9"/>
      <c r="I2359" s="11"/>
    </row>
    <row r="2360" spans="1:9" x14ac:dyDescent="0.2">
      <c r="A2360" s="9">
        <v>44346</v>
      </c>
      <c r="B2360" s="11">
        <v>268892381</v>
      </c>
      <c r="C2360" s="11">
        <v>234</v>
      </c>
      <c r="D2360" s="11">
        <v>0</v>
      </c>
      <c r="E2360" s="11">
        <v>4</v>
      </c>
      <c r="H2360" s="9"/>
      <c r="I2360" s="11"/>
    </row>
    <row r="2361" spans="1:9" x14ac:dyDescent="0.2">
      <c r="A2361" s="9">
        <v>44346</v>
      </c>
      <c r="B2361" s="11">
        <v>268890548</v>
      </c>
      <c r="C2361" s="11">
        <v>145</v>
      </c>
      <c r="D2361" s="11">
        <v>0</v>
      </c>
      <c r="E2361" s="11">
        <v>0</v>
      </c>
      <c r="H2361" s="9"/>
      <c r="I2361" s="11"/>
    </row>
    <row r="2362" spans="1:9" x14ac:dyDescent="0.2">
      <c r="A2362" s="9">
        <v>44346</v>
      </c>
      <c r="B2362" s="11">
        <v>273096974</v>
      </c>
      <c r="C2362" s="11">
        <v>128</v>
      </c>
      <c r="D2362" s="11">
        <v>0</v>
      </c>
      <c r="E2362" s="11">
        <v>0</v>
      </c>
      <c r="H2362" s="9"/>
      <c r="I2362" s="11"/>
    </row>
    <row r="2363" spans="1:9" x14ac:dyDescent="0.2">
      <c r="A2363" s="9">
        <v>44346</v>
      </c>
      <c r="B2363" s="11">
        <v>269221584</v>
      </c>
      <c r="C2363" s="11">
        <v>58</v>
      </c>
      <c r="D2363" s="11">
        <v>0</v>
      </c>
      <c r="E2363" s="11">
        <v>0</v>
      </c>
      <c r="H2363" s="9"/>
      <c r="I2363" s="11"/>
    </row>
    <row r="2364" spans="1:9" x14ac:dyDescent="0.2">
      <c r="A2364" s="9">
        <v>44346</v>
      </c>
      <c r="B2364" s="11">
        <v>269221575</v>
      </c>
      <c r="C2364" s="11">
        <v>56</v>
      </c>
      <c r="D2364" s="11">
        <v>0</v>
      </c>
      <c r="E2364" s="11">
        <v>0</v>
      </c>
      <c r="H2364" s="9"/>
      <c r="I2364" s="11"/>
    </row>
    <row r="2365" spans="1:9" x14ac:dyDescent="0.2">
      <c r="A2365" s="9">
        <v>44346</v>
      </c>
      <c r="B2365" s="11">
        <v>268892375</v>
      </c>
      <c r="C2365" s="11">
        <v>23</v>
      </c>
      <c r="D2365" s="11">
        <v>0</v>
      </c>
      <c r="E2365" s="11">
        <v>0</v>
      </c>
      <c r="H2365" s="9"/>
      <c r="I2365" s="11"/>
    </row>
    <row r="2366" spans="1:9" x14ac:dyDescent="0.2">
      <c r="A2366" s="9">
        <v>44346</v>
      </c>
      <c r="B2366" s="11">
        <v>268892378</v>
      </c>
      <c r="C2366" s="11">
        <v>14</v>
      </c>
      <c r="D2366" s="11">
        <v>0</v>
      </c>
      <c r="E2366" s="11">
        <v>0</v>
      </c>
      <c r="H2366" s="9"/>
      <c r="I2366" s="11"/>
    </row>
    <row r="2367" spans="1:9" x14ac:dyDescent="0.2">
      <c r="A2367" s="9">
        <v>44346</v>
      </c>
      <c r="B2367" s="11">
        <v>269221431</v>
      </c>
      <c r="C2367" s="11">
        <v>6</v>
      </c>
      <c r="D2367" s="11">
        <v>0</v>
      </c>
      <c r="E2367" s="11">
        <v>0</v>
      </c>
      <c r="H2367" s="9"/>
      <c r="I2367" s="11"/>
    </row>
    <row r="2368" spans="1:9" x14ac:dyDescent="0.2">
      <c r="A2368" s="9">
        <v>44346</v>
      </c>
      <c r="B2368" s="11">
        <v>268891184</v>
      </c>
      <c r="C2368" s="11">
        <v>3</v>
      </c>
      <c r="D2368" s="11">
        <v>0</v>
      </c>
      <c r="E2368" s="11">
        <v>0</v>
      </c>
      <c r="H2368" s="9"/>
      <c r="I2368" s="11"/>
    </row>
    <row r="2369" spans="1:9" x14ac:dyDescent="0.2">
      <c r="A2369" s="9">
        <v>44346</v>
      </c>
      <c r="B2369" s="11">
        <v>268891271</v>
      </c>
      <c r="C2369" s="11">
        <v>2</v>
      </c>
      <c r="D2369" s="11">
        <v>0</v>
      </c>
      <c r="E2369" s="11">
        <v>0</v>
      </c>
      <c r="H2369" s="9"/>
      <c r="I2369" s="11"/>
    </row>
    <row r="2370" spans="1:9" x14ac:dyDescent="0.2">
      <c r="A2370" s="9">
        <v>44346</v>
      </c>
      <c r="B2370" s="11">
        <v>269220918</v>
      </c>
      <c r="C2370" s="11">
        <v>1</v>
      </c>
      <c r="D2370" s="11">
        <v>0</v>
      </c>
      <c r="E2370" s="11">
        <v>0</v>
      </c>
      <c r="H2370" s="9"/>
      <c r="I2370" s="11"/>
    </row>
    <row r="2371" spans="1:9" x14ac:dyDescent="0.2">
      <c r="A2371" s="9">
        <v>44346</v>
      </c>
      <c r="B2371" s="11">
        <v>268891919</v>
      </c>
      <c r="C2371" s="11">
        <v>0</v>
      </c>
      <c r="D2371" s="11">
        <v>0</v>
      </c>
      <c r="E2371" s="11">
        <v>7</v>
      </c>
      <c r="H2371" s="9"/>
      <c r="I2371" s="11"/>
    </row>
    <row r="2372" spans="1:9" x14ac:dyDescent="0.2">
      <c r="A2372" s="9">
        <v>44347</v>
      </c>
      <c r="B2372" s="11">
        <v>271457536</v>
      </c>
      <c r="C2372" s="11">
        <v>3673</v>
      </c>
      <c r="D2372" s="11">
        <v>222</v>
      </c>
      <c r="E2372" s="11">
        <v>92</v>
      </c>
      <c r="H2372" s="9"/>
      <c r="I2372" s="11"/>
    </row>
    <row r="2373" spans="1:9" x14ac:dyDescent="0.2">
      <c r="A2373" s="9">
        <v>44347</v>
      </c>
      <c r="B2373" s="11">
        <v>269222010</v>
      </c>
      <c r="C2373" s="11">
        <v>33725</v>
      </c>
      <c r="D2373" s="11">
        <v>153</v>
      </c>
      <c r="E2373" s="11">
        <v>58</v>
      </c>
      <c r="H2373" s="9"/>
      <c r="I2373" s="11"/>
    </row>
    <row r="2374" spans="1:9" x14ac:dyDescent="0.2">
      <c r="A2374" s="9">
        <v>44347</v>
      </c>
      <c r="B2374" s="11">
        <v>271539036</v>
      </c>
      <c r="C2374" s="11">
        <v>15143</v>
      </c>
      <c r="D2374" s="11">
        <v>122</v>
      </c>
      <c r="E2374" s="11">
        <v>23</v>
      </c>
      <c r="H2374" s="9"/>
      <c r="I2374" s="11"/>
    </row>
    <row r="2375" spans="1:9" x14ac:dyDescent="0.2">
      <c r="A2375" s="9">
        <v>44347</v>
      </c>
      <c r="B2375" s="11">
        <v>271533390</v>
      </c>
      <c r="C2375" s="11">
        <v>17228</v>
      </c>
      <c r="D2375" s="11">
        <v>121</v>
      </c>
      <c r="E2375" s="11">
        <v>15</v>
      </c>
      <c r="H2375" s="9"/>
      <c r="I2375" s="11"/>
    </row>
    <row r="2376" spans="1:9" x14ac:dyDescent="0.2">
      <c r="A2376" s="9">
        <v>44347</v>
      </c>
      <c r="B2376" s="11">
        <v>268890590</v>
      </c>
      <c r="C2376" s="11">
        <v>22029</v>
      </c>
      <c r="D2376" s="11">
        <v>84</v>
      </c>
      <c r="E2376" s="11">
        <v>36</v>
      </c>
      <c r="H2376" s="9"/>
      <c r="I2376" s="11"/>
    </row>
    <row r="2377" spans="1:9" x14ac:dyDescent="0.2">
      <c r="A2377" s="9">
        <v>44347</v>
      </c>
      <c r="B2377" s="11">
        <v>271472378</v>
      </c>
      <c r="C2377" s="11">
        <v>15856</v>
      </c>
      <c r="D2377" s="11">
        <v>80</v>
      </c>
      <c r="E2377" s="11">
        <v>10</v>
      </c>
      <c r="H2377" s="9"/>
      <c r="I2377" s="11"/>
    </row>
    <row r="2378" spans="1:9" x14ac:dyDescent="0.2">
      <c r="A2378" s="9">
        <v>44347</v>
      </c>
      <c r="B2378" s="11">
        <v>268892102</v>
      </c>
      <c r="C2378" s="11">
        <v>3205</v>
      </c>
      <c r="D2378" s="11">
        <v>80</v>
      </c>
      <c r="E2378" s="11">
        <v>7</v>
      </c>
      <c r="H2378" s="9"/>
      <c r="I2378" s="11"/>
    </row>
    <row r="2379" spans="1:9" x14ac:dyDescent="0.2">
      <c r="A2379" s="9">
        <v>44347</v>
      </c>
      <c r="B2379" s="11">
        <v>269150215</v>
      </c>
      <c r="C2379" s="11">
        <v>15100</v>
      </c>
      <c r="D2379" s="11">
        <v>76</v>
      </c>
      <c r="E2379" s="11">
        <v>9</v>
      </c>
      <c r="H2379" s="9"/>
      <c r="I2379" s="11"/>
    </row>
    <row r="2380" spans="1:9" x14ac:dyDescent="0.2">
      <c r="A2380" s="9">
        <v>44347</v>
      </c>
      <c r="B2380" s="11">
        <v>271459513</v>
      </c>
      <c r="C2380" s="11">
        <v>16615</v>
      </c>
      <c r="D2380" s="11">
        <v>56</v>
      </c>
      <c r="E2380" s="11">
        <v>33</v>
      </c>
      <c r="H2380" s="9"/>
      <c r="I2380" s="11"/>
    </row>
    <row r="2381" spans="1:9" x14ac:dyDescent="0.2">
      <c r="A2381" s="9">
        <v>44347</v>
      </c>
      <c r="B2381" s="11">
        <v>271451050</v>
      </c>
      <c r="C2381" s="11">
        <v>12909</v>
      </c>
      <c r="D2381" s="11">
        <v>39</v>
      </c>
      <c r="E2381" s="11">
        <v>23</v>
      </c>
      <c r="H2381" s="9"/>
      <c r="I2381" s="11"/>
    </row>
    <row r="2382" spans="1:9" x14ac:dyDescent="0.2">
      <c r="A2382" s="9">
        <v>44347</v>
      </c>
      <c r="B2382" s="11">
        <v>269151292</v>
      </c>
      <c r="C2382" s="11">
        <v>9959</v>
      </c>
      <c r="D2382" s="11">
        <v>32</v>
      </c>
      <c r="E2382" s="11">
        <v>19</v>
      </c>
      <c r="H2382" s="9"/>
      <c r="I2382" s="11"/>
    </row>
    <row r="2383" spans="1:9" x14ac:dyDescent="0.2">
      <c r="A2383" s="9">
        <v>44347</v>
      </c>
      <c r="B2383" s="11">
        <v>269222109</v>
      </c>
      <c r="C2383" s="11">
        <v>4331</v>
      </c>
      <c r="D2383" s="11">
        <v>24</v>
      </c>
      <c r="E2383" s="11">
        <v>64</v>
      </c>
      <c r="H2383" s="9"/>
      <c r="I2383" s="11"/>
    </row>
    <row r="2384" spans="1:9" x14ac:dyDescent="0.2">
      <c r="A2384" s="9">
        <v>44347</v>
      </c>
      <c r="B2384" s="11">
        <v>268890527</v>
      </c>
      <c r="C2384" s="11">
        <v>19327</v>
      </c>
      <c r="D2384" s="11">
        <v>22</v>
      </c>
      <c r="E2384" s="11">
        <v>32</v>
      </c>
      <c r="H2384" s="9"/>
      <c r="I2384" s="11"/>
    </row>
    <row r="2385" spans="1:9" x14ac:dyDescent="0.2">
      <c r="A2385" s="9">
        <v>44347</v>
      </c>
      <c r="B2385" s="11">
        <v>268892456</v>
      </c>
      <c r="C2385" s="11">
        <v>15577</v>
      </c>
      <c r="D2385" s="11">
        <v>22</v>
      </c>
      <c r="E2385" s="11">
        <v>14</v>
      </c>
      <c r="H2385" s="9"/>
      <c r="I2385" s="11"/>
    </row>
    <row r="2386" spans="1:9" x14ac:dyDescent="0.2">
      <c r="A2386" s="9">
        <v>44347</v>
      </c>
      <c r="B2386" s="11">
        <v>269221587</v>
      </c>
      <c r="C2386" s="11">
        <v>24528</v>
      </c>
      <c r="D2386" s="11">
        <v>19</v>
      </c>
      <c r="E2386" s="11">
        <v>19</v>
      </c>
      <c r="H2386" s="9"/>
      <c r="I2386" s="11"/>
    </row>
    <row r="2387" spans="1:9" x14ac:dyDescent="0.2">
      <c r="A2387" s="9">
        <v>44347</v>
      </c>
      <c r="B2387" s="11">
        <v>269222808</v>
      </c>
      <c r="C2387" s="11">
        <v>2525</v>
      </c>
      <c r="D2387" s="11">
        <v>19</v>
      </c>
      <c r="E2387" s="11">
        <v>1</v>
      </c>
      <c r="H2387" s="9"/>
      <c r="I2387" s="11"/>
    </row>
    <row r="2388" spans="1:9" x14ac:dyDescent="0.2">
      <c r="A2388" s="9">
        <v>44347</v>
      </c>
      <c r="B2388" s="11">
        <v>269221575</v>
      </c>
      <c r="C2388" s="11">
        <v>8128</v>
      </c>
      <c r="D2388" s="11">
        <v>17</v>
      </c>
      <c r="E2388" s="11">
        <v>20</v>
      </c>
      <c r="H2388" s="9"/>
      <c r="I2388" s="11"/>
    </row>
    <row r="2389" spans="1:9" x14ac:dyDescent="0.2">
      <c r="A2389" s="9">
        <v>44347</v>
      </c>
      <c r="B2389" s="11">
        <v>269220918</v>
      </c>
      <c r="C2389" s="11">
        <v>7389</v>
      </c>
      <c r="D2389" s="11">
        <v>14</v>
      </c>
      <c r="E2389" s="11">
        <v>5</v>
      </c>
      <c r="H2389" s="9"/>
      <c r="I2389" s="11"/>
    </row>
    <row r="2390" spans="1:9" x14ac:dyDescent="0.2">
      <c r="A2390" s="9">
        <v>44347</v>
      </c>
      <c r="B2390" s="11">
        <v>269150218</v>
      </c>
      <c r="C2390" s="11">
        <v>9332</v>
      </c>
      <c r="D2390" s="11">
        <v>13</v>
      </c>
      <c r="E2390" s="11">
        <v>193</v>
      </c>
      <c r="H2390" s="9"/>
      <c r="I2390" s="11"/>
    </row>
    <row r="2391" spans="1:9" x14ac:dyDescent="0.2">
      <c r="A2391" s="9">
        <v>44347</v>
      </c>
      <c r="B2391" s="11">
        <v>268891226</v>
      </c>
      <c r="C2391" s="11">
        <v>4335</v>
      </c>
      <c r="D2391" s="11">
        <v>13</v>
      </c>
      <c r="E2391" s="11">
        <v>0</v>
      </c>
      <c r="H2391" s="9"/>
      <c r="I2391" s="11"/>
    </row>
    <row r="2392" spans="1:9" x14ac:dyDescent="0.2">
      <c r="A2392" s="9">
        <v>44347</v>
      </c>
      <c r="B2392" s="11">
        <v>268890671</v>
      </c>
      <c r="C2392" s="11">
        <v>3088</v>
      </c>
      <c r="D2392" s="11">
        <v>13</v>
      </c>
      <c r="E2392" s="11">
        <v>6</v>
      </c>
      <c r="H2392" s="9"/>
      <c r="I2392" s="11"/>
    </row>
    <row r="2393" spans="1:9" x14ac:dyDescent="0.2">
      <c r="A2393" s="9">
        <v>44347</v>
      </c>
      <c r="B2393" s="11">
        <v>269222019</v>
      </c>
      <c r="C2393" s="11">
        <v>16569</v>
      </c>
      <c r="D2393" s="11">
        <v>11</v>
      </c>
      <c r="E2393" s="11">
        <v>12</v>
      </c>
      <c r="H2393" s="9"/>
      <c r="I2393" s="11"/>
    </row>
    <row r="2394" spans="1:9" x14ac:dyDescent="0.2">
      <c r="A2394" s="9">
        <v>44347</v>
      </c>
      <c r="B2394" s="11">
        <v>268890452</v>
      </c>
      <c r="C2394" s="11">
        <v>2263</v>
      </c>
      <c r="D2394" s="11">
        <v>11</v>
      </c>
      <c r="E2394" s="11">
        <v>1</v>
      </c>
      <c r="H2394" s="9"/>
      <c r="I2394" s="11"/>
    </row>
    <row r="2395" spans="1:9" x14ac:dyDescent="0.2">
      <c r="A2395" s="9">
        <v>44347</v>
      </c>
      <c r="B2395" s="11">
        <v>269222070</v>
      </c>
      <c r="C2395" s="11">
        <v>2722</v>
      </c>
      <c r="D2395" s="11">
        <v>10</v>
      </c>
      <c r="E2395" s="11">
        <v>3</v>
      </c>
      <c r="H2395" s="9"/>
      <c r="I2395" s="11"/>
    </row>
    <row r="2396" spans="1:9" x14ac:dyDescent="0.2">
      <c r="A2396" s="9">
        <v>44347</v>
      </c>
      <c r="B2396" s="11">
        <v>268892222</v>
      </c>
      <c r="C2396" s="11">
        <v>20765</v>
      </c>
      <c r="D2396" s="11">
        <v>8</v>
      </c>
      <c r="E2396" s="11">
        <v>3</v>
      </c>
      <c r="H2396" s="9"/>
      <c r="I2396" s="11"/>
    </row>
    <row r="2397" spans="1:9" x14ac:dyDescent="0.2">
      <c r="A2397" s="9">
        <v>44347</v>
      </c>
      <c r="B2397" s="11">
        <v>269221869</v>
      </c>
      <c r="C2397" s="11">
        <v>808</v>
      </c>
      <c r="D2397" s="11">
        <v>8</v>
      </c>
      <c r="E2397" s="11">
        <v>0</v>
      </c>
      <c r="H2397" s="9"/>
      <c r="I2397" s="11"/>
    </row>
    <row r="2398" spans="1:9" x14ac:dyDescent="0.2">
      <c r="A2398" s="9">
        <v>44347</v>
      </c>
      <c r="B2398" s="11">
        <v>268892345</v>
      </c>
      <c r="C2398" s="11">
        <v>18279</v>
      </c>
      <c r="D2398" s="11">
        <v>7</v>
      </c>
      <c r="E2398" s="11">
        <v>18</v>
      </c>
      <c r="H2398" s="9"/>
      <c r="I2398" s="11"/>
    </row>
    <row r="2399" spans="1:9" x14ac:dyDescent="0.2">
      <c r="A2399" s="9">
        <v>44347</v>
      </c>
      <c r="B2399" s="11">
        <v>269221635</v>
      </c>
      <c r="C2399" s="11">
        <v>2687</v>
      </c>
      <c r="D2399" s="11">
        <v>7</v>
      </c>
      <c r="E2399" s="11">
        <v>1</v>
      </c>
      <c r="H2399" s="9"/>
      <c r="I2399" s="11"/>
    </row>
    <row r="2400" spans="1:9" x14ac:dyDescent="0.2">
      <c r="A2400" s="9">
        <v>44347</v>
      </c>
      <c r="B2400" s="11">
        <v>269221431</v>
      </c>
      <c r="C2400" s="11">
        <v>13684</v>
      </c>
      <c r="D2400" s="11">
        <v>6</v>
      </c>
      <c r="E2400" s="11">
        <v>0</v>
      </c>
      <c r="H2400" s="9"/>
      <c r="I2400" s="11"/>
    </row>
    <row r="2401" spans="1:9" x14ac:dyDescent="0.2">
      <c r="A2401" s="9">
        <v>44347</v>
      </c>
      <c r="B2401" s="11">
        <v>268892429</v>
      </c>
      <c r="C2401" s="11">
        <v>4333</v>
      </c>
      <c r="D2401" s="11">
        <v>6</v>
      </c>
      <c r="E2401" s="11">
        <v>2</v>
      </c>
      <c r="H2401" s="9"/>
      <c r="I2401" s="11"/>
    </row>
    <row r="2402" spans="1:9" x14ac:dyDescent="0.2">
      <c r="A2402" s="9">
        <v>44347</v>
      </c>
      <c r="B2402" s="11">
        <v>268890683</v>
      </c>
      <c r="C2402" s="11">
        <v>4121</v>
      </c>
      <c r="D2402" s="11">
        <v>5</v>
      </c>
      <c r="E2402" s="11">
        <v>5</v>
      </c>
      <c r="H2402" s="9"/>
      <c r="I2402" s="11"/>
    </row>
    <row r="2403" spans="1:9" x14ac:dyDescent="0.2">
      <c r="A2403" s="9">
        <v>44347</v>
      </c>
      <c r="B2403" s="11">
        <v>269222091</v>
      </c>
      <c r="C2403" s="11">
        <v>2672</v>
      </c>
      <c r="D2403" s="11">
        <v>5</v>
      </c>
      <c r="E2403" s="11">
        <v>0</v>
      </c>
      <c r="H2403" s="9"/>
      <c r="I2403" s="11"/>
    </row>
    <row r="2404" spans="1:9" x14ac:dyDescent="0.2">
      <c r="A2404" s="9">
        <v>44347</v>
      </c>
      <c r="B2404" s="11">
        <v>268892123</v>
      </c>
      <c r="C2404" s="11">
        <v>3967</v>
      </c>
      <c r="D2404" s="11">
        <v>4</v>
      </c>
      <c r="E2404" s="11">
        <v>2</v>
      </c>
      <c r="H2404" s="9"/>
      <c r="I2404" s="11"/>
    </row>
    <row r="2405" spans="1:9" x14ac:dyDescent="0.2">
      <c r="A2405" s="9">
        <v>44347</v>
      </c>
      <c r="B2405" s="11">
        <v>268892405</v>
      </c>
      <c r="C2405" s="11">
        <v>1487</v>
      </c>
      <c r="D2405" s="11">
        <v>4</v>
      </c>
      <c r="E2405" s="11">
        <v>0</v>
      </c>
      <c r="H2405" s="9"/>
      <c r="I2405" s="11"/>
    </row>
    <row r="2406" spans="1:9" x14ac:dyDescent="0.2">
      <c r="A2406" s="9">
        <v>44347</v>
      </c>
      <c r="B2406" s="11">
        <v>268892231</v>
      </c>
      <c r="C2406" s="11">
        <v>4445</v>
      </c>
      <c r="D2406" s="11">
        <v>3</v>
      </c>
      <c r="E2406" s="11">
        <v>0</v>
      </c>
      <c r="H2406" s="9"/>
      <c r="I2406" s="11"/>
    </row>
    <row r="2407" spans="1:9" x14ac:dyDescent="0.2">
      <c r="A2407" s="9">
        <v>44347</v>
      </c>
      <c r="B2407" s="11">
        <v>269150185</v>
      </c>
      <c r="C2407" s="11">
        <v>3446</v>
      </c>
      <c r="D2407" s="11">
        <v>3</v>
      </c>
      <c r="E2407" s="11">
        <v>0</v>
      </c>
      <c r="H2407" s="9"/>
      <c r="I2407" s="11"/>
    </row>
    <row r="2408" spans="1:9" x14ac:dyDescent="0.2">
      <c r="A2408" s="9">
        <v>44347</v>
      </c>
      <c r="B2408" s="11">
        <v>269222757</v>
      </c>
      <c r="C2408" s="11">
        <v>1508</v>
      </c>
      <c r="D2408" s="11">
        <v>3</v>
      </c>
      <c r="E2408" s="11">
        <v>1</v>
      </c>
      <c r="H2408" s="9"/>
      <c r="I2408" s="11"/>
    </row>
    <row r="2409" spans="1:9" x14ac:dyDescent="0.2">
      <c r="A2409" s="9">
        <v>44347</v>
      </c>
      <c r="B2409" s="11">
        <v>269221419</v>
      </c>
      <c r="C2409" s="11">
        <v>1371</v>
      </c>
      <c r="D2409" s="11">
        <v>3</v>
      </c>
      <c r="E2409" s="11">
        <v>7</v>
      </c>
      <c r="H2409" s="9"/>
      <c r="I2409" s="11"/>
    </row>
    <row r="2410" spans="1:9" x14ac:dyDescent="0.2">
      <c r="A2410" s="9">
        <v>44347</v>
      </c>
      <c r="B2410" s="11">
        <v>268892414</v>
      </c>
      <c r="C2410" s="11">
        <v>4006</v>
      </c>
      <c r="D2410" s="11">
        <v>2</v>
      </c>
      <c r="E2410" s="11">
        <v>2</v>
      </c>
      <c r="H2410" s="9"/>
      <c r="I2410" s="11"/>
    </row>
    <row r="2411" spans="1:9" x14ac:dyDescent="0.2">
      <c r="A2411" s="9">
        <v>44347</v>
      </c>
      <c r="B2411" s="11">
        <v>268892348</v>
      </c>
      <c r="C2411" s="11">
        <v>372</v>
      </c>
      <c r="D2411" s="11">
        <v>2</v>
      </c>
      <c r="E2411" s="11">
        <v>2</v>
      </c>
      <c r="H2411" s="9"/>
      <c r="I2411" s="11"/>
    </row>
    <row r="2412" spans="1:9" x14ac:dyDescent="0.2">
      <c r="A2412" s="9">
        <v>44347</v>
      </c>
      <c r="B2412" s="11">
        <v>269150224</v>
      </c>
      <c r="C2412" s="11">
        <v>4437</v>
      </c>
      <c r="D2412" s="11">
        <v>1</v>
      </c>
      <c r="E2412" s="11">
        <v>0</v>
      </c>
      <c r="H2412" s="9"/>
      <c r="I2412" s="11"/>
    </row>
    <row r="2413" spans="1:9" x14ac:dyDescent="0.2">
      <c r="A2413" s="9">
        <v>44347</v>
      </c>
      <c r="B2413" s="11">
        <v>268892090</v>
      </c>
      <c r="C2413" s="11">
        <v>4397</v>
      </c>
      <c r="D2413" s="11">
        <v>1</v>
      </c>
      <c r="E2413" s="11">
        <v>0</v>
      </c>
      <c r="H2413" s="9"/>
      <c r="I2413" s="11"/>
    </row>
    <row r="2414" spans="1:9" x14ac:dyDescent="0.2">
      <c r="A2414" s="9">
        <v>44347</v>
      </c>
      <c r="B2414" s="11">
        <v>269222781</v>
      </c>
      <c r="C2414" s="11">
        <v>2615</v>
      </c>
      <c r="D2414" s="11">
        <v>1</v>
      </c>
      <c r="E2414" s="11">
        <v>1</v>
      </c>
      <c r="H2414" s="9"/>
      <c r="I2414" s="11"/>
    </row>
    <row r="2415" spans="1:9" x14ac:dyDescent="0.2">
      <c r="A2415" s="9">
        <v>44347</v>
      </c>
      <c r="B2415" s="11">
        <v>269221461</v>
      </c>
      <c r="C2415" s="11">
        <v>2498</v>
      </c>
      <c r="D2415" s="11">
        <v>1</v>
      </c>
      <c r="E2415" s="11">
        <v>1</v>
      </c>
      <c r="H2415" s="9"/>
      <c r="I2415" s="11"/>
    </row>
    <row r="2416" spans="1:9" x14ac:dyDescent="0.2">
      <c r="A2416" s="9">
        <v>44347</v>
      </c>
      <c r="B2416" s="11">
        <v>269222754</v>
      </c>
      <c r="C2416" s="11">
        <v>1635</v>
      </c>
      <c r="D2416" s="11">
        <v>1</v>
      </c>
      <c r="E2416" s="11">
        <v>0</v>
      </c>
      <c r="H2416" s="9"/>
      <c r="I2416" s="11"/>
    </row>
    <row r="2417" spans="1:9" x14ac:dyDescent="0.2">
      <c r="A2417" s="9">
        <v>44347</v>
      </c>
      <c r="B2417" s="11">
        <v>269221473</v>
      </c>
      <c r="C2417" s="11">
        <v>1495</v>
      </c>
      <c r="D2417" s="11">
        <v>1</v>
      </c>
      <c r="E2417" s="11">
        <v>0</v>
      </c>
      <c r="H2417" s="9"/>
      <c r="I2417" s="11"/>
    </row>
    <row r="2418" spans="1:9" x14ac:dyDescent="0.2">
      <c r="A2418" s="9">
        <v>44347</v>
      </c>
      <c r="B2418" s="11">
        <v>269221605</v>
      </c>
      <c r="C2418" s="11">
        <v>1161</v>
      </c>
      <c r="D2418" s="11">
        <v>1</v>
      </c>
      <c r="E2418" s="11">
        <v>4</v>
      </c>
      <c r="H2418" s="9"/>
      <c r="I2418" s="11"/>
    </row>
    <row r="2419" spans="1:9" x14ac:dyDescent="0.2">
      <c r="A2419" s="9">
        <v>44347</v>
      </c>
      <c r="B2419" s="11">
        <v>269222817</v>
      </c>
      <c r="C2419" s="11">
        <v>828</v>
      </c>
      <c r="D2419" s="11">
        <v>1</v>
      </c>
      <c r="E2419" s="11">
        <v>0</v>
      </c>
      <c r="H2419" s="9"/>
      <c r="I2419" s="11"/>
    </row>
    <row r="2420" spans="1:9" x14ac:dyDescent="0.2">
      <c r="A2420" s="9">
        <v>44347</v>
      </c>
      <c r="B2420" s="11">
        <v>273096974</v>
      </c>
      <c r="C2420" s="11">
        <v>308</v>
      </c>
      <c r="D2420" s="11">
        <v>1</v>
      </c>
      <c r="E2420" s="11">
        <v>1</v>
      </c>
      <c r="H2420" s="9"/>
      <c r="I2420" s="11"/>
    </row>
    <row r="2421" spans="1:9" x14ac:dyDescent="0.2">
      <c r="A2421" s="9">
        <v>44347</v>
      </c>
      <c r="B2421" s="11">
        <v>269222739</v>
      </c>
      <c r="C2421" s="11">
        <v>134</v>
      </c>
      <c r="D2421" s="11">
        <v>1</v>
      </c>
      <c r="E2421" s="11">
        <v>1</v>
      </c>
      <c r="H2421" s="9"/>
      <c r="I2421" s="11"/>
    </row>
    <row r="2422" spans="1:9" x14ac:dyDescent="0.2">
      <c r="A2422" s="9">
        <v>44347</v>
      </c>
      <c r="B2422" s="11">
        <v>268891964</v>
      </c>
      <c r="C2422" s="11">
        <v>0</v>
      </c>
      <c r="D2422" s="11">
        <v>1</v>
      </c>
      <c r="E2422" s="11">
        <v>3</v>
      </c>
      <c r="H2422" s="9"/>
      <c r="I2422" s="11"/>
    </row>
    <row r="2423" spans="1:9" x14ac:dyDescent="0.2">
      <c r="A2423" s="9">
        <v>44347</v>
      </c>
      <c r="B2423" s="11">
        <v>269150197</v>
      </c>
      <c r="C2423" s="11">
        <v>4047</v>
      </c>
      <c r="D2423" s="11">
        <v>0</v>
      </c>
      <c r="E2423" s="11">
        <v>0</v>
      </c>
      <c r="H2423" s="9"/>
      <c r="I2423" s="11"/>
    </row>
    <row r="2424" spans="1:9" x14ac:dyDescent="0.2">
      <c r="A2424" s="9">
        <v>44347</v>
      </c>
      <c r="B2424" s="11">
        <v>269221386</v>
      </c>
      <c r="C2424" s="11">
        <v>2258</v>
      </c>
      <c r="D2424" s="11">
        <v>0</v>
      </c>
      <c r="E2424" s="11">
        <v>0</v>
      </c>
      <c r="H2424" s="9"/>
      <c r="I2424" s="11"/>
    </row>
    <row r="2425" spans="1:9" x14ac:dyDescent="0.2">
      <c r="A2425" s="9">
        <v>44347</v>
      </c>
      <c r="B2425" s="11">
        <v>269221569</v>
      </c>
      <c r="C2425" s="11">
        <v>2200</v>
      </c>
      <c r="D2425" s="11">
        <v>0</v>
      </c>
      <c r="E2425" s="11">
        <v>4</v>
      </c>
      <c r="H2425" s="9"/>
      <c r="I2425" s="11"/>
    </row>
    <row r="2426" spans="1:9" x14ac:dyDescent="0.2">
      <c r="A2426" s="9">
        <v>44347</v>
      </c>
      <c r="B2426" s="11">
        <v>268892246</v>
      </c>
      <c r="C2426" s="11">
        <v>2118</v>
      </c>
      <c r="D2426" s="11">
        <v>0</v>
      </c>
      <c r="E2426" s="11">
        <v>0</v>
      </c>
      <c r="H2426" s="9"/>
      <c r="I2426" s="11"/>
    </row>
    <row r="2427" spans="1:9" x14ac:dyDescent="0.2">
      <c r="A2427" s="9">
        <v>44347</v>
      </c>
      <c r="B2427" s="11">
        <v>272779033</v>
      </c>
      <c r="C2427" s="11">
        <v>899</v>
      </c>
      <c r="D2427" s="11">
        <v>0</v>
      </c>
      <c r="E2427" s="11">
        <v>1</v>
      </c>
      <c r="H2427" s="9"/>
      <c r="I2427" s="11"/>
    </row>
    <row r="2428" spans="1:9" x14ac:dyDescent="0.2">
      <c r="A2428" s="9">
        <v>44347</v>
      </c>
      <c r="B2428" s="11">
        <v>268890566</v>
      </c>
      <c r="C2428" s="11">
        <v>771</v>
      </c>
      <c r="D2428" s="11">
        <v>0</v>
      </c>
      <c r="E2428" s="11">
        <v>0</v>
      </c>
      <c r="H2428" s="9"/>
      <c r="I2428" s="11"/>
    </row>
    <row r="2429" spans="1:9" x14ac:dyDescent="0.2">
      <c r="A2429" s="9">
        <v>44347</v>
      </c>
      <c r="B2429" s="11">
        <v>268890710</v>
      </c>
      <c r="C2429" s="11">
        <v>601</v>
      </c>
      <c r="D2429" s="11">
        <v>0</v>
      </c>
      <c r="E2429" s="11">
        <v>1</v>
      </c>
      <c r="H2429" s="9"/>
      <c r="I2429" s="11"/>
    </row>
    <row r="2430" spans="1:9" x14ac:dyDescent="0.2">
      <c r="A2430" s="9">
        <v>44347</v>
      </c>
      <c r="B2430" s="11">
        <v>268892381</v>
      </c>
      <c r="C2430" s="11">
        <v>480</v>
      </c>
      <c r="D2430" s="11">
        <v>0</v>
      </c>
      <c r="E2430" s="11">
        <v>1</v>
      </c>
      <c r="H2430" s="9"/>
      <c r="I2430" s="11"/>
    </row>
    <row r="2431" spans="1:9" x14ac:dyDescent="0.2">
      <c r="A2431" s="9">
        <v>44347</v>
      </c>
      <c r="B2431" s="11">
        <v>268891961</v>
      </c>
      <c r="C2431" s="11">
        <v>305</v>
      </c>
      <c r="D2431" s="11">
        <v>0</v>
      </c>
      <c r="E2431" s="11">
        <v>0</v>
      </c>
      <c r="H2431" s="9"/>
      <c r="I2431" s="11"/>
    </row>
    <row r="2432" spans="1:9" x14ac:dyDescent="0.2">
      <c r="A2432" s="9">
        <v>44347</v>
      </c>
      <c r="B2432" s="11">
        <v>269221608</v>
      </c>
      <c r="C2432" s="11">
        <v>286</v>
      </c>
      <c r="D2432" s="11">
        <v>0</v>
      </c>
      <c r="E2432" s="11">
        <v>0</v>
      </c>
      <c r="H2432" s="9"/>
      <c r="I2432" s="11"/>
    </row>
    <row r="2433" spans="1:9" x14ac:dyDescent="0.2">
      <c r="A2433" s="9">
        <v>44347</v>
      </c>
      <c r="B2433" s="11">
        <v>269221584</v>
      </c>
      <c r="C2433" s="11">
        <v>67</v>
      </c>
      <c r="D2433" s="11">
        <v>0</v>
      </c>
      <c r="E2433" s="11">
        <v>0</v>
      </c>
      <c r="H2433" s="9"/>
      <c r="I2433" s="11"/>
    </row>
    <row r="2434" spans="1:9" x14ac:dyDescent="0.2">
      <c r="A2434" s="9">
        <v>44347</v>
      </c>
      <c r="B2434" s="11">
        <v>273397621</v>
      </c>
      <c r="C2434" s="11">
        <v>48</v>
      </c>
      <c r="D2434" s="11">
        <v>0</v>
      </c>
      <c r="E2434" s="11">
        <v>0</v>
      </c>
      <c r="H2434" s="9"/>
      <c r="I2434" s="11"/>
    </row>
    <row r="2435" spans="1:9" x14ac:dyDescent="0.2">
      <c r="A2435" s="9">
        <v>44347</v>
      </c>
      <c r="B2435" s="11">
        <v>269221581</v>
      </c>
      <c r="C2435" s="11">
        <v>46</v>
      </c>
      <c r="D2435" s="11">
        <v>0</v>
      </c>
      <c r="E2435" s="11">
        <v>0</v>
      </c>
      <c r="H2435" s="9"/>
      <c r="I2435" s="11"/>
    </row>
    <row r="2436" spans="1:9" x14ac:dyDescent="0.2">
      <c r="A2436" s="9">
        <v>44347</v>
      </c>
      <c r="B2436" s="11">
        <v>268890545</v>
      </c>
      <c r="C2436" s="11">
        <v>40</v>
      </c>
      <c r="D2436" s="11">
        <v>0</v>
      </c>
      <c r="E2436" s="11">
        <v>0</v>
      </c>
      <c r="H2436" s="9"/>
      <c r="I2436" s="11"/>
    </row>
    <row r="2437" spans="1:9" x14ac:dyDescent="0.2">
      <c r="A2437" s="9">
        <v>44347</v>
      </c>
      <c r="B2437" s="11">
        <v>268892375</v>
      </c>
      <c r="C2437" s="11">
        <v>27</v>
      </c>
      <c r="D2437" s="11">
        <v>0</v>
      </c>
      <c r="E2437" s="11">
        <v>0</v>
      </c>
      <c r="H2437" s="9"/>
      <c r="I2437" s="11"/>
    </row>
    <row r="2438" spans="1:9" x14ac:dyDescent="0.2">
      <c r="A2438" s="9">
        <v>44347</v>
      </c>
      <c r="B2438" s="11">
        <v>268890548</v>
      </c>
      <c r="C2438" s="11">
        <v>13</v>
      </c>
      <c r="D2438" s="11">
        <v>0</v>
      </c>
      <c r="E2438" s="11">
        <v>0</v>
      </c>
      <c r="H2438" s="9"/>
      <c r="I2438" s="11"/>
    </row>
    <row r="2439" spans="1:9" x14ac:dyDescent="0.2">
      <c r="A2439" s="9">
        <v>44347</v>
      </c>
      <c r="B2439" s="11">
        <v>268892078</v>
      </c>
      <c r="C2439" s="11">
        <v>5</v>
      </c>
      <c r="D2439" s="11">
        <v>0</v>
      </c>
      <c r="E2439" s="11">
        <v>0</v>
      </c>
      <c r="H2439" s="9"/>
      <c r="I2439" s="11"/>
    </row>
    <row r="2440" spans="1:9" x14ac:dyDescent="0.2">
      <c r="A2440" s="9">
        <v>44347</v>
      </c>
      <c r="B2440" s="11">
        <v>269221920</v>
      </c>
      <c r="C2440" s="11">
        <v>3</v>
      </c>
      <c r="D2440" s="11">
        <v>0</v>
      </c>
      <c r="E2440" s="11">
        <v>0</v>
      </c>
      <c r="H2440" s="9"/>
      <c r="I2440" s="11"/>
    </row>
    <row r="2441" spans="1:9" x14ac:dyDescent="0.2">
      <c r="A2441" s="9">
        <v>44347</v>
      </c>
      <c r="B2441" s="11">
        <v>268892378</v>
      </c>
      <c r="C2441" s="11">
        <v>3</v>
      </c>
      <c r="D2441" s="11">
        <v>0</v>
      </c>
      <c r="E2441" s="11">
        <v>0</v>
      </c>
      <c r="H2441" s="9"/>
      <c r="I2441" s="11"/>
    </row>
    <row r="2442" spans="1:9" x14ac:dyDescent="0.2">
      <c r="A2442" s="9">
        <v>44347</v>
      </c>
      <c r="B2442" s="11">
        <v>268891184</v>
      </c>
      <c r="C2442" s="11">
        <v>1</v>
      </c>
      <c r="D2442" s="11">
        <v>0</v>
      </c>
      <c r="E2442" s="11">
        <v>0</v>
      </c>
      <c r="H2442" s="9"/>
      <c r="I2442" s="11"/>
    </row>
    <row r="2443" spans="1:9" x14ac:dyDescent="0.2">
      <c r="A2443" s="9">
        <v>44347</v>
      </c>
      <c r="B2443" s="11">
        <v>268891271</v>
      </c>
      <c r="C2443" s="11">
        <v>1</v>
      </c>
      <c r="D2443" s="11">
        <v>0</v>
      </c>
      <c r="E2443" s="11">
        <v>0</v>
      </c>
      <c r="H2443" s="9"/>
      <c r="I2443" s="11"/>
    </row>
    <row r="2444" spans="1:9" x14ac:dyDescent="0.2">
      <c r="A2444" s="9">
        <v>44347</v>
      </c>
      <c r="B2444" s="11">
        <v>268891919</v>
      </c>
      <c r="C2444" s="11">
        <v>1</v>
      </c>
      <c r="D2444" s="11">
        <v>0</v>
      </c>
      <c r="E2444" s="11">
        <v>0</v>
      </c>
      <c r="H2444" s="9"/>
      <c r="I2444" s="11"/>
    </row>
    <row r="2445" spans="1:9" x14ac:dyDescent="0.2">
      <c r="A2445" s="9">
        <v>44348</v>
      </c>
      <c r="B2445" s="11">
        <v>271175480</v>
      </c>
      <c r="C2445" s="11">
        <v>2964</v>
      </c>
      <c r="D2445" s="11">
        <v>180</v>
      </c>
      <c r="E2445" s="11">
        <v>71</v>
      </c>
      <c r="H2445" s="9"/>
      <c r="I2445" s="11"/>
    </row>
    <row r="2446" spans="1:9" x14ac:dyDescent="0.2">
      <c r="A2446" s="9">
        <v>44348</v>
      </c>
      <c r="B2446" s="11">
        <v>271451050</v>
      </c>
      <c r="C2446" s="11">
        <v>14017</v>
      </c>
      <c r="D2446" s="11">
        <v>109</v>
      </c>
      <c r="E2446" s="11">
        <v>31</v>
      </c>
      <c r="H2446" s="9"/>
      <c r="I2446" s="11"/>
    </row>
    <row r="2447" spans="1:9" x14ac:dyDescent="0.2">
      <c r="A2447" s="9">
        <v>44348</v>
      </c>
      <c r="B2447" s="11">
        <v>268879817</v>
      </c>
      <c r="C2447" s="11">
        <v>4084</v>
      </c>
      <c r="D2447" s="11">
        <v>7</v>
      </c>
      <c r="E2447" s="11">
        <v>3</v>
      </c>
      <c r="H2447" s="9"/>
      <c r="I2447" s="11"/>
    </row>
    <row r="2448" spans="1:9" x14ac:dyDescent="0.2">
      <c r="B2448" s="10"/>
    </row>
    <row r="2449" spans="1:2" x14ac:dyDescent="0.2">
      <c r="A2449" s="23"/>
      <c r="B2449"/>
    </row>
    <row r="2450" spans="1:2" x14ac:dyDescent="0.2">
      <c r="A2450" s="23"/>
      <c r="B2450"/>
    </row>
    <row r="2451" spans="1:2" x14ac:dyDescent="0.2">
      <c r="A2451" s="23"/>
      <c r="B2451"/>
    </row>
    <row r="2452" spans="1:2" x14ac:dyDescent="0.2">
      <c r="A2452" s="23"/>
      <c r="B2452"/>
    </row>
    <row r="2453" spans="1:2" x14ac:dyDescent="0.2">
      <c r="A2453" s="23"/>
      <c r="B2453"/>
    </row>
    <row r="2454" spans="1:2" x14ac:dyDescent="0.2">
      <c r="A2454" s="23"/>
      <c r="B2454"/>
    </row>
    <row r="2455" spans="1:2" x14ac:dyDescent="0.2">
      <c r="A2455" s="23"/>
      <c r="B2455"/>
    </row>
    <row r="2456" spans="1:2" x14ac:dyDescent="0.2">
      <c r="A2456" s="23"/>
      <c r="B2456"/>
    </row>
    <row r="2457" spans="1:2" x14ac:dyDescent="0.2">
      <c r="A2457" s="23"/>
      <c r="B2457"/>
    </row>
    <row r="2458" spans="1:2" x14ac:dyDescent="0.2">
      <c r="A2458" s="23"/>
      <c r="B2458"/>
    </row>
    <row r="2459" spans="1:2" x14ac:dyDescent="0.2">
      <c r="A2459" s="23"/>
      <c r="B2459"/>
    </row>
    <row r="2460" spans="1:2" x14ac:dyDescent="0.2">
      <c r="A2460" s="23"/>
      <c r="B2460"/>
    </row>
    <row r="2461" spans="1:2" x14ac:dyDescent="0.2">
      <c r="A2461" s="23"/>
      <c r="B2461"/>
    </row>
    <row r="2462" spans="1:2" x14ac:dyDescent="0.2">
      <c r="A2462" s="23"/>
      <c r="B2462"/>
    </row>
    <row r="2463" spans="1:2" x14ac:dyDescent="0.2">
      <c r="A2463" s="23"/>
      <c r="B2463"/>
    </row>
    <row r="2464" spans="1:2" x14ac:dyDescent="0.2">
      <c r="A2464" s="23"/>
      <c r="B2464"/>
    </row>
    <row r="2465" spans="1:2" x14ac:dyDescent="0.2">
      <c r="A2465" s="23"/>
      <c r="B2465"/>
    </row>
    <row r="2466" spans="1:2" x14ac:dyDescent="0.2">
      <c r="A2466" s="23"/>
      <c r="B2466"/>
    </row>
    <row r="2467" spans="1:2" x14ac:dyDescent="0.2">
      <c r="A2467" s="23"/>
      <c r="B2467"/>
    </row>
    <row r="2468" spans="1:2" x14ac:dyDescent="0.2">
      <c r="A2468" s="23"/>
      <c r="B2468"/>
    </row>
    <row r="2469" spans="1:2" x14ac:dyDescent="0.2">
      <c r="A2469" s="23"/>
      <c r="B2469"/>
    </row>
    <row r="2470" spans="1:2" x14ac:dyDescent="0.2">
      <c r="A2470" s="23"/>
      <c r="B2470"/>
    </row>
    <row r="2471" spans="1:2" x14ac:dyDescent="0.2">
      <c r="A2471" s="23"/>
      <c r="B2471"/>
    </row>
    <row r="2472" spans="1:2" x14ac:dyDescent="0.2">
      <c r="A2472" s="23"/>
      <c r="B2472"/>
    </row>
    <row r="2473" spans="1:2" x14ac:dyDescent="0.2">
      <c r="A2473" s="23"/>
      <c r="B2473"/>
    </row>
    <row r="2474" spans="1:2" x14ac:dyDescent="0.2">
      <c r="A2474" s="23"/>
      <c r="B2474"/>
    </row>
    <row r="2475" spans="1:2" x14ac:dyDescent="0.2">
      <c r="A2475" s="23"/>
      <c r="B2475"/>
    </row>
    <row r="2476" spans="1:2" x14ac:dyDescent="0.2">
      <c r="A2476" s="23"/>
      <c r="B2476"/>
    </row>
    <row r="2477" spans="1:2" x14ac:dyDescent="0.2">
      <c r="A2477" s="23"/>
      <c r="B2477"/>
    </row>
    <row r="2478" spans="1:2" x14ac:dyDescent="0.2">
      <c r="A2478" s="23"/>
      <c r="B2478"/>
    </row>
    <row r="2479" spans="1:2" x14ac:dyDescent="0.2">
      <c r="A2479" s="23"/>
      <c r="B2479"/>
    </row>
    <row r="2480" spans="1:2" x14ac:dyDescent="0.2">
      <c r="A2480" s="23"/>
      <c r="B2480"/>
    </row>
    <row r="2481" spans="1:2" x14ac:dyDescent="0.2">
      <c r="A2481" s="23"/>
      <c r="B2481"/>
    </row>
    <row r="2482" spans="1:2" x14ac:dyDescent="0.2">
      <c r="A2482" s="23"/>
      <c r="B2482"/>
    </row>
    <row r="2483" spans="1:2" x14ac:dyDescent="0.2">
      <c r="A2483" s="23"/>
      <c r="B2483"/>
    </row>
    <row r="2484" spans="1:2" x14ac:dyDescent="0.2">
      <c r="A2484" s="23"/>
      <c r="B2484"/>
    </row>
    <row r="2485" spans="1:2" x14ac:dyDescent="0.2">
      <c r="A2485" s="23"/>
      <c r="B2485"/>
    </row>
    <row r="2486" spans="1:2" x14ac:dyDescent="0.2">
      <c r="A2486" s="23"/>
      <c r="B2486"/>
    </row>
    <row r="2487" spans="1:2" x14ac:dyDescent="0.2">
      <c r="A2487" s="23"/>
      <c r="B2487"/>
    </row>
    <row r="2488" spans="1:2" x14ac:dyDescent="0.2">
      <c r="A2488" s="23"/>
      <c r="B2488"/>
    </row>
    <row r="2489" spans="1:2" x14ac:dyDescent="0.2">
      <c r="A2489" s="23"/>
      <c r="B2489"/>
    </row>
    <row r="2490" spans="1:2" x14ac:dyDescent="0.2">
      <c r="A2490" s="23"/>
      <c r="B2490"/>
    </row>
    <row r="2491" spans="1:2" x14ac:dyDescent="0.2">
      <c r="A2491" s="23"/>
      <c r="B2491"/>
    </row>
    <row r="2492" spans="1:2" x14ac:dyDescent="0.2">
      <c r="A2492" s="23"/>
      <c r="B2492"/>
    </row>
    <row r="2493" spans="1:2" x14ac:dyDescent="0.2">
      <c r="A2493" s="23"/>
      <c r="B2493"/>
    </row>
    <row r="2494" spans="1:2" x14ac:dyDescent="0.2">
      <c r="A2494" s="23"/>
      <c r="B2494"/>
    </row>
    <row r="2495" spans="1:2" x14ac:dyDescent="0.2">
      <c r="A2495" s="23"/>
      <c r="B2495"/>
    </row>
    <row r="2496" spans="1:2" x14ac:dyDescent="0.2">
      <c r="A2496" s="23"/>
      <c r="B2496"/>
    </row>
    <row r="2497" spans="1:2" x14ac:dyDescent="0.2">
      <c r="A2497" s="23"/>
      <c r="B2497"/>
    </row>
    <row r="2498" spans="1:2" x14ac:dyDescent="0.2">
      <c r="A2498" s="23"/>
      <c r="B2498"/>
    </row>
    <row r="2499" spans="1:2" x14ac:dyDescent="0.2">
      <c r="A2499" s="23"/>
      <c r="B2499"/>
    </row>
    <row r="2500" spans="1:2" x14ac:dyDescent="0.2">
      <c r="A2500" s="23"/>
      <c r="B2500"/>
    </row>
    <row r="2501" spans="1:2" x14ac:dyDescent="0.2">
      <c r="A2501" s="23"/>
      <c r="B2501"/>
    </row>
    <row r="2502" spans="1:2" x14ac:dyDescent="0.2">
      <c r="A2502" s="23"/>
      <c r="B2502"/>
    </row>
    <row r="2503" spans="1:2" x14ac:dyDescent="0.2">
      <c r="A2503" s="23"/>
      <c r="B2503"/>
    </row>
    <row r="2504" spans="1:2" x14ac:dyDescent="0.2">
      <c r="A2504" s="23"/>
      <c r="B2504"/>
    </row>
    <row r="2505" spans="1:2" x14ac:dyDescent="0.2">
      <c r="A2505" s="23"/>
      <c r="B2505"/>
    </row>
    <row r="2506" spans="1:2" x14ac:dyDescent="0.2">
      <c r="A2506" s="23"/>
      <c r="B2506"/>
    </row>
    <row r="2507" spans="1:2" x14ac:dyDescent="0.2">
      <c r="A2507" s="23"/>
      <c r="B2507"/>
    </row>
    <row r="2508" spans="1:2" x14ac:dyDescent="0.2">
      <c r="A2508" s="23"/>
      <c r="B2508"/>
    </row>
    <row r="2509" spans="1:2" x14ac:dyDescent="0.2">
      <c r="A2509" s="23"/>
      <c r="B2509"/>
    </row>
    <row r="2510" spans="1:2" x14ac:dyDescent="0.2">
      <c r="A2510" s="23"/>
      <c r="B2510"/>
    </row>
    <row r="2511" spans="1:2" x14ac:dyDescent="0.2">
      <c r="A2511" s="23"/>
      <c r="B2511"/>
    </row>
    <row r="2512" spans="1:2" x14ac:dyDescent="0.2">
      <c r="A2512" s="23"/>
      <c r="B2512"/>
    </row>
    <row r="2513" spans="1:2" x14ac:dyDescent="0.2">
      <c r="A2513" s="23"/>
      <c r="B2513"/>
    </row>
    <row r="2514" spans="1:2" x14ac:dyDescent="0.2">
      <c r="A2514" s="23"/>
      <c r="B2514"/>
    </row>
    <row r="2515" spans="1:2" x14ac:dyDescent="0.2">
      <c r="A2515" s="23"/>
      <c r="B2515"/>
    </row>
    <row r="2516" spans="1:2" x14ac:dyDescent="0.2">
      <c r="A2516" s="23"/>
      <c r="B2516"/>
    </row>
    <row r="2517" spans="1:2" x14ac:dyDescent="0.2">
      <c r="A2517" s="23"/>
      <c r="B2517"/>
    </row>
    <row r="2518" spans="1:2" x14ac:dyDescent="0.2">
      <c r="A2518" s="23"/>
      <c r="B2518"/>
    </row>
    <row r="2519" spans="1:2" x14ac:dyDescent="0.2">
      <c r="A2519" s="23"/>
      <c r="B2519"/>
    </row>
    <row r="2520" spans="1:2" x14ac:dyDescent="0.2">
      <c r="A2520" s="23"/>
      <c r="B2520"/>
    </row>
    <row r="2521" spans="1:2" x14ac:dyDescent="0.2">
      <c r="A2521" s="23"/>
      <c r="B2521"/>
    </row>
    <row r="2522" spans="1:2" x14ac:dyDescent="0.2">
      <c r="A2522" s="23"/>
      <c r="B2522"/>
    </row>
    <row r="2523" spans="1:2" x14ac:dyDescent="0.2">
      <c r="A2523" s="23"/>
      <c r="B2523"/>
    </row>
    <row r="2524" spans="1:2" x14ac:dyDescent="0.2">
      <c r="A2524" s="23"/>
      <c r="B2524"/>
    </row>
    <row r="2525" spans="1:2" x14ac:dyDescent="0.2">
      <c r="A2525" s="23"/>
      <c r="B2525"/>
    </row>
    <row r="2526" spans="1:2" x14ac:dyDescent="0.2">
      <c r="A2526" s="23"/>
      <c r="B2526"/>
    </row>
    <row r="2527" spans="1:2" x14ac:dyDescent="0.2">
      <c r="A2527" s="23"/>
      <c r="B2527"/>
    </row>
    <row r="2528" spans="1:2" x14ac:dyDescent="0.2">
      <c r="A2528" s="23"/>
      <c r="B2528"/>
    </row>
    <row r="2529" spans="1:2" x14ac:dyDescent="0.2">
      <c r="A2529" s="23"/>
      <c r="B2529"/>
    </row>
    <row r="2530" spans="1:2" x14ac:dyDescent="0.2">
      <c r="A2530" s="23"/>
      <c r="B2530"/>
    </row>
    <row r="2531" spans="1:2" x14ac:dyDescent="0.2">
      <c r="A2531" s="23"/>
      <c r="B2531"/>
    </row>
    <row r="2532" spans="1:2" x14ac:dyDescent="0.2">
      <c r="A2532" s="23"/>
      <c r="B2532"/>
    </row>
    <row r="2533" spans="1:2" x14ac:dyDescent="0.2">
      <c r="A2533" s="23"/>
      <c r="B2533"/>
    </row>
    <row r="2534" spans="1:2" x14ac:dyDescent="0.2">
      <c r="A2534" s="23"/>
      <c r="B2534"/>
    </row>
    <row r="2535" spans="1:2" x14ac:dyDescent="0.2">
      <c r="A2535" s="23"/>
      <c r="B2535"/>
    </row>
    <row r="2536" spans="1:2" x14ac:dyDescent="0.2">
      <c r="A2536" s="23"/>
      <c r="B2536"/>
    </row>
    <row r="2537" spans="1:2" x14ac:dyDescent="0.2">
      <c r="A2537" s="23"/>
      <c r="B2537"/>
    </row>
    <row r="2538" spans="1:2" x14ac:dyDescent="0.2">
      <c r="A2538" s="23"/>
      <c r="B2538"/>
    </row>
    <row r="2539" spans="1:2" x14ac:dyDescent="0.2">
      <c r="A2539" s="23"/>
      <c r="B2539"/>
    </row>
    <row r="2540" spans="1:2" x14ac:dyDescent="0.2">
      <c r="A2540" s="23"/>
      <c r="B2540"/>
    </row>
    <row r="2541" spans="1:2" x14ac:dyDescent="0.2">
      <c r="A2541" s="23"/>
      <c r="B2541"/>
    </row>
    <row r="2542" spans="1:2" x14ac:dyDescent="0.2">
      <c r="A2542" s="23"/>
      <c r="B2542"/>
    </row>
    <row r="2543" spans="1:2" x14ac:dyDescent="0.2">
      <c r="A2543" s="23"/>
      <c r="B2543"/>
    </row>
    <row r="2544" spans="1:2" x14ac:dyDescent="0.2">
      <c r="A2544" s="23"/>
      <c r="B2544"/>
    </row>
    <row r="2545" spans="1:2" x14ac:dyDescent="0.2">
      <c r="A2545" s="23"/>
      <c r="B2545"/>
    </row>
    <row r="2546" spans="1:2" x14ac:dyDescent="0.2">
      <c r="A2546" s="23"/>
      <c r="B2546"/>
    </row>
    <row r="2547" spans="1:2" x14ac:dyDescent="0.2">
      <c r="A2547" s="23"/>
      <c r="B2547"/>
    </row>
    <row r="2548" spans="1:2" x14ac:dyDescent="0.2">
      <c r="A2548" s="23"/>
      <c r="B2548"/>
    </row>
    <row r="2549" spans="1:2" x14ac:dyDescent="0.2">
      <c r="A2549" s="23"/>
      <c r="B2549"/>
    </row>
    <row r="2550" spans="1:2" x14ac:dyDescent="0.2">
      <c r="A2550" s="23"/>
      <c r="B2550"/>
    </row>
    <row r="2551" spans="1:2" x14ac:dyDescent="0.2">
      <c r="A2551" s="23"/>
      <c r="B2551"/>
    </row>
    <row r="2552" spans="1:2" x14ac:dyDescent="0.2">
      <c r="A2552" s="23"/>
      <c r="B2552"/>
    </row>
    <row r="2553" spans="1:2" x14ac:dyDescent="0.2">
      <c r="A2553" s="23"/>
      <c r="B2553"/>
    </row>
    <row r="2554" spans="1:2" x14ac:dyDescent="0.2">
      <c r="A2554" s="23"/>
      <c r="B2554"/>
    </row>
    <row r="2555" spans="1:2" x14ac:dyDescent="0.2">
      <c r="A2555" s="23"/>
      <c r="B2555"/>
    </row>
    <row r="2556" spans="1:2" x14ac:dyDescent="0.2">
      <c r="A2556" s="23"/>
      <c r="B2556"/>
    </row>
    <row r="2557" spans="1:2" x14ac:dyDescent="0.2">
      <c r="A2557" s="23"/>
      <c r="B2557"/>
    </row>
    <row r="2558" spans="1:2" x14ac:dyDescent="0.2">
      <c r="A2558" s="23"/>
      <c r="B2558"/>
    </row>
    <row r="2559" spans="1:2" x14ac:dyDescent="0.2">
      <c r="A2559" s="23"/>
      <c r="B2559"/>
    </row>
    <row r="2560" spans="1:2" x14ac:dyDescent="0.2">
      <c r="A2560" s="23"/>
      <c r="B2560"/>
    </row>
    <row r="2561" spans="1:2" x14ac:dyDescent="0.2">
      <c r="A2561" s="23"/>
      <c r="B2561"/>
    </row>
    <row r="2562" spans="1:2" x14ac:dyDescent="0.2">
      <c r="A2562" s="23"/>
      <c r="B2562"/>
    </row>
    <row r="2563" spans="1:2" x14ac:dyDescent="0.2">
      <c r="A2563" s="23"/>
      <c r="B2563"/>
    </row>
    <row r="2564" spans="1:2" x14ac:dyDescent="0.2">
      <c r="A2564" s="23"/>
      <c r="B2564"/>
    </row>
    <row r="2565" spans="1:2" x14ac:dyDescent="0.2">
      <c r="A2565" s="23"/>
      <c r="B2565"/>
    </row>
    <row r="2566" spans="1:2" x14ac:dyDescent="0.2">
      <c r="A2566" s="23"/>
      <c r="B2566"/>
    </row>
    <row r="2567" spans="1:2" x14ac:dyDescent="0.2">
      <c r="A2567" s="23"/>
      <c r="B2567"/>
    </row>
    <row r="2568" spans="1:2" x14ac:dyDescent="0.2">
      <c r="A2568" s="23"/>
      <c r="B2568"/>
    </row>
    <row r="2569" spans="1:2" x14ac:dyDescent="0.2">
      <c r="A2569" s="23"/>
      <c r="B2569"/>
    </row>
    <row r="2570" spans="1:2" x14ac:dyDescent="0.2">
      <c r="A2570" s="23"/>
      <c r="B2570"/>
    </row>
    <row r="2571" spans="1:2" x14ac:dyDescent="0.2">
      <c r="A2571" s="23"/>
      <c r="B2571"/>
    </row>
    <row r="2572" spans="1:2" x14ac:dyDescent="0.2">
      <c r="A2572" s="23"/>
      <c r="B2572"/>
    </row>
    <row r="2573" spans="1:2" x14ac:dyDescent="0.2">
      <c r="A2573" s="23"/>
      <c r="B2573"/>
    </row>
    <row r="2574" spans="1:2" x14ac:dyDescent="0.2">
      <c r="A2574" s="23"/>
      <c r="B2574"/>
    </row>
    <row r="2575" spans="1:2" x14ac:dyDescent="0.2">
      <c r="A2575" s="23"/>
      <c r="B2575"/>
    </row>
    <row r="2576" spans="1:2" x14ac:dyDescent="0.2">
      <c r="A2576" s="23"/>
      <c r="B2576"/>
    </row>
    <row r="2577" spans="1:2" x14ac:dyDescent="0.2">
      <c r="A2577" s="23"/>
      <c r="B2577"/>
    </row>
    <row r="2578" spans="1:2" x14ac:dyDescent="0.2">
      <c r="A2578" s="23"/>
      <c r="B2578"/>
    </row>
    <row r="2579" spans="1:2" x14ac:dyDescent="0.2">
      <c r="A2579" s="23"/>
      <c r="B2579"/>
    </row>
    <row r="2580" spans="1:2" x14ac:dyDescent="0.2">
      <c r="A2580" s="23"/>
      <c r="B2580"/>
    </row>
    <row r="2581" spans="1:2" x14ac:dyDescent="0.2">
      <c r="A2581" s="23"/>
      <c r="B2581"/>
    </row>
    <row r="2582" spans="1:2" x14ac:dyDescent="0.2">
      <c r="A2582" s="23"/>
      <c r="B2582"/>
    </row>
    <row r="2583" spans="1:2" x14ac:dyDescent="0.2">
      <c r="A2583" s="23"/>
      <c r="B2583"/>
    </row>
    <row r="2584" spans="1:2" x14ac:dyDescent="0.2">
      <c r="A2584" s="23"/>
      <c r="B2584"/>
    </row>
    <row r="2585" spans="1:2" x14ac:dyDescent="0.2">
      <c r="A2585" s="23"/>
      <c r="B2585"/>
    </row>
    <row r="2586" spans="1:2" x14ac:dyDescent="0.2">
      <c r="A2586" s="23"/>
      <c r="B2586"/>
    </row>
    <row r="2587" spans="1:2" x14ac:dyDescent="0.2">
      <c r="A2587" s="23"/>
      <c r="B2587"/>
    </row>
    <row r="2588" spans="1:2" x14ac:dyDescent="0.2">
      <c r="A2588" s="23"/>
      <c r="B2588"/>
    </row>
    <row r="2589" spans="1:2" x14ac:dyDescent="0.2">
      <c r="A2589" s="23"/>
      <c r="B2589"/>
    </row>
    <row r="2590" spans="1:2" x14ac:dyDescent="0.2">
      <c r="A2590" s="23"/>
      <c r="B2590"/>
    </row>
    <row r="2591" spans="1:2" x14ac:dyDescent="0.2">
      <c r="A2591" s="23"/>
      <c r="B2591"/>
    </row>
    <row r="2592" spans="1:2" x14ac:dyDescent="0.2">
      <c r="A2592" s="23"/>
      <c r="B2592"/>
    </row>
    <row r="2593" spans="1:2" x14ac:dyDescent="0.2">
      <c r="A2593" s="23"/>
      <c r="B2593"/>
    </row>
    <row r="2594" spans="1:2" x14ac:dyDescent="0.2">
      <c r="A2594" s="23"/>
      <c r="B2594"/>
    </row>
    <row r="2595" spans="1:2" x14ac:dyDescent="0.2">
      <c r="A2595" s="23"/>
      <c r="B2595"/>
    </row>
    <row r="2596" spans="1:2" x14ac:dyDescent="0.2">
      <c r="A2596" s="23"/>
      <c r="B2596"/>
    </row>
    <row r="2597" spans="1:2" x14ac:dyDescent="0.2">
      <c r="A2597" s="23"/>
      <c r="B2597"/>
    </row>
    <row r="2598" spans="1:2" x14ac:dyDescent="0.2">
      <c r="A2598" s="23"/>
      <c r="B2598"/>
    </row>
    <row r="2599" spans="1:2" x14ac:dyDescent="0.2">
      <c r="A2599" s="23"/>
      <c r="B2599"/>
    </row>
    <row r="2600" spans="1:2" x14ac:dyDescent="0.2">
      <c r="A2600" s="23"/>
      <c r="B2600"/>
    </row>
    <row r="2601" spans="1:2" x14ac:dyDescent="0.2">
      <c r="A2601" s="23"/>
      <c r="B2601"/>
    </row>
    <row r="2602" spans="1:2" x14ac:dyDescent="0.2">
      <c r="A2602" s="23"/>
      <c r="B2602"/>
    </row>
    <row r="2603" spans="1:2" x14ac:dyDescent="0.2">
      <c r="A2603" s="23"/>
      <c r="B2603"/>
    </row>
    <row r="2604" spans="1:2" x14ac:dyDescent="0.2">
      <c r="A2604" s="23"/>
      <c r="B2604"/>
    </row>
    <row r="2605" spans="1:2" x14ac:dyDescent="0.2">
      <c r="A2605" s="23"/>
      <c r="B2605"/>
    </row>
    <row r="2606" spans="1:2" x14ac:dyDescent="0.2">
      <c r="A2606" s="23"/>
      <c r="B2606"/>
    </row>
    <row r="2607" spans="1:2" x14ac:dyDescent="0.2">
      <c r="A2607" s="23"/>
      <c r="B2607"/>
    </row>
    <row r="2608" spans="1:2" x14ac:dyDescent="0.2">
      <c r="A2608" s="23"/>
      <c r="B2608"/>
    </row>
    <row r="2609" spans="1:2" x14ac:dyDescent="0.2">
      <c r="A2609" s="23"/>
      <c r="B2609"/>
    </row>
    <row r="2610" spans="1:2" x14ac:dyDescent="0.2">
      <c r="A2610" s="23"/>
      <c r="B2610"/>
    </row>
    <row r="2611" spans="1:2" x14ac:dyDescent="0.2">
      <c r="A2611" s="23"/>
      <c r="B2611"/>
    </row>
    <row r="2612" spans="1:2" x14ac:dyDescent="0.2">
      <c r="A2612" s="23"/>
      <c r="B2612"/>
    </row>
    <row r="2613" spans="1:2" x14ac:dyDescent="0.2">
      <c r="A2613" s="23"/>
      <c r="B2613"/>
    </row>
    <row r="2614" spans="1:2" x14ac:dyDescent="0.2">
      <c r="A2614" s="23"/>
      <c r="B2614"/>
    </row>
    <row r="2615" spans="1:2" x14ac:dyDescent="0.2">
      <c r="A2615" s="23"/>
      <c r="B2615"/>
    </row>
    <row r="2616" spans="1:2" x14ac:dyDescent="0.2">
      <c r="A2616" s="23"/>
      <c r="B2616"/>
    </row>
    <row r="2617" spans="1:2" x14ac:dyDescent="0.2">
      <c r="A2617" s="23"/>
      <c r="B2617"/>
    </row>
    <row r="2618" spans="1:2" x14ac:dyDescent="0.2">
      <c r="A2618" s="23"/>
      <c r="B2618"/>
    </row>
    <row r="2619" spans="1:2" x14ac:dyDescent="0.2">
      <c r="A2619" s="23"/>
      <c r="B2619"/>
    </row>
    <row r="2620" spans="1:2" x14ac:dyDescent="0.2">
      <c r="A2620" s="23"/>
      <c r="B2620"/>
    </row>
    <row r="2621" spans="1:2" x14ac:dyDescent="0.2">
      <c r="A2621" s="23"/>
      <c r="B2621"/>
    </row>
    <row r="2622" spans="1:2" x14ac:dyDescent="0.2">
      <c r="A2622" s="23"/>
      <c r="B2622"/>
    </row>
    <row r="2623" spans="1:2" x14ac:dyDescent="0.2">
      <c r="A2623" s="23"/>
      <c r="B2623"/>
    </row>
    <row r="2624" spans="1:2" x14ac:dyDescent="0.2">
      <c r="A2624" s="23"/>
      <c r="B2624"/>
    </row>
    <row r="2625" spans="1:2" x14ac:dyDescent="0.2">
      <c r="A2625" s="23"/>
      <c r="B2625"/>
    </row>
    <row r="2626" spans="1:2" x14ac:dyDescent="0.2">
      <c r="A2626" s="23"/>
      <c r="B2626"/>
    </row>
    <row r="2627" spans="1:2" x14ac:dyDescent="0.2">
      <c r="A2627" s="23"/>
      <c r="B2627"/>
    </row>
    <row r="2628" spans="1:2" x14ac:dyDescent="0.2">
      <c r="A2628" s="23"/>
      <c r="B2628"/>
    </row>
    <row r="2629" spans="1:2" x14ac:dyDescent="0.2">
      <c r="A2629" s="23"/>
      <c r="B2629"/>
    </row>
    <row r="2630" spans="1:2" x14ac:dyDescent="0.2">
      <c r="A2630" s="23"/>
      <c r="B2630"/>
    </row>
    <row r="2631" spans="1:2" x14ac:dyDescent="0.2">
      <c r="A2631" s="23"/>
      <c r="B2631"/>
    </row>
    <row r="2632" spans="1:2" x14ac:dyDescent="0.2">
      <c r="A2632" s="23"/>
      <c r="B2632"/>
    </row>
    <row r="2633" spans="1:2" x14ac:dyDescent="0.2">
      <c r="A2633" s="23"/>
      <c r="B2633"/>
    </row>
    <row r="2634" spans="1:2" x14ac:dyDescent="0.2">
      <c r="A2634" s="23"/>
      <c r="B2634"/>
    </row>
    <row r="2635" spans="1:2" x14ac:dyDescent="0.2">
      <c r="A2635" s="23"/>
      <c r="B2635"/>
    </row>
    <row r="2636" spans="1:2" x14ac:dyDescent="0.2">
      <c r="A2636" s="23"/>
      <c r="B2636"/>
    </row>
    <row r="2637" spans="1:2" x14ac:dyDescent="0.2">
      <c r="A2637" s="23"/>
      <c r="B2637"/>
    </row>
    <row r="2638" spans="1:2" x14ac:dyDescent="0.2">
      <c r="A2638" s="23"/>
      <c r="B2638"/>
    </row>
    <row r="2639" spans="1:2" x14ac:dyDescent="0.2">
      <c r="A2639" s="23"/>
      <c r="B2639"/>
    </row>
    <row r="2640" spans="1:2" x14ac:dyDescent="0.2">
      <c r="A2640" s="23"/>
      <c r="B2640"/>
    </row>
    <row r="2641" spans="1:2" x14ac:dyDescent="0.2">
      <c r="A2641" s="23"/>
      <c r="B2641"/>
    </row>
    <row r="2642" spans="1:2" x14ac:dyDescent="0.2">
      <c r="A2642" s="23"/>
      <c r="B2642"/>
    </row>
    <row r="2643" spans="1:2" x14ac:dyDescent="0.2">
      <c r="A2643" s="23"/>
      <c r="B2643"/>
    </row>
    <row r="2644" spans="1:2" x14ac:dyDescent="0.2">
      <c r="A2644" s="23"/>
      <c r="B2644"/>
    </row>
    <row r="2645" spans="1:2" x14ac:dyDescent="0.2">
      <c r="A2645" s="23"/>
      <c r="B2645"/>
    </row>
    <row r="2646" spans="1:2" x14ac:dyDescent="0.2">
      <c r="A2646" s="23"/>
      <c r="B2646"/>
    </row>
    <row r="2647" spans="1:2" x14ac:dyDescent="0.2">
      <c r="A2647" s="23"/>
      <c r="B2647"/>
    </row>
    <row r="2648" spans="1:2" x14ac:dyDescent="0.2">
      <c r="A2648" s="23"/>
      <c r="B2648"/>
    </row>
    <row r="2649" spans="1:2" x14ac:dyDescent="0.2">
      <c r="A2649" s="23"/>
      <c r="B2649"/>
    </row>
    <row r="2650" spans="1:2" x14ac:dyDescent="0.2">
      <c r="A2650" s="23"/>
      <c r="B2650"/>
    </row>
    <row r="2651" spans="1:2" x14ac:dyDescent="0.2">
      <c r="A2651" s="23"/>
      <c r="B2651"/>
    </row>
    <row r="2652" spans="1:2" x14ac:dyDescent="0.2">
      <c r="A2652" s="23"/>
      <c r="B2652"/>
    </row>
    <row r="2653" spans="1:2" x14ac:dyDescent="0.2">
      <c r="A2653" s="23"/>
      <c r="B2653"/>
    </row>
    <row r="2654" spans="1:2" x14ac:dyDescent="0.2">
      <c r="A2654" s="23"/>
      <c r="B2654"/>
    </row>
    <row r="2655" spans="1:2" x14ac:dyDescent="0.2">
      <c r="A2655" s="23"/>
      <c r="B2655"/>
    </row>
    <row r="2656" spans="1:2" x14ac:dyDescent="0.2">
      <c r="A2656" s="23"/>
      <c r="B2656"/>
    </row>
    <row r="2657" spans="1:2" x14ac:dyDescent="0.2">
      <c r="A2657" s="23"/>
      <c r="B2657"/>
    </row>
    <row r="2658" spans="1:2" x14ac:dyDescent="0.2">
      <c r="A2658" s="23"/>
      <c r="B2658"/>
    </row>
    <row r="2659" spans="1:2" x14ac:dyDescent="0.2">
      <c r="A2659" s="23"/>
      <c r="B2659"/>
    </row>
    <row r="2660" spans="1:2" x14ac:dyDescent="0.2">
      <c r="A2660" s="23"/>
      <c r="B2660"/>
    </row>
    <row r="2661" spans="1:2" x14ac:dyDescent="0.2">
      <c r="A2661" s="23"/>
      <c r="B2661"/>
    </row>
    <row r="2662" spans="1:2" x14ac:dyDescent="0.2">
      <c r="A2662" s="23"/>
      <c r="B2662"/>
    </row>
    <row r="2663" spans="1:2" x14ac:dyDescent="0.2">
      <c r="A2663" s="23"/>
      <c r="B2663"/>
    </row>
    <row r="2664" spans="1:2" x14ac:dyDescent="0.2">
      <c r="A2664" s="23"/>
      <c r="B2664"/>
    </row>
    <row r="2665" spans="1:2" x14ac:dyDescent="0.2">
      <c r="A2665" s="23"/>
      <c r="B2665"/>
    </row>
    <row r="2666" spans="1:2" x14ac:dyDescent="0.2">
      <c r="A2666" s="23"/>
      <c r="B2666"/>
    </row>
    <row r="2667" spans="1:2" x14ac:dyDescent="0.2">
      <c r="A2667" s="23"/>
      <c r="B2667"/>
    </row>
    <row r="2668" spans="1:2" x14ac:dyDescent="0.2">
      <c r="A2668" s="23"/>
      <c r="B2668"/>
    </row>
    <row r="2669" spans="1:2" x14ac:dyDescent="0.2">
      <c r="A2669" s="23"/>
      <c r="B2669"/>
    </row>
    <row r="2670" spans="1:2" x14ac:dyDescent="0.2">
      <c r="A2670" s="23"/>
      <c r="B2670"/>
    </row>
    <row r="2671" spans="1:2" x14ac:dyDescent="0.2">
      <c r="A2671" s="23"/>
      <c r="B2671"/>
    </row>
    <row r="2672" spans="1:2" x14ac:dyDescent="0.2">
      <c r="A2672" s="23"/>
      <c r="B2672"/>
    </row>
    <row r="2673" spans="1:2" x14ac:dyDescent="0.2">
      <c r="A2673" s="23"/>
      <c r="B2673"/>
    </row>
    <row r="2674" spans="1:2" x14ac:dyDescent="0.2">
      <c r="A2674" s="23"/>
      <c r="B2674"/>
    </row>
    <row r="2675" spans="1:2" x14ac:dyDescent="0.2">
      <c r="A2675" s="23"/>
      <c r="B2675"/>
    </row>
    <row r="2676" spans="1:2" x14ac:dyDescent="0.2">
      <c r="A2676" s="23"/>
      <c r="B2676"/>
    </row>
    <row r="2677" spans="1:2" x14ac:dyDescent="0.2">
      <c r="A2677" s="23"/>
      <c r="B2677"/>
    </row>
    <row r="2678" spans="1:2" x14ac:dyDescent="0.2">
      <c r="A2678" s="23"/>
      <c r="B2678"/>
    </row>
    <row r="2679" spans="1:2" x14ac:dyDescent="0.2">
      <c r="A2679" s="23"/>
      <c r="B2679"/>
    </row>
    <row r="2680" spans="1:2" x14ac:dyDescent="0.2">
      <c r="A2680" s="23"/>
      <c r="B2680"/>
    </row>
    <row r="2681" spans="1:2" x14ac:dyDescent="0.2">
      <c r="A2681" s="23"/>
      <c r="B2681"/>
    </row>
    <row r="2682" spans="1:2" x14ac:dyDescent="0.2">
      <c r="A2682" s="23"/>
      <c r="B2682"/>
    </row>
    <row r="2683" spans="1:2" x14ac:dyDescent="0.2">
      <c r="A2683" s="23"/>
      <c r="B2683"/>
    </row>
    <row r="2684" spans="1:2" x14ac:dyDescent="0.2">
      <c r="A2684" s="23"/>
      <c r="B2684"/>
    </row>
    <row r="2685" spans="1:2" x14ac:dyDescent="0.2">
      <c r="A2685" s="23"/>
      <c r="B2685"/>
    </row>
    <row r="2686" spans="1:2" x14ac:dyDescent="0.2">
      <c r="A2686" s="23"/>
      <c r="B2686"/>
    </row>
    <row r="2687" spans="1:2" x14ac:dyDescent="0.2">
      <c r="A2687" s="23"/>
      <c r="B2687"/>
    </row>
    <row r="2688" spans="1:2" x14ac:dyDescent="0.2">
      <c r="A2688" s="23"/>
      <c r="B2688"/>
    </row>
    <row r="2689" spans="1:5" x14ac:dyDescent="0.2">
      <c r="A2689" s="23"/>
      <c r="B2689"/>
    </row>
    <row r="2690" spans="1:5" x14ac:dyDescent="0.2">
      <c r="A2690" s="23"/>
      <c r="B2690"/>
    </row>
    <row r="2691" spans="1:5" x14ac:dyDescent="0.2">
      <c r="A2691" s="23"/>
      <c r="B2691"/>
      <c r="C2691" s="10"/>
      <c r="D2691" s="10"/>
      <c r="E2691" s="10"/>
    </row>
  </sheetData>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166D2-B423-4B83-BC3C-19132E0058A8}">
  <dimension ref="A1:I6012"/>
  <sheetViews>
    <sheetView workbookViewId="0">
      <pane ySplit="1" topLeftCell="A8" activePane="bottomLeft" state="frozen"/>
      <selection pane="bottomLeft" activeCell="F12" sqref="F12"/>
    </sheetView>
  </sheetViews>
  <sheetFormatPr baseColWidth="10" defaultColWidth="13.83203125" defaultRowHeight="15" x14ac:dyDescent="0.2"/>
  <cols>
    <col min="1" max="1" width="13.1640625" style="2" bestFit="1" customWidth="1"/>
    <col min="2" max="2" width="9.5" style="9" bestFit="1" customWidth="1"/>
    <col min="3" max="3" width="18.83203125" style="2" bestFit="1" customWidth="1"/>
    <col min="4" max="4" width="18.1640625" style="2" bestFit="1" customWidth="1"/>
    <col min="5" max="5" width="17.33203125" bestFit="1" customWidth="1"/>
  </cols>
  <sheetData>
    <row r="1" spans="1:9" x14ac:dyDescent="0.2">
      <c r="A1" s="13" t="s">
        <v>0</v>
      </c>
      <c r="B1" s="24" t="s">
        <v>1</v>
      </c>
      <c r="C1" s="13" t="s">
        <v>23</v>
      </c>
      <c r="D1" s="13" t="s">
        <v>24</v>
      </c>
      <c r="E1" s="13" t="s">
        <v>31</v>
      </c>
      <c r="F1" s="13"/>
      <c r="H1" s="13"/>
      <c r="I1" s="24"/>
    </row>
    <row r="2" spans="1:9" x14ac:dyDescent="0.2">
      <c r="A2" s="2">
        <v>268890527</v>
      </c>
      <c r="B2" s="9">
        <v>44316</v>
      </c>
      <c r="C2" s="2">
        <v>943</v>
      </c>
      <c r="D2" s="2">
        <v>574</v>
      </c>
      <c r="E2" t="str">
        <f>A2&amp;B2</f>
        <v>26889052744316</v>
      </c>
      <c r="H2" s="2"/>
      <c r="I2" s="9"/>
    </row>
    <row r="3" spans="1:9" x14ac:dyDescent="0.2">
      <c r="A3" s="2">
        <v>268890545</v>
      </c>
      <c r="B3" s="9">
        <v>44316</v>
      </c>
      <c r="C3" s="2">
        <v>39</v>
      </c>
      <c r="D3" s="2">
        <v>33</v>
      </c>
      <c r="E3" t="str">
        <f t="shared" ref="E3:E66" si="0">A3&amp;B3</f>
        <v>26889054544316</v>
      </c>
      <c r="H3" s="2"/>
      <c r="I3" s="9"/>
    </row>
    <row r="4" spans="1:9" x14ac:dyDescent="0.2">
      <c r="A4" s="2">
        <v>268890548</v>
      </c>
      <c r="B4" s="9">
        <v>44316</v>
      </c>
      <c r="C4" s="2">
        <v>5366</v>
      </c>
      <c r="D4" s="2">
        <v>4121</v>
      </c>
      <c r="E4" t="str">
        <f t="shared" si="0"/>
        <v>26889054844316</v>
      </c>
      <c r="H4" s="2"/>
      <c r="I4" s="9"/>
    </row>
    <row r="5" spans="1:9" x14ac:dyDescent="0.2">
      <c r="A5" s="2">
        <v>268890566</v>
      </c>
      <c r="B5" s="9">
        <v>44316</v>
      </c>
      <c r="C5" s="2">
        <v>28</v>
      </c>
      <c r="D5" s="2">
        <v>14</v>
      </c>
      <c r="E5" t="str">
        <f t="shared" si="0"/>
        <v>26889056644316</v>
      </c>
      <c r="H5" s="2"/>
      <c r="I5" s="9"/>
    </row>
    <row r="6" spans="1:9" x14ac:dyDescent="0.2">
      <c r="A6" s="2">
        <v>268890590</v>
      </c>
      <c r="B6" s="9">
        <v>44316</v>
      </c>
      <c r="C6" s="2">
        <v>0</v>
      </c>
      <c r="D6" s="2">
        <v>0</v>
      </c>
      <c r="E6" t="str">
        <f t="shared" si="0"/>
        <v>26889059044316</v>
      </c>
      <c r="H6" s="2"/>
      <c r="I6" s="9"/>
    </row>
    <row r="7" spans="1:9" x14ac:dyDescent="0.2">
      <c r="A7" s="2">
        <v>268891961</v>
      </c>
      <c r="B7" s="9">
        <v>44316</v>
      </c>
      <c r="C7" s="2">
        <v>0</v>
      </c>
      <c r="D7" s="2">
        <v>0</v>
      </c>
      <c r="E7" t="str">
        <f t="shared" si="0"/>
        <v>26889196144316</v>
      </c>
      <c r="H7" s="2"/>
      <c r="I7" s="9"/>
    </row>
    <row r="8" spans="1:9" x14ac:dyDescent="0.2">
      <c r="A8" s="2">
        <v>268891964</v>
      </c>
      <c r="B8" s="9">
        <v>44316</v>
      </c>
      <c r="C8" s="2">
        <v>57</v>
      </c>
      <c r="D8" s="2">
        <v>23</v>
      </c>
      <c r="E8" t="str">
        <f t="shared" si="0"/>
        <v>26889196444316</v>
      </c>
      <c r="H8" s="2"/>
      <c r="I8" s="9"/>
    </row>
    <row r="9" spans="1:9" x14ac:dyDescent="0.2">
      <c r="A9" s="2">
        <v>268892078</v>
      </c>
      <c r="B9" s="9">
        <v>44316</v>
      </c>
      <c r="C9" s="2">
        <v>766</v>
      </c>
      <c r="D9" s="2">
        <v>735</v>
      </c>
      <c r="E9" t="str">
        <f t="shared" si="0"/>
        <v>26889207844316</v>
      </c>
      <c r="H9" s="2"/>
      <c r="I9" s="9"/>
    </row>
    <row r="10" spans="1:9" x14ac:dyDescent="0.2">
      <c r="A10" s="2">
        <v>268892345</v>
      </c>
      <c r="B10" s="9">
        <v>44316</v>
      </c>
      <c r="C10" s="2">
        <v>0</v>
      </c>
      <c r="D10" s="2">
        <v>0</v>
      </c>
      <c r="E10" t="str">
        <f t="shared" si="0"/>
        <v>26889234544316</v>
      </c>
      <c r="H10" s="2"/>
      <c r="I10" s="9"/>
    </row>
    <row r="11" spans="1:9" x14ac:dyDescent="0.2">
      <c r="A11" s="2">
        <v>268892348</v>
      </c>
      <c r="B11" s="9">
        <v>44316</v>
      </c>
      <c r="C11" s="2">
        <v>0</v>
      </c>
      <c r="D11" s="2">
        <v>0</v>
      </c>
      <c r="E11" t="str">
        <f t="shared" si="0"/>
        <v>26889234844316</v>
      </c>
      <c r="H11" s="2"/>
      <c r="I11" s="9"/>
    </row>
    <row r="12" spans="1:9" x14ac:dyDescent="0.2">
      <c r="A12" s="2">
        <v>268892375</v>
      </c>
      <c r="B12" s="9">
        <v>44316</v>
      </c>
      <c r="C12" s="2">
        <v>38</v>
      </c>
      <c r="D12" s="2">
        <v>25</v>
      </c>
      <c r="E12" t="str">
        <f t="shared" si="0"/>
        <v>26889237544316</v>
      </c>
      <c r="H12" s="2"/>
      <c r="I12" s="9"/>
    </row>
    <row r="13" spans="1:9" x14ac:dyDescent="0.2">
      <c r="A13" s="2">
        <v>268892378</v>
      </c>
      <c r="B13" s="9">
        <v>44316</v>
      </c>
      <c r="C13" s="2">
        <v>656</v>
      </c>
      <c r="D13" s="2">
        <v>424</v>
      </c>
      <c r="E13" t="str">
        <f t="shared" si="0"/>
        <v>26889237844316</v>
      </c>
      <c r="H13" s="2"/>
      <c r="I13" s="9"/>
    </row>
    <row r="14" spans="1:9" x14ac:dyDescent="0.2">
      <c r="A14" s="2">
        <v>268892381</v>
      </c>
      <c r="B14" s="9">
        <v>44316</v>
      </c>
      <c r="C14" s="2">
        <v>0</v>
      </c>
      <c r="D14" s="2">
        <v>0</v>
      </c>
      <c r="E14" t="str">
        <f t="shared" si="0"/>
        <v>26889238144316</v>
      </c>
      <c r="H14" s="2"/>
      <c r="I14" s="9"/>
    </row>
    <row r="15" spans="1:9" x14ac:dyDescent="0.2">
      <c r="A15" s="2">
        <v>269149777</v>
      </c>
      <c r="B15" s="9">
        <v>44316</v>
      </c>
      <c r="C15" s="2">
        <v>48</v>
      </c>
      <c r="D15" s="2">
        <v>37</v>
      </c>
      <c r="E15" t="str">
        <f t="shared" si="0"/>
        <v>26914977744316</v>
      </c>
      <c r="H15" s="2"/>
      <c r="I15" s="9"/>
    </row>
    <row r="16" spans="1:9" x14ac:dyDescent="0.2">
      <c r="A16" s="2">
        <v>269149783</v>
      </c>
      <c r="B16" s="9">
        <v>44316</v>
      </c>
      <c r="C16" s="2">
        <v>37</v>
      </c>
      <c r="D16" s="2">
        <v>33</v>
      </c>
      <c r="E16" t="str">
        <f t="shared" si="0"/>
        <v>26914978344316</v>
      </c>
      <c r="H16" s="2"/>
      <c r="I16" s="9"/>
    </row>
    <row r="17" spans="1:9" x14ac:dyDescent="0.2">
      <c r="A17" s="2">
        <v>269150146</v>
      </c>
      <c r="B17" s="9">
        <v>44316</v>
      </c>
      <c r="C17" s="2">
        <v>17</v>
      </c>
      <c r="D17" s="2">
        <v>20</v>
      </c>
      <c r="E17" t="str">
        <f t="shared" si="0"/>
        <v>26915014644316</v>
      </c>
      <c r="H17" s="2"/>
      <c r="I17" s="9"/>
    </row>
    <row r="18" spans="1:9" x14ac:dyDescent="0.2">
      <c r="A18" s="2">
        <v>269150161</v>
      </c>
      <c r="B18" s="9">
        <v>44316</v>
      </c>
      <c r="C18" s="2">
        <v>19</v>
      </c>
      <c r="D18" s="2">
        <v>11</v>
      </c>
      <c r="E18" t="str">
        <f t="shared" si="0"/>
        <v>26915016144316</v>
      </c>
      <c r="H18" s="2"/>
      <c r="I18" s="9"/>
    </row>
    <row r="19" spans="1:9" x14ac:dyDescent="0.2">
      <c r="A19" s="2">
        <v>269150170</v>
      </c>
      <c r="B19" s="9">
        <v>44316</v>
      </c>
      <c r="C19" s="2">
        <v>15</v>
      </c>
      <c r="D19" s="2">
        <v>16</v>
      </c>
      <c r="E19" t="str">
        <f t="shared" si="0"/>
        <v>26915017044316</v>
      </c>
      <c r="H19" s="2"/>
      <c r="I19" s="9"/>
    </row>
    <row r="20" spans="1:9" x14ac:dyDescent="0.2">
      <c r="A20" s="2">
        <v>269221419</v>
      </c>
      <c r="B20" s="9">
        <v>44316</v>
      </c>
      <c r="C20" s="2">
        <v>4</v>
      </c>
      <c r="D20" s="2">
        <v>13</v>
      </c>
      <c r="E20" t="str">
        <f t="shared" si="0"/>
        <v>26922141944316</v>
      </c>
      <c r="H20" s="2"/>
      <c r="I20" s="9"/>
    </row>
    <row r="21" spans="1:9" x14ac:dyDescent="0.2">
      <c r="A21" s="2">
        <v>269221461</v>
      </c>
      <c r="B21" s="9">
        <v>44316</v>
      </c>
      <c r="C21" s="2">
        <v>11</v>
      </c>
      <c r="D21" s="2">
        <v>3</v>
      </c>
      <c r="E21" t="str">
        <f t="shared" si="0"/>
        <v>26922146144316</v>
      </c>
      <c r="H21" s="2"/>
      <c r="I21" s="9"/>
    </row>
    <row r="22" spans="1:9" x14ac:dyDescent="0.2">
      <c r="A22" s="2">
        <v>269221473</v>
      </c>
      <c r="B22" s="9">
        <v>44316</v>
      </c>
      <c r="C22" s="2">
        <v>12</v>
      </c>
      <c r="D22" s="2">
        <v>2</v>
      </c>
      <c r="E22" t="str">
        <f t="shared" si="0"/>
        <v>26922147344316</v>
      </c>
      <c r="H22" s="2"/>
      <c r="I22" s="9"/>
    </row>
    <row r="23" spans="1:9" x14ac:dyDescent="0.2">
      <c r="A23" s="2">
        <v>269221569</v>
      </c>
      <c r="B23" s="9">
        <v>44316</v>
      </c>
      <c r="C23" s="2">
        <v>16</v>
      </c>
      <c r="D23" s="2">
        <v>4</v>
      </c>
      <c r="E23" t="str">
        <f t="shared" si="0"/>
        <v>26922156944316</v>
      </c>
      <c r="H23" s="2"/>
      <c r="I23" s="9"/>
    </row>
    <row r="24" spans="1:9" x14ac:dyDescent="0.2">
      <c r="A24" s="2">
        <v>269221575</v>
      </c>
      <c r="B24" s="9">
        <v>44316</v>
      </c>
      <c r="C24" s="2">
        <v>8</v>
      </c>
      <c r="D24" s="2">
        <v>13</v>
      </c>
      <c r="E24" t="str">
        <f t="shared" si="0"/>
        <v>26922157544316</v>
      </c>
      <c r="H24" s="2"/>
      <c r="I24" s="9"/>
    </row>
    <row r="25" spans="1:9" x14ac:dyDescent="0.2">
      <c r="A25" s="2">
        <v>269221581</v>
      </c>
      <c r="B25" s="9">
        <v>44316</v>
      </c>
      <c r="C25" s="2">
        <v>15</v>
      </c>
      <c r="D25" s="2">
        <v>4</v>
      </c>
      <c r="E25" t="str">
        <f t="shared" si="0"/>
        <v>26922158144316</v>
      </c>
      <c r="H25" s="2"/>
      <c r="I25" s="9"/>
    </row>
    <row r="26" spans="1:9" x14ac:dyDescent="0.2">
      <c r="A26" s="2">
        <v>269221584</v>
      </c>
      <c r="B26" s="9">
        <v>44316</v>
      </c>
      <c r="C26" s="2">
        <v>13</v>
      </c>
      <c r="D26" s="2">
        <v>6</v>
      </c>
      <c r="E26" t="str">
        <f t="shared" si="0"/>
        <v>26922158444316</v>
      </c>
      <c r="H26" s="2"/>
      <c r="I26" s="9"/>
    </row>
    <row r="27" spans="1:9" x14ac:dyDescent="0.2">
      <c r="A27" s="2">
        <v>269221587</v>
      </c>
      <c r="B27" s="9">
        <v>44316</v>
      </c>
      <c r="C27" s="2">
        <v>8</v>
      </c>
      <c r="D27" s="2">
        <v>20</v>
      </c>
      <c r="E27" t="str">
        <f t="shared" si="0"/>
        <v>26922158744316</v>
      </c>
      <c r="H27" s="2"/>
      <c r="I27" s="9"/>
    </row>
    <row r="28" spans="1:9" x14ac:dyDescent="0.2">
      <c r="A28" s="2">
        <v>269221920</v>
      </c>
      <c r="B28" s="9">
        <v>44316</v>
      </c>
      <c r="C28" s="2">
        <v>16</v>
      </c>
      <c r="D28" s="2">
        <v>9</v>
      </c>
      <c r="E28" t="str">
        <f t="shared" si="0"/>
        <v>26922192044316</v>
      </c>
      <c r="H28" s="2"/>
      <c r="I28" s="9"/>
    </row>
    <row r="29" spans="1:9" x14ac:dyDescent="0.2">
      <c r="A29" s="2">
        <v>269222010</v>
      </c>
      <c r="B29" s="9">
        <v>44316</v>
      </c>
      <c r="C29" s="2">
        <v>2</v>
      </c>
      <c r="D29" s="2">
        <v>20</v>
      </c>
      <c r="E29" t="str">
        <f t="shared" si="0"/>
        <v>26922201044316</v>
      </c>
      <c r="H29" s="2"/>
      <c r="I29" s="9"/>
    </row>
    <row r="30" spans="1:9" x14ac:dyDescent="0.2">
      <c r="A30" s="2">
        <v>269222019</v>
      </c>
      <c r="B30" s="9">
        <v>44316</v>
      </c>
      <c r="C30" s="2">
        <v>5</v>
      </c>
      <c r="D30" s="2">
        <v>12</v>
      </c>
      <c r="E30" t="str">
        <f t="shared" si="0"/>
        <v>26922201944316</v>
      </c>
      <c r="H30" s="2"/>
      <c r="I30" s="9"/>
    </row>
    <row r="31" spans="1:9" x14ac:dyDescent="0.2">
      <c r="A31" s="2">
        <v>269222739</v>
      </c>
      <c r="B31" s="9">
        <v>44316</v>
      </c>
      <c r="C31" s="2">
        <v>11</v>
      </c>
      <c r="D31" s="2">
        <v>19</v>
      </c>
      <c r="E31" t="str">
        <f t="shared" si="0"/>
        <v>26922273944316</v>
      </c>
      <c r="H31" s="2"/>
      <c r="I31" s="9"/>
    </row>
    <row r="32" spans="1:9" x14ac:dyDescent="0.2">
      <c r="A32" s="2">
        <v>268890527</v>
      </c>
      <c r="B32" s="9">
        <v>44317</v>
      </c>
      <c r="C32" s="2">
        <v>14</v>
      </c>
      <c r="D32" s="2">
        <v>11</v>
      </c>
      <c r="E32" t="str">
        <f t="shared" si="0"/>
        <v>26889052744317</v>
      </c>
      <c r="H32" s="2"/>
      <c r="I32" s="9"/>
    </row>
    <row r="33" spans="1:9" x14ac:dyDescent="0.2">
      <c r="A33" s="2">
        <v>268890545</v>
      </c>
      <c r="B33" s="9">
        <v>44317</v>
      </c>
      <c r="C33" s="2">
        <v>6</v>
      </c>
      <c r="D33" s="2">
        <v>14</v>
      </c>
      <c r="E33" t="str">
        <f t="shared" si="0"/>
        <v>26889054544317</v>
      </c>
      <c r="H33" s="2"/>
      <c r="I33" s="9"/>
    </row>
    <row r="34" spans="1:9" x14ac:dyDescent="0.2">
      <c r="A34" s="2">
        <v>268890548</v>
      </c>
      <c r="B34" s="9">
        <v>44317</v>
      </c>
      <c r="C34" s="2">
        <v>10</v>
      </c>
      <c r="D34" s="2">
        <v>15</v>
      </c>
      <c r="E34" t="str">
        <f t="shared" si="0"/>
        <v>26889054844317</v>
      </c>
      <c r="H34" s="2"/>
      <c r="I34" s="9"/>
    </row>
    <row r="35" spans="1:9" x14ac:dyDescent="0.2">
      <c r="A35" s="2">
        <v>268890566</v>
      </c>
      <c r="B35" s="9">
        <v>44317</v>
      </c>
      <c r="C35" s="2">
        <v>13</v>
      </c>
      <c r="D35" s="2">
        <v>13</v>
      </c>
      <c r="E35" t="str">
        <f t="shared" si="0"/>
        <v>26889056644317</v>
      </c>
      <c r="H35" s="2"/>
      <c r="I35" s="9"/>
    </row>
    <row r="36" spans="1:9" x14ac:dyDescent="0.2">
      <c r="A36" s="2">
        <v>268890590</v>
      </c>
      <c r="B36" s="9">
        <v>44317</v>
      </c>
      <c r="C36" s="2">
        <v>9</v>
      </c>
      <c r="D36" s="2">
        <v>12</v>
      </c>
      <c r="E36" t="str">
        <f t="shared" si="0"/>
        <v>26889059044317</v>
      </c>
      <c r="H36" s="2"/>
      <c r="I36" s="9"/>
    </row>
    <row r="37" spans="1:9" x14ac:dyDescent="0.2">
      <c r="A37" s="2">
        <v>268891961</v>
      </c>
      <c r="B37" s="9">
        <v>44317</v>
      </c>
      <c r="C37" s="2">
        <v>13</v>
      </c>
      <c r="D37" s="2">
        <v>1</v>
      </c>
      <c r="E37" t="str">
        <f t="shared" si="0"/>
        <v>26889196144317</v>
      </c>
      <c r="H37" s="2"/>
      <c r="I37" s="9"/>
    </row>
    <row r="38" spans="1:9" x14ac:dyDescent="0.2">
      <c r="A38" s="2">
        <v>268891964</v>
      </c>
      <c r="B38" s="9">
        <v>44317</v>
      </c>
      <c r="C38" s="2">
        <v>16</v>
      </c>
      <c r="D38" s="2">
        <v>15</v>
      </c>
      <c r="E38" t="str">
        <f t="shared" si="0"/>
        <v>26889196444317</v>
      </c>
      <c r="H38" s="2"/>
      <c r="I38" s="9"/>
    </row>
    <row r="39" spans="1:9" x14ac:dyDescent="0.2">
      <c r="A39" s="2">
        <v>268892078</v>
      </c>
      <c r="B39" s="9">
        <v>44317</v>
      </c>
      <c r="C39" s="2">
        <v>16</v>
      </c>
      <c r="D39" s="2">
        <v>9</v>
      </c>
      <c r="E39" t="str">
        <f t="shared" si="0"/>
        <v>26889207844317</v>
      </c>
      <c r="H39" s="2"/>
      <c r="I39" s="9"/>
    </row>
    <row r="40" spans="1:9" x14ac:dyDescent="0.2">
      <c r="A40" s="2">
        <v>268892345</v>
      </c>
      <c r="B40" s="9">
        <v>44317</v>
      </c>
      <c r="C40" s="2">
        <v>16</v>
      </c>
      <c r="D40" s="2">
        <v>7</v>
      </c>
      <c r="E40" t="str">
        <f t="shared" si="0"/>
        <v>26889234544317</v>
      </c>
      <c r="H40" s="2"/>
      <c r="I40" s="9"/>
    </row>
    <row r="41" spans="1:9" x14ac:dyDescent="0.2">
      <c r="A41" s="2">
        <v>268892348</v>
      </c>
      <c r="B41" s="9">
        <v>44317</v>
      </c>
      <c r="C41" s="2">
        <v>20</v>
      </c>
      <c r="D41" s="2">
        <v>12</v>
      </c>
      <c r="E41" t="str">
        <f t="shared" si="0"/>
        <v>26889234844317</v>
      </c>
      <c r="H41" s="2"/>
      <c r="I41" s="9"/>
    </row>
    <row r="42" spans="1:9" x14ac:dyDescent="0.2">
      <c r="A42" s="2">
        <v>268892375</v>
      </c>
      <c r="B42" s="9">
        <v>44317</v>
      </c>
      <c r="C42" s="2">
        <v>10</v>
      </c>
      <c r="D42" s="2">
        <v>1</v>
      </c>
      <c r="E42" t="str">
        <f t="shared" si="0"/>
        <v>26889237544317</v>
      </c>
      <c r="H42" s="2"/>
      <c r="I42" s="9"/>
    </row>
    <row r="43" spans="1:9" x14ac:dyDescent="0.2">
      <c r="A43" s="2">
        <v>268892378</v>
      </c>
      <c r="B43" s="9">
        <v>44317</v>
      </c>
      <c r="C43" s="2">
        <v>18</v>
      </c>
      <c r="D43" s="2">
        <v>19</v>
      </c>
      <c r="E43" t="str">
        <f t="shared" si="0"/>
        <v>26889237844317</v>
      </c>
      <c r="H43" s="2"/>
      <c r="I43" s="9"/>
    </row>
    <row r="44" spans="1:9" x14ac:dyDescent="0.2">
      <c r="A44" s="2">
        <v>268892381</v>
      </c>
      <c r="B44" s="9">
        <v>44317</v>
      </c>
      <c r="C44" s="2">
        <v>773</v>
      </c>
      <c r="D44" s="2">
        <v>762</v>
      </c>
      <c r="E44" t="str">
        <f t="shared" si="0"/>
        <v>26889238144317</v>
      </c>
      <c r="H44" s="2"/>
      <c r="I44" s="9"/>
    </row>
    <row r="45" spans="1:9" x14ac:dyDescent="0.2">
      <c r="A45" s="2">
        <v>269149777</v>
      </c>
      <c r="B45" s="9">
        <v>44317</v>
      </c>
      <c r="C45" s="2">
        <v>106</v>
      </c>
      <c r="D45" s="2">
        <v>68</v>
      </c>
      <c r="E45" t="str">
        <f t="shared" si="0"/>
        <v>26914977744317</v>
      </c>
      <c r="H45" s="2"/>
      <c r="I45" s="9"/>
    </row>
    <row r="46" spans="1:9" x14ac:dyDescent="0.2">
      <c r="A46" s="2">
        <v>269149783</v>
      </c>
      <c r="B46" s="9">
        <v>44317</v>
      </c>
      <c r="C46" s="2">
        <v>150</v>
      </c>
      <c r="D46" s="2">
        <v>101</v>
      </c>
      <c r="E46" t="str">
        <f t="shared" si="0"/>
        <v>26914978344317</v>
      </c>
      <c r="H46" s="2"/>
      <c r="I46" s="9"/>
    </row>
    <row r="47" spans="1:9" x14ac:dyDescent="0.2">
      <c r="A47" s="2">
        <v>269150146</v>
      </c>
      <c r="B47" s="9">
        <v>44317</v>
      </c>
      <c r="C47" s="2">
        <v>504</v>
      </c>
      <c r="D47" s="2">
        <v>277</v>
      </c>
      <c r="E47" t="str">
        <f t="shared" si="0"/>
        <v>26915014644317</v>
      </c>
      <c r="H47" s="2"/>
      <c r="I47" s="9"/>
    </row>
    <row r="48" spans="1:9" x14ac:dyDescent="0.2">
      <c r="A48" s="2">
        <v>269150161</v>
      </c>
      <c r="B48" s="9">
        <v>44317</v>
      </c>
      <c r="C48" s="2">
        <v>504</v>
      </c>
      <c r="D48" s="2">
        <v>283</v>
      </c>
      <c r="E48" t="str">
        <f t="shared" si="0"/>
        <v>26915016144317</v>
      </c>
      <c r="H48" s="2"/>
      <c r="I48" s="9"/>
    </row>
    <row r="49" spans="1:9" x14ac:dyDescent="0.2">
      <c r="A49" s="2">
        <v>269150170</v>
      </c>
      <c r="B49" s="9">
        <v>44317</v>
      </c>
      <c r="C49" s="2">
        <v>464</v>
      </c>
      <c r="D49" s="2">
        <v>234</v>
      </c>
      <c r="E49" t="str">
        <f t="shared" si="0"/>
        <v>26915017044317</v>
      </c>
      <c r="H49" s="2"/>
      <c r="I49" s="9"/>
    </row>
    <row r="50" spans="1:9" x14ac:dyDescent="0.2">
      <c r="A50" s="2">
        <v>269221419</v>
      </c>
      <c r="B50" s="9">
        <v>44317</v>
      </c>
      <c r="C50" s="2">
        <v>3</v>
      </c>
      <c r="D50" s="2">
        <v>14</v>
      </c>
      <c r="E50" t="str">
        <f t="shared" si="0"/>
        <v>26922141944317</v>
      </c>
      <c r="H50" s="2"/>
      <c r="I50" s="9"/>
    </row>
    <row r="51" spans="1:9" x14ac:dyDescent="0.2">
      <c r="A51" s="2">
        <v>269221461</v>
      </c>
      <c r="B51" s="9">
        <v>44317</v>
      </c>
      <c r="C51" s="2">
        <v>8</v>
      </c>
      <c r="D51" s="2">
        <v>8</v>
      </c>
      <c r="E51" t="str">
        <f t="shared" si="0"/>
        <v>26922146144317</v>
      </c>
      <c r="H51" s="2"/>
      <c r="I51" s="9"/>
    </row>
    <row r="52" spans="1:9" x14ac:dyDescent="0.2">
      <c r="A52" s="2">
        <v>269221473</v>
      </c>
      <c r="B52" s="9">
        <v>44317</v>
      </c>
      <c r="C52" s="2">
        <v>5</v>
      </c>
      <c r="D52" s="2">
        <v>1</v>
      </c>
      <c r="E52" t="str">
        <f t="shared" si="0"/>
        <v>26922147344317</v>
      </c>
      <c r="H52" s="2"/>
      <c r="I52" s="9"/>
    </row>
    <row r="53" spans="1:9" x14ac:dyDescent="0.2">
      <c r="A53" s="2">
        <v>269221569</v>
      </c>
      <c r="B53" s="9">
        <v>44317</v>
      </c>
      <c r="C53" s="2">
        <v>0</v>
      </c>
      <c r="D53" s="2">
        <v>0</v>
      </c>
      <c r="E53" t="str">
        <f t="shared" si="0"/>
        <v>26922156944317</v>
      </c>
      <c r="H53" s="2"/>
      <c r="I53" s="9"/>
    </row>
    <row r="54" spans="1:9" x14ac:dyDescent="0.2">
      <c r="A54" s="2">
        <v>269221575</v>
      </c>
      <c r="B54" s="9">
        <v>44317</v>
      </c>
      <c r="C54" s="2">
        <v>0</v>
      </c>
      <c r="D54" s="2">
        <v>0</v>
      </c>
      <c r="E54" t="str">
        <f t="shared" si="0"/>
        <v>26922157544317</v>
      </c>
      <c r="H54" s="2"/>
      <c r="I54" s="9"/>
    </row>
    <row r="55" spans="1:9" x14ac:dyDescent="0.2">
      <c r="A55" s="2">
        <v>269221581</v>
      </c>
      <c r="B55" s="9">
        <v>44317</v>
      </c>
      <c r="C55" s="2">
        <v>0</v>
      </c>
      <c r="D55" s="2">
        <v>0</v>
      </c>
      <c r="E55" t="str">
        <f t="shared" si="0"/>
        <v>26922158144317</v>
      </c>
      <c r="H55" s="2"/>
      <c r="I55" s="9"/>
    </row>
    <row r="56" spans="1:9" x14ac:dyDescent="0.2">
      <c r="A56" s="2">
        <v>269221584</v>
      </c>
      <c r="B56" s="9">
        <v>44317</v>
      </c>
      <c r="C56" s="2">
        <v>0</v>
      </c>
      <c r="D56" s="2">
        <v>0</v>
      </c>
      <c r="E56" t="str">
        <f t="shared" si="0"/>
        <v>26922158444317</v>
      </c>
      <c r="H56" s="2"/>
      <c r="I56" s="9"/>
    </row>
    <row r="57" spans="1:9" x14ac:dyDescent="0.2">
      <c r="A57" s="2">
        <v>269221587</v>
      </c>
      <c r="B57" s="9">
        <v>44317</v>
      </c>
      <c r="C57" s="2">
        <v>10</v>
      </c>
      <c r="D57" s="2">
        <v>7</v>
      </c>
      <c r="E57" t="str">
        <f t="shared" si="0"/>
        <v>26922158744317</v>
      </c>
      <c r="H57" s="2"/>
      <c r="I57" s="9"/>
    </row>
    <row r="58" spans="1:9" x14ac:dyDescent="0.2">
      <c r="A58" s="2">
        <v>269221920</v>
      </c>
      <c r="B58" s="9">
        <v>44317</v>
      </c>
      <c r="C58" s="2">
        <v>1</v>
      </c>
      <c r="D58" s="2">
        <v>5</v>
      </c>
      <c r="E58" t="str">
        <f t="shared" si="0"/>
        <v>26922192044317</v>
      </c>
      <c r="H58" s="2"/>
      <c r="I58" s="9"/>
    </row>
    <row r="59" spans="1:9" x14ac:dyDescent="0.2">
      <c r="A59" s="2">
        <v>269222010</v>
      </c>
      <c r="B59" s="9">
        <v>44317</v>
      </c>
      <c r="C59" s="2">
        <v>15</v>
      </c>
      <c r="D59" s="2">
        <v>19</v>
      </c>
      <c r="E59" t="str">
        <f t="shared" si="0"/>
        <v>26922201044317</v>
      </c>
      <c r="H59" s="2"/>
      <c r="I59" s="9"/>
    </row>
    <row r="60" spans="1:9" x14ac:dyDescent="0.2">
      <c r="A60" s="2">
        <v>269222019</v>
      </c>
      <c r="B60" s="9">
        <v>44317</v>
      </c>
      <c r="C60" s="2">
        <v>14</v>
      </c>
      <c r="D60" s="2">
        <v>13</v>
      </c>
      <c r="E60" t="str">
        <f t="shared" si="0"/>
        <v>26922201944317</v>
      </c>
      <c r="H60" s="2"/>
      <c r="I60" s="9"/>
    </row>
    <row r="61" spans="1:9" x14ac:dyDescent="0.2">
      <c r="A61" s="2">
        <v>269222739</v>
      </c>
      <c r="B61" s="9">
        <v>44317</v>
      </c>
      <c r="C61" s="2">
        <v>11</v>
      </c>
      <c r="D61" s="2">
        <v>1</v>
      </c>
      <c r="E61" t="str">
        <f t="shared" si="0"/>
        <v>26922273944317</v>
      </c>
      <c r="H61" s="2"/>
      <c r="I61" s="9"/>
    </row>
    <row r="62" spans="1:9" x14ac:dyDescent="0.2">
      <c r="A62" s="2">
        <v>269222775</v>
      </c>
      <c r="B62" s="9">
        <v>44317</v>
      </c>
      <c r="C62" s="2">
        <v>2</v>
      </c>
      <c r="D62" s="2">
        <v>5</v>
      </c>
      <c r="E62" t="str">
        <f t="shared" si="0"/>
        <v>26922277544317</v>
      </c>
      <c r="H62" s="2"/>
      <c r="I62" s="9"/>
    </row>
    <row r="63" spans="1:9" x14ac:dyDescent="0.2">
      <c r="A63" s="2">
        <v>271175480</v>
      </c>
      <c r="B63" s="9">
        <v>44317</v>
      </c>
      <c r="C63" s="2">
        <v>18</v>
      </c>
      <c r="D63" s="2">
        <v>20</v>
      </c>
      <c r="E63" t="str">
        <f t="shared" si="0"/>
        <v>27117548044317</v>
      </c>
      <c r="H63" s="2"/>
      <c r="I63" s="9"/>
    </row>
    <row r="64" spans="1:9" x14ac:dyDescent="0.2">
      <c r="A64" s="2">
        <v>271457536</v>
      </c>
      <c r="B64" s="9">
        <v>44317</v>
      </c>
      <c r="C64" s="2">
        <v>3</v>
      </c>
      <c r="D64" s="2">
        <v>3</v>
      </c>
      <c r="E64" t="str">
        <f t="shared" si="0"/>
        <v>27145753644317</v>
      </c>
      <c r="H64" s="2"/>
      <c r="I64" s="9"/>
    </row>
    <row r="65" spans="1:9" x14ac:dyDescent="0.2">
      <c r="A65" s="2">
        <v>272779033</v>
      </c>
      <c r="B65" s="9">
        <v>44317</v>
      </c>
      <c r="C65" s="2">
        <v>3510</v>
      </c>
      <c r="D65" s="2">
        <v>2383</v>
      </c>
      <c r="E65" t="str">
        <f t="shared" si="0"/>
        <v>27277903344317</v>
      </c>
      <c r="H65" s="2"/>
      <c r="I65" s="9"/>
    </row>
    <row r="66" spans="1:9" x14ac:dyDescent="0.2">
      <c r="A66" s="2">
        <v>268890527</v>
      </c>
      <c r="B66" s="9">
        <v>44318</v>
      </c>
      <c r="C66" s="2">
        <v>0</v>
      </c>
      <c r="D66" s="2">
        <v>0</v>
      </c>
      <c r="E66" t="str">
        <f t="shared" si="0"/>
        <v>26889052744318</v>
      </c>
      <c r="H66" s="2"/>
      <c r="I66" s="9"/>
    </row>
    <row r="67" spans="1:9" x14ac:dyDescent="0.2">
      <c r="A67" s="2">
        <v>268890545</v>
      </c>
      <c r="B67" s="9">
        <v>44318</v>
      </c>
      <c r="C67" s="2">
        <v>35</v>
      </c>
      <c r="D67" s="2">
        <v>21</v>
      </c>
      <c r="E67" t="str">
        <f t="shared" ref="E67:E130" si="1">A67&amp;B67</f>
        <v>26889054544318</v>
      </c>
      <c r="H67" s="2"/>
      <c r="I67" s="9"/>
    </row>
    <row r="68" spans="1:9" x14ac:dyDescent="0.2">
      <c r="A68" s="2">
        <v>268890548</v>
      </c>
      <c r="B68" s="9">
        <v>44318</v>
      </c>
      <c r="C68" s="2">
        <v>2185</v>
      </c>
      <c r="D68" s="2">
        <v>1320</v>
      </c>
      <c r="E68" t="str">
        <f t="shared" si="1"/>
        <v>26889054844318</v>
      </c>
      <c r="H68" s="2"/>
      <c r="I68" s="9"/>
    </row>
    <row r="69" spans="1:9" x14ac:dyDescent="0.2">
      <c r="A69" s="2">
        <v>268890566</v>
      </c>
      <c r="B69" s="9">
        <v>44318</v>
      </c>
      <c r="C69" s="2">
        <v>0</v>
      </c>
      <c r="D69" s="2">
        <v>0</v>
      </c>
      <c r="E69" t="str">
        <f t="shared" si="1"/>
        <v>26889056644318</v>
      </c>
      <c r="H69" s="2"/>
      <c r="I69" s="9"/>
    </row>
    <row r="70" spans="1:9" x14ac:dyDescent="0.2">
      <c r="A70" s="2">
        <v>268891961</v>
      </c>
      <c r="B70" s="9">
        <v>44318</v>
      </c>
      <c r="C70" s="2">
        <v>991</v>
      </c>
      <c r="D70" s="2">
        <v>858</v>
      </c>
      <c r="E70" t="str">
        <f t="shared" si="1"/>
        <v>26889196144318</v>
      </c>
      <c r="H70" s="2"/>
      <c r="I70" s="9"/>
    </row>
    <row r="71" spans="1:9" x14ac:dyDescent="0.2">
      <c r="A71" s="2">
        <v>268891964</v>
      </c>
      <c r="B71" s="9">
        <v>44318</v>
      </c>
      <c r="C71" s="2">
        <v>0</v>
      </c>
      <c r="D71" s="2">
        <v>0</v>
      </c>
      <c r="E71" t="str">
        <f t="shared" si="1"/>
        <v>26889196444318</v>
      </c>
      <c r="H71" s="2"/>
      <c r="I71" s="9"/>
    </row>
    <row r="72" spans="1:9" x14ac:dyDescent="0.2">
      <c r="A72" s="2">
        <v>268892078</v>
      </c>
      <c r="B72" s="9">
        <v>44318</v>
      </c>
      <c r="C72" s="2">
        <v>0</v>
      </c>
      <c r="D72" s="2">
        <v>0</v>
      </c>
      <c r="E72" t="str">
        <f t="shared" si="1"/>
        <v>26889207844318</v>
      </c>
      <c r="H72" s="2"/>
      <c r="I72" s="9"/>
    </row>
    <row r="73" spans="1:9" x14ac:dyDescent="0.2">
      <c r="A73" s="2">
        <v>268892345</v>
      </c>
      <c r="B73" s="9">
        <v>44318</v>
      </c>
      <c r="C73" s="2">
        <v>1753</v>
      </c>
      <c r="D73" s="2">
        <v>1358</v>
      </c>
      <c r="E73" t="str">
        <f t="shared" si="1"/>
        <v>26889234544318</v>
      </c>
      <c r="H73" s="2"/>
      <c r="I73" s="9"/>
    </row>
    <row r="74" spans="1:9" x14ac:dyDescent="0.2">
      <c r="A74" s="2">
        <v>268892348</v>
      </c>
      <c r="B74" s="9">
        <v>44318</v>
      </c>
      <c r="C74" s="2">
        <v>13</v>
      </c>
      <c r="D74" s="2">
        <v>12</v>
      </c>
      <c r="E74" t="str">
        <f t="shared" si="1"/>
        <v>26889234844318</v>
      </c>
      <c r="H74" s="2"/>
      <c r="I74" s="9"/>
    </row>
    <row r="75" spans="1:9" x14ac:dyDescent="0.2">
      <c r="A75" s="2">
        <v>268892375</v>
      </c>
      <c r="B75" s="9">
        <v>44318</v>
      </c>
      <c r="C75" s="2">
        <v>1803</v>
      </c>
      <c r="D75" s="2">
        <v>1395</v>
      </c>
      <c r="E75" t="str">
        <f t="shared" si="1"/>
        <v>26889237544318</v>
      </c>
      <c r="H75" s="2"/>
      <c r="I75" s="9"/>
    </row>
    <row r="76" spans="1:9" x14ac:dyDescent="0.2">
      <c r="A76" s="2">
        <v>268892378</v>
      </c>
      <c r="B76" s="9">
        <v>44318</v>
      </c>
      <c r="C76" s="2">
        <v>0</v>
      </c>
      <c r="D76" s="2">
        <v>0</v>
      </c>
      <c r="E76" t="str">
        <f t="shared" si="1"/>
        <v>26889237844318</v>
      </c>
      <c r="H76" s="2"/>
      <c r="I76" s="9"/>
    </row>
    <row r="77" spans="1:9" x14ac:dyDescent="0.2">
      <c r="A77" s="2">
        <v>268892381</v>
      </c>
      <c r="B77" s="9">
        <v>44318</v>
      </c>
      <c r="C77" s="2">
        <v>12</v>
      </c>
      <c r="D77" s="2">
        <v>12</v>
      </c>
      <c r="E77" t="str">
        <f t="shared" si="1"/>
        <v>26889238144318</v>
      </c>
      <c r="H77" s="2"/>
      <c r="I77" s="9"/>
    </row>
    <row r="78" spans="1:9" x14ac:dyDescent="0.2">
      <c r="A78" s="2">
        <v>269149777</v>
      </c>
      <c r="B78" s="9">
        <v>44318</v>
      </c>
      <c r="C78" s="2">
        <v>1</v>
      </c>
      <c r="D78" s="2">
        <v>14</v>
      </c>
      <c r="E78" t="str">
        <f t="shared" si="1"/>
        <v>26914977744318</v>
      </c>
      <c r="H78" s="2"/>
      <c r="I78" s="9"/>
    </row>
    <row r="79" spans="1:9" x14ac:dyDescent="0.2">
      <c r="A79" s="2">
        <v>269150146</v>
      </c>
      <c r="B79" s="9">
        <v>44318</v>
      </c>
      <c r="C79" s="2">
        <v>7</v>
      </c>
      <c r="D79" s="2">
        <v>20</v>
      </c>
      <c r="E79" t="str">
        <f t="shared" si="1"/>
        <v>26915014644318</v>
      </c>
      <c r="H79" s="2"/>
      <c r="I79" s="9"/>
    </row>
    <row r="80" spans="1:9" x14ac:dyDescent="0.2">
      <c r="A80" s="2">
        <v>269150161</v>
      </c>
      <c r="B80" s="9">
        <v>44318</v>
      </c>
      <c r="C80" s="2">
        <v>2</v>
      </c>
      <c r="D80" s="2">
        <v>14</v>
      </c>
      <c r="E80" t="str">
        <f t="shared" si="1"/>
        <v>26915016144318</v>
      </c>
      <c r="H80" s="2"/>
      <c r="I80" s="9"/>
    </row>
    <row r="81" spans="1:9" x14ac:dyDescent="0.2">
      <c r="A81" s="2">
        <v>269150170</v>
      </c>
      <c r="B81" s="9">
        <v>44318</v>
      </c>
      <c r="C81" s="2">
        <v>13</v>
      </c>
      <c r="D81" s="2">
        <v>19</v>
      </c>
      <c r="E81" t="str">
        <f t="shared" si="1"/>
        <v>26915017044318</v>
      </c>
      <c r="H81" s="2"/>
      <c r="I81" s="9"/>
    </row>
    <row r="82" spans="1:9" x14ac:dyDescent="0.2">
      <c r="A82" s="2">
        <v>269221419</v>
      </c>
      <c r="B82" s="9">
        <v>44318</v>
      </c>
      <c r="C82" s="2">
        <v>9</v>
      </c>
      <c r="D82" s="2">
        <v>11</v>
      </c>
      <c r="E82" t="str">
        <f t="shared" si="1"/>
        <v>26922141944318</v>
      </c>
      <c r="H82" s="2"/>
      <c r="I82" s="9"/>
    </row>
    <row r="83" spans="1:9" x14ac:dyDescent="0.2">
      <c r="A83" s="2">
        <v>269221461</v>
      </c>
      <c r="B83" s="9">
        <v>44318</v>
      </c>
      <c r="C83" s="2">
        <v>12</v>
      </c>
      <c r="D83" s="2">
        <v>7</v>
      </c>
      <c r="E83" t="str">
        <f t="shared" si="1"/>
        <v>26922146144318</v>
      </c>
      <c r="H83" s="2"/>
      <c r="I83" s="9"/>
    </row>
    <row r="84" spans="1:9" x14ac:dyDescent="0.2">
      <c r="A84" s="2">
        <v>269221473</v>
      </c>
      <c r="B84" s="9">
        <v>44318</v>
      </c>
      <c r="C84" s="2">
        <v>7</v>
      </c>
      <c r="D84" s="2">
        <v>2</v>
      </c>
      <c r="E84" t="str">
        <f t="shared" si="1"/>
        <v>26922147344318</v>
      </c>
      <c r="H84" s="2"/>
      <c r="I84" s="9"/>
    </row>
    <row r="85" spans="1:9" x14ac:dyDescent="0.2">
      <c r="A85" s="2">
        <v>269221569</v>
      </c>
      <c r="B85" s="9">
        <v>44318</v>
      </c>
      <c r="C85" s="2">
        <v>1</v>
      </c>
      <c r="D85" s="2">
        <v>10</v>
      </c>
      <c r="E85" t="str">
        <f t="shared" si="1"/>
        <v>26922156944318</v>
      </c>
      <c r="H85" s="2"/>
      <c r="I85" s="9"/>
    </row>
    <row r="86" spans="1:9" x14ac:dyDescent="0.2">
      <c r="A86" s="2">
        <v>269221575</v>
      </c>
      <c r="B86" s="9">
        <v>44318</v>
      </c>
      <c r="C86" s="2">
        <v>8</v>
      </c>
      <c r="D86" s="2">
        <v>3</v>
      </c>
      <c r="E86" t="str">
        <f t="shared" si="1"/>
        <v>26922157544318</v>
      </c>
      <c r="H86" s="2"/>
      <c r="I86" s="9"/>
    </row>
    <row r="87" spans="1:9" x14ac:dyDescent="0.2">
      <c r="A87" s="2">
        <v>269221581</v>
      </c>
      <c r="B87" s="9">
        <v>44318</v>
      </c>
      <c r="C87" s="2">
        <v>5</v>
      </c>
      <c r="D87" s="2">
        <v>15</v>
      </c>
      <c r="E87" t="str">
        <f t="shared" si="1"/>
        <v>26922158144318</v>
      </c>
      <c r="H87" s="2"/>
      <c r="I87" s="9"/>
    </row>
    <row r="88" spans="1:9" x14ac:dyDescent="0.2">
      <c r="A88" s="2">
        <v>269221584</v>
      </c>
      <c r="B88" s="9">
        <v>44318</v>
      </c>
      <c r="C88" s="2">
        <v>15</v>
      </c>
      <c r="D88" s="2">
        <v>1</v>
      </c>
      <c r="E88" t="str">
        <f t="shared" si="1"/>
        <v>26922158444318</v>
      </c>
      <c r="H88" s="2"/>
      <c r="I88" s="9"/>
    </row>
    <row r="89" spans="1:9" x14ac:dyDescent="0.2">
      <c r="A89" s="2">
        <v>269221587</v>
      </c>
      <c r="B89" s="9">
        <v>44318</v>
      </c>
      <c r="C89" s="2">
        <v>6</v>
      </c>
      <c r="D89" s="2">
        <v>5</v>
      </c>
      <c r="E89" t="str">
        <f t="shared" si="1"/>
        <v>26922158744318</v>
      </c>
      <c r="H89" s="2"/>
      <c r="I89" s="9"/>
    </row>
    <row r="90" spans="1:9" x14ac:dyDescent="0.2">
      <c r="A90" s="2">
        <v>269221920</v>
      </c>
      <c r="B90" s="9">
        <v>44318</v>
      </c>
      <c r="C90" s="2">
        <v>8</v>
      </c>
      <c r="D90" s="2">
        <v>8</v>
      </c>
      <c r="E90" t="str">
        <f t="shared" si="1"/>
        <v>26922192044318</v>
      </c>
      <c r="H90" s="2"/>
      <c r="I90" s="9"/>
    </row>
    <row r="91" spans="1:9" x14ac:dyDescent="0.2">
      <c r="A91" s="2">
        <v>269222010</v>
      </c>
      <c r="B91" s="9">
        <v>44318</v>
      </c>
      <c r="C91" s="2">
        <v>18</v>
      </c>
      <c r="D91" s="2">
        <v>13</v>
      </c>
      <c r="E91" t="str">
        <f t="shared" si="1"/>
        <v>26922201044318</v>
      </c>
      <c r="H91" s="2"/>
      <c r="I91" s="9"/>
    </row>
    <row r="92" spans="1:9" x14ac:dyDescent="0.2">
      <c r="A92" s="2">
        <v>269222019</v>
      </c>
      <c r="B92" s="9">
        <v>44318</v>
      </c>
      <c r="C92" s="2">
        <v>7</v>
      </c>
      <c r="D92" s="2">
        <v>6</v>
      </c>
      <c r="E92" t="str">
        <f t="shared" si="1"/>
        <v>26922201944318</v>
      </c>
      <c r="H92" s="2"/>
      <c r="I92" s="9"/>
    </row>
    <row r="93" spans="1:9" x14ac:dyDescent="0.2">
      <c r="A93" s="2">
        <v>269222739</v>
      </c>
      <c r="B93" s="9">
        <v>44318</v>
      </c>
      <c r="C93" s="2">
        <v>12</v>
      </c>
      <c r="D93" s="2">
        <v>10</v>
      </c>
      <c r="E93" t="str">
        <f t="shared" si="1"/>
        <v>26922273944318</v>
      </c>
      <c r="H93" s="2"/>
      <c r="I93" s="9"/>
    </row>
    <row r="94" spans="1:9" x14ac:dyDescent="0.2">
      <c r="A94" s="2">
        <v>271175480</v>
      </c>
      <c r="B94" s="9">
        <v>44318</v>
      </c>
      <c r="C94" s="2">
        <v>1</v>
      </c>
      <c r="D94" s="2">
        <v>16</v>
      </c>
      <c r="E94" t="str">
        <f t="shared" si="1"/>
        <v>27117548044318</v>
      </c>
      <c r="H94" s="2"/>
      <c r="I94" s="9"/>
    </row>
    <row r="95" spans="1:9" x14ac:dyDescent="0.2">
      <c r="A95" s="2">
        <v>271457536</v>
      </c>
      <c r="B95" s="9">
        <v>44318</v>
      </c>
      <c r="C95" s="2">
        <v>4</v>
      </c>
      <c r="D95" s="2">
        <v>8</v>
      </c>
      <c r="E95" t="str">
        <f t="shared" si="1"/>
        <v>27145753644318</v>
      </c>
      <c r="H95" s="2"/>
      <c r="I95" s="9"/>
    </row>
    <row r="96" spans="1:9" x14ac:dyDescent="0.2">
      <c r="A96" s="2">
        <v>272779033</v>
      </c>
      <c r="B96" s="9">
        <v>44318</v>
      </c>
      <c r="C96" s="2">
        <v>14</v>
      </c>
      <c r="D96" s="2">
        <v>10</v>
      </c>
      <c r="E96" t="str">
        <f t="shared" si="1"/>
        <v>27277903344318</v>
      </c>
      <c r="H96" s="2"/>
      <c r="I96" s="9"/>
    </row>
    <row r="97" spans="1:9" x14ac:dyDescent="0.2">
      <c r="A97" s="2">
        <v>268890527</v>
      </c>
      <c r="B97" s="9">
        <v>44319</v>
      </c>
      <c r="C97" s="2">
        <v>12</v>
      </c>
      <c r="D97" s="2">
        <v>20</v>
      </c>
      <c r="E97" t="str">
        <f t="shared" si="1"/>
        <v>26889052744319</v>
      </c>
      <c r="H97" s="2"/>
      <c r="I97" s="9"/>
    </row>
    <row r="98" spans="1:9" x14ac:dyDescent="0.2">
      <c r="A98" s="2">
        <v>268890545</v>
      </c>
      <c r="B98" s="9">
        <v>44319</v>
      </c>
      <c r="C98" s="2">
        <v>5</v>
      </c>
      <c r="D98" s="2">
        <v>15</v>
      </c>
      <c r="E98" t="str">
        <f t="shared" si="1"/>
        <v>26889054544319</v>
      </c>
      <c r="H98" s="2"/>
      <c r="I98" s="9"/>
    </row>
    <row r="99" spans="1:9" x14ac:dyDescent="0.2">
      <c r="A99" s="2">
        <v>268890548</v>
      </c>
      <c r="B99" s="9">
        <v>44319</v>
      </c>
      <c r="C99" s="2">
        <v>19</v>
      </c>
      <c r="D99" s="2">
        <v>10</v>
      </c>
      <c r="E99" t="str">
        <f t="shared" si="1"/>
        <v>26889054844319</v>
      </c>
      <c r="H99" s="2"/>
      <c r="I99" s="9"/>
    </row>
    <row r="100" spans="1:9" x14ac:dyDescent="0.2">
      <c r="A100" s="2">
        <v>268890566</v>
      </c>
      <c r="B100" s="9">
        <v>44319</v>
      </c>
      <c r="C100" s="2">
        <v>3</v>
      </c>
      <c r="D100" s="2">
        <v>14</v>
      </c>
      <c r="E100" t="str">
        <f t="shared" si="1"/>
        <v>26889056644319</v>
      </c>
      <c r="H100" s="2"/>
      <c r="I100" s="9"/>
    </row>
    <row r="101" spans="1:9" x14ac:dyDescent="0.2">
      <c r="A101" s="2">
        <v>268891961</v>
      </c>
      <c r="B101" s="9">
        <v>44319</v>
      </c>
      <c r="C101" s="2">
        <v>20</v>
      </c>
      <c r="D101" s="2">
        <v>14</v>
      </c>
      <c r="E101" t="str">
        <f t="shared" si="1"/>
        <v>26889196144319</v>
      </c>
      <c r="H101" s="2"/>
      <c r="I101" s="9"/>
    </row>
    <row r="102" spans="1:9" x14ac:dyDescent="0.2">
      <c r="A102" s="2">
        <v>268891964</v>
      </c>
      <c r="B102" s="9">
        <v>44319</v>
      </c>
      <c r="C102" s="2">
        <v>54</v>
      </c>
      <c r="D102" s="2">
        <v>38</v>
      </c>
      <c r="E102" t="str">
        <f t="shared" si="1"/>
        <v>26889196444319</v>
      </c>
      <c r="H102" s="2"/>
      <c r="I102" s="9"/>
    </row>
    <row r="103" spans="1:9" x14ac:dyDescent="0.2">
      <c r="A103" s="2">
        <v>268892078</v>
      </c>
      <c r="B103" s="9">
        <v>44319</v>
      </c>
      <c r="C103" s="2">
        <v>35</v>
      </c>
      <c r="D103" s="2">
        <v>26</v>
      </c>
      <c r="E103" t="str">
        <f t="shared" si="1"/>
        <v>26889207844319</v>
      </c>
      <c r="H103" s="2"/>
      <c r="I103" s="9"/>
    </row>
    <row r="104" spans="1:9" x14ac:dyDescent="0.2">
      <c r="A104" s="2">
        <v>268892345</v>
      </c>
      <c r="B104" s="9">
        <v>44319</v>
      </c>
      <c r="C104" s="2">
        <v>118</v>
      </c>
      <c r="D104" s="2">
        <v>102</v>
      </c>
      <c r="E104" t="str">
        <f t="shared" si="1"/>
        <v>26889234544319</v>
      </c>
      <c r="H104" s="2"/>
      <c r="I104" s="9"/>
    </row>
    <row r="105" spans="1:9" x14ac:dyDescent="0.2">
      <c r="A105" s="2">
        <v>268892348</v>
      </c>
      <c r="B105" s="9">
        <v>44319</v>
      </c>
      <c r="C105" s="2">
        <v>85</v>
      </c>
      <c r="D105" s="2">
        <v>56</v>
      </c>
      <c r="E105" t="str">
        <f t="shared" si="1"/>
        <v>26889234844319</v>
      </c>
      <c r="H105" s="2"/>
      <c r="I105" s="9"/>
    </row>
    <row r="106" spans="1:9" x14ac:dyDescent="0.2">
      <c r="A106" s="2">
        <v>268892375</v>
      </c>
      <c r="B106" s="9">
        <v>44319</v>
      </c>
      <c r="C106" s="2">
        <v>99</v>
      </c>
      <c r="D106" s="2">
        <v>78</v>
      </c>
      <c r="E106" t="str">
        <f t="shared" si="1"/>
        <v>26889237544319</v>
      </c>
      <c r="H106" s="2"/>
      <c r="I106" s="9"/>
    </row>
    <row r="107" spans="1:9" x14ac:dyDescent="0.2">
      <c r="A107" s="2">
        <v>268892378</v>
      </c>
      <c r="B107" s="9">
        <v>44319</v>
      </c>
      <c r="C107" s="2">
        <v>392</v>
      </c>
      <c r="D107" s="2">
        <v>226</v>
      </c>
      <c r="E107" t="str">
        <f t="shared" si="1"/>
        <v>26889237844319</v>
      </c>
      <c r="H107" s="2"/>
      <c r="I107" s="9"/>
    </row>
    <row r="108" spans="1:9" x14ac:dyDescent="0.2">
      <c r="A108" s="2">
        <v>268892381</v>
      </c>
      <c r="B108" s="9">
        <v>44319</v>
      </c>
      <c r="C108" s="2">
        <v>4</v>
      </c>
      <c r="D108" s="2">
        <v>4</v>
      </c>
      <c r="E108" t="str">
        <f t="shared" si="1"/>
        <v>26889238144319</v>
      </c>
      <c r="H108" s="2"/>
      <c r="I108" s="9"/>
    </row>
    <row r="109" spans="1:9" x14ac:dyDescent="0.2">
      <c r="A109" s="2">
        <v>269149777</v>
      </c>
      <c r="B109" s="9">
        <v>44319</v>
      </c>
      <c r="C109" s="2">
        <v>18</v>
      </c>
      <c r="D109" s="2">
        <v>4</v>
      </c>
      <c r="E109" t="str">
        <f t="shared" si="1"/>
        <v>26914977744319</v>
      </c>
      <c r="H109" s="2"/>
      <c r="I109" s="9"/>
    </row>
    <row r="110" spans="1:9" x14ac:dyDescent="0.2">
      <c r="A110" s="2">
        <v>269150146</v>
      </c>
      <c r="B110" s="9">
        <v>44319</v>
      </c>
      <c r="C110" s="2">
        <v>2</v>
      </c>
      <c r="D110" s="2">
        <v>16</v>
      </c>
      <c r="E110" t="str">
        <f t="shared" si="1"/>
        <v>26915014644319</v>
      </c>
      <c r="H110" s="2"/>
      <c r="I110" s="9"/>
    </row>
    <row r="111" spans="1:9" x14ac:dyDescent="0.2">
      <c r="A111" s="2">
        <v>269150161</v>
      </c>
      <c r="B111" s="9">
        <v>44319</v>
      </c>
      <c r="C111" s="2">
        <v>3</v>
      </c>
      <c r="D111" s="2">
        <v>3</v>
      </c>
      <c r="E111" t="str">
        <f t="shared" si="1"/>
        <v>26915016144319</v>
      </c>
      <c r="H111" s="2"/>
      <c r="I111" s="9"/>
    </row>
    <row r="112" spans="1:9" x14ac:dyDescent="0.2">
      <c r="A112" s="2">
        <v>269150170</v>
      </c>
      <c r="B112" s="9">
        <v>44319</v>
      </c>
      <c r="C112" s="2">
        <v>4</v>
      </c>
      <c r="D112" s="2">
        <v>14</v>
      </c>
      <c r="E112" t="str">
        <f t="shared" si="1"/>
        <v>26915017044319</v>
      </c>
      <c r="H112" s="2"/>
      <c r="I112" s="9"/>
    </row>
    <row r="113" spans="1:9" x14ac:dyDescent="0.2">
      <c r="A113" s="2">
        <v>269221419</v>
      </c>
      <c r="B113" s="9">
        <v>44319</v>
      </c>
      <c r="C113" s="2">
        <v>8</v>
      </c>
      <c r="D113" s="2">
        <v>11</v>
      </c>
      <c r="E113" t="str">
        <f t="shared" si="1"/>
        <v>26922141944319</v>
      </c>
      <c r="H113" s="2"/>
      <c r="I113" s="9"/>
    </row>
    <row r="114" spans="1:9" x14ac:dyDescent="0.2">
      <c r="A114" s="2">
        <v>269221461</v>
      </c>
      <c r="B114" s="9">
        <v>44319</v>
      </c>
      <c r="C114" s="2">
        <v>11</v>
      </c>
      <c r="D114" s="2">
        <v>6</v>
      </c>
      <c r="E114" t="str">
        <f t="shared" si="1"/>
        <v>26922146144319</v>
      </c>
      <c r="H114" s="2"/>
      <c r="I114" s="9"/>
    </row>
    <row r="115" spans="1:9" x14ac:dyDescent="0.2">
      <c r="A115" s="2">
        <v>269221473</v>
      </c>
      <c r="B115" s="9">
        <v>44319</v>
      </c>
      <c r="C115" s="2">
        <v>2</v>
      </c>
      <c r="D115" s="2">
        <v>19</v>
      </c>
      <c r="E115" t="str">
        <f t="shared" si="1"/>
        <v>26922147344319</v>
      </c>
      <c r="H115" s="2"/>
      <c r="I115" s="9"/>
    </row>
    <row r="116" spans="1:9" x14ac:dyDescent="0.2">
      <c r="A116" s="2">
        <v>269221569</v>
      </c>
      <c r="B116" s="9">
        <v>44319</v>
      </c>
      <c r="C116" s="2">
        <v>2</v>
      </c>
      <c r="D116" s="2">
        <v>20</v>
      </c>
      <c r="E116" t="str">
        <f t="shared" si="1"/>
        <v>26922156944319</v>
      </c>
      <c r="H116" s="2"/>
      <c r="I116" s="9"/>
    </row>
    <row r="117" spans="1:9" x14ac:dyDescent="0.2">
      <c r="A117" s="2">
        <v>269221575</v>
      </c>
      <c r="B117" s="9">
        <v>44319</v>
      </c>
      <c r="C117" s="2">
        <v>19</v>
      </c>
      <c r="D117" s="2">
        <v>18</v>
      </c>
      <c r="E117" t="str">
        <f t="shared" si="1"/>
        <v>26922157544319</v>
      </c>
      <c r="H117" s="2"/>
      <c r="I117" s="9"/>
    </row>
    <row r="118" spans="1:9" x14ac:dyDescent="0.2">
      <c r="A118" s="2">
        <v>269221581</v>
      </c>
      <c r="B118" s="9">
        <v>44319</v>
      </c>
      <c r="C118" s="2">
        <v>20</v>
      </c>
      <c r="D118" s="2">
        <v>19</v>
      </c>
      <c r="E118" t="str">
        <f t="shared" si="1"/>
        <v>26922158144319</v>
      </c>
      <c r="H118" s="2"/>
      <c r="I118" s="9"/>
    </row>
    <row r="119" spans="1:9" x14ac:dyDescent="0.2">
      <c r="A119" s="2">
        <v>269221584</v>
      </c>
      <c r="B119" s="9">
        <v>44319</v>
      </c>
      <c r="C119" s="2">
        <v>2</v>
      </c>
      <c r="D119" s="2">
        <v>16</v>
      </c>
      <c r="E119" t="str">
        <f t="shared" si="1"/>
        <v>26922158444319</v>
      </c>
      <c r="H119" s="2"/>
      <c r="I119" s="9"/>
    </row>
    <row r="120" spans="1:9" x14ac:dyDescent="0.2">
      <c r="A120" s="2">
        <v>269221587</v>
      </c>
      <c r="B120" s="9">
        <v>44319</v>
      </c>
      <c r="C120" s="2">
        <v>14</v>
      </c>
      <c r="D120" s="2">
        <v>17</v>
      </c>
      <c r="E120" t="str">
        <f t="shared" si="1"/>
        <v>26922158744319</v>
      </c>
      <c r="H120" s="2"/>
      <c r="I120" s="9"/>
    </row>
    <row r="121" spans="1:9" x14ac:dyDescent="0.2">
      <c r="A121" s="2">
        <v>269221920</v>
      </c>
      <c r="B121" s="9">
        <v>44319</v>
      </c>
      <c r="C121" s="2">
        <v>0</v>
      </c>
      <c r="D121" s="2">
        <v>0</v>
      </c>
      <c r="E121" t="str">
        <f t="shared" si="1"/>
        <v>26922192044319</v>
      </c>
      <c r="H121" s="2"/>
      <c r="I121" s="9"/>
    </row>
    <row r="122" spans="1:9" x14ac:dyDescent="0.2">
      <c r="A122" s="2">
        <v>269222010</v>
      </c>
      <c r="B122" s="9">
        <v>44319</v>
      </c>
      <c r="C122" s="2">
        <v>0</v>
      </c>
      <c r="D122" s="2">
        <v>0</v>
      </c>
      <c r="E122" t="str">
        <f t="shared" si="1"/>
        <v>26922201044319</v>
      </c>
      <c r="H122" s="2"/>
      <c r="I122" s="9"/>
    </row>
    <row r="123" spans="1:9" x14ac:dyDescent="0.2">
      <c r="A123" s="2">
        <v>269222019</v>
      </c>
      <c r="B123" s="9">
        <v>44319</v>
      </c>
      <c r="C123" s="2">
        <v>4036</v>
      </c>
      <c r="D123" s="2">
        <v>2577</v>
      </c>
      <c r="E123" t="str">
        <f t="shared" si="1"/>
        <v>26922201944319</v>
      </c>
      <c r="H123" s="2"/>
      <c r="I123" s="9"/>
    </row>
    <row r="124" spans="1:9" x14ac:dyDescent="0.2">
      <c r="A124" s="2">
        <v>269222739</v>
      </c>
      <c r="B124" s="9">
        <v>44319</v>
      </c>
      <c r="C124" s="2">
        <v>35</v>
      </c>
      <c r="D124" s="2">
        <v>19</v>
      </c>
      <c r="E124" t="str">
        <f t="shared" si="1"/>
        <v>26922273944319</v>
      </c>
      <c r="H124" s="2"/>
      <c r="I124" s="9"/>
    </row>
    <row r="125" spans="1:9" x14ac:dyDescent="0.2">
      <c r="A125" s="2">
        <v>271175480</v>
      </c>
      <c r="B125" s="9">
        <v>44319</v>
      </c>
      <c r="C125" s="2">
        <v>791</v>
      </c>
      <c r="D125" s="2">
        <v>779</v>
      </c>
      <c r="E125" t="str">
        <f t="shared" si="1"/>
        <v>27117548044319</v>
      </c>
      <c r="H125" s="2"/>
      <c r="I125" s="9"/>
    </row>
    <row r="126" spans="1:9" x14ac:dyDescent="0.2">
      <c r="A126" s="2">
        <v>271457536</v>
      </c>
      <c r="B126" s="9">
        <v>44319</v>
      </c>
      <c r="C126" s="2">
        <v>37</v>
      </c>
      <c r="D126" s="2">
        <v>37</v>
      </c>
      <c r="E126" t="str">
        <f t="shared" si="1"/>
        <v>27145753644319</v>
      </c>
      <c r="H126" s="2"/>
      <c r="I126" s="9"/>
    </row>
    <row r="127" spans="1:9" x14ac:dyDescent="0.2">
      <c r="A127" s="2">
        <v>272779033</v>
      </c>
      <c r="B127" s="9">
        <v>44319</v>
      </c>
      <c r="C127" s="2">
        <v>0</v>
      </c>
      <c r="D127" s="2">
        <v>0</v>
      </c>
      <c r="E127" t="str">
        <f t="shared" si="1"/>
        <v>27277903344319</v>
      </c>
      <c r="H127" s="2"/>
      <c r="I127" s="9"/>
    </row>
    <row r="128" spans="1:9" x14ac:dyDescent="0.2">
      <c r="A128" s="2">
        <v>268890527</v>
      </c>
      <c r="B128" s="9">
        <v>44320</v>
      </c>
      <c r="C128" s="2">
        <v>4608</v>
      </c>
      <c r="D128" s="2">
        <v>2977</v>
      </c>
      <c r="E128" t="str">
        <f t="shared" si="1"/>
        <v>26889052744320</v>
      </c>
      <c r="H128" s="2"/>
      <c r="I128" s="9"/>
    </row>
    <row r="129" spans="1:9" x14ac:dyDescent="0.2">
      <c r="A129" s="2">
        <v>268890545</v>
      </c>
      <c r="B129" s="9">
        <v>44320</v>
      </c>
      <c r="C129" s="2">
        <v>0</v>
      </c>
      <c r="D129" s="2">
        <v>0</v>
      </c>
      <c r="E129" t="str">
        <f t="shared" si="1"/>
        <v>26889054544320</v>
      </c>
      <c r="H129" s="2"/>
      <c r="I129" s="9"/>
    </row>
    <row r="130" spans="1:9" x14ac:dyDescent="0.2">
      <c r="A130" s="2">
        <v>268890548</v>
      </c>
      <c r="B130" s="9">
        <v>44320</v>
      </c>
      <c r="C130" s="2">
        <v>9</v>
      </c>
      <c r="D130" s="2">
        <v>9</v>
      </c>
      <c r="E130" t="str">
        <f t="shared" si="1"/>
        <v>26889054844320</v>
      </c>
      <c r="H130" s="2"/>
      <c r="I130" s="9"/>
    </row>
    <row r="131" spans="1:9" x14ac:dyDescent="0.2">
      <c r="A131" s="2">
        <v>268890566</v>
      </c>
      <c r="B131" s="9">
        <v>44320</v>
      </c>
      <c r="C131" s="2">
        <v>1750</v>
      </c>
      <c r="D131" s="2">
        <v>1412</v>
      </c>
      <c r="E131" t="str">
        <f t="shared" ref="E131:E194" si="2">A131&amp;B131</f>
        <v>26889056644320</v>
      </c>
      <c r="H131" s="2"/>
      <c r="I131" s="9"/>
    </row>
    <row r="132" spans="1:9" x14ac:dyDescent="0.2">
      <c r="A132" s="2">
        <v>268891961</v>
      </c>
      <c r="B132" s="9">
        <v>44320</v>
      </c>
      <c r="C132" s="2">
        <v>35</v>
      </c>
      <c r="D132" s="2">
        <v>24</v>
      </c>
      <c r="E132" t="str">
        <f t="shared" si="2"/>
        <v>26889196144320</v>
      </c>
      <c r="H132" s="2"/>
      <c r="I132" s="9"/>
    </row>
    <row r="133" spans="1:9" x14ac:dyDescent="0.2">
      <c r="A133" s="2">
        <v>268891964</v>
      </c>
      <c r="B133" s="9">
        <v>44320</v>
      </c>
      <c r="C133" s="2">
        <v>44</v>
      </c>
      <c r="D133" s="2">
        <v>36</v>
      </c>
      <c r="E133" t="str">
        <f t="shared" si="2"/>
        <v>26889196444320</v>
      </c>
      <c r="H133" s="2"/>
      <c r="I133" s="9"/>
    </row>
    <row r="134" spans="1:9" x14ac:dyDescent="0.2">
      <c r="A134" s="2">
        <v>268892078</v>
      </c>
      <c r="B134" s="9">
        <v>44320</v>
      </c>
      <c r="C134" s="2">
        <v>15</v>
      </c>
      <c r="D134" s="2">
        <v>6</v>
      </c>
      <c r="E134" t="str">
        <f t="shared" si="2"/>
        <v>26889207844320</v>
      </c>
      <c r="H134" s="2"/>
      <c r="I134" s="9"/>
    </row>
    <row r="135" spans="1:9" x14ac:dyDescent="0.2">
      <c r="A135" s="2">
        <v>268892345</v>
      </c>
      <c r="B135" s="9">
        <v>44320</v>
      </c>
      <c r="C135" s="2">
        <v>18</v>
      </c>
      <c r="D135" s="2">
        <v>6</v>
      </c>
      <c r="E135" t="str">
        <f t="shared" si="2"/>
        <v>26889234544320</v>
      </c>
      <c r="H135" s="2"/>
      <c r="I135" s="9"/>
    </row>
    <row r="136" spans="1:9" x14ac:dyDescent="0.2">
      <c r="A136" s="2">
        <v>268892348</v>
      </c>
      <c r="B136" s="9">
        <v>44320</v>
      </c>
      <c r="C136" s="2">
        <v>3</v>
      </c>
      <c r="D136" s="2">
        <v>11</v>
      </c>
      <c r="E136" t="str">
        <f t="shared" si="2"/>
        <v>26889234844320</v>
      </c>
      <c r="H136" s="2"/>
      <c r="I136" s="9"/>
    </row>
    <row r="137" spans="1:9" x14ac:dyDescent="0.2">
      <c r="A137" s="2">
        <v>268892375</v>
      </c>
      <c r="B137" s="9">
        <v>44320</v>
      </c>
      <c r="C137" s="2">
        <v>9</v>
      </c>
      <c r="D137" s="2">
        <v>16</v>
      </c>
      <c r="E137" t="str">
        <f t="shared" si="2"/>
        <v>26889237544320</v>
      </c>
      <c r="H137" s="2"/>
      <c r="I137" s="9"/>
    </row>
    <row r="138" spans="1:9" x14ac:dyDescent="0.2">
      <c r="A138" s="2">
        <v>268892378</v>
      </c>
      <c r="B138" s="9">
        <v>44320</v>
      </c>
      <c r="C138" s="2">
        <v>14</v>
      </c>
      <c r="D138" s="2">
        <v>12</v>
      </c>
      <c r="E138" t="str">
        <f t="shared" si="2"/>
        <v>26889237844320</v>
      </c>
      <c r="H138" s="2"/>
      <c r="I138" s="9"/>
    </row>
    <row r="139" spans="1:9" x14ac:dyDescent="0.2">
      <c r="A139" s="2">
        <v>268892381</v>
      </c>
      <c r="B139" s="9">
        <v>44320</v>
      </c>
      <c r="C139" s="2">
        <v>12</v>
      </c>
      <c r="D139" s="2">
        <v>12</v>
      </c>
      <c r="E139" t="str">
        <f t="shared" si="2"/>
        <v>26889238144320</v>
      </c>
      <c r="H139" s="2"/>
      <c r="I139" s="9"/>
    </row>
    <row r="140" spans="1:9" x14ac:dyDescent="0.2">
      <c r="A140" s="2">
        <v>269149777</v>
      </c>
      <c r="B140" s="9">
        <v>44320</v>
      </c>
      <c r="C140" s="2">
        <v>17</v>
      </c>
      <c r="D140" s="2">
        <v>3</v>
      </c>
      <c r="E140" t="str">
        <f t="shared" si="2"/>
        <v>26914977744320</v>
      </c>
      <c r="H140" s="2"/>
      <c r="I140" s="9"/>
    </row>
    <row r="141" spans="1:9" x14ac:dyDescent="0.2">
      <c r="A141" s="2">
        <v>269150146</v>
      </c>
      <c r="B141" s="9">
        <v>44320</v>
      </c>
      <c r="C141" s="2">
        <v>13</v>
      </c>
      <c r="D141" s="2">
        <v>19</v>
      </c>
      <c r="E141" t="str">
        <f t="shared" si="2"/>
        <v>26915014644320</v>
      </c>
      <c r="H141" s="2"/>
      <c r="I141" s="9"/>
    </row>
    <row r="142" spans="1:9" x14ac:dyDescent="0.2">
      <c r="A142" s="2">
        <v>269150161</v>
      </c>
      <c r="B142" s="9">
        <v>44320</v>
      </c>
      <c r="C142" s="2">
        <v>10</v>
      </c>
      <c r="D142" s="2">
        <v>14</v>
      </c>
      <c r="E142" t="str">
        <f t="shared" si="2"/>
        <v>26915016144320</v>
      </c>
      <c r="H142" s="2"/>
      <c r="I142" s="9"/>
    </row>
    <row r="143" spans="1:9" x14ac:dyDescent="0.2">
      <c r="A143" s="2">
        <v>269150170</v>
      </c>
      <c r="B143" s="9">
        <v>44320</v>
      </c>
      <c r="C143" s="2">
        <v>19</v>
      </c>
      <c r="D143" s="2">
        <v>20</v>
      </c>
      <c r="E143" t="str">
        <f t="shared" si="2"/>
        <v>26915017044320</v>
      </c>
      <c r="H143" s="2"/>
      <c r="I143" s="9"/>
    </row>
    <row r="144" spans="1:9" x14ac:dyDescent="0.2">
      <c r="A144" s="2">
        <v>269221419</v>
      </c>
      <c r="B144" s="9">
        <v>44320</v>
      </c>
      <c r="C144" s="2">
        <v>17</v>
      </c>
      <c r="D144" s="2">
        <v>2</v>
      </c>
      <c r="E144" t="str">
        <f t="shared" si="2"/>
        <v>26922141944320</v>
      </c>
      <c r="H144" s="2"/>
      <c r="I144" s="9"/>
    </row>
    <row r="145" spans="1:9" x14ac:dyDescent="0.2">
      <c r="A145" s="2">
        <v>269221461</v>
      </c>
      <c r="B145" s="9">
        <v>44320</v>
      </c>
      <c r="C145" s="2">
        <v>4</v>
      </c>
      <c r="D145" s="2">
        <v>9</v>
      </c>
      <c r="E145" t="str">
        <f t="shared" si="2"/>
        <v>26922146144320</v>
      </c>
      <c r="H145" s="2"/>
      <c r="I145" s="9"/>
    </row>
    <row r="146" spans="1:9" x14ac:dyDescent="0.2">
      <c r="A146" s="2">
        <v>269221473</v>
      </c>
      <c r="B146" s="9">
        <v>44320</v>
      </c>
      <c r="C146" s="2">
        <v>6</v>
      </c>
      <c r="D146" s="2">
        <v>19</v>
      </c>
      <c r="E146" t="str">
        <f t="shared" si="2"/>
        <v>26922147344320</v>
      </c>
      <c r="H146" s="2"/>
      <c r="I146" s="9"/>
    </row>
    <row r="147" spans="1:9" x14ac:dyDescent="0.2">
      <c r="A147" s="2">
        <v>269221569</v>
      </c>
      <c r="B147" s="9">
        <v>44320</v>
      </c>
      <c r="C147" s="2">
        <v>6</v>
      </c>
      <c r="D147" s="2">
        <v>4</v>
      </c>
      <c r="E147" t="str">
        <f t="shared" si="2"/>
        <v>26922156944320</v>
      </c>
      <c r="H147" s="2"/>
      <c r="I147" s="9"/>
    </row>
    <row r="148" spans="1:9" x14ac:dyDescent="0.2">
      <c r="A148" s="2">
        <v>269221575</v>
      </c>
      <c r="B148" s="9">
        <v>44320</v>
      </c>
      <c r="C148" s="2">
        <v>3</v>
      </c>
      <c r="D148" s="2">
        <v>5</v>
      </c>
      <c r="E148" t="str">
        <f t="shared" si="2"/>
        <v>26922157544320</v>
      </c>
      <c r="H148" s="2"/>
      <c r="I148" s="9"/>
    </row>
    <row r="149" spans="1:9" x14ac:dyDescent="0.2">
      <c r="A149" s="2">
        <v>269221581</v>
      </c>
      <c r="B149" s="9">
        <v>44320</v>
      </c>
      <c r="C149" s="2">
        <v>10</v>
      </c>
      <c r="D149" s="2">
        <v>2</v>
      </c>
      <c r="E149" t="str">
        <f t="shared" si="2"/>
        <v>26922158144320</v>
      </c>
      <c r="H149" s="2"/>
      <c r="I149" s="9"/>
    </row>
    <row r="150" spans="1:9" x14ac:dyDescent="0.2">
      <c r="A150" s="2">
        <v>269221584</v>
      </c>
      <c r="B150" s="9">
        <v>44320</v>
      </c>
      <c r="C150" s="2">
        <v>13</v>
      </c>
      <c r="D150" s="2">
        <v>3</v>
      </c>
      <c r="E150" t="str">
        <f t="shared" si="2"/>
        <v>26922158444320</v>
      </c>
      <c r="H150" s="2"/>
      <c r="I150" s="9"/>
    </row>
    <row r="151" spans="1:9" x14ac:dyDescent="0.2">
      <c r="A151" s="2">
        <v>269221587</v>
      </c>
      <c r="B151" s="9">
        <v>44320</v>
      </c>
      <c r="C151" s="2">
        <v>7</v>
      </c>
      <c r="D151" s="2">
        <v>19</v>
      </c>
      <c r="E151" t="str">
        <f t="shared" si="2"/>
        <v>26922158744320</v>
      </c>
      <c r="H151" s="2"/>
      <c r="I151" s="9"/>
    </row>
    <row r="152" spans="1:9" x14ac:dyDescent="0.2">
      <c r="A152" s="2">
        <v>269221920</v>
      </c>
      <c r="B152" s="9">
        <v>44320</v>
      </c>
      <c r="C152" s="2">
        <v>13</v>
      </c>
      <c r="D152" s="2">
        <v>18</v>
      </c>
      <c r="E152" t="str">
        <f t="shared" si="2"/>
        <v>26922192044320</v>
      </c>
      <c r="H152" s="2"/>
      <c r="I152" s="9"/>
    </row>
    <row r="153" spans="1:9" x14ac:dyDescent="0.2">
      <c r="A153" s="2">
        <v>269222010</v>
      </c>
      <c r="B153" s="9">
        <v>44320</v>
      </c>
      <c r="C153" s="2">
        <v>4</v>
      </c>
      <c r="D153" s="2">
        <v>19</v>
      </c>
      <c r="E153" t="str">
        <f t="shared" si="2"/>
        <v>26922201044320</v>
      </c>
      <c r="H153" s="2"/>
      <c r="I153" s="9"/>
    </row>
    <row r="154" spans="1:9" x14ac:dyDescent="0.2">
      <c r="A154" s="2">
        <v>269222019</v>
      </c>
      <c r="B154" s="9">
        <v>44320</v>
      </c>
      <c r="C154" s="2">
        <v>7</v>
      </c>
      <c r="D154" s="2">
        <v>1</v>
      </c>
      <c r="E154" t="str">
        <f t="shared" si="2"/>
        <v>26922201944320</v>
      </c>
      <c r="H154" s="2"/>
      <c r="I154" s="9"/>
    </row>
    <row r="155" spans="1:9" x14ac:dyDescent="0.2">
      <c r="A155" s="2">
        <v>269222739</v>
      </c>
      <c r="B155" s="9">
        <v>44320</v>
      </c>
      <c r="C155" s="2">
        <v>6</v>
      </c>
      <c r="D155" s="2">
        <v>10</v>
      </c>
      <c r="E155" t="str">
        <f t="shared" si="2"/>
        <v>26922273944320</v>
      </c>
      <c r="H155" s="2"/>
      <c r="I155" s="9"/>
    </row>
    <row r="156" spans="1:9" x14ac:dyDescent="0.2">
      <c r="A156" s="2">
        <v>271175480</v>
      </c>
      <c r="B156" s="9">
        <v>44320</v>
      </c>
      <c r="C156" s="2">
        <v>764</v>
      </c>
      <c r="D156" s="2">
        <v>756</v>
      </c>
      <c r="E156" t="str">
        <f t="shared" si="2"/>
        <v>27117548044320</v>
      </c>
      <c r="H156" s="2"/>
      <c r="I156" s="9"/>
    </row>
    <row r="157" spans="1:9" x14ac:dyDescent="0.2">
      <c r="A157" s="2">
        <v>271457536</v>
      </c>
      <c r="B157" s="9">
        <v>44320</v>
      </c>
      <c r="C157" s="2">
        <v>19</v>
      </c>
      <c r="D157" s="2">
        <v>16</v>
      </c>
      <c r="E157" t="str">
        <f t="shared" si="2"/>
        <v>27145753644320</v>
      </c>
      <c r="H157" s="2"/>
      <c r="I157" s="9"/>
    </row>
    <row r="158" spans="1:9" x14ac:dyDescent="0.2">
      <c r="A158" s="2">
        <v>272779033</v>
      </c>
      <c r="B158" s="9">
        <v>44320</v>
      </c>
      <c r="C158" s="2">
        <v>17</v>
      </c>
      <c r="D158" s="2">
        <v>12</v>
      </c>
      <c r="E158" t="str">
        <f t="shared" si="2"/>
        <v>27277903344320</v>
      </c>
      <c r="H158" s="2"/>
      <c r="I158" s="9"/>
    </row>
    <row r="159" spans="1:9" x14ac:dyDescent="0.2">
      <c r="A159" s="2">
        <v>268890527</v>
      </c>
      <c r="B159" s="9">
        <v>44321</v>
      </c>
      <c r="C159" s="2">
        <v>9</v>
      </c>
      <c r="D159" s="2">
        <v>7</v>
      </c>
      <c r="E159" t="str">
        <f t="shared" si="2"/>
        <v>26889052744321</v>
      </c>
      <c r="H159" s="2"/>
      <c r="I159" s="9"/>
    </row>
    <row r="160" spans="1:9" x14ac:dyDescent="0.2">
      <c r="A160" s="2">
        <v>268890545</v>
      </c>
      <c r="B160" s="9">
        <v>44321</v>
      </c>
      <c r="C160" s="2">
        <v>11</v>
      </c>
      <c r="D160" s="2">
        <v>1</v>
      </c>
      <c r="E160" t="str">
        <f t="shared" si="2"/>
        <v>26889054544321</v>
      </c>
      <c r="H160" s="2"/>
      <c r="I160" s="9"/>
    </row>
    <row r="161" spans="1:9" x14ac:dyDescent="0.2">
      <c r="A161" s="2">
        <v>268890548</v>
      </c>
      <c r="B161" s="9">
        <v>44321</v>
      </c>
      <c r="C161" s="2">
        <v>2</v>
      </c>
      <c r="D161" s="2">
        <v>6</v>
      </c>
      <c r="E161" t="str">
        <f t="shared" si="2"/>
        <v>26889054844321</v>
      </c>
      <c r="H161" s="2"/>
      <c r="I161" s="9"/>
    </row>
    <row r="162" spans="1:9" x14ac:dyDescent="0.2">
      <c r="A162" s="2">
        <v>268890566</v>
      </c>
      <c r="B162" s="9">
        <v>44321</v>
      </c>
      <c r="C162" s="2">
        <v>204</v>
      </c>
      <c r="D162" s="2">
        <v>111</v>
      </c>
      <c r="E162" t="str">
        <f t="shared" si="2"/>
        <v>26889056644321</v>
      </c>
      <c r="H162" s="2"/>
      <c r="I162" s="9"/>
    </row>
    <row r="163" spans="1:9" x14ac:dyDescent="0.2">
      <c r="A163" s="2">
        <v>268890590</v>
      </c>
      <c r="B163" s="9">
        <v>44321</v>
      </c>
      <c r="C163" s="2">
        <v>193</v>
      </c>
      <c r="D163" s="2">
        <v>140</v>
      </c>
      <c r="E163" t="str">
        <f t="shared" si="2"/>
        <v>26889059044321</v>
      </c>
      <c r="H163" s="2"/>
      <c r="I163" s="9"/>
    </row>
    <row r="164" spans="1:9" x14ac:dyDescent="0.2">
      <c r="A164" s="2">
        <v>268891961</v>
      </c>
      <c r="B164" s="9">
        <v>44321</v>
      </c>
      <c r="C164" s="2">
        <v>120</v>
      </c>
      <c r="D164" s="2">
        <v>104</v>
      </c>
      <c r="E164" t="str">
        <f t="shared" si="2"/>
        <v>26889196144321</v>
      </c>
      <c r="H164" s="2"/>
      <c r="I164" s="9"/>
    </row>
    <row r="165" spans="1:9" x14ac:dyDescent="0.2">
      <c r="A165" s="2">
        <v>268891964</v>
      </c>
      <c r="B165" s="9">
        <v>44321</v>
      </c>
      <c r="C165" s="2">
        <v>508</v>
      </c>
      <c r="D165" s="2">
        <v>282</v>
      </c>
      <c r="E165" t="str">
        <f t="shared" si="2"/>
        <v>26889196444321</v>
      </c>
      <c r="H165" s="2"/>
      <c r="I165" s="9"/>
    </row>
    <row r="166" spans="1:9" x14ac:dyDescent="0.2">
      <c r="A166" s="2">
        <v>268892078</v>
      </c>
      <c r="B166" s="9">
        <v>44321</v>
      </c>
      <c r="C166" s="2">
        <v>634</v>
      </c>
      <c r="D166" s="2">
        <v>329</v>
      </c>
      <c r="E166" t="str">
        <f t="shared" si="2"/>
        <v>26889207844321</v>
      </c>
      <c r="H166" s="2"/>
      <c r="I166" s="9"/>
    </row>
    <row r="167" spans="1:9" x14ac:dyDescent="0.2">
      <c r="A167" s="2">
        <v>268892345</v>
      </c>
      <c r="B167" s="9">
        <v>44321</v>
      </c>
      <c r="C167" s="2">
        <v>300</v>
      </c>
      <c r="D167" s="2">
        <v>297</v>
      </c>
      <c r="E167" t="str">
        <f t="shared" si="2"/>
        <v>26889234544321</v>
      </c>
      <c r="H167" s="2"/>
      <c r="I167" s="9"/>
    </row>
    <row r="168" spans="1:9" x14ac:dyDescent="0.2">
      <c r="A168" s="2">
        <v>268892348</v>
      </c>
      <c r="B168" s="9">
        <v>44321</v>
      </c>
      <c r="C168" s="2">
        <v>6</v>
      </c>
      <c r="D168" s="2">
        <v>12</v>
      </c>
      <c r="E168" t="str">
        <f t="shared" si="2"/>
        <v>26889234844321</v>
      </c>
      <c r="H168" s="2"/>
      <c r="I168" s="9"/>
    </row>
    <row r="169" spans="1:9" x14ac:dyDescent="0.2">
      <c r="A169" s="2">
        <v>268892375</v>
      </c>
      <c r="B169" s="9">
        <v>44321</v>
      </c>
      <c r="C169" s="2">
        <v>2</v>
      </c>
      <c r="D169" s="2">
        <v>7</v>
      </c>
      <c r="E169" t="str">
        <f t="shared" si="2"/>
        <v>26889237544321</v>
      </c>
      <c r="H169" s="2"/>
      <c r="I169" s="9"/>
    </row>
    <row r="170" spans="1:9" x14ac:dyDescent="0.2">
      <c r="A170" s="2">
        <v>268892378</v>
      </c>
      <c r="B170" s="9">
        <v>44321</v>
      </c>
      <c r="C170" s="2">
        <v>13</v>
      </c>
      <c r="D170" s="2">
        <v>7</v>
      </c>
      <c r="E170" t="str">
        <f t="shared" si="2"/>
        <v>26889237844321</v>
      </c>
      <c r="H170" s="2"/>
      <c r="I170" s="9"/>
    </row>
    <row r="171" spans="1:9" x14ac:dyDescent="0.2">
      <c r="A171" s="2">
        <v>268892381</v>
      </c>
      <c r="B171" s="9">
        <v>44321</v>
      </c>
      <c r="C171" s="2">
        <v>6</v>
      </c>
      <c r="D171" s="2">
        <v>6</v>
      </c>
      <c r="E171" t="str">
        <f t="shared" si="2"/>
        <v>26889238144321</v>
      </c>
      <c r="H171" s="2"/>
      <c r="I171" s="9"/>
    </row>
    <row r="172" spans="1:9" x14ac:dyDescent="0.2">
      <c r="A172" s="2">
        <v>269149777</v>
      </c>
      <c r="B172" s="9">
        <v>44321</v>
      </c>
      <c r="C172" s="2">
        <v>1</v>
      </c>
      <c r="D172" s="2">
        <v>1</v>
      </c>
      <c r="E172" t="str">
        <f t="shared" si="2"/>
        <v>26914977744321</v>
      </c>
      <c r="H172" s="2"/>
      <c r="I172" s="9"/>
    </row>
    <row r="173" spans="1:9" x14ac:dyDescent="0.2">
      <c r="A173" s="2">
        <v>269149783</v>
      </c>
      <c r="B173" s="9">
        <v>44321</v>
      </c>
      <c r="C173" s="2">
        <v>34</v>
      </c>
      <c r="D173" s="2">
        <v>22</v>
      </c>
      <c r="E173" t="str">
        <f t="shared" si="2"/>
        <v>26914978344321</v>
      </c>
      <c r="H173" s="2"/>
      <c r="I173" s="9"/>
    </row>
    <row r="174" spans="1:9" x14ac:dyDescent="0.2">
      <c r="A174" s="2">
        <v>269150146</v>
      </c>
      <c r="B174" s="9">
        <v>44321</v>
      </c>
      <c r="C174" s="2">
        <v>1</v>
      </c>
      <c r="D174" s="2">
        <v>1</v>
      </c>
      <c r="E174" t="str">
        <f t="shared" si="2"/>
        <v>26915014644321</v>
      </c>
      <c r="H174" s="2"/>
      <c r="I174" s="9"/>
    </row>
    <row r="175" spans="1:9" x14ac:dyDescent="0.2">
      <c r="A175" s="2">
        <v>269150161</v>
      </c>
      <c r="B175" s="9">
        <v>44321</v>
      </c>
      <c r="C175" s="2">
        <v>1</v>
      </c>
      <c r="D175" s="2">
        <v>1</v>
      </c>
      <c r="E175" t="str">
        <f t="shared" si="2"/>
        <v>26915016144321</v>
      </c>
      <c r="H175" s="2"/>
      <c r="I175" s="9"/>
    </row>
    <row r="176" spans="1:9" x14ac:dyDescent="0.2">
      <c r="A176" s="2">
        <v>269150170</v>
      </c>
      <c r="B176" s="9">
        <v>44321</v>
      </c>
      <c r="C176" s="2">
        <v>3</v>
      </c>
      <c r="D176" s="2">
        <v>3</v>
      </c>
      <c r="E176" t="str">
        <f t="shared" si="2"/>
        <v>26915017044321</v>
      </c>
      <c r="H176" s="2"/>
      <c r="I176" s="9"/>
    </row>
    <row r="177" spans="1:9" x14ac:dyDescent="0.2">
      <c r="A177" s="2">
        <v>269221419</v>
      </c>
      <c r="B177" s="9">
        <v>44321</v>
      </c>
      <c r="C177" s="2">
        <v>0</v>
      </c>
      <c r="D177" s="2">
        <v>0</v>
      </c>
      <c r="E177" t="str">
        <f t="shared" si="2"/>
        <v>26922141944321</v>
      </c>
      <c r="H177" s="2"/>
      <c r="I177" s="9"/>
    </row>
    <row r="178" spans="1:9" x14ac:dyDescent="0.2">
      <c r="A178" s="2">
        <v>269221461</v>
      </c>
      <c r="B178" s="9">
        <v>44321</v>
      </c>
      <c r="C178" s="2">
        <v>2</v>
      </c>
      <c r="D178" s="2">
        <v>1</v>
      </c>
      <c r="E178" t="str">
        <f t="shared" si="2"/>
        <v>26922146144321</v>
      </c>
      <c r="H178" s="2"/>
      <c r="I178" s="9"/>
    </row>
    <row r="179" spans="1:9" x14ac:dyDescent="0.2">
      <c r="A179" s="2">
        <v>269221473</v>
      </c>
      <c r="B179" s="9">
        <v>44321</v>
      </c>
      <c r="C179" s="2">
        <v>0</v>
      </c>
      <c r="D179" s="2">
        <v>0</v>
      </c>
      <c r="E179" t="str">
        <f t="shared" si="2"/>
        <v>26922147344321</v>
      </c>
      <c r="H179" s="2"/>
      <c r="I179" s="9"/>
    </row>
    <row r="180" spans="1:9" x14ac:dyDescent="0.2">
      <c r="A180" s="2">
        <v>269221569</v>
      </c>
      <c r="B180" s="9">
        <v>44321</v>
      </c>
      <c r="C180" s="2">
        <v>395</v>
      </c>
      <c r="D180" s="2">
        <v>389</v>
      </c>
      <c r="E180" t="str">
        <f t="shared" si="2"/>
        <v>26922156944321</v>
      </c>
      <c r="H180" s="2"/>
      <c r="I180" s="9"/>
    </row>
    <row r="181" spans="1:9" x14ac:dyDescent="0.2">
      <c r="A181" s="2">
        <v>269221575</v>
      </c>
      <c r="B181" s="9">
        <v>44321</v>
      </c>
      <c r="C181" s="2">
        <v>28</v>
      </c>
      <c r="D181" s="2">
        <v>28</v>
      </c>
      <c r="E181" t="str">
        <f t="shared" si="2"/>
        <v>26922157544321</v>
      </c>
      <c r="H181" s="2"/>
      <c r="I181" s="9"/>
    </row>
    <row r="182" spans="1:9" x14ac:dyDescent="0.2">
      <c r="A182" s="2">
        <v>269221581</v>
      </c>
      <c r="B182" s="9">
        <v>44321</v>
      </c>
      <c r="C182" s="2">
        <v>38</v>
      </c>
      <c r="D182" s="2">
        <v>38</v>
      </c>
      <c r="E182" t="str">
        <f t="shared" si="2"/>
        <v>26922158144321</v>
      </c>
      <c r="H182" s="2"/>
      <c r="I182" s="9"/>
    </row>
    <row r="183" spans="1:9" x14ac:dyDescent="0.2">
      <c r="A183" s="2">
        <v>269221584</v>
      </c>
      <c r="B183" s="9">
        <v>44321</v>
      </c>
      <c r="C183" s="2">
        <v>18</v>
      </c>
      <c r="D183" s="2">
        <v>17</v>
      </c>
      <c r="E183" t="str">
        <f t="shared" si="2"/>
        <v>26922158444321</v>
      </c>
      <c r="H183" s="2"/>
      <c r="I183" s="9"/>
    </row>
    <row r="184" spans="1:9" x14ac:dyDescent="0.2">
      <c r="A184" s="2">
        <v>269221587</v>
      </c>
      <c r="B184" s="9">
        <v>44321</v>
      </c>
      <c r="C184" s="2">
        <v>1867</v>
      </c>
      <c r="D184" s="2">
        <v>1321</v>
      </c>
      <c r="E184" t="str">
        <f t="shared" si="2"/>
        <v>26922158744321</v>
      </c>
      <c r="H184" s="2"/>
      <c r="I184" s="9"/>
    </row>
    <row r="185" spans="1:9" x14ac:dyDescent="0.2">
      <c r="A185" s="2">
        <v>269221920</v>
      </c>
      <c r="B185" s="9">
        <v>44321</v>
      </c>
      <c r="C185" s="2">
        <v>0</v>
      </c>
      <c r="D185" s="2">
        <v>0</v>
      </c>
      <c r="E185" t="str">
        <f t="shared" si="2"/>
        <v>26922192044321</v>
      </c>
      <c r="H185" s="2"/>
      <c r="I185" s="9"/>
    </row>
    <row r="186" spans="1:9" x14ac:dyDescent="0.2">
      <c r="A186" s="2">
        <v>269222010</v>
      </c>
      <c r="B186" s="9">
        <v>44321</v>
      </c>
      <c r="C186" s="2">
        <v>0</v>
      </c>
      <c r="D186" s="2">
        <v>0</v>
      </c>
      <c r="E186" t="str">
        <f t="shared" si="2"/>
        <v>26922201044321</v>
      </c>
      <c r="H186" s="2"/>
      <c r="I186" s="9"/>
    </row>
    <row r="187" spans="1:9" x14ac:dyDescent="0.2">
      <c r="A187" s="2">
        <v>269222019</v>
      </c>
      <c r="B187" s="9">
        <v>44321</v>
      </c>
      <c r="C187" s="2">
        <v>7369</v>
      </c>
      <c r="D187" s="2">
        <v>5033</v>
      </c>
      <c r="E187" t="str">
        <f t="shared" si="2"/>
        <v>26922201944321</v>
      </c>
      <c r="H187" s="2"/>
      <c r="I187" s="9"/>
    </row>
    <row r="188" spans="1:9" x14ac:dyDescent="0.2">
      <c r="A188" s="2">
        <v>269222739</v>
      </c>
      <c r="B188" s="9">
        <v>44321</v>
      </c>
      <c r="C188" s="2">
        <v>0</v>
      </c>
      <c r="D188" s="2">
        <v>0</v>
      </c>
      <c r="E188" t="str">
        <f t="shared" si="2"/>
        <v>26922273944321</v>
      </c>
      <c r="H188" s="2"/>
      <c r="I188" s="9"/>
    </row>
    <row r="189" spans="1:9" x14ac:dyDescent="0.2">
      <c r="A189" s="2">
        <v>271175480</v>
      </c>
      <c r="B189" s="9">
        <v>44321</v>
      </c>
      <c r="C189" s="2">
        <v>13</v>
      </c>
      <c r="D189" s="2">
        <v>14</v>
      </c>
      <c r="E189" t="str">
        <f t="shared" si="2"/>
        <v>27117548044321</v>
      </c>
      <c r="H189" s="2"/>
      <c r="I189" s="9"/>
    </row>
    <row r="190" spans="1:9" x14ac:dyDescent="0.2">
      <c r="A190" s="2">
        <v>271457536</v>
      </c>
      <c r="B190" s="9">
        <v>44321</v>
      </c>
      <c r="C190" s="2">
        <v>0</v>
      </c>
      <c r="D190" s="2">
        <v>0</v>
      </c>
      <c r="E190" t="str">
        <f t="shared" si="2"/>
        <v>27145753644321</v>
      </c>
      <c r="H190" s="2"/>
      <c r="I190" s="9"/>
    </row>
    <row r="191" spans="1:9" x14ac:dyDescent="0.2">
      <c r="A191" s="2">
        <v>272779033</v>
      </c>
      <c r="B191" s="9">
        <v>44321</v>
      </c>
      <c r="C191" s="2">
        <v>4230</v>
      </c>
      <c r="D191" s="2">
        <v>3054</v>
      </c>
      <c r="E191" t="str">
        <f t="shared" si="2"/>
        <v>27277903344321</v>
      </c>
      <c r="H191" s="2"/>
      <c r="I191" s="9"/>
    </row>
    <row r="192" spans="1:9" x14ac:dyDescent="0.2">
      <c r="A192" s="2">
        <v>268890527</v>
      </c>
      <c r="B192" s="9">
        <v>44322</v>
      </c>
      <c r="C192" s="2">
        <v>12</v>
      </c>
      <c r="D192" s="2">
        <v>4</v>
      </c>
      <c r="E192" t="str">
        <f t="shared" si="2"/>
        <v>26889052744322</v>
      </c>
      <c r="H192" s="2"/>
      <c r="I192" s="9"/>
    </row>
    <row r="193" spans="1:9" x14ac:dyDescent="0.2">
      <c r="A193" s="2">
        <v>268890545</v>
      </c>
      <c r="B193" s="9">
        <v>44322</v>
      </c>
      <c r="C193" s="2">
        <v>9</v>
      </c>
      <c r="D193" s="2">
        <v>16</v>
      </c>
      <c r="E193" t="str">
        <f t="shared" si="2"/>
        <v>26889054544322</v>
      </c>
      <c r="H193" s="2"/>
      <c r="I193" s="9"/>
    </row>
    <row r="194" spans="1:9" x14ac:dyDescent="0.2">
      <c r="A194" s="2">
        <v>268890548</v>
      </c>
      <c r="B194" s="9">
        <v>44322</v>
      </c>
      <c r="C194" s="2">
        <v>12</v>
      </c>
      <c r="D194" s="2">
        <v>6</v>
      </c>
      <c r="E194" t="str">
        <f t="shared" si="2"/>
        <v>26889054844322</v>
      </c>
      <c r="H194" s="2"/>
      <c r="I194" s="9"/>
    </row>
    <row r="195" spans="1:9" x14ac:dyDescent="0.2">
      <c r="A195" s="2">
        <v>268890566</v>
      </c>
      <c r="B195" s="9">
        <v>44322</v>
      </c>
      <c r="C195" s="2">
        <v>3</v>
      </c>
      <c r="D195" s="2">
        <v>1</v>
      </c>
      <c r="E195" t="str">
        <f t="shared" ref="E195:E258" si="3">A195&amp;B195</f>
        <v>26889056644322</v>
      </c>
      <c r="H195" s="2"/>
      <c r="I195" s="9"/>
    </row>
    <row r="196" spans="1:9" x14ac:dyDescent="0.2">
      <c r="A196" s="2">
        <v>268890590</v>
      </c>
      <c r="B196" s="9">
        <v>44322</v>
      </c>
      <c r="C196" s="2">
        <v>17</v>
      </c>
      <c r="D196" s="2">
        <v>18</v>
      </c>
      <c r="E196" t="str">
        <f t="shared" si="3"/>
        <v>26889059044322</v>
      </c>
      <c r="H196" s="2"/>
      <c r="I196" s="9"/>
    </row>
    <row r="197" spans="1:9" x14ac:dyDescent="0.2">
      <c r="A197" s="2">
        <v>268891961</v>
      </c>
      <c r="B197" s="9">
        <v>44322</v>
      </c>
      <c r="C197" s="2">
        <v>5</v>
      </c>
      <c r="D197" s="2">
        <v>6</v>
      </c>
      <c r="E197" t="str">
        <f t="shared" si="3"/>
        <v>26889196144322</v>
      </c>
      <c r="H197" s="2"/>
      <c r="I197" s="9"/>
    </row>
    <row r="198" spans="1:9" x14ac:dyDescent="0.2">
      <c r="A198" s="2">
        <v>268891964</v>
      </c>
      <c r="B198" s="9">
        <v>44322</v>
      </c>
      <c r="C198" s="2">
        <v>17</v>
      </c>
      <c r="D198" s="2">
        <v>14</v>
      </c>
      <c r="E198" t="str">
        <f t="shared" si="3"/>
        <v>26889196444322</v>
      </c>
      <c r="H198" s="2"/>
      <c r="I198" s="9"/>
    </row>
    <row r="199" spans="1:9" x14ac:dyDescent="0.2">
      <c r="A199" s="2">
        <v>268892078</v>
      </c>
      <c r="B199" s="9">
        <v>44322</v>
      </c>
      <c r="C199" s="2">
        <v>8</v>
      </c>
      <c r="D199" s="2">
        <v>7</v>
      </c>
      <c r="E199" t="str">
        <f t="shared" si="3"/>
        <v>26889207844322</v>
      </c>
      <c r="H199" s="2"/>
      <c r="I199" s="9"/>
    </row>
    <row r="200" spans="1:9" x14ac:dyDescent="0.2">
      <c r="A200" s="2">
        <v>268892345</v>
      </c>
      <c r="B200" s="9">
        <v>44322</v>
      </c>
      <c r="C200" s="2">
        <v>8</v>
      </c>
      <c r="D200" s="2">
        <v>18</v>
      </c>
      <c r="E200" t="str">
        <f t="shared" si="3"/>
        <v>26889234544322</v>
      </c>
      <c r="H200" s="2"/>
      <c r="I200" s="9"/>
    </row>
    <row r="201" spans="1:9" x14ac:dyDescent="0.2">
      <c r="A201" s="2">
        <v>268892348</v>
      </c>
      <c r="B201" s="9">
        <v>44322</v>
      </c>
      <c r="C201" s="2">
        <v>2</v>
      </c>
      <c r="D201" s="2">
        <v>7</v>
      </c>
      <c r="E201" t="str">
        <f t="shared" si="3"/>
        <v>26889234844322</v>
      </c>
      <c r="H201" s="2"/>
      <c r="I201" s="9"/>
    </row>
    <row r="202" spans="1:9" x14ac:dyDescent="0.2">
      <c r="A202" s="2">
        <v>268892375</v>
      </c>
      <c r="B202" s="9">
        <v>44322</v>
      </c>
      <c r="C202" s="2">
        <v>8</v>
      </c>
      <c r="D202" s="2">
        <v>5</v>
      </c>
      <c r="E202" t="str">
        <f t="shared" si="3"/>
        <v>26889237544322</v>
      </c>
      <c r="H202" s="2"/>
      <c r="I202" s="9"/>
    </row>
    <row r="203" spans="1:9" x14ac:dyDescent="0.2">
      <c r="A203" s="2">
        <v>268892378</v>
      </c>
      <c r="B203" s="9">
        <v>44322</v>
      </c>
      <c r="C203" s="2">
        <v>15</v>
      </c>
      <c r="D203" s="2">
        <v>8</v>
      </c>
      <c r="E203" t="str">
        <f t="shared" si="3"/>
        <v>26889237844322</v>
      </c>
      <c r="H203" s="2"/>
      <c r="I203" s="9"/>
    </row>
    <row r="204" spans="1:9" x14ac:dyDescent="0.2">
      <c r="A204" s="2">
        <v>268892381</v>
      </c>
      <c r="B204" s="9">
        <v>44322</v>
      </c>
      <c r="C204" s="2">
        <v>133</v>
      </c>
      <c r="D204" s="2">
        <v>118</v>
      </c>
      <c r="E204" t="str">
        <f t="shared" si="3"/>
        <v>26889238144322</v>
      </c>
      <c r="H204" s="2"/>
      <c r="I204" s="9"/>
    </row>
    <row r="205" spans="1:9" x14ac:dyDescent="0.2">
      <c r="A205" s="2">
        <v>269149777</v>
      </c>
      <c r="B205" s="9">
        <v>44322</v>
      </c>
      <c r="C205" s="2">
        <v>13</v>
      </c>
      <c r="D205" s="2">
        <v>2</v>
      </c>
      <c r="E205" t="str">
        <f t="shared" si="3"/>
        <v>26914977744322</v>
      </c>
      <c r="H205" s="2"/>
      <c r="I205" s="9"/>
    </row>
    <row r="206" spans="1:9" x14ac:dyDescent="0.2">
      <c r="A206" s="2">
        <v>269149783</v>
      </c>
      <c r="B206" s="9">
        <v>44322</v>
      </c>
      <c r="C206" s="2">
        <v>107</v>
      </c>
      <c r="D206" s="2">
        <v>81</v>
      </c>
      <c r="E206" t="str">
        <f t="shared" si="3"/>
        <v>26914978344322</v>
      </c>
      <c r="H206" s="2"/>
      <c r="I206" s="9"/>
    </row>
    <row r="207" spans="1:9" x14ac:dyDescent="0.2">
      <c r="A207" s="2">
        <v>269150146</v>
      </c>
      <c r="B207" s="9">
        <v>44322</v>
      </c>
      <c r="C207" s="2">
        <v>5</v>
      </c>
      <c r="D207" s="2">
        <v>14</v>
      </c>
      <c r="E207" t="str">
        <f t="shared" si="3"/>
        <v>26915014644322</v>
      </c>
      <c r="H207" s="2"/>
      <c r="I207" s="9"/>
    </row>
    <row r="208" spans="1:9" x14ac:dyDescent="0.2">
      <c r="A208" s="2">
        <v>269150161</v>
      </c>
      <c r="B208" s="9">
        <v>44322</v>
      </c>
      <c r="C208" s="2">
        <v>16</v>
      </c>
      <c r="D208" s="2">
        <v>19</v>
      </c>
      <c r="E208" t="str">
        <f t="shared" si="3"/>
        <v>26915016144322</v>
      </c>
      <c r="H208" s="2"/>
      <c r="I208" s="9"/>
    </row>
    <row r="209" spans="1:9" x14ac:dyDescent="0.2">
      <c r="A209" s="2">
        <v>269150170</v>
      </c>
      <c r="B209" s="9">
        <v>44322</v>
      </c>
      <c r="C209" s="2">
        <v>1</v>
      </c>
      <c r="D209" s="2">
        <v>5</v>
      </c>
      <c r="E209" t="str">
        <f t="shared" si="3"/>
        <v>26915017044322</v>
      </c>
      <c r="H209" s="2"/>
      <c r="I209" s="9"/>
    </row>
    <row r="210" spans="1:9" x14ac:dyDescent="0.2">
      <c r="A210" s="2">
        <v>269221419</v>
      </c>
      <c r="B210" s="9">
        <v>44322</v>
      </c>
      <c r="C210" s="2">
        <v>16</v>
      </c>
      <c r="D210" s="2">
        <v>2</v>
      </c>
      <c r="E210" t="str">
        <f t="shared" si="3"/>
        <v>26922141944322</v>
      </c>
      <c r="H210" s="2"/>
      <c r="I210" s="9"/>
    </row>
    <row r="211" spans="1:9" x14ac:dyDescent="0.2">
      <c r="A211" s="2">
        <v>269221461</v>
      </c>
      <c r="B211" s="9">
        <v>44322</v>
      </c>
      <c r="C211" s="2">
        <v>17</v>
      </c>
      <c r="D211" s="2">
        <v>6</v>
      </c>
      <c r="E211" t="str">
        <f t="shared" si="3"/>
        <v>26922146144322</v>
      </c>
      <c r="H211" s="2"/>
      <c r="I211" s="9"/>
    </row>
    <row r="212" spans="1:9" x14ac:dyDescent="0.2">
      <c r="A212" s="2">
        <v>269221473</v>
      </c>
      <c r="B212" s="9">
        <v>44322</v>
      </c>
      <c r="C212" s="2">
        <v>17</v>
      </c>
      <c r="D212" s="2">
        <v>11</v>
      </c>
      <c r="E212" t="str">
        <f t="shared" si="3"/>
        <v>26922147344322</v>
      </c>
      <c r="H212" s="2"/>
      <c r="I212" s="9"/>
    </row>
    <row r="213" spans="1:9" x14ac:dyDescent="0.2">
      <c r="A213" s="2">
        <v>269221569</v>
      </c>
      <c r="B213" s="9">
        <v>44322</v>
      </c>
      <c r="C213" s="2">
        <v>15</v>
      </c>
      <c r="D213" s="2">
        <v>1</v>
      </c>
      <c r="E213" t="str">
        <f t="shared" si="3"/>
        <v>26922156944322</v>
      </c>
      <c r="H213" s="2"/>
      <c r="I213" s="9"/>
    </row>
    <row r="214" spans="1:9" x14ac:dyDescent="0.2">
      <c r="A214" s="2">
        <v>269221575</v>
      </c>
      <c r="B214" s="9">
        <v>44322</v>
      </c>
      <c r="C214" s="2">
        <v>10</v>
      </c>
      <c r="D214" s="2">
        <v>16</v>
      </c>
      <c r="E214" t="str">
        <f t="shared" si="3"/>
        <v>26922157544322</v>
      </c>
      <c r="H214" s="2"/>
      <c r="I214" s="9"/>
    </row>
    <row r="215" spans="1:9" x14ac:dyDescent="0.2">
      <c r="A215" s="2">
        <v>269221581</v>
      </c>
      <c r="B215" s="9">
        <v>44322</v>
      </c>
      <c r="C215" s="2">
        <v>4</v>
      </c>
      <c r="D215" s="2">
        <v>6</v>
      </c>
      <c r="E215" t="str">
        <f t="shared" si="3"/>
        <v>26922158144322</v>
      </c>
      <c r="H215" s="2"/>
      <c r="I215" s="9"/>
    </row>
    <row r="216" spans="1:9" x14ac:dyDescent="0.2">
      <c r="A216" s="2">
        <v>269221584</v>
      </c>
      <c r="B216" s="9">
        <v>44322</v>
      </c>
      <c r="C216" s="2">
        <v>132</v>
      </c>
      <c r="D216" s="2">
        <v>118</v>
      </c>
      <c r="E216" t="str">
        <f t="shared" si="3"/>
        <v>26922158444322</v>
      </c>
      <c r="H216" s="2"/>
      <c r="I216" s="9"/>
    </row>
    <row r="217" spans="1:9" x14ac:dyDescent="0.2">
      <c r="A217" s="2">
        <v>269221587</v>
      </c>
      <c r="B217" s="9">
        <v>44322</v>
      </c>
      <c r="C217" s="2">
        <v>4</v>
      </c>
      <c r="D217" s="2">
        <v>9</v>
      </c>
      <c r="E217" t="str">
        <f t="shared" si="3"/>
        <v>26922158744322</v>
      </c>
      <c r="H217" s="2"/>
      <c r="I217" s="9"/>
    </row>
    <row r="218" spans="1:9" x14ac:dyDescent="0.2">
      <c r="A218" s="2">
        <v>269221920</v>
      </c>
      <c r="B218" s="9">
        <v>44322</v>
      </c>
      <c r="C218" s="2">
        <v>10</v>
      </c>
      <c r="D218" s="2">
        <v>15</v>
      </c>
      <c r="E218" t="str">
        <f t="shared" si="3"/>
        <v>26922192044322</v>
      </c>
      <c r="H218" s="2"/>
      <c r="I218" s="9"/>
    </row>
    <row r="219" spans="1:9" x14ac:dyDescent="0.2">
      <c r="A219" s="2">
        <v>269222010</v>
      </c>
      <c r="B219" s="9">
        <v>44322</v>
      </c>
      <c r="C219" s="2">
        <v>13</v>
      </c>
      <c r="D219" s="2">
        <v>12</v>
      </c>
      <c r="E219" t="str">
        <f t="shared" si="3"/>
        <v>26922201044322</v>
      </c>
      <c r="H219" s="2"/>
      <c r="I219" s="9"/>
    </row>
    <row r="220" spans="1:9" x14ac:dyDescent="0.2">
      <c r="A220" s="2">
        <v>269222019</v>
      </c>
      <c r="B220" s="9">
        <v>44322</v>
      </c>
      <c r="C220" s="2">
        <v>10</v>
      </c>
      <c r="D220" s="2">
        <v>8</v>
      </c>
      <c r="E220" t="str">
        <f t="shared" si="3"/>
        <v>26922201944322</v>
      </c>
      <c r="H220" s="2"/>
      <c r="I220" s="9"/>
    </row>
    <row r="221" spans="1:9" x14ac:dyDescent="0.2">
      <c r="A221" s="2">
        <v>269222739</v>
      </c>
      <c r="B221" s="9">
        <v>44322</v>
      </c>
      <c r="C221" s="2">
        <v>18</v>
      </c>
      <c r="D221" s="2">
        <v>1</v>
      </c>
      <c r="E221" t="str">
        <f t="shared" si="3"/>
        <v>26922273944322</v>
      </c>
      <c r="H221" s="2"/>
      <c r="I221" s="9"/>
    </row>
    <row r="222" spans="1:9" x14ac:dyDescent="0.2">
      <c r="A222" s="2">
        <v>269222775</v>
      </c>
      <c r="B222" s="9">
        <v>44322</v>
      </c>
      <c r="C222" s="2">
        <v>17</v>
      </c>
      <c r="D222" s="2">
        <v>5</v>
      </c>
      <c r="E222" t="str">
        <f t="shared" si="3"/>
        <v>26922277544322</v>
      </c>
      <c r="H222" s="2"/>
      <c r="I222" s="9"/>
    </row>
    <row r="223" spans="1:9" x14ac:dyDescent="0.2">
      <c r="A223" s="2">
        <v>271175480</v>
      </c>
      <c r="B223" s="9">
        <v>44322</v>
      </c>
      <c r="C223" s="2">
        <v>9</v>
      </c>
      <c r="D223" s="2">
        <v>6</v>
      </c>
      <c r="E223" t="str">
        <f t="shared" si="3"/>
        <v>27117548044322</v>
      </c>
      <c r="H223" s="2"/>
      <c r="I223" s="9"/>
    </row>
    <row r="224" spans="1:9" x14ac:dyDescent="0.2">
      <c r="A224" s="2">
        <v>271457536</v>
      </c>
      <c r="B224" s="9">
        <v>44322</v>
      </c>
      <c r="C224" s="2">
        <v>19</v>
      </c>
      <c r="D224" s="2">
        <v>13</v>
      </c>
      <c r="E224" t="str">
        <f t="shared" si="3"/>
        <v>27145753644322</v>
      </c>
      <c r="H224" s="2"/>
      <c r="I224" s="9"/>
    </row>
    <row r="225" spans="1:9" x14ac:dyDescent="0.2">
      <c r="A225" s="2">
        <v>272779033</v>
      </c>
      <c r="B225" s="9">
        <v>44322</v>
      </c>
      <c r="C225" s="2">
        <v>19</v>
      </c>
      <c r="D225" s="2">
        <v>11</v>
      </c>
      <c r="E225" t="str">
        <f t="shared" si="3"/>
        <v>27277903344322</v>
      </c>
      <c r="H225" s="2"/>
      <c r="I225" s="9"/>
    </row>
    <row r="226" spans="1:9" x14ac:dyDescent="0.2">
      <c r="A226" s="2">
        <v>268890527</v>
      </c>
      <c r="B226" s="9">
        <v>44323</v>
      </c>
      <c r="C226" s="2">
        <v>130</v>
      </c>
      <c r="D226" s="2">
        <v>117</v>
      </c>
      <c r="E226" t="str">
        <f t="shared" si="3"/>
        <v>26889052744323</v>
      </c>
      <c r="H226" s="2"/>
      <c r="I226" s="9"/>
    </row>
    <row r="227" spans="1:9" x14ac:dyDescent="0.2">
      <c r="A227" s="2">
        <v>268890545</v>
      </c>
      <c r="B227" s="9">
        <v>44323</v>
      </c>
      <c r="C227" s="2">
        <v>93</v>
      </c>
      <c r="D227" s="2">
        <v>75</v>
      </c>
      <c r="E227" t="str">
        <f t="shared" si="3"/>
        <v>26889054544323</v>
      </c>
      <c r="H227" s="2"/>
      <c r="I227" s="9"/>
    </row>
    <row r="228" spans="1:9" x14ac:dyDescent="0.2">
      <c r="A228" s="2">
        <v>268890548</v>
      </c>
      <c r="B228" s="9">
        <v>44323</v>
      </c>
      <c r="C228" s="2">
        <v>119</v>
      </c>
      <c r="D228" s="2">
        <v>105</v>
      </c>
      <c r="E228" t="str">
        <f t="shared" si="3"/>
        <v>26889054844323</v>
      </c>
      <c r="H228" s="2"/>
      <c r="I228" s="9"/>
    </row>
    <row r="229" spans="1:9" x14ac:dyDescent="0.2">
      <c r="A229" s="2">
        <v>268890566</v>
      </c>
      <c r="B229" s="9">
        <v>44323</v>
      </c>
      <c r="C229" s="2">
        <v>500</v>
      </c>
      <c r="D229" s="2">
        <v>266</v>
      </c>
      <c r="E229" t="str">
        <f t="shared" si="3"/>
        <v>26889056644323</v>
      </c>
      <c r="H229" s="2"/>
      <c r="I229" s="9"/>
    </row>
    <row r="230" spans="1:9" x14ac:dyDescent="0.2">
      <c r="A230" s="2">
        <v>268890590</v>
      </c>
      <c r="B230" s="9">
        <v>44323</v>
      </c>
      <c r="C230" s="2">
        <v>349</v>
      </c>
      <c r="D230" s="2">
        <v>341</v>
      </c>
      <c r="E230" t="str">
        <f t="shared" si="3"/>
        <v>26889059044323</v>
      </c>
      <c r="H230" s="2"/>
      <c r="I230" s="9"/>
    </row>
    <row r="231" spans="1:9" x14ac:dyDescent="0.2">
      <c r="A231" s="2">
        <v>268891961</v>
      </c>
      <c r="B231" s="9">
        <v>44323</v>
      </c>
      <c r="C231" s="2">
        <v>0</v>
      </c>
      <c r="D231" s="2">
        <v>0</v>
      </c>
      <c r="E231" t="str">
        <f t="shared" si="3"/>
        <v>26889196144323</v>
      </c>
      <c r="H231" s="2"/>
      <c r="I231" s="9"/>
    </row>
    <row r="232" spans="1:9" x14ac:dyDescent="0.2">
      <c r="A232" s="2">
        <v>268891964</v>
      </c>
      <c r="B232" s="9">
        <v>44323</v>
      </c>
      <c r="C232" s="2">
        <v>0</v>
      </c>
      <c r="D232" s="2">
        <v>0</v>
      </c>
      <c r="E232" t="str">
        <f t="shared" si="3"/>
        <v>26889196444323</v>
      </c>
      <c r="H232" s="2"/>
      <c r="I232" s="9"/>
    </row>
    <row r="233" spans="1:9" x14ac:dyDescent="0.2">
      <c r="A233" s="2">
        <v>268892078</v>
      </c>
      <c r="B233" s="9">
        <v>44323</v>
      </c>
      <c r="C233" s="2">
        <v>2</v>
      </c>
      <c r="D233" s="2">
        <v>1</v>
      </c>
      <c r="E233" t="str">
        <f t="shared" si="3"/>
        <v>26889207844323</v>
      </c>
      <c r="H233" s="2"/>
      <c r="I233" s="9"/>
    </row>
    <row r="234" spans="1:9" x14ac:dyDescent="0.2">
      <c r="A234" s="2">
        <v>268892345</v>
      </c>
      <c r="B234" s="9">
        <v>44323</v>
      </c>
      <c r="C234" s="2">
        <v>16</v>
      </c>
      <c r="D234" s="2">
        <v>5</v>
      </c>
      <c r="E234" t="str">
        <f t="shared" si="3"/>
        <v>26889234544323</v>
      </c>
      <c r="H234" s="2"/>
      <c r="I234" s="9"/>
    </row>
    <row r="235" spans="1:9" x14ac:dyDescent="0.2">
      <c r="A235" s="2">
        <v>268892348</v>
      </c>
      <c r="B235" s="9">
        <v>44323</v>
      </c>
      <c r="C235" s="2">
        <v>12</v>
      </c>
      <c r="D235" s="2">
        <v>1</v>
      </c>
      <c r="E235" t="str">
        <f t="shared" si="3"/>
        <v>26889234844323</v>
      </c>
      <c r="H235" s="2"/>
      <c r="I235" s="9"/>
    </row>
    <row r="236" spans="1:9" x14ac:dyDescent="0.2">
      <c r="A236" s="2">
        <v>268892375</v>
      </c>
      <c r="B236" s="9">
        <v>44323</v>
      </c>
      <c r="C236" s="2">
        <v>2</v>
      </c>
      <c r="D236" s="2">
        <v>9</v>
      </c>
      <c r="E236" t="str">
        <f t="shared" si="3"/>
        <v>26889237544323</v>
      </c>
      <c r="H236" s="2"/>
      <c r="I236" s="9"/>
    </row>
    <row r="237" spans="1:9" x14ac:dyDescent="0.2">
      <c r="A237" s="2">
        <v>268892378</v>
      </c>
      <c r="B237" s="9">
        <v>44323</v>
      </c>
      <c r="C237" s="2">
        <v>4</v>
      </c>
      <c r="D237" s="2">
        <v>10</v>
      </c>
      <c r="E237" t="str">
        <f t="shared" si="3"/>
        <v>26889237844323</v>
      </c>
      <c r="H237" s="2"/>
      <c r="I237" s="9"/>
    </row>
    <row r="238" spans="1:9" x14ac:dyDescent="0.2">
      <c r="A238" s="2">
        <v>268892381</v>
      </c>
      <c r="B238" s="9">
        <v>44323</v>
      </c>
      <c r="C238" s="2">
        <v>12</v>
      </c>
      <c r="D238" s="2">
        <v>10</v>
      </c>
      <c r="E238" t="str">
        <f t="shared" si="3"/>
        <v>26889238144323</v>
      </c>
      <c r="H238" s="2"/>
      <c r="I238" s="9"/>
    </row>
    <row r="239" spans="1:9" x14ac:dyDescent="0.2">
      <c r="A239" s="2">
        <v>269149777</v>
      </c>
      <c r="B239" s="9">
        <v>44323</v>
      </c>
      <c r="C239" s="2">
        <v>820</v>
      </c>
      <c r="D239" s="2">
        <v>677</v>
      </c>
      <c r="E239" t="str">
        <f t="shared" si="3"/>
        <v>26914977744323</v>
      </c>
      <c r="H239" s="2"/>
      <c r="I239" s="9"/>
    </row>
    <row r="240" spans="1:9" x14ac:dyDescent="0.2">
      <c r="A240" s="2">
        <v>269149783</v>
      </c>
      <c r="B240" s="9">
        <v>44323</v>
      </c>
      <c r="C240" s="2">
        <v>18</v>
      </c>
      <c r="D240" s="2">
        <v>7</v>
      </c>
      <c r="E240" t="str">
        <f t="shared" si="3"/>
        <v>26914978344323</v>
      </c>
      <c r="H240" s="2"/>
      <c r="I240" s="9"/>
    </row>
    <row r="241" spans="1:9" x14ac:dyDescent="0.2">
      <c r="A241" s="2">
        <v>269150146</v>
      </c>
      <c r="B241" s="9">
        <v>44323</v>
      </c>
      <c r="C241" s="2">
        <v>0</v>
      </c>
      <c r="D241" s="2">
        <v>0</v>
      </c>
      <c r="E241" t="str">
        <f t="shared" si="3"/>
        <v>26915014644323</v>
      </c>
      <c r="H241" s="2"/>
      <c r="I241" s="9"/>
    </row>
    <row r="242" spans="1:9" x14ac:dyDescent="0.2">
      <c r="A242" s="2">
        <v>269150161</v>
      </c>
      <c r="B242" s="9">
        <v>44323</v>
      </c>
      <c r="C242" s="2">
        <v>246</v>
      </c>
      <c r="D242" s="2">
        <v>175</v>
      </c>
      <c r="E242" t="str">
        <f t="shared" si="3"/>
        <v>26915016144323</v>
      </c>
      <c r="H242" s="2"/>
      <c r="I242" s="9"/>
    </row>
    <row r="243" spans="1:9" x14ac:dyDescent="0.2">
      <c r="A243" s="2">
        <v>269150170</v>
      </c>
      <c r="B243" s="9">
        <v>44323</v>
      </c>
      <c r="C243" s="2">
        <v>35</v>
      </c>
      <c r="D243" s="2">
        <v>18</v>
      </c>
      <c r="E243" t="str">
        <f t="shared" si="3"/>
        <v>26915017044323</v>
      </c>
      <c r="H243" s="2"/>
      <c r="I243" s="9"/>
    </row>
    <row r="244" spans="1:9" x14ac:dyDescent="0.2">
      <c r="A244" s="2">
        <v>269221419</v>
      </c>
      <c r="B244" s="9">
        <v>44323</v>
      </c>
      <c r="C244" s="2">
        <v>0</v>
      </c>
      <c r="D244" s="2">
        <v>0</v>
      </c>
      <c r="E244" t="str">
        <f t="shared" si="3"/>
        <v>26922141944323</v>
      </c>
      <c r="H244" s="2"/>
      <c r="I244" s="9"/>
    </row>
    <row r="245" spans="1:9" x14ac:dyDescent="0.2">
      <c r="A245" s="2">
        <v>269221461</v>
      </c>
      <c r="B245" s="9">
        <v>44323</v>
      </c>
      <c r="C245" s="2">
        <v>6</v>
      </c>
      <c r="D245" s="2">
        <v>6</v>
      </c>
      <c r="E245" t="str">
        <f t="shared" si="3"/>
        <v>26922146144323</v>
      </c>
      <c r="H245" s="2"/>
      <c r="I245" s="9"/>
    </row>
    <row r="246" spans="1:9" x14ac:dyDescent="0.2">
      <c r="A246" s="2">
        <v>269221473</v>
      </c>
      <c r="B246" s="9">
        <v>44323</v>
      </c>
      <c r="C246" s="2">
        <v>84</v>
      </c>
      <c r="D246" s="2">
        <v>83</v>
      </c>
      <c r="E246" t="str">
        <f t="shared" si="3"/>
        <v>26922147344323</v>
      </c>
      <c r="H246" s="2"/>
      <c r="I246" s="9"/>
    </row>
    <row r="247" spans="1:9" x14ac:dyDescent="0.2">
      <c r="A247" s="2">
        <v>269221569</v>
      </c>
      <c r="B247" s="9">
        <v>44323</v>
      </c>
      <c r="C247" s="2">
        <v>203</v>
      </c>
      <c r="D247" s="2">
        <v>202</v>
      </c>
      <c r="E247" t="str">
        <f t="shared" si="3"/>
        <v>26922156944323</v>
      </c>
      <c r="H247" s="2"/>
      <c r="I247" s="9"/>
    </row>
    <row r="248" spans="1:9" x14ac:dyDescent="0.2">
      <c r="A248" s="2">
        <v>269221575</v>
      </c>
      <c r="B248" s="9">
        <v>44323</v>
      </c>
      <c r="C248" s="2">
        <v>3439</v>
      </c>
      <c r="D248" s="2">
        <v>2745</v>
      </c>
      <c r="E248" t="str">
        <f t="shared" si="3"/>
        <v>26922157544323</v>
      </c>
      <c r="H248" s="2"/>
      <c r="I248" s="9"/>
    </row>
    <row r="249" spans="1:9" x14ac:dyDescent="0.2">
      <c r="A249" s="2">
        <v>269221581</v>
      </c>
      <c r="B249" s="9">
        <v>44323</v>
      </c>
      <c r="C249" s="2">
        <v>0</v>
      </c>
      <c r="D249" s="2">
        <v>0</v>
      </c>
      <c r="E249" t="str">
        <f t="shared" si="3"/>
        <v>26922158144323</v>
      </c>
      <c r="H249" s="2"/>
      <c r="I249" s="9"/>
    </row>
    <row r="250" spans="1:9" x14ac:dyDescent="0.2">
      <c r="A250" s="2">
        <v>269221584</v>
      </c>
      <c r="B250" s="9">
        <v>44323</v>
      </c>
      <c r="C250" s="2">
        <v>20</v>
      </c>
      <c r="D250" s="2">
        <v>17</v>
      </c>
      <c r="E250" t="str">
        <f t="shared" si="3"/>
        <v>26922158444323</v>
      </c>
      <c r="H250" s="2"/>
      <c r="I250" s="9"/>
    </row>
    <row r="251" spans="1:9" x14ac:dyDescent="0.2">
      <c r="A251" s="2">
        <v>269221587</v>
      </c>
      <c r="B251" s="9">
        <v>44323</v>
      </c>
      <c r="C251" s="2">
        <v>2558</v>
      </c>
      <c r="D251" s="2">
        <v>1620</v>
      </c>
      <c r="E251" t="str">
        <f t="shared" si="3"/>
        <v>26922158744323</v>
      </c>
      <c r="H251" s="2"/>
      <c r="I251" s="9"/>
    </row>
    <row r="252" spans="1:9" x14ac:dyDescent="0.2">
      <c r="A252" s="2">
        <v>269221920</v>
      </c>
      <c r="B252" s="9">
        <v>44323</v>
      </c>
      <c r="C252" s="2">
        <v>3443</v>
      </c>
      <c r="D252" s="2">
        <v>2780</v>
      </c>
      <c r="E252" t="str">
        <f t="shared" si="3"/>
        <v>26922192044323</v>
      </c>
      <c r="H252" s="2"/>
      <c r="I252" s="9"/>
    </row>
    <row r="253" spans="1:9" x14ac:dyDescent="0.2">
      <c r="A253" s="2">
        <v>269222010</v>
      </c>
      <c r="B253" s="9">
        <v>44323</v>
      </c>
      <c r="C253" s="2">
        <v>0</v>
      </c>
      <c r="D253" s="2">
        <v>0</v>
      </c>
      <c r="E253" t="str">
        <f t="shared" si="3"/>
        <v>26922201044323</v>
      </c>
      <c r="H253" s="2"/>
      <c r="I253" s="9"/>
    </row>
    <row r="254" spans="1:9" x14ac:dyDescent="0.2">
      <c r="A254" s="2">
        <v>269222019</v>
      </c>
      <c r="B254" s="9">
        <v>44323</v>
      </c>
      <c r="C254" s="2">
        <v>1561</v>
      </c>
      <c r="D254" s="2">
        <v>1273</v>
      </c>
      <c r="E254" t="str">
        <f t="shared" si="3"/>
        <v>26922201944323</v>
      </c>
      <c r="H254" s="2"/>
      <c r="I254" s="9"/>
    </row>
    <row r="255" spans="1:9" x14ac:dyDescent="0.2">
      <c r="A255" s="2">
        <v>269222739</v>
      </c>
      <c r="B255" s="9">
        <v>44323</v>
      </c>
      <c r="C255" s="2">
        <v>0</v>
      </c>
      <c r="D255" s="2">
        <v>0</v>
      </c>
      <c r="E255" t="str">
        <f t="shared" si="3"/>
        <v>26922273944323</v>
      </c>
      <c r="H255" s="2"/>
      <c r="I255" s="9"/>
    </row>
    <row r="256" spans="1:9" x14ac:dyDescent="0.2">
      <c r="A256" s="2">
        <v>271175480</v>
      </c>
      <c r="B256" s="9">
        <v>44323</v>
      </c>
      <c r="C256" s="2">
        <v>184</v>
      </c>
      <c r="D256" s="2">
        <v>151</v>
      </c>
      <c r="E256" t="str">
        <f t="shared" si="3"/>
        <v>27117548044323</v>
      </c>
      <c r="H256" s="2"/>
      <c r="I256" s="9"/>
    </row>
    <row r="257" spans="1:9" x14ac:dyDescent="0.2">
      <c r="A257" s="2">
        <v>271457536</v>
      </c>
      <c r="B257" s="9">
        <v>44323</v>
      </c>
      <c r="C257" s="2">
        <v>0</v>
      </c>
      <c r="D257" s="2">
        <v>0</v>
      </c>
      <c r="E257" t="str">
        <f t="shared" si="3"/>
        <v>27145753644323</v>
      </c>
      <c r="H257" s="2"/>
      <c r="I257" s="9"/>
    </row>
    <row r="258" spans="1:9" x14ac:dyDescent="0.2">
      <c r="A258" s="2">
        <v>272779033</v>
      </c>
      <c r="B258" s="9">
        <v>44323</v>
      </c>
      <c r="C258" s="2">
        <v>1</v>
      </c>
      <c r="D258" s="2">
        <v>6</v>
      </c>
      <c r="E258" t="str">
        <f t="shared" si="3"/>
        <v>27277903344323</v>
      </c>
      <c r="H258" s="2"/>
      <c r="I258" s="9"/>
    </row>
    <row r="259" spans="1:9" x14ac:dyDescent="0.2">
      <c r="A259" s="2">
        <v>268890527</v>
      </c>
      <c r="B259" s="9">
        <v>44324</v>
      </c>
      <c r="C259" s="2">
        <v>4</v>
      </c>
      <c r="D259" s="2">
        <v>19</v>
      </c>
      <c r="E259" t="str">
        <f t="shared" ref="E259:E322" si="4">A259&amp;B259</f>
        <v>26889052744324</v>
      </c>
      <c r="H259" s="2"/>
      <c r="I259" s="9"/>
    </row>
    <row r="260" spans="1:9" x14ac:dyDescent="0.2">
      <c r="A260" s="2">
        <v>268890545</v>
      </c>
      <c r="B260" s="9">
        <v>44324</v>
      </c>
      <c r="C260" s="2">
        <v>20</v>
      </c>
      <c r="D260" s="2">
        <v>6</v>
      </c>
      <c r="E260" t="str">
        <f t="shared" si="4"/>
        <v>26889054544324</v>
      </c>
      <c r="H260" s="2"/>
      <c r="I260" s="9"/>
    </row>
    <row r="261" spans="1:9" x14ac:dyDescent="0.2">
      <c r="A261" s="2">
        <v>268890548</v>
      </c>
      <c r="B261" s="9">
        <v>44324</v>
      </c>
      <c r="C261" s="2">
        <v>17</v>
      </c>
      <c r="D261" s="2">
        <v>18</v>
      </c>
      <c r="E261" t="str">
        <f t="shared" si="4"/>
        <v>26889054844324</v>
      </c>
      <c r="H261" s="2"/>
      <c r="I261" s="9"/>
    </row>
    <row r="262" spans="1:9" x14ac:dyDescent="0.2">
      <c r="A262" s="2">
        <v>268890566</v>
      </c>
      <c r="B262" s="9">
        <v>44324</v>
      </c>
      <c r="C262" s="2">
        <v>7</v>
      </c>
      <c r="D262" s="2">
        <v>10</v>
      </c>
      <c r="E262" t="str">
        <f t="shared" si="4"/>
        <v>26889056644324</v>
      </c>
      <c r="H262" s="2"/>
      <c r="I262" s="9"/>
    </row>
    <row r="263" spans="1:9" x14ac:dyDescent="0.2">
      <c r="A263" s="2">
        <v>268890590</v>
      </c>
      <c r="B263" s="9">
        <v>44324</v>
      </c>
      <c r="C263" s="2">
        <v>6</v>
      </c>
      <c r="D263" s="2">
        <v>11</v>
      </c>
      <c r="E263" t="str">
        <f t="shared" si="4"/>
        <v>26889059044324</v>
      </c>
      <c r="H263" s="2"/>
      <c r="I263" s="9"/>
    </row>
    <row r="264" spans="1:9" x14ac:dyDescent="0.2">
      <c r="A264" s="2">
        <v>268891961</v>
      </c>
      <c r="B264" s="9">
        <v>44324</v>
      </c>
      <c r="C264" s="2">
        <v>12</v>
      </c>
      <c r="D264" s="2">
        <v>9</v>
      </c>
      <c r="E264" t="str">
        <f t="shared" si="4"/>
        <v>26889196144324</v>
      </c>
      <c r="H264" s="2"/>
      <c r="I264" s="9"/>
    </row>
    <row r="265" spans="1:9" x14ac:dyDescent="0.2">
      <c r="A265" s="2">
        <v>268891964</v>
      </c>
      <c r="B265" s="9">
        <v>44324</v>
      </c>
      <c r="C265" s="2">
        <v>8</v>
      </c>
      <c r="D265" s="2">
        <v>20</v>
      </c>
      <c r="E265" t="str">
        <f t="shared" si="4"/>
        <v>26889196444324</v>
      </c>
      <c r="H265" s="2"/>
      <c r="I265" s="9"/>
    </row>
    <row r="266" spans="1:9" x14ac:dyDescent="0.2">
      <c r="A266" s="2">
        <v>268892078</v>
      </c>
      <c r="B266" s="9">
        <v>44324</v>
      </c>
      <c r="C266" s="2">
        <v>9</v>
      </c>
      <c r="D266" s="2">
        <v>8</v>
      </c>
      <c r="E266" t="str">
        <f t="shared" si="4"/>
        <v>26889207844324</v>
      </c>
      <c r="H266" s="2"/>
      <c r="I266" s="9"/>
    </row>
    <row r="267" spans="1:9" x14ac:dyDescent="0.2">
      <c r="A267" s="2">
        <v>268892345</v>
      </c>
      <c r="B267" s="9">
        <v>44324</v>
      </c>
      <c r="C267" s="2">
        <v>2</v>
      </c>
      <c r="D267" s="2">
        <v>17</v>
      </c>
      <c r="E267" t="str">
        <f t="shared" si="4"/>
        <v>26889234544324</v>
      </c>
      <c r="H267" s="2"/>
      <c r="I267" s="9"/>
    </row>
    <row r="268" spans="1:9" x14ac:dyDescent="0.2">
      <c r="A268" s="2">
        <v>268892348</v>
      </c>
      <c r="B268" s="9">
        <v>44324</v>
      </c>
      <c r="C268" s="2">
        <v>14</v>
      </c>
      <c r="D268" s="2">
        <v>7</v>
      </c>
      <c r="E268" t="str">
        <f t="shared" si="4"/>
        <v>26889234844324</v>
      </c>
      <c r="H268" s="2"/>
      <c r="I268" s="9"/>
    </row>
    <row r="269" spans="1:9" x14ac:dyDescent="0.2">
      <c r="A269" s="2">
        <v>268892375</v>
      </c>
      <c r="B269" s="9">
        <v>44324</v>
      </c>
      <c r="C269" s="2">
        <v>11</v>
      </c>
      <c r="D269" s="2">
        <v>10</v>
      </c>
      <c r="E269" t="str">
        <f t="shared" si="4"/>
        <v>26889237544324</v>
      </c>
      <c r="H269" s="2"/>
      <c r="I269" s="9"/>
    </row>
    <row r="270" spans="1:9" x14ac:dyDescent="0.2">
      <c r="A270" s="2">
        <v>268892378</v>
      </c>
      <c r="B270" s="9">
        <v>44324</v>
      </c>
      <c r="C270" s="2">
        <v>18</v>
      </c>
      <c r="D270" s="2">
        <v>18</v>
      </c>
      <c r="E270" t="str">
        <f t="shared" si="4"/>
        <v>26889237844324</v>
      </c>
      <c r="H270" s="2"/>
      <c r="I270" s="9"/>
    </row>
    <row r="271" spans="1:9" x14ac:dyDescent="0.2">
      <c r="A271" s="2">
        <v>268892381</v>
      </c>
      <c r="B271" s="9">
        <v>44324</v>
      </c>
      <c r="C271" s="2">
        <v>13</v>
      </c>
      <c r="D271" s="2">
        <v>4</v>
      </c>
      <c r="E271" t="str">
        <f t="shared" si="4"/>
        <v>26889238144324</v>
      </c>
      <c r="H271" s="2"/>
      <c r="I271" s="9"/>
    </row>
    <row r="272" spans="1:9" x14ac:dyDescent="0.2">
      <c r="A272" s="2">
        <v>269149777</v>
      </c>
      <c r="B272" s="9">
        <v>44324</v>
      </c>
      <c r="C272" s="2">
        <v>14</v>
      </c>
      <c r="D272" s="2">
        <v>15</v>
      </c>
      <c r="E272" t="str">
        <f t="shared" si="4"/>
        <v>26914977744324</v>
      </c>
      <c r="H272" s="2"/>
      <c r="I272" s="9"/>
    </row>
    <row r="273" spans="1:9" x14ac:dyDescent="0.2">
      <c r="A273" s="2">
        <v>269149783</v>
      </c>
      <c r="B273" s="9">
        <v>44324</v>
      </c>
      <c r="C273" s="2">
        <v>18</v>
      </c>
      <c r="D273" s="2">
        <v>17</v>
      </c>
      <c r="E273" t="str">
        <f t="shared" si="4"/>
        <v>26914978344324</v>
      </c>
      <c r="H273" s="2"/>
      <c r="I273" s="9"/>
    </row>
    <row r="274" spans="1:9" x14ac:dyDescent="0.2">
      <c r="A274" s="2">
        <v>269150146</v>
      </c>
      <c r="B274" s="9">
        <v>44324</v>
      </c>
      <c r="C274" s="2">
        <v>7</v>
      </c>
      <c r="D274" s="2">
        <v>3</v>
      </c>
      <c r="E274" t="str">
        <f t="shared" si="4"/>
        <v>26915014644324</v>
      </c>
      <c r="H274" s="2"/>
      <c r="I274" s="9"/>
    </row>
    <row r="275" spans="1:9" x14ac:dyDescent="0.2">
      <c r="A275" s="2">
        <v>269150161</v>
      </c>
      <c r="B275" s="9">
        <v>44324</v>
      </c>
      <c r="C275" s="2">
        <v>5</v>
      </c>
      <c r="D275" s="2">
        <v>2</v>
      </c>
      <c r="E275" t="str">
        <f t="shared" si="4"/>
        <v>26915016144324</v>
      </c>
      <c r="H275" s="2"/>
      <c r="I275" s="9"/>
    </row>
    <row r="276" spans="1:9" x14ac:dyDescent="0.2">
      <c r="A276" s="2">
        <v>269150170</v>
      </c>
      <c r="B276" s="9">
        <v>44324</v>
      </c>
      <c r="C276" s="2">
        <v>19</v>
      </c>
      <c r="D276" s="2">
        <v>9</v>
      </c>
      <c r="E276" t="str">
        <f t="shared" si="4"/>
        <v>26915017044324</v>
      </c>
      <c r="H276" s="2"/>
      <c r="I276" s="9"/>
    </row>
    <row r="277" spans="1:9" x14ac:dyDescent="0.2">
      <c r="A277" s="2">
        <v>269221419</v>
      </c>
      <c r="B277" s="9">
        <v>44324</v>
      </c>
      <c r="C277" s="2">
        <v>20</v>
      </c>
      <c r="D277" s="2">
        <v>19</v>
      </c>
      <c r="E277" t="str">
        <f t="shared" si="4"/>
        <v>26922141944324</v>
      </c>
      <c r="H277" s="2"/>
      <c r="I277" s="9"/>
    </row>
    <row r="278" spans="1:9" x14ac:dyDescent="0.2">
      <c r="A278" s="2">
        <v>269221461</v>
      </c>
      <c r="B278" s="9">
        <v>44324</v>
      </c>
      <c r="C278" s="2">
        <v>13</v>
      </c>
      <c r="D278" s="2">
        <v>20</v>
      </c>
      <c r="E278" t="str">
        <f t="shared" si="4"/>
        <v>26922146144324</v>
      </c>
      <c r="H278" s="2"/>
      <c r="I278" s="9"/>
    </row>
    <row r="279" spans="1:9" x14ac:dyDescent="0.2">
      <c r="A279" s="2">
        <v>269221473</v>
      </c>
      <c r="B279" s="9">
        <v>44324</v>
      </c>
      <c r="C279" s="2">
        <v>8</v>
      </c>
      <c r="D279" s="2">
        <v>6</v>
      </c>
      <c r="E279" t="str">
        <f t="shared" si="4"/>
        <v>26922147344324</v>
      </c>
      <c r="H279" s="2"/>
      <c r="I279" s="9"/>
    </row>
    <row r="280" spans="1:9" x14ac:dyDescent="0.2">
      <c r="A280" s="2">
        <v>269221569</v>
      </c>
      <c r="B280" s="9">
        <v>44324</v>
      </c>
      <c r="C280" s="2">
        <v>20</v>
      </c>
      <c r="D280" s="2">
        <v>14</v>
      </c>
      <c r="E280" t="str">
        <f t="shared" si="4"/>
        <v>26922156944324</v>
      </c>
      <c r="H280" s="2"/>
      <c r="I280" s="9"/>
    </row>
    <row r="281" spans="1:9" x14ac:dyDescent="0.2">
      <c r="A281" s="2">
        <v>269221575</v>
      </c>
      <c r="B281" s="9">
        <v>44324</v>
      </c>
      <c r="C281" s="2">
        <v>16</v>
      </c>
      <c r="D281" s="2">
        <v>14</v>
      </c>
      <c r="E281" t="str">
        <f t="shared" si="4"/>
        <v>26922157544324</v>
      </c>
      <c r="H281" s="2"/>
      <c r="I281" s="9"/>
    </row>
    <row r="282" spans="1:9" x14ac:dyDescent="0.2">
      <c r="A282" s="2">
        <v>269221581</v>
      </c>
      <c r="B282" s="9">
        <v>44324</v>
      </c>
      <c r="C282" s="2">
        <v>16</v>
      </c>
      <c r="D282" s="2">
        <v>2</v>
      </c>
      <c r="E282" t="str">
        <f t="shared" si="4"/>
        <v>26922158144324</v>
      </c>
      <c r="H282" s="2"/>
      <c r="I282" s="9"/>
    </row>
    <row r="283" spans="1:9" x14ac:dyDescent="0.2">
      <c r="A283" s="2">
        <v>269221584</v>
      </c>
      <c r="B283" s="9">
        <v>44324</v>
      </c>
      <c r="C283" s="2">
        <v>17</v>
      </c>
      <c r="D283" s="2">
        <v>20</v>
      </c>
      <c r="E283" t="str">
        <f t="shared" si="4"/>
        <v>26922158444324</v>
      </c>
      <c r="H283" s="2"/>
      <c r="I283" s="9"/>
    </row>
    <row r="284" spans="1:9" x14ac:dyDescent="0.2">
      <c r="A284" s="2">
        <v>269221587</v>
      </c>
      <c r="B284" s="9">
        <v>44324</v>
      </c>
      <c r="C284" s="2">
        <v>19</v>
      </c>
      <c r="D284" s="2">
        <v>17</v>
      </c>
      <c r="E284" t="str">
        <f t="shared" si="4"/>
        <v>26922158744324</v>
      </c>
      <c r="H284" s="2"/>
      <c r="I284" s="9"/>
    </row>
    <row r="285" spans="1:9" x14ac:dyDescent="0.2">
      <c r="A285" s="2">
        <v>269221920</v>
      </c>
      <c r="B285" s="9">
        <v>44324</v>
      </c>
      <c r="C285" s="2">
        <v>110</v>
      </c>
      <c r="D285" s="2">
        <v>87</v>
      </c>
      <c r="E285" t="str">
        <f t="shared" si="4"/>
        <v>26922192044324</v>
      </c>
      <c r="H285" s="2"/>
      <c r="I285" s="9"/>
    </row>
    <row r="286" spans="1:9" x14ac:dyDescent="0.2">
      <c r="A286" s="2">
        <v>269222010</v>
      </c>
      <c r="B286" s="9">
        <v>44324</v>
      </c>
      <c r="C286" s="2">
        <v>408</v>
      </c>
      <c r="D286" s="2">
        <v>234</v>
      </c>
      <c r="E286" t="str">
        <f t="shared" si="4"/>
        <v>26922201044324</v>
      </c>
      <c r="H286" s="2"/>
      <c r="I286" s="9"/>
    </row>
    <row r="287" spans="1:9" x14ac:dyDescent="0.2">
      <c r="A287" s="2">
        <v>269222019</v>
      </c>
      <c r="B287" s="9">
        <v>44324</v>
      </c>
      <c r="C287" s="2">
        <v>428</v>
      </c>
      <c r="D287" s="2">
        <v>241</v>
      </c>
      <c r="E287" t="str">
        <f t="shared" si="4"/>
        <v>26922201944324</v>
      </c>
      <c r="H287" s="2"/>
      <c r="I287" s="9"/>
    </row>
    <row r="288" spans="1:9" x14ac:dyDescent="0.2">
      <c r="A288" s="2">
        <v>269222739</v>
      </c>
      <c r="B288" s="9">
        <v>44324</v>
      </c>
      <c r="C288" s="2">
        <v>394</v>
      </c>
      <c r="D288" s="2">
        <v>219</v>
      </c>
      <c r="E288" t="str">
        <f t="shared" si="4"/>
        <v>26922273944324</v>
      </c>
      <c r="H288" s="2"/>
      <c r="I288" s="9"/>
    </row>
    <row r="289" spans="1:9" x14ac:dyDescent="0.2">
      <c r="A289" s="2">
        <v>269222775</v>
      </c>
      <c r="B289" s="9">
        <v>44324</v>
      </c>
      <c r="C289" s="2">
        <v>9</v>
      </c>
      <c r="D289" s="2">
        <v>14</v>
      </c>
      <c r="E289" t="str">
        <f t="shared" si="4"/>
        <v>26922277544324</v>
      </c>
      <c r="H289" s="2"/>
      <c r="I289" s="9"/>
    </row>
    <row r="290" spans="1:9" x14ac:dyDescent="0.2">
      <c r="A290" s="2">
        <v>271175480</v>
      </c>
      <c r="B290" s="9">
        <v>44324</v>
      </c>
      <c r="C290" s="2">
        <v>129</v>
      </c>
      <c r="D290" s="2">
        <v>106</v>
      </c>
      <c r="E290" t="str">
        <f t="shared" si="4"/>
        <v>27117548044324</v>
      </c>
      <c r="H290" s="2"/>
      <c r="I290" s="9"/>
    </row>
    <row r="291" spans="1:9" x14ac:dyDescent="0.2">
      <c r="A291" s="2">
        <v>271457536</v>
      </c>
      <c r="B291" s="9">
        <v>44324</v>
      </c>
      <c r="C291" s="2">
        <v>9</v>
      </c>
      <c r="D291" s="2">
        <v>18</v>
      </c>
      <c r="E291" t="str">
        <f t="shared" si="4"/>
        <v>27145753644324</v>
      </c>
      <c r="H291" s="2"/>
      <c r="I291" s="9"/>
    </row>
    <row r="292" spans="1:9" x14ac:dyDescent="0.2">
      <c r="A292" s="2">
        <v>272779033</v>
      </c>
      <c r="B292" s="9">
        <v>44324</v>
      </c>
      <c r="C292" s="2">
        <v>3</v>
      </c>
      <c r="D292" s="2">
        <v>13</v>
      </c>
      <c r="E292" t="str">
        <f t="shared" si="4"/>
        <v>27277903344324</v>
      </c>
      <c r="H292" s="2"/>
      <c r="I292" s="9"/>
    </row>
    <row r="293" spans="1:9" x14ac:dyDescent="0.2">
      <c r="A293" s="2">
        <v>268890527</v>
      </c>
      <c r="B293" s="9">
        <v>44325</v>
      </c>
      <c r="C293" s="2">
        <v>7</v>
      </c>
      <c r="D293" s="2">
        <v>19</v>
      </c>
      <c r="E293" t="str">
        <f t="shared" si="4"/>
        <v>26889052744325</v>
      </c>
      <c r="H293" s="2"/>
      <c r="I293" s="9"/>
    </row>
    <row r="294" spans="1:9" x14ac:dyDescent="0.2">
      <c r="A294" s="2">
        <v>268890545</v>
      </c>
      <c r="B294" s="9">
        <v>44325</v>
      </c>
      <c r="C294" s="2">
        <v>5</v>
      </c>
      <c r="D294" s="2">
        <v>7</v>
      </c>
      <c r="E294" t="str">
        <f t="shared" si="4"/>
        <v>26889054544325</v>
      </c>
      <c r="H294" s="2"/>
      <c r="I294" s="9"/>
    </row>
    <row r="295" spans="1:9" x14ac:dyDescent="0.2">
      <c r="A295" s="2">
        <v>268890548</v>
      </c>
      <c r="B295" s="9">
        <v>44325</v>
      </c>
      <c r="C295" s="2">
        <v>9</v>
      </c>
      <c r="D295" s="2">
        <v>4</v>
      </c>
      <c r="E295" t="str">
        <f t="shared" si="4"/>
        <v>26889054844325</v>
      </c>
      <c r="H295" s="2"/>
      <c r="I295" s="9"/>
    </row>
    <row r="296" spans="1:9" x14ac:dyDescent="0.2">
      <c r="A296" s="2">
        <v>268890566</v>
      </c>
      <c r="B296" s="9">
        <v>44325</v>
      </c>
      <c r="C296" s="2">
        <v>6</v>
      </c>
      <c r="D296" s="2">
        <v>8</v>
      </c>
      <c r="E296" t="str">
        <f t="shared" si="4"/>
        <v>26889056644325</v>
      </c>
      <c r="H296" s="2"/>
      <c r="I296" s="9"/>
    </row>
    <row r="297" spans="1:9" x14ac:dyDescent="0.2">
      <c r="A297" s="2">
        <v>268890590</v>
      </c>
      <c r="B297" s="9">
        <v>44325</v>
      </c>
      <c r="C297" s="2">
        <v>1</v>
      </c>
      <c r="D297" s="2">
        <v>1</v>
      </c>
      <c r="E297" t="str">
        <f t="shared" si="4"/>
        <v>26889059044325</v>
      </c>
      <c r="H297" s="2"/>
      <c r="I297" s="9"/>
    </row>
    <row r="298" spans="1:9" x14ac:dyDescent="0.2">
      <c r="A298" s="2">
        <v>268891961</v>
      </c>
      <c r="B298" s="9">
        <v>44325</v>
      </c>
      <c r="C298" s="2">
        <v>265</v>
      </c>
      <c r="D298" s="2">
        <v>228</v>
      </c>
      <c r="E298" t="str">
        <f t="shared" si="4"/>
        <v>26889196144325</v>
      </c>
      <c r="H298" s="2"/>
      <c r="I298" s="9"/>
    </row>
    <row r="299" spans="1:9" x14ac:dyDescent="0.2">
      <c r="A299" s="2">
        <v>268891964</v>
      </c>
      <c r="B299" s="9">
        <v>44325</v>
      </c>
      <c r="C299" s="2">
        <v>0</v>
      </c>
      <c r="D299" s="2">
        <v>0</v>
      </c>
      <c r="E299" t="str">
        <f t="shared" si="4"/>
        <v>26889196444325</v>
      </c>
      <c r="H299" s="2"/>
      <c r="I299" s="9"/>
    </row>
    <row r="300" spans="1:9" x14ac:dyDescent="0.2">
      <c r="A300" s="2">
        <v>268892078</v>
      </c>
      <c r="B300" s="9">
        <v>44325</v>
      </c>
      <c r="C300" s="2">
        <v>0</v>
      </c>
      <c r="D300" s="2">
        <v>0</v>
      </c>
      <c r="E300" t="str">
        <f t="shared" si="4"/>
        <v>26889207844325</v>
      </c>
      <c r="H300" s="2"/>
      <c r="I300" s="9"/>
    </row>
    <row r="301" spans="1:9" x14ac:dyDescent="0.2">
      <c r="A301" s="2">
        <v>268892345</v>
      </c>
      <c r="B301" s="9">
        <v>44325</v>
      </c>
      <c r="C301" s="2">
        <v>703</v>
      </c>
      <c r="D301" s="2">
        <v>566</v>
      </c>
      <c r="E301" t="str">
        <f t="shared" si="4"/>
        <v>26889234544325</v>
      </c>
      <c r="H301" s="2"/>
      <c r="I301" s="9"/>
    </row>
    <row r="302" spans="1:9" x14ac:dyDescent="0.2">
      <c r="A302" s="2">
        <v>268892348</v>
      </c>
      <c r="B302" s="9">
        <v>44325</v>
      </c>
      <c r="C302" s="2">
        <v>0</v>
      </c>
      <c r="D302" s="2">
        <v>0</v>
      </c>
      <c r="E302" t="str">
        <f t="shared" si="4"/>
        <v>26889234844325</v>
      </c>
      <c r="H302" s="2"/>
      <c r="I302" s="9"/>
    </row>
    <row r="303" spans="1:9" x14ac:dyDescent="0.2">
      <c r="A303" s="2">
        <v>268892375</v>
      </c>
      <c r="B303" s="9">
        <v>44325</v>
      </c>
      <c r="C303" s="2">
        <v>384</v>
      </c>
      <c r="D303" s="2">
        <v>304</v>
      </c>
      <c r="E303" t="str">
        <f t="shared" si="4"/>
        <v>26889237544325</v>
      </c>
      <c r="H303" s="2"/>
      <c r="I303" s="9"/>
    </row>
    <row r="304" spans="1:9" x14ac:dyDescent="0.2">
      <c r="A304" s="2">
        <v>268892378</v>
      </c>
      <c r="B304" s="9">
        <v>44325</v>
      </c>
      <c r="C304" s="2">
        <v>36</v>
      </c>
      <c r="D304" s="2">
        <v>30</v>
      </c>
      <c r="E304" t="str">
        <f t="shared" si="4"/>
        <v>26889237844325</v>
      </c>
      <c r="H304" s="2"/>
      <c r="I304" s="9"/>
    </row>
    <row r="305" spans="1:9" x14ac:dyDescent="0.2">
      <c r="A305" s="2">
        <v>268892381</v>
      </c>
      <c r="B305" s="9">
        <v>44325</v>
      </c>
      <c r="C305" s="2">
        <v>6</v>
      </c>
      <c r="D305" s="2">
        <v>16</v>
      </c>
      <c r="E305" t="str">
        <f t="shared" si="4"/>
        <v>26889238144325</v>
      </c>
      <c r="H305" s="2"/>
      <c r="I305" s="9"/>
    </row>
    <row r="306" spans="1:9" x14ac:dyDescent="0.2">
      <c r="A306" s="2">
        <v>269149777</v>
      </c>
      <c r="B306" s="9">
        <v>44325</v>
      </c>
      <c r="C306" s="2">
        <v>1745</v>
      </c>
      <c r="D306" s="2">
        <v>1472</v>
      </c>
      <c r="E306" t="str">
        <f t="shared" si="4"/>
        <v>26914977744325</v>
      </c>
      <c r="H306" s="2"/>
      <c r="I306" s="9"/>
    </row>
    <row r="307" spans="1:9" x14ac:dyDescent="0.2">
      <c r="A307" s="2">
        <v>269149783</v>
      </c>
      <c r="B307" s="9">
        <v>44325</v>
      </c>
      <c r="C307" s="2">
        <v>15</v>
      </c>
      <c r="D307" s="2">
        <v>3</v>
      </c>
      <c r="E307" t="str">
        <f t="shared" si="4"/>
        <v>26914978344325</v>
      </c>
      <c r="H307" s="2"/>
      <c r="I307" s="9"/>
    </row>
    <row r="308" spans="1:9" x14ac:dyDescent="0.2">
      <c r="A308" s="2">
        <v>269150146</v>
      </c>
      <c r="B308" s="9">
        <v>44325</v>
      </c>
      <c r="C308" s="2">
        <v>287</v>
      </c>
      <c r="D308" s="2">
        <v>242</v>
      </c>
      <c r="E308" t="str">
        <f t="shared" si="4"/>
        <v>26915014644325</v>
      </c>
      <c r="H308" s="2"/>
      <c r="I308" s="9"/>
    </row>
    <row r="309" spans="1:9" x14ac:dyDescent="0.2">
      <c r="A309" s="2">
        <v>269150161</v>
      </c>
      <c r="B309" s="9">
        <v>44325</v>
      </c>
      <c r="C309" s="2">
        <v>1903</v>
      </c>
      <c r="D309" s="2">
        <v>1563</v>
      </c>
      <c r="E309" t="str">
        <f t="shared" si="4"/>
        <v>26915016144325</v>
      </c>
      <c r="H309" s="2"/>
      <c r="I309" s="9"/>
    </row>
    <row r="310" spans="1:9" x14ac:dyDescent="0.2">
      <c r="A310" s="2">
        <v>269150170</v>
      </c>
      <c r="B310" s="9">
        <v>44325</v>
      </c>
      <c r="C310" s="2">
        <v>18</v>
      </c>
      <c r="D310" s="2">
        <v>18</v>
      </c>
      <c r="E310" t="str">
        <f t="shared" si="4"/>
        <v>26915017044325</v>
      </c>
      <c r="H310" s="2"/>
      <c r="I310" s="9"/>
    </row>
    <row r="311" spans="1:9" x14ac:dyDescent="0.2">
      <c r="A311" s="2">
        <v>269221419</v>
      </c>
      <c r="B311" s="9">
        <v>44325</v>
      </c>
      <c r="C311" s="2">
        <v>14</v>
      </c>
      <c r="D311" s="2">
        <v>15</v>
      </c>
      <c r="E311" t="str">
        <f t="shared" si="4"/>
        <v>26922141944325</v>
      </c>
      <c r="H311" s="2"/>
      <c r="I311" s="9"/>
    </row>
    <row r="312" spans="1:9" x14ac:dyDescent="0.2">
      <c r="A312" s="2">
        <v>269221461</v>
      </c>
      <c r="B312" s="9">
        <v>44325</v>
      </c>
      <c r="C312" s="2">
        <v>2</v>
      </c>
      <c r="D312" s="2">
        <v>11</v>
      </c>
      <c r="E312" t="str">
        <f t="shared" si="4"/>
        <v>26922146144325</v>
      </c>
      <c r="H312" s="2"/>
      <c r="I312" s="9"/>
    </row>
    <row r="313" spans="1:9" x14ac:dyDescent="0.2">
      <c r="A313" s="2">
        <v>269221473</v>
      </c>
      <c r="B313" s="9">
        <v>44325</v>
      </c>
      <c r="C313" s="2">
        <v>9</v>
      </c>
      <c r="D313" s="2">
        <v>1</v>
      </c>
      <c r="E313" t="str">
        <f t="shared" si="4"/>
        <v>26922147344325</v>
      </c>
      <c r="H313" s="2"/>
      <c r="I313" s="9"/>
    </row>
    <row r="314" spans="1:9" x14ac:dyDescent="0.2">
      <c r="A314" s="2">
        <v>269221569</v>
      </c>
      <c r="B314" s="9">
        <v>44325</v>
      </c>
      <c r="C314" s="2">
        <v>4</v>
      </c>
      <c r="D314" s="2">
        <v>1</v>
      </c>
      <c r="E314" t="str">
        <f t="shared" si="4"/>
        <v>26922156944325</v>
      </c>
      <c r="H314" s="2"/>
      <c r="I314" s="9"/>
    </row>
    <row r="315" spans="1:9" x14ac:dyDescent="0.2">
      <c r="A315" s="2">
        <v>269221575</v>
      </c>
      <c r="B315" s="9">
        <v>44325</v>
      </c>
      <c r="C315" s="2">
        <v>10</v>
      </c>
      <c r="D315" s="2">
        <v>1</v>
      </c>
      <c r="E315" t="str">
        <f t="shared" si="4"/>
        <v>26922157544325</v>
      </c>
      <c r="H315" s="2"/>
      <c r="I315" s="9"/>
    </row>
    <row r="316" spans="1:9" x14ac:dyDescent="0.2">
      <c r="A316" s="2">
        <v>269221581</v>
      </c>
      <c r="B316" s="9">
        <v>44325</v>
      </c>
      <c r="C316" s="2">
        <v>15</v>
      </c>
      <c r="D316" s="2">
        <v>20</v>
      </c>
      <c r="E316" t="str">
        <f t="shared" si="4"/>
        <v>26922158144325</v>
      </c>
      <c r="H316" s="2"/>
      <c r="I316" s="9"/>
    </row>
    <row r="317" spans="1:9" x14ac:dyDescent="0.2">
      <c r="A317" s="2">
        <v>269221584</v>
      </c>
      <c r="B317" s="9">
        <v>44325</v>
      </c>
      <c r="C317" s="2">
        <v>14</v>
      </c>
      <c r="D317" s="2">
        <v>4</v>
      </c>
      <c r="E317" t="str">
        <f t="shared" si="4"/>
        <v>26922158444325</v>
      </c>
      <c r="H317" s="2"/>
      <c r="I317" s="9"/>
    </row>
    <row r="318" spans="1:9" x14ac:dyDescent="0.2">
      <c r="A318" s="2">
        <v>269221587</v>
      </c>
      <c r="B318" s="9">
        <v>44325</v>
      </c>
      <c r="C318" s="2">
        <v>16</v>
      </c>
      <c r="D318" s="2">
        <v>14</v>
      </c>
      <c r="E318" t="str">
        <f t="shared" si="4"/>
        <v>26922158744325</v>
      </c>
      <c r="H318" s="2"/>
      <c r="I318" s="9"/>
    </row>
    <row r="319" spans="1:9" x14ac:dyDescent="0.2">
      <c r="A319" s="2">
        <v>269221920</v>
      </c>
      <c r="B319" s="9">
        <v>44325</v>
      </c>
      <c r="C319" s="2">
        <v>9</v>
      </c>
      <c r="D319" s="2">
        <v>6</v>
      </c>
      <c r="E319" t="str">
        <f t="shared" si="4"/>
        <v>26922192044325</v>
      </c>
      <c r="H319" s="2"/>
      <c r="I319" s="9"/>
    </row>
    <row r="320" spans="1:9" x14ac:dyDescent="0.2">
      <c r="A320" s="2">
        <v>269222010</v>
      </c>
      <c r="B320" s="9">
        <v>44325</v>
      </c>
      <c r="C320" s="2">
        <v>11</v>
      </c>
      <c r="D320" s="2">
        <v>3</v>
      </c>
      <c r="E320" t="str">
        <f t="shared" si="4"/>
        <v>26922201044325</v>
      </c>
      <c r="H320" s="2"/>
      <c r="I320" s="9"/>
    </row>
    <row r="321" spans="1:9" x14ac:dyDescent="0.2">
      <c r="A321" s="2">
        <v>269222019</v>
      </c>
      <c r="B321" s="9">
        <v>44325</v>
      </c>
      <c r="C321" s="2">
        <v>15</v>
      </c>
      <c r="D321" s="2">
        <v>10</v>
      </c>
      <c r="E321" t="str">
        <f t="shared" si="4"/>
        <v>26922201944325</v>
      </c>
      <c r="H321" s="2"/>
      <c r="I321" s="9"/>
    </row>
    <row r="322" spans="1:9" x14ac:dyDescent="0.2">
      <c r="A322" s="2">
        <v>269222739</v>
      </c>
      <c r="B322" s="9">
        <v>44325</v>
      </c>
      <c r="C322" s="2">
        <v>10</v>
      </c>
      <c r="D322" s="2">
        <v>3</v>
      </c>
      <c r="E322" t="str">
        <f t="shared" si="4"/>
        <v>26922273944325</v>
      </c>
      <c r="H322" s="2"/>
      <c r="I322" s="9"/>
    </row>
    <row r="323" spans="1:9" x14ac:dyDescent="0.2">
      <c r="A323" s="2">
        <v>271175480</v>
      </c>
      <c r="B323" s="9">
        <v>44325</v>
      </c>
      <c r="C323" s="2">
        <v>15</v>
      </c>
      <c r="D323" s="2">
        <v>14</v>
      </c>
      <c r="E323" t="str">
        <f t="shared" ref="E323:E386" si="5">A323&amp;B323</f>
        <v>27117548044325</v>
      </c>
      <c r="H323" s="2"/>
      <c r="I323" s="9"/>
    </row>
    <row r="324" spans="1:9" x14ac:dyDescent="0.2">
      <c r="A324" s="2">
        <v>271457536</v>
      </c>
      <c r="B324" s="9">
        <v>44325</v>
      </c>
      <c r="C324" s="2">
        <v>12</v>
      </c>
      <c r="D324" s="2">
        <v>16</v>
      </c>
      <c r="E324" t="str">
        <f t="shared" si="5"/>
        <v>27145753644325</v>
      </c>
      <c r="H324" s="2"/>
      <c r="I324" s="9"/>
    </row>
    <row r="325" spans="1:9" x14ac:dyDescent="0.2">
      <c r="A325" s="2">
        <v>272779033</v>
      </c>
      <c r="B325" s="9">
        <v>44325</v>
      </c>
      <c r="C325" s="2">
        <v>5</v>
      </c>
      <c r="D325" s="2">
        <v>20</v>
      </c>
      <c r="E325" t="str">
        <f t="shared" si="5"/>
        <v>27277903344325</v>
      </c>
      <c r="H325" s="2"/>
      <c r="I325" s="9"/>
    </row>
    <row r="326" spans="1:9" x14ac:dyDescent="0.2">
      <c r="A326" s="2">
        <v>268890527</v>
      </c>
      <c r="B326" s="9">
        <v>44326</v>
      </c>
      <c r="C326" s="2">
        <v>8</v>
      </c>
      <c r="D326" s="2">
        <v>14</v>
      </c>
      <c r="E326" t="str">
        <f t="shared" si="5"/>
        <v>26889052744326</v>
      </c>
      <c r="H326" s="2"/>
      <c r="I326" s="9"/>
    </row>
    <row r="327" spans="1:9" x14ac:dyDescent="0.2">
      <c r="A327" s="2">
        <v>268890545</v>
      </c>
      <c r="B327" s="9">
        <v>44326</v>
      </c>
      <c r="C327" s="2">
        <v>9</v>
      </c>
      <c r="D327" s="2">
        <v>9</v>
      </c>
      <c r="E327" t="str">
        <f t="shared" si="5"/>
        <v>26889054544326</v>
      </c>
      <c r="H327" s="2"/>
      <c r="I327" s="9"/>
    </row>
    <row r="328" spans="1:9" x14ac:dyDescent="0.2">
      <c r="A328" s="2">
        <v>268890548</v>
      </c>
      <c r="B328" s="9">
        <v>44326</v>
      </c>
      <c r="C328" s="2">
        <v>12</v>
      </c>
      <c r="D328" s="2">
        <v>17</v>
      </c>
      <c r="E328" t="str">
        <f t="shared" si="5"/>
        <v>26889054844326</v>
      </c>
      <c r="H328" s="2"/>
      <c r="I328" s="9"/>
    </row>
    <row r="329" spans="1:9" x14ac:dyDescent="0.2">
      <c r="A329" s="2">
        <v>268890566</v>
      </c>
      <c r="B329" s="9">
        <v>44326</v>
      </c>
      <c r="C329" s="2">
        <v>3</v>
      </c>
      <c r="D329" s="2">
        <v>5</v>
      </c>
      <c r="E329" t="str">
        <f t="shared" si="5"/>
        <v>26889056644326</v>
      </c>
      <c r="H329" s="2"/>
      <c r="I329" s="9"/>
    </row>
    <row r="330" spans="1:9" x14ac:dyDescent="0.2">
      <c r="A330" s="2">
        <v>268890590</v>
      </c>
      <c r="B330" s="9">
        <v>44326</v>
      </c>
      <c r="C330" s="2">
        <v>13</v>
      </c>
      <c r="D330" s="2">
        <v>10</v>
      </c>
      <c r="E330" t="str">
        <f t="shared" si="5"/>
        <v>26889059044326</v>
      </c>
      <c r="H330" s="2"/>
      <c r="I330" s="9"/>
    </row>
    <row r="331" spans="1:9" x14ac:dyDescent="0.2">
      <c r="A331" s="2">
        <v>268891961</v>
      </c>
      <c r="B331" s="9">
        <v>44326</v>
      </c>
      <c r="C331" s="2">
        <v>6</v>
      </c>
      <c r="D331" s="2">
        <v>7</v>
      </c>
      <c r="E331" t="str">
        <f t="shared" si="5"/>
        <v>26889196144326</v>
      </c>
      <c r="H331" s="2"/>
      <c r="I331" s="9"/>
    </row>
    <row r="332" spans="1:9" x14ac:dyDescent="0.2">
      <c r="A332" s="2">
        <v>268891964</v>
      </c>
      <c r="B332" s="9">
        <v>44326</v>
      </c>
      <c r="C332" s="2">
        <v>6</v>
      </c>
      <c r="D332" s="2">
        <v>18</v>
      </c>
      <c r="E332" t="str">
        <f t="shared" si="5"/>
        <v>26889196444326</v>
      </c>
      <c r="H332" s="2"/>
      <c r="I332" s="9"/>
    </row>
    <row r="333" spans="1:9" x14ac:dyDescent="0.2">
      <c r="A333" s="2">
        <v>268892078</v>
      </c>
      <c r="B333" s="9">
        <v>44326</v>
      </c>
      <c r="C333" s="2">
        <v>10</v>
      </c>
      <c r="D333" s="2">
        <v>9</v>
      </c>
      <c r="E333" t="str">
        <f t="shared" si="5"/>
        <v>26889207844326</v>
      </c>
      <c r="H333" s="2"/>
      <c r="I333" s="9"/>
    </row>
    <row r="334" spans="1:9" x14ac:dyDescent="0.2">
      <c r="A334" s="2">
        <v>268892345</v>
      </c>
      <c r="B334" s="9">
        <v>44326</v>
      </c>
      <c r="C334" s="2">
        <v>16</v>
      </c>
      <c r="D334" s="2">
        <v>14</v>
      </c>
      <c r="E334" t="str">
        <f t="shared" si="5"/>
        <v>26889234544326</v>
      </c>
      <c r="H334" s="2"/>
      <c r="I334" s="9"/>
    </row>
    <row r="335" spans="1:9" x14ac:dyDescent="0.2">
      <c r="A335" s="2">
        <v>268892348</v>
      </c>
      <c r="B335" s="9">
        <v>44326</v>
      </c>
      <c r="C335" s="2">
        <v>10</v>
      </c>
      <c r="D335" s="2">
        <v>12</v>
      </c>
      <c r="E335" t="str">
        <f t="shared" si="5"/>
        <v>26889234844326</v>
      </c>
      <c r="H335" s="2"/>
      <c r="I335" s="9"/>
    </row>
    <row r="336" spans="1:9" x14ac:dyDescent="0.2">
      <c r="A336" s="2">
        <v>268892375</v>
      </c>
      <c r="B336" s="9">
        <v>44326</v>
      </c>
      <c r="C336" s="2">
        <v>17</v>
      </c>
      <c r="D336" s="2">
        <v>10</v>
      </c>
      <c r="E336" t="str">
        <f t="shared" si="5"/>
        <v>26889237544326</v>
      </c>
      <c r="H336" s="2"/>
      <c r="I336" s="9"/>
    </row>
    <row r="337" spans="1:9" x14ac:dyDescent="0.2">
      <c r="A337" s="2">
        <v>268892378</v>
      </c>
      <c r="B337" s="9">
        <v>44326</v>
      </c>
      <c r="C337" s="2">
        <v>16</v>
      </c>
      <c r="D337" s="2">
        <v>13</v>
      </c>
      <c r="E337" t="str">
        <f t="shared" si="5"/>
        <v>26889237844326</v>
      </c>
      <c r="H337" s="2"/>
      <c r="I337" s="9"/>
    </row>
    <row r="338" spans="1:9" x14ac:dyDescent="0.2">
      <c r="A338" s="2">
        <v>268892381</v>
      </c>
      <c r="B338" s="9">
        <v>44326</v>
      </c>
      <c r="C338" s="2">
        <v>39</v>
      </c>
      <c r="D338" s="2">
        <v>25</v>
      </c>
      <c r="E338" t="str">
        <f t="shared" si="5"/>
        <v>26889238144326</v>
      </c>
      <c r="H338" s="2"/>
      <c r="I338" s="9"/>
    </row>
    <row r="339" spans="1:9" x14ac:dyDescent="0.2">
      <c r="A339" s="2">
        <v>269149777</v>
      </c>
      <c r="B339" s="9">
        <v>44326</v>
      </c>
      <c r="C339" s="2">
        <v>430</v>
      </c>
      <c r="D339" s="2">
        <v>253</v>
      </c>
      <c r="E339" t="str">
        <f t="shared" si="5"/>
        <v>26914977744326</v>
      </c>
      <c r="H339" s="2"/>
      <c r="I339" s="9"/>
    </row>
    <row r="340" spans="1:9" x14ac:dyDescent="0.2">
      <c r="A340" s="2">
        <v>269149783</v>
      </c>
      <c r="B340" s="9">
        <v>44326</v>
      </c>
      <c r="C340" s="2">
        <v>0</v>
      </c>
      <c r="D340" s="2">
        <v>0</v>
      </c>
      <c r="E340" t="str">
        <f t="shared" si="5"/>
        <v>26914978344326</v>
      </c>
      <c r="H340" s="2"/>
      <c r="I340" s="9"/>
    </row>
    <row r="341" spans="1:9" x14ac:dyDescent="0.2">
      <c r="A341" s="2">
        <v>269150146</v>
      </c>
      <c r="B341" s="9">
        <v>44326</v>
      </c>
      <c r="C341" s="2">
        <v>134</v>
      </c>
      <c r="D341" s="2">
        <v>118</v>
      </c>
      <c r="E341" t="str">
        <f t="shared" si="5"/>
        <v>26915014644326</v>
      </c>
      <c r="H341" s="2"/>
      <c r="I341" s="9"/>
    </row>
    <row r="342" spans="1:9" x14ac:dyDescent="0.2">
      <c r="A342" s="2">
        <v>269150161</v>
      </c>
      <c r="B342" s="9">
        <v>44326</v>
      </c>
      <c r="C342" s="2">
        <v>439</v>
      </c>
      <c r="D342" s="2">
        <v>246</v>
      </c>
      <c r="E342" t="str">
        <f t="shared" si="5"/>
        <v>26915016144326</v>
      </c>
      <c r="H342" s="2"/>
      <c r="I342" s="9"/>
    </row>
    <row r="343" spans="1:9" x14ac:dyDescent="0.2">
      <c r="A343" s="2">
        <v>269150170</v>
      </c>
      <c r="B343" s="9">
        <v>44326</v>
      </c>
      <c r="C343" s="2">
        <v>153</v>
      </c>
      <c r="D343" s="2">
        <v>132</v>
      </c>
      <c r="E343" t="str">
        <f t="shared" si="5"/>
        <v>26915017044326</v>
      </c>
      <c r="H343" s="2"/>
      <c r="I343" s="9"/>
    </row>
    <row r="344" spans="1:9" x14ac:dyDescent="0.2">
      <c r="A344" s="2">
        <v>269221419</v>
      </c>
      <c r="B344" s="9">
        <v>44326</v>
      </c>
      <c r="C344" s="2">
        <v>241</v>
      </c>
      <c r="D344" s="2">
        <v>237</v>
      </c>
      <c r="E344" t="str">
        <f t="shared" si="5"/>
        <v>26922141944326</v>
      </c>
      <c r="H344" s="2"/>
      <c r="I344" s="9"/>
    </row>
    <row r="345" spans="1:9" x14ac:dyDescent="0.2">
      <c r="A345" s="2">
        <v>269221461</v>
      </c>
      <c r="B345" s="9">
        <v>44326</v>
      </c>
      <c r="C345" s="2">
        <v>12</v>
      </c>
      <c r="D345" s="2">
        <v>3</v>
      </c>
      <c r="E345" t="str">
        <f t="shared" si="5"/>
        <v>26922146144326</v>
      </c>
      <c r="H345" s="2"/>
      <c r="I345" s="9"/>
    </row>
    <row r="346" spans="1:9" x14ac:dyDescent="0.2">
      <c r="A346" s="2">
        <v>269221473</v>
      </c>
      <c r="B346" s="9">
        <v>44326</v>
      </c>
      <c r="C346" s="2">
        <v>2</v>
      </c>
      <c r="D346" s="2">
        <v>8</v>
      </c>
      <c r="E346" t="str">
        <f t="shared" si="5"/>
        <v>26922147344326</v>
      </c>
      <c r="H346" s="2"/>
      <c r="I346" s="9"/>
    </row>
    <row r="347" spans="1:9" x14ac:dyDescent="0.2">
      <c r="A347" s="2">
        <v>269221569</v>
      </c>
      <c r="B347" s="9">
        <v>44326</v>
      </c>
      <c r="C347" s="2">
        <v>14</v>
      </c>
      <c r="D347" s="2">
        <v>12</v>
      </c>
      <c r="E347" t="str">
        <f t="shared" si="5"/>
        <v>26922156944326</v>
      </c>
      <c r="H347" s="2"/>
      <c r="I347" s="9"/>
    </row>
    <row r="348" spans="1:9" x14ac:dyDescent="0.2">
      <c r="A348" s="2">
        <v>269221575</v>
      </c>
      <c r="B348" s="9">
        <v>44326</v>
      </c>
      <c r="C348" s="2">
        <v>8</v>
      </c>
      <c r="D348" s="2">
        <v>11</v>
      </c>
      <c r="E348" t="str">
        <f t="shared" si="5"/>
        <v>26922157544326</v>
      </c>
      <c r="H348" s="2"/>
      <c r="I348" s="9"/>
    </row>
    <row r="349" spans="1:9" x14ac:dyDescent="0.2">
      <c r="A349" s="2">
        <v>269221581</v>
      </c>
      <c r="B349" s="9">
        <v>44326</v>
      </c>
      <c r="C349" s="2">
        <v>4</v>
      </c>
      <c r="D349" s="2">
        <v>9</v>
      </c>
      <c r="E349" t="str">
        <f t="shared" si="5"/>
        <v>26922158144326</v>
      </c>
      <c r="H349" s="2"/>
      <c r="I349" s="9"/>
    </row>
    <row r="350" spans="1:9" x14ac:dyDescent="0.2">
      <c r="A350" s="2">
        <v>269221584</v>
      </c>
      <c r="B350" s="9">
        <v>44326</v>
      </c>
      <c r="C350" s="2">
        <v>12</v>
      </c>
      <c r="D350" s="2">
        <v>12</v>
      </c>
      <c r="E350" t="str">
        <f t="shared" si="5"/>
        <v>26922158444326</v>
      </c>
      <c r="H350" s="2"/>
      <c r="I350" s="9"/>
    </row>
    <row r="351" spans="1:9" x14ac:dyDescent="0.2">
      <c r="A351" s="2">
        <v>269221587</v>
      </c>
      <c r="B351" s="9">
        <v>44326</v>
      </c>
      <c r="C351" s="2">
        <v>17</v>
      </c>
      <c r="D351" s="2">
        <v>16</v>
      </c>
      <c r="E351" t="str">
        <f t="shared" si="5"/>
        <v>26922158744326</v>
      </c>
      <c r="H351" s="2"/>
      <c r="I351" s="9"/>
    </row>
    <row r="352" spans="1:9" x14ac:dyDescent="0.2">
      <c r="A352" s="2">
        <v>269221920</v>
      </c>
      <c r="B352" s="9">
        <v>44326</v>
      </c>
      <c r="C352" s="2">
        <v>1</v>
      </c>
      <c r="D352" s="2">
        <v>2</v>
      </c>
      <c r="E352" t="str">
        <f t="shared" si="5"/>
        <v>26922192044326</v>
      </c>
      <c r="H352" s="2"/>
      <c r="I352" s="9"/>
    </row>
    <row r="353" spans="1:9" x14ac:dyDescent="0.2">
      <c r="A353" s="2">
        <v>269222010</v>
      </c>
      <c r="B353" s="9">
        <v>44326</v>
      </c>
      <c r="C353" s="2">
        <v>0</v>
      </c>
      <c r="D353" s="2">
        <v>0</v>
      </c>
      <c r="E353" t="str">
        <f t="shared" si="5"/>
        <v>26922201044326</v>
      </c>
      <c r="H353" s="2"/>
      <c r="I353" s="9"/>
    </row>
    <row r="354" spans="1:9" x14ac:dyDescent="0.2">
      <c r="A354" s="2">
        <v>269222019</v>
      </c>
      <c r="B354" s="9">
        <v>44326</v>
      </c>
      <c r="C354" s="2">
        <v>0</v>
      </c>
      <c r="D354" s="2">
        <v>0</v>
      </c>
      <c r="E354" t="str">
        <f t="shared" si="5"/>
        <v>26922201944326</v>
      </c>
      <c r="H354" s="2"/>
      <c r="I354" s="9"/>
    </row>
    <row r="355" spans="1:9" x14ac:dyDescent="0.2">
      <c r="A355" s="2">
        <v>269222739</v>
      </c>
      <c r="B355" s="9">
        <v>44326</v>
      </c>
      <c r="C355" s="2">
        <v>19</v>
      </c>
      <c r="D355" s="2">
        <v>18</v>
      </c>
      <c r="E355" t="str">
        <f t="shared" si="5"/>
        <v>26922273944326</v>
      </c>
      <c r="H355" s="2"/>
      <c r="I355" s="9"/>
    </row>
    <row r="356" spans="1:9" x14ac:dyDescent="0.2">
      <c r="A356" s="2">
        <v>271175480</v>
      </c>
      <c r="B356" s="9">
        <v>44326</v>
      </c>
      <c r="C356" s="2">
        <v>16</v>
      </c>
      <c r="D356" s="2">
        <v>9</v>
      </c>
      <c r="E356" t="str">
        <f t="shared" si="5"/>
        <v>27117548044326</v>
      </c>
      <c r="H356" s="2"/>
      <c r="I356" s="9"/>
    </row>
    <row r="357" spans="1:9" x14ac:dyDescent="0.2">
      <c r="A357" s="2">
        <v>271457536</v>
      </c>
      <c r="B357" s="9">
        <v>44326</v>
      </c>
      <c r="C357" s="2">
        <v>458</v>
      </c>
      <c r="D357" s="2">
        <v>211</v>
      </c>
      <c r="E357" t="str">
        <f t="shared" si="5"/>
        <v>27145753644326</v>
      </c>
      <c r="H357" s="2"/>
      <c r="I357" s="9"/>
    </row>
    <row r="358" spans="1:9" x14ac:dyDescent="0.2">
      <c r="A358" s="2">
        <v>272779033</v>
      </c>
      <c r="B358" s="9">
        <v>44326</v>
      </c>
      <c r="C358" s="2">
        <v>5</v>
      </c>
      <c r="D358" s="2">
        <v>13</v>
      </c>
      <c r="E358" t="str">
        <f t="shared" si="5"/>
        <v>27277903344326</v>
      </c>
      <c r="H358" s="2"/>
      <c r="I358" s="9"/>
    </row>
    <row r="359" spans="1:9" x14ac:dyDescent="0.2">
      <c r="A359" s="2">
        <v>268890527</v>
      </c>
      <c r="B359" s="9">
        <v>44327</v>
      </c>
      <c r="C359" s="2">
        <v>0</v>
      </c>
      <c r="D359" s="2">
        <v>0</v>
      </c>
      <c r="E359" t="str">
        <f t="shared" si="5"/>
        <v>26889052744327</v>
      </c>
      <c r="H359" s="2"/>
      <c r="I359" s="9"/>
    </row>
    <row r="360" spans="1:9" x14ac:dyDescent="0.2">
      <c r="A360" s="2">
        <v>268890545</v>
      </c>
      <c r="B360" s="9">
        <v>44327</v>
      </c>
      <c r="C360" s="2">
        <v>914</v>
      </c>
      <c r="D360" s="2">
        <v>682</v>
      </c>
      <c r="E360" t="str">
        <f t="shared" si="5"/>
        <v>26889054544327</v>
      </c>
      <c r="H360" s="2"/>
      <c r="I360" s="9"/>
    </row>
    <row r="361" spans="1:9" x14ac:dyDescent="0.2">
      <c r="A361" s="2">
        <v>268890548</v>
      </c>
      <c r="B361" s="9">
        <v>44327</v>
      </c>
      <c r="C361" s="2">
        <v>0</v>
      </c>
      <c r="D361" s="2">
        <v>0</v>
      </c>
      <c r="E361" t="str">
        <f t="shared" si="5"/>
        <v>26889054844327</v>
      </c>
      <c r="H361" s="2"/>
      <c r="I361" s="9"/>
    </row>
    <row r="362" spans="1:9" x14ac:dyDescent="0.2">
      <c r="A362" s="2">
        <v>268890566</v>
      </c>
      <c r="B362" s="9">
        <v>44327</v>
      </c>
      <c r="C362" s="2">
        <v>0</v>
      </c>
      <c r="D362" s="2">
        <v>0</v>
      </c>
      <c r="E362" t="str">
        <f t="shared" si="5"/>
        <v>26889056644327</v>
      </c>
      <c r="H362" s="2"/>
      <c r="I362" s="9"/>
    </row>
    <row r="363" spans="1:9" x14ac:dyDescent="0.2">
      <c r="A363" s="2">
        <v>268890590</v>
      </c>
      <c r="B363" s="9">
        <v>44327</v>
      </c>
      <c r="C363" s="2">
        <v>63</v>
      </c>
      <c r="D363" s="2">
        <v>40</v>
      </c>
      <c r="E363" t="str">
        <f t="shared" si="5"/>
        <v>26889059044327</v>
      </c>
      <c r="H363" s="2"/>
      <c r="I363" s="9"/>
    </row>
    <row r="364" spans="1:9" x14ac:dyDescent="0.2">
      <c r="A364" s="2">
        <v>268891961</v>
      </c>
      <c r="B364" s="9">
        <v>44327</v>
      </c>
      <c r="C364" s="2">
        <v>11</v>
      </c>
      <c r="D364" s="2">
        <v>11</v>
      </c>
      <c r="E364" t="str">
        <f t="shared" si="5"/>
        <v>26889196144327</v>
      </c>
      <c r="H364" s="2"/>
      <c r="I364" s="9"/>
    </row>
    <row r="365" spans="1:9" x14ac:dyDescent="0.2">
      <c r="A365" s="2">
        <v>268891964</v>
      </c>
      <c r="B365" s="9">
        <v>44327</v>
      </c>
      <c r="C365" s="2">
        <v>140</v>
      </c>
      <c r="D365" s="2">
        <v>140</v>
      </c>
      <c r="E365" t="str">
        <f t="shared" si="5"/>
        <v>26889196444327</v>
      </c>
      <c r="H365" s="2"/>
      <c r="I365" s="9"/>
    </row>
    <row r="366" spans="1:9" x14ac:dyDescent="0.2">
      <c r="A366" s="2">
        <v>268892078</v>
      </c>
      <c r="B366" s="9">
        <v>44327</v>
      </c>
      <c r="C366" s="2">
        <v>1980</v>
      </c>
      <c r="D366" s="2">
        <v>1693</v>
      </c>
      <c r="E366" t="str">
        <f t="shared" si="5"/>
        <v>26889207844327</v>
      </c>
      <c r="H366" s="2"/>
      <c r="I366" s="9"/>
    </row>
    <row r="367" spans="1:9" x14ac:dyDescent="0.2">
      <c r="A367" s="2">
        <v>268892345</v>
      </c>
      <c r="B367" s="9">
        <v>44327</v>
      </c>
      <c r="C367" s="2">
        <v>1880</v>
      </c>
      <c r="D367" s="2">
        <v>1630</v>
      </c>
      <c r="E367" t="str">
        <f t="shared" si="5"/>
        <v>26889234544327</v>
      </c>
      <c r="H367" s="2"/>
      <c r="I367" s="9"/>
    </row>
    <row r="368" spans="1:9" x14ac:dyDescent="0.2">
      <c r="A368" s="2">
        <v>268892348</v>
      </c>
      <c r="B368" s="9">
        <v>44327</v>
      </c>
      <c r="C368" s="2">
        <v>0</v>
      </c>
      <c r="D368" s="2">
        <v>0</v>
      </c>
      <c r="E368" t="str">
        <f t="shared" si="5"/>
        <v>26889234844327</v>
      </c>
      <c r="H368" s="2"/>
      <c r="I368" s="9"/>
    </row>
    <row r="369" spans="1:9" x14ac:dyDescent="0.2">
      <c r="A369" s="2">
        <v>268892375</v>
      </c>
      <c r="B369" s="9">
        <v>44327</v>
      </c>
      <c r="C369" s="2">
        <v>348</v>
      </c>
      <c r="D369" s="2">
        <v>348</v>
      </c>
      <c r="E369" t="str">
        <f t="shared" si="5"/>
        <v>26889237544327</v>
      </c>
      <c r="H369" s="2"/>
      <c r="I369" s="9"/>
    </row>
    <row r="370" spans="1:9" x14ac:dyDescent="0.2">
      <c r="A370" s="2">
        <v>268892378</v>
      </c>
      <c r="B370" s="9">
        <v>44327</v>
      </c>
      <c r="C370" s="2">
        <v>1700</v>
      </c>
      <c r="D370" s="2">
        <v>1457</v>
      </c>
      <c r="E370" t="str">
        <f t="shared" si="5"/>
        <v>26889237844327</v>
      </c>
      <c r="H370" s="2"/>
      <c r="I370" s="9"/>
    </row>
    <row r="371" spans="1:9" x14ac:dyDescent="0.2">
      <c r="A371" s="2">
        <v>268892381</v>
      </c>
      <c r="B371" s="9">
        <v>44327</v>
      </c>
      <c r="C371" s="2">
        <v>17</v>
      </c>
      <c r="D371" s="2">
        <v>15</v>
      </c>
      <c r="E371" t="str">
        <f t="shared" si="5"/>
        <v>26889238144327</v>
      </c>
      <c r="H371" s="2"/>
      <c r="I371" s="9"/>
    </row>
    <row r="372" spans="1:9" x14ac:dyDescent="0.2">
      <c r="A372" s="2">
        <v>269149777</v>
      </c>
      <c r="B372" s="9">
        <v>44327</v>
      </c>
      <c r="C372" s="2">
        <v>2</v>
      </c>
      <c r="D372" s="2">
        <v>14</v>
      </c>
      <c r="E372" t="str">
        <f t="shared" si="5"/>
        <v>26914977744327</v>
      </c>
      <c r="H372" s="2"/>
      <c r="I372" s="9"/>
    </row>
    <row r="373" spans="1:9" x14ac:dyDescent="0.2">
      <c r="A373" s="2">
        <v>269149783</v>
      </c>
      <c r="B373" s="9">
        <v>44327</v>
      </c>
      <c r="C373" s="2">
        <v>18</v>
      </c>
      <c r="D373" s="2">
        <v>14</v>
      </c>
      <c r="E373" t="str">
        <f t="shared" si="5"/>
        <v>26914978344327</v>
      </c>
      <c r="H373" s="2"/>
      <c r="I373" s="9"/>
    </row>
    <row r="374" spans="1:9" x14ac:dyDescent="0.2">
      <c r="A374" s="2">
        <v>269150146</v>
      </c>
      <c r="B374" s="9">
        <v>44327</v>
      </c>
      <c r="C374" s="2">
        <v>7</v>
      </c>
      <c r="D374" s="2">
        <v>14</v>
      </c>
      <c r="E374" t="str">
        <f t="shared" si="5"/>
        <v>26915014644327</v>
      </c>
      <c r="H374" s="2"/>
      <c r="I374" s="9"/>
    </row>
    <row r="375" spans="1:9" x14ac:dyDescent="0.2">
      <c r="A375" s="2">
        <v>269150161</v>
      </c>
      <c r="B375" s="9">
        <v>44327</v>
      </c>
      <c r="C375" s="2">
        <v>13</v>
      </c>
      <c r="D375" s="2">
        <v>18</v>
      </c>
      <c r="E375" t="str">
        <f t="shared" si="5"/>
        <v>26915016144327</v>
      </c>
      <c r="H375" s="2"/>
      <c r="I375" s="9"/>
    </row>
    <row r="376" spans="1:9" x14ac:dyDescent="0.2">
      <c r="A376" s="2">
        <v>269150170</v>
      </c>
      <c r="B376" s="9">
        <v>44327</v>
      </c>
      <c r="C376" s="2">
        <v>3</v>
      </c>
      <c r="D376" s="2">
        <v>17</v>
      </c>
      <c r="E376" t="str">
        <f t="shared" si="5"/>
        <v>26915017044327</v>
      </c>
      <c r="H376" s="2"/>
      <c r="I376" s="9"/>
    </row>
    <row r="377" spans="1:9" x14ac:dyDescent="0.2">
      <c r="A377" s="2">
        <v>269221419</v>
      </c>
      <c r="B377" s="9">
        <v>44327</v>
      </c>
      <c r="C377" s="2">
        <v>6</v>
      </c>
      <c r="D377" s="2">
        <v>7</v>
      </c>
      <c r="E377" t="str">
        <f t="shared" si="5"/>
        <v>26922141944327</v>
      </c>
      <c r="H377" s="2"/>
      <c r="I377" s="9"/>
    </row>
    <row r="378" spans="1:9" x14ac:dyDescent="0.2">
      <c r="A378" s="2">
        <v>269221461</v>
      </c>
      <c r="B378" s="9">
        <v>44327</v>
      </c>
      <c r="C378" s="2">
        <v>3</v>
      </c>
      <c r="D378" s="2">
        <v>17</v>
      </c>
      <c r="E378" t="str">
        <f t="shared" si="5"/>
        <v>26922146144327</v>
      </c>
      <c r="H378" s="2"/>
      <c r="I378" s="9"/>
    </row>
    <row r="379" spans="1:9" x14ac:dyDescent="0.2">
      <c r="A379" s="2">
        <v>269221473</v>
      </c>
      <c r="B379" s="9">
        <v>44327</v>
      </c>
      <c r="C379" s="2">
        <v>3</v>
      </c>
      <c r="D379" s="2">
        <v>10</v>
      </c>
      <c r="E379" t="str">
        <f t="shared" si="5"/>
        <v>26922147344327</v>
      </c>
      <c r="H379" s="2"/>
      <c r="I379" s="9"/>
    </row>
    <row r="380" spans="1:9" x14ac:dyDescent="0.2">
      <c r="A380" s="2">
        <v>269221569</v>
      </c>
      <c r="B380" s="9">
        <v>44327</v>
      </c>
      <c r="C380" s="2">
        <v>17</v>
      </c>
      <c r="D380" s="2">
        <v>20</v>
      </c>
      <c r="E380" t="str">
        <f t="shared" si="5"/>
        <v>26922156944327</v>
      </c>
      <c r="H380" s="2"/>
      <c r="I380" s="9"/>
    </row>
    <row r="381" spans="1:9" x14ac:dyDescent="0.2">
      <c r="A381" s="2">
        <v>269221575</v>
      </c>
      <c r="B381" s="9">
        <v>44327</v>
      </c>
      <c r="C381" s="2">
        <v>20</v>
      </c>
      <c r="D381" s="2">
        <v>12</v>
      </c>
      <c r="E381" t="str">
        <f t="shared" si="5"/>
        <v>26922157544327</v>
      </c>
      <c r="H381" s="2"/>
      <c r="I381" s="9"/>
    </row>
    <row r="382" spans="1:9" x14ac:dyDescent="0.2">
      <c r="A382" s="2">
        <v>269221581</v>
      </c>
      <c r="B382" s="9">
        <v>44327</v>
      </c>
      <c r="C382" s="2">
        <v>9</v>
      </c>
      <c r="D382" s="2">
        <v>6</v>
      </c>
      <c r="E382" t="str">
        <f t="shared" si="5"/>
        <v>26922158144327</v>
      </c>
      <c r="H382" s="2"/>
      <c r="I382" s="9"/>
    </row>
    <row r="383" spans="1:9" x14ac:dyDescent="0.2">
      <c r="A383" s="2">
        <v>269221584</v>
      </c>
      <c r="B383" s="9">
        <v>44327</v>
      </c>
      <c r="C383" s="2">
        <v>20</v>
      </c>
      <c r="D383" s="2">
        <v>4</v>
      </c>
      <c r="E383" t="str">
        <f t="shared" si="5"/>
        <v>26922158444327</v>
      </c>
      <c r="H383" s="2"/>
      <c r="I383" s="9"/>
    </row>
    <row r="384" spans="1:9" x14ac:dyDescent="0.2">
      <c r="A384" s="2">
        <v>269221587</v>
      </c>
      <c r="B384" s="9">
        <v>44327</v>
      </c>
      <c r="C384" s="2">
        <v>5</v>
      </c>
      <c r="D384" s="2">
        <v>18</v>
      </c>
      <c r="E384" t="str">
        <f t="shared" si="5"/>
        <v>26922158744327</v>
      </c>
      <c r="H384" s="2"/>
      <c r="I384" s="9"/>
    </row>
    <row r="385" spans="1:9" x14ac:dyDescent="0.2">
      <c r="A385" s="2">
        <v>269221920</v>
      </c>
      <c r="B385" s="9">
        <v>44327</v>
      </c>
      <c r="C385" s="2">
        <v>5</v>
      </c>
      <c r="D385" s="2">
        <v>17</v>
      </c>
      <c r="E385" t="str">
        <f t="shared" si="5"/>
        <v>26922192044327</v>
      </c>
      <c r="H385" s="2"/>
      <c r="I385" s="9"/>
    </row>
    <row r="386" spans="1:9" x14ac:dyDescent="0.2">
      <c r="A386" s="2">
        <v>269222010</v>
      </c>
      <c r="B386" s="9">
        <v>44327</v>
      </c>
      <c r="C386" s="2">
        <v>9</v>
      </c>
      <c r="D386" s="2">
        <v>11</v>
      </c>
      <c r="E386" t="str">
        <f t="shared" si="5"/>
        <v>26922201044327</v>
      </c>
      <c r="H386" s="2"/>
      <c r="I386" s="9"/>
    </row>
    <row r="387" spans="1:9" x14ac:dyDescent="0.2">
      <c r="A387" s="2">
        <v>269222019</v>
      </c>
      <c r="B387" s="9">
        <v>44327</v>
      </c>
      <c r="C387" s="2">
        <v>1</v>
      </c>
      <c r="D387" s="2">
        <v>16</v>
      </c>
      <c r="E387" t="str">
        <f t="shared" ref="E387:E450" si="6">A387&amp;B387</f>
        <v>26922201944327</v>
      </c>
      <c r="H387" s="2"/>
      <c r="I387" s="9"/>
    </row>
    <row r="388" spans="1:9" x14ac:dyDescent="0.2">
      <c r="A388" s="2">
        <v>269222739</v>
      </c>
      <c r="B388" s="9">
        <v>44327</v>
      </c>
      <c r="C388" s="2">
        <v>18</v>
      </c>
      <c r="D388" s="2">
        <v>7</v>
      </c>
      <c r="E388" t="str">
        <f t="shared" si="6"/>
        <v>26922273944327</v>
      </c>
      <c r="H388" s="2"/>
      <c r="I388" s="9"/>
    </row>
    <row r="389" spans="1:9" x14ac:dyDescent="0.2">
      <c r="A389" s="2">
        <v>271175480</v>
      </c>
      <c r="B389" s="9">
        <v>44327</v>
      </c>
      <c r="C389" s="2">
        <v>16</v>
      </c>
      <c r="D389" s="2">
        <v>12</v>
      </c>
      <c r="E389" t="str">
        <f t="shared" si="6"/>
        <v>27117548044327</v>
      </c>
      <c r="H389" s="2"/>
      <c r="I389" s="9"/>
    </row>
    <row r="390" spans="1:9" x14ac:dyDescent="0.2">
      <c r="A390" s="2">
        <v>271457536</v>
      </c>
      <c r="B390" s="9">
        <v>44327</v>
      </c>
      <c r="C390" s="2">
        <v>9</v>
      </c>
      <c r="D390" s="2">
        <v>15</v>
      </c>
      <c r="E390" t="str">
        <f t="shared" si="6"/>
        <v>27145753644327</v>
      </c>
      <c r="H390" s="2"/>
      <c r="I390" s="9"/>
    </row>
    <row r="391" spans="1:9" x14ac:dyDescent="0.2">
      <c r="A391" s="2">
        <v>272779033</v>
      </c>
      <c r="B391" s="9">
        <v>44327</v>
      </c>
      <c r="C391" s="2">
        <v>19</v>
      </c>
      <c r="D391" s="2">
        <v>20</v>
      </c>
      <c r="E391" t="str">
        <f t="shared" si="6"/>
        <v>27277903344327</v>
      </c>
      <c r="H391" s="2"/>
      <c r="I391" s="9"/>
    </row>
    <row r="392" spans="1:9" x14ac:dyDescent="0.2">
      <c r="A392" s="2">
        <v>268890527</v>
      </c>
      <c r="B392" s="9">
        <v>44328</v>
      </c>
      <c r="C392" s="2">
        <v>15</v>
      </c>
      <c r="D392" s="2">
        <v>17</v>
      </c>
      <c r="E392" t="str">
        <f t="shared" si="6"/>
        <v>26889052744328</v>
      </c>
      <c r="H392" s="2"/>
      <c r="I392" s="9"/>
    </row>
    <row r="393" spans="1:9" x14ac:dyDescent="0.2">
      <c r="A393" s="2">
        <v>268890545</v>
      </c>
      <c r="B393" s="9">
        <v>44328</v>
      </c>
      <c r="C393" s="2">
        <v>7</v>
      </c>
      <c r="D393" s="2">
        <v>11</v>
      </c>
      <c r="E393" t="str">
        <f t="shared" si="6"/>
        <v>26889054544328</v>
      </c>
      <c r="H393" s="2"/>
      <c r="I393" s="9"/>
    </row>
    <row r="394" spans="1:9" x14ac:dyDescent="0.2">
      <c r="A394" s="2">
        <v>268890548</v>
      </c>
      <c r="B394" s="9">
        <v>44328</v>
      </c>
      <c r="C394" s="2">
        <v>6</v>
      </c>
      <c r="D394" s="2">
        <v>14</v>
      </c>
      <c r="E394" t="str">
        <f t="shared" si="6"/>
        <v>26889054844328</v>
      </c>
      <c r="H394" s="2"/>
      <c r="I394" s="9"/>
    </row>
    <row r="395" spans="1:9" x14ac:dyDescent="0.2">
      <c r="A395" s="2">
        <v>268890566</v>
      </c>
      <c r="B395" s="9">
        <v>44328</v>
      </c>
      <c r="C395" s="2">
        <v>13</v>
      </c>
      <c r="D395" s="2">
        <v>1</v>
      </c>
      <c r="E395" t="str">
        <f t="shared" si="6"/>
        <v>26889056644328</v>
      </c>
      <c r="H395" s="2"/>
      <c r="I395" s="9"/>
    </row>
    <row r="396" spans="1:9" x14ac:dyDescent="0.2">
      <c r="A396" s="2">
        <v>268890590</v>
      </c>
      <c r="B396" s="9">
        <v>44328</v>
      </c>
      <c r="C396" s="2">
        <v>5</v>
      </c>
      <c r="D396" s="2">
        <v>2</v>
      </c>
      <c r="E396" t="str">
        <f t="shared" si="6"/>
        <v>26889059044328</v>
      </c>
      <c r="H396" s="2"/>
      <c r="I396" s="9"/>
    </row>
    <row r="397" spans="1:9" x14ac:dyDescent="0.2">
      <c r="A397" s="2">
        <v>268891961</v>
      </c>
      <c r="B397" s="9">
        <v>44328</v>
      </c>
      <c r="C397" s="2">
        <v>10</v>
      </c>
      <c r="D397" s="2">
        <v>6</v>
      </c>
      <c r="E397" t="str">
        <f t="shared" si="6"/>
        <v>26889196144328</v>
      </c>
      <c r="H397" s="2"/>
      <c r="I397" s="9"/>
    </row>
    <row r="398" spans="1:9" x14ac:dyDescent="0.2">
      <c r="A398" s="2">
        <v>268891964</v>
      </c>
      <c r="B398" s="9">
        <v>44328</v>
      </c>
      <c r="C398" s="2">
        <v>17</v>
      </c>
      <c r="D398" s="2">
        <v>7</v>
      </c>
      <c r="E398" t="str">
        <f t="shared" si="6"/>
        <v>26889196444328</v>
      </c>
      <c r="H398" s="2"/>
      <c r="I398" s="9"/>
    </row>
    <row r="399" spans="1:9" x14ac:dyDescent="0.2">
      <c r="A399" s="2">
        <v>268892078</v>
      </c>
      <c r="B399" s="9">
        <v>44328</v>
      </c>
      <c r="C399" s="2">
        <v>4</v>
      </c>
      <c r="D399" s="2">
        <v>5</v>
      </c>
      <c r="E399" t="str">
        <f t="shared" si="6"/>
        <v>26889207844328</v>
      </c>
      <c r="H399" s="2"/>
      <c r="I399" s="9"/>
    </row>
    <row r="400" spans="1:9" x14ac:dyDescent="0.2">
      <c r="A400" s="2">
        <v>268892345</v>
      </c>
      <c r="B400" s="9">
        <v>44328</v>
      </c>
      <c r="C400" s="2">
        <v>20</v>
      </c>
      <c r="D400" s="2">
        <v>20</v>
      </c>
      <c r="E400" t="str">
        <f t="shared" si="6"/>
        <v>26889234544328</v>
      </c>
      <c r="H400" s="2"/>
      <c r="I400" s="9"/>
    </row>
    <row r="401" spans="1:9" x14ac:dyDescent="0.2">
      <c r="A401" s="2">
        <v>268892348</v>
      </c>
      <c r="B401" s="9">
        <v>44328</v>
      </c>
      <c r="C401" s="2">
        <v>13</v>
      </c>
      <c r="D401" s="2">
        <v>11</v>
      </c>
      <c r="E401" t="str">
        <f t="shared" si="6"/>
        <v>26889234844328</v>
      </c>
      <c r="H401" s="2"/>
      <c r="I401" s="9"/>
    </row>
    <row r="402" spans="1:9" x14ac:dyDescent="0.2">
      <c r="A402" s="2">
        <v>268892375</v>
      </c>
      <c r="B402" s="9">
        <v>44328</v>
      </c>
      <c r="C402" s="2">
        <v>211</v>
      </c>
      <c r="D402" s="2">
        <v>126</v>
      </c>
      <c r="E402" t="str">
        <f t="shared" si="6"/>
        <v>26889237544328</v>
      </c>
      <c r="H402" s="2"/>
      <c r="I402" s="9"/>
    </row>
    <row r="403" spans="1:9" x14ac:dyDescent="0.2">
      <c r="A403" s="2">
        <v>268892378</v>
      </c>
      <c r="B403" s="9">
        <v>44328</v>
      </c>
      <c r="C403" s="2">
        <v>220</v>
      </c>
      <c r="D403" s="2">
        <v>101</v>
      </c>
      <c r="E403" t="str">
        <f t="shared" si="6"/>
        <v>26889237844328</v>
      </c>
      <c r="H403" s="2"/>
      <c r="I403" s="9"/>
    </row>
    <row r="404" spans="1:9" x14ac:dyDescent="0.2">
      <c r="A404" s="2">
        <v>268892381</v>
      </c>
      <c r="B404" s="9">
        <v>44328</v>
      </c>
      <c r="C404" s="2">
        <v>0</v>
      </c>
      <c r="D404" s="2">
        <v>0</v>
      </c>
      <c r="E404" t="str">
        <f t="shared" si="6"/>
        <v>26889238144328</v>
      </c>
      <c r="H404" s="2"/>
      <c r="I404" s="9"/>
    </row>
    <row r="405" spans="1:9" x14ac:dyDescent="0.2">
      <c r="A405" s="2">
        <v>269149777</v>
      </c>
      <c r="B405" s="9">
        <v>44328</v>
      </c>
      <c r="C405" s="2">
        <v>9</v>
      </c>
      <c r="D405" s="2">
        <v>13</v>
      </c>
      <c r="E405" t="str">
        <f t="shared" si="6"/>
        <v>26914977744328</v>
      </c>
      <c r="H405" s="2"/>
      <c r="I405" s="9"/>
    </row>
    <row r="406" spans="1:9" x14ac:dyDescent="0.2">
      <c r="A406" s="2">
        <v>269149783</v>
      </c>
      <c r="B406" s="9">
        <v>44328</v>
      </c>
      <c r="C406" s="2">
        <v>250</v>
      </c>
      <c r="D406" s="2">
        <v>250</v>
      </c>
      <c r="E406" t="str">
        <f t="shared" si="6"/>
        <v>26914978344328</v>
      </c>
      <c r="H406" s="2"/>
      <c r="I406" s="9"/>
    </row>
    <row r="407" spans="1:9" x14ac:dyDescent="0.2">
      <c r="A407" s="2">
        <v>269150146</v>
      </c>
      <c r="B407" s="9">
        <v>44328</v>
      </c>
      <c r="C407" s="2">
        <v>15</v>
      </c>
      <c r="D407" s="2">
        <v>7</v>
      </c>
      <c r="E407" t="str">
        <f t="shared" si="6"/>
        <v>26915014644328</v>
      </c>
      <c r="H407" s="2"/>
      <c r="I407" s="9"/>
    </row>
    <row r="408" spans="1:9" x14ac:dyDescent="0.2">
      <c r="A408" s="2">
        <v>269150161</v>
      </c>
      <c r="B408" s="9">
        <v>44328</v>
      </c>
      <c r="C408" s="2">
        <v>0</v>
      </c>
      <c r="D408" s="2">
        <v>0</v>
      </c>
      <c r="E408" t="str">
        <f t="shared" si="6"/>
        <v>26915016144328</v>
      </c>
      <c r="H408" s="2"/>
      <c r="I408" s="9"/>
    </row>
    <row r="409" spans="1:9" x14ac:dyDescent="0.2">
      <c r="A409" s="2">
        <v>269150170</v>
      </c>
      <c r="B409" s="9">
        <v>44328</v>
      </c>
      <c r="C409" s="2">
        <v>0</v>
      </c>
      <c r="D409" s="2">
        <v>0</v>
      </c>
      <c r="E409" t="str">
        <f t="shared" si="6"/>
        <v>26915017044328</v>
      </c>
      <c r="H409" s="2"/>
      <c r="I409" s="9"/>
    </row>
    <row r="410" spans="1:9" x14ac:dyDescent="0.2">
      <c r="A410" s="2">
        <v>269221419</v>
      </c>
      <c r="B410" s="9">
        <v>44328</v>
      </c>
      <c r="C410" s="2">
        <v>18</v>
      </c>
      <c r="D410" s="2">
        <v>17</v>
      </c>
      <c r="E410" t="str">
        <f t="shared" si="6"/>
        <v>26922141944328</v>
      </c>
      <c r="H410" s="2"/>
      <c r="I410" s="9"/>
    </row>
    <row r="411" spans="1:9" x14ac:dyDescent="0.2">
      <c r="A411" s="2">
        <v>269221461</v>
      </c>
      <c r="B411" s="9">
        <v>44328</v>
      </c>
      <c r="C411" s="2">
        <v>6</v>
      </c>
      <c r="D411" s="2">
        <v>1</v>
      </c>
      <c r="E411" t="str">
        <f t="shared" si="6"/>
        <v>26922146144328</v>
      </c>
      <c r="H411" s="2"/>
      <c r="I411" s="9"/>
    </row>
    <row r="412" spans="1:9" x14ac:dyDescent="0.2">
      <c r="A412" s="2">
        <v>269221473</v>
      </c>
      <c r="B412" s="9">
        <v>44328</v>
      </c>
      <c r="C412" s="2">
        <v>9</v>
      </c>
      <c r="D412" s="2">
        <v>11</v>
      </c>
      <c r="E412" t="str">
        <f t="shared" si="6"/>
        <v>26922147344328</v>
      </c>
      <c r="H412" s="2"/>
      <c r="I412" s="9"/>
    </row>
    <row r="413" spans="1:9" x14ac:dyDescent="0.2">
      <c r="A413" s="2">
        <v>269221569</v>
      </c>
      <c r="B413" s="9">
        <v>44328</v>
      </c>
      <c r="C413" s="2">
        <v>11</v>
      </c>
      <c r="D413" s="2">
        <v>17</v>
      </c>
      <c r="E413" t="str">
        <f t="shared" si="6"/>
        <v>26922156944328</v>
      </c>
      <c r="H413" s="2"/>
      <c r="I413" s="9"/>
    </row>
    <row r="414" spans="1:9" x14ac:dyDescent="0.2">
      <c r="A414" s="2">
        <v>269221575</v>
      </c>
      <c r="B414" s="9">
        <v>44328</v>
      </c>
      <c r="C414" s="2">
        <v>19</v>
      </c>
      <c r="D414" s="2">
        <v>20</v>
      </c>
      <c r="E414" t="str">
        <f t="shared" si="6"/>
        <v>26922157544328</v>
      </c>
      <c r="H414" s="2"/>
      <c r="I414" s="9"/>
    </row>
    <row r="415" spans="1:9" x14ac:dyDescent="0.2">
      <c r="A415" s="2">
        <v>269221581</v>
      </c>
      <c r="B415" s="9">
        <v>44328</v>
      </c>
      <c r="C415" s="2">
        <v>20</v>
      </c>
      <c r="D415" s="2">
        <v>11</v>
      </c>
      <c r="E415" t="str">
        <f t="shared" si="6"/>
        <v>26922158144328</v>
      </c>
      <c r="H415" s="2"/>
      <c r="I415" s="9"/>
    </row>
    <row r="416" spans="1:9" x14ac:dyDescent="0.2">
      <c r="A416" s="2">
        <v>269221584</v>
      </c>
      <c r="B416" s="9">
        <v>44328</v>
      </c>
      <c r="C416" s="2">
        <v>1</v>
      </c>
      <c r="D416" s="2">
        <v>1</v>
      </c>
      <c r="E416" t="str">
        <f t="shared" si="6"/>
        <v>26922158444328</v>
      </c>
      <c r="H416" s="2"/>
      <c r="I416" s="9"/>
    </row>
    <row r="417" spans="1:9" x14ac:dyDescent="0.2">
      <c r="A417" s="2">
        <v>269221587</v>
      </c>
      <c r="B417" s="9">
        <v>44328</v>
      </c>
      <c r="C417" s="2">
        <v>0</v>
      </c>
      <c r="D417" s="2">
        <v>0</v>
      </c>
      <c r="E417" t="str">
        <f t="shared" si="6"/>
        <v>26922158744328</v>
      </c>
      <c r="H417" s="2"/>
      <c r="I417" s="9"/>
    </row>
    <row r="418" spans="1:9" x14ac:dyDescent="0.2">
      <c r="A418" s="2">
        <v>269221920</v>
      </c>
      <c r="B418" s="9">
        <v>44328</v>
      </c>
      <c r="C418" s="2">
        <v>48</v>
      </c>
      <c r="D418" s="2">
        <v>26</v>
      </c>
      <c r="E418" t="str">
        <f t="shared" si="6"/>
        <v>26922192044328</v>
      </c>
      <c r="H418" s="2"/>
      <c r="I418" s="9"/>
    </row>
    <row r="419" spans="1:9" x14ac:dyDescent="0.2">
      <c r="A419" s="2">
        <v>269222010</v>
      </c>
      <c r="B419" s="9">
        <v>44328</v>
      </c>
      <c r="C419" s="2">
        <v>1939</v>
      </c>
      <c r="D419" s="2">
        <v>1638</v>
      </c>
      <c r="E419" t="str">
        <f t="shared" si="6"/>
        <v>26922201044328</v>
      </c>
      <c r="H419" s="2"/>
      <c r="I419" s="9"/>
    </row>
    <row r="420" spans="1:9" x14ac:dyDescent="0.2">
      <c r="A420" s="2">
        <v>269222019</v>
      </c>
      <c r="B420" s="9">
        <v>44328</v>
      </c>
      <c r="C420" s="2">
        <v>157</v>
      </c>
      <c r="D420" s="2">
        <v>135</v>
      </c>
      <c r="E420" t="str">
        <f t="shared" si="6"/>
        <v>26922201944328</v>
      </c>
      <c r="H420" s="2"/>
      <c r="I420" s="9"/>
    </row>
    <row r="421" spans="1:9" x14ac:dyDescent="0.2">
      <c r="A421" s="2">
        <v>269222739</v>
      </c>
      <c r="B421" s="9">
        <v>44328</v>
      </c>
      <c r="C421" s="2">
        <v>18</v>
      </c>
      <c r="D421" s="2">
        <v>18</v>
      </c>
      <c r="E421" t="str">
        <f t="shared" si="6"/>
        <v>26922273944328</v>
      </c>
      <c r="H421" s="2"/>
      <c r="I421" s="9"/>
    </row>
    <row r="422" spans="1:9" x14ac:dyDescent="0.2">
      <c r="A422" s="2">
        <v>271175480</v>
      </c>
      <c r="B422" s="9">
        <v>44328</v>
      </c>
      <c r="C422" s="2">
        <v>379</v>
      </c>
      <c r="D422" s="2">
        <v>327</v>
      </c>
      <c r="E422" t="str">
        <f t="shared" si="6"/>
        <v>27117548044328</v>
      </c>
      <c r="H422" s="2"/>
      <c r="I422" s="9"/>
    </row>
    <row r="423" spans="1:9" x14ac:dyDescent="0.2">
      <c r="A423" s="2">
        <v>271457536</v>
      </c>
      <c r="B423" s="9">
        <v>44328</v>
      </c>
      <c r="C423" s="2">
        <v>264</v>
      </c>
      <c r="D423" s="2">
        <v>206</v>
      </c>
      <c r="E423" t="str">
        <f t="shared" si="6"/>
        <v>27145753644328</v>
      </c>
      <c r="H423" s="2"/>
      <c r="I423" s="9"/>
    </row>
    <row r="424" spans="1:9" x14ac:dyDescent="0.2">
      <c r="A424" s="2">
        <v>272779033</v>
      </c>
      <c r="B424" s="9">
        <v>44328</v>
      </c>
      <c r="C424" s="2">
        <v>0</v>
      </c>
      <c r="D424" s="2">
        <v>0</v>
      </c>
      <c r="E424" t="str">
        <f t="shared" si="6"/>
        <v>27277903344328</v>
      </c>
      <c r="H424" s="2"/>
      <c r="I424" s="9"/>
    </row>
    <row r="425" spans="1:9" x14ac:dyDescent="0.2">
      <c r="A425" s="2">
        <v>268890527</v>
      </c>
      <c r="B425" s="9">
        <v>44329</v>
      </c>
      <c r="C425" s="2">
        <v>2</v>
      </c>
      <c r="D425" s="2">
        <v>3</v>
      </c>
      <c r="E425" t="str">
        <f t="shared" si="6"/>
        <v>26889052744329</v>
      </c>
      <c r="H425" s="2"/>
      <c r="I425" s="9"/>
    </row>
    <row r="426" spans="1:9" x14ac:dyDescent="0.2">
      <c r="A426" s="2">
        <v>268890545</v>
      </c>
      <c r="B426" s="9">
        <v>44329</v>
      </c>
      <c r="C426" s="2">
        <v>2</v>
      </c>
      <c r="D426" s="2">
        <v>16</v>
      </c>
      <c r="E426" t="str">
        <f t="shared" si="6"/>
        <v>26889054544329</v>
      </c>
      <c r="H426" s="2"/>
      <c r="I426" s="9"/>
    </row>
    <row r="427" spans="1:9" x14ac:dyDescent="0.2">
      <c r="A427" s="2">
        <v>268890548</v>
      </c>
      <c r="B427" s="9">
        <v>44329</v>
      </c>
      <c r="C427" s="2">
        <v>11</v>
      </c>
      <c r="D427" s="2">
        <v>19</v>
      </c>
      <c r="E427" t="str">
        <f t="shared" si="6"/>
        <v>26889054844329</v>
      </c>
      <c r="H427" s="2"/>
      <c r="I427" s="9"/>
    </row>
    <row r="428" spans="1:9" x14ac:dyDescent="0.2">
      <c r="A428" s="2">
        <v>268890566</v>
      </c>
      <c r="B428" s="9">
        <v>44329</v>
      </c>
      <c r="C428" s="2">
        <v>0</v>
      </c>
      <c r="D428" s="2">
        <v>0</v>
      </c>
      <c r="E428" t="str">
        <f t="shared" si="6"/>
        <v>26889056644329</v>
      </c>
      <c r="H428" s="2"/>
      <c r="I428" s="9"/>
    </row>
    <row r="429" spans="1:9" x14ac:dyDescent="0.2">
      <c r="A429" s="2">
        <v>268890590</v>
      </c>
      <c r="B429" s="9">
        <v>44329</v>
      </c>
      <c r="C429" s="2">
        <v>6</v>
      </c>
      <c r="D429" s="2">
        <v>6</v>
      </c>
      <c r="E429" t="str">
        <f t="shared" si="6"/>
        <v>26889059044329</v>
      </c>
      <c r="H429" s="2"/>
      <c r="I429" s="9"/>
    </row>
    <row r="430" spans="1:9" x14ac:dyDescent="0.2">
      <c r="A430" s="2">
        <v>268891961</v>
      </c>
      <c r="B430" s="9">
        <v>44329</v>
      </c>
      <c r="C430" s="2">
        <v>3</v>
      </c>
      <c r="D430" s="2">
        <v>4</v>
      </c>
      <c r="E430" t="str">
        <f t="shared" si="6"/>
        <v>26889196144329</v>
      </c>
      <c r="H430" s="2"/>
      <c r="I430" s="9"/>
    </row>
    <row r="431" spans="1:9" x14ac:dyDescent="0.2">
      <c r="A431" s="2">
        <v>268891964</v>
      </c>
      <c r="B431" s="9">
        <v>44329</v>
      </c>
      <c r="C431" s="2">
        <v>11</v>
      </c>
      <c r="D431" s="2">
        <v>18</v>
      </c>
      <c r="E431" t="str">
        <f t="shared" si="6"/>
        <v>26889196444329</v>
      </c>
      <c r="H431" s="2"/>
      <c r="I431" s="9"/>
    </row>
    <row r="432" spans="1:9" x14ac:dyDescent="0.2">
      <c r="A432" s="2">
        <v>268892078</v>
      </c>
      <c r="B432" s="9">
        <v>44329</v>
      </c>
      <c r="C432" s="2">
        <v>18</v>
      </c>
      <c r="D432" s="2">
        <v>11</v>
      </c>
      <c r="E432" t="str">
        <f t="shared" si="6"/>
        <v>26889207844329</v>
      </c>
      <c r="H432" s="2"/>
      <c r="I432" s="9"/>
    </row>
    <row r="433" spans="1:9" x14ac:dyDescent="0.2">
      <c r="A433" s="2">
        <v>268892345</v>
      </c>
      <c r="B433" s="9">
        <v>44329</v>
      </c>
      <c r="C433" s="2">
        <v>13</v>
      </c>
      <c r="D433" s="2">
        <v>15</v>
      </c>
      <c r="E433" t="str">
        <f t="shared" si="6"/>
        <v>26889234544329</v>
      </c>
      <c r="H433" s="2"/>
      <c r="I433" s="9"/>
    </row>
    <row r="434" spans="1:9" x14ac:dyDescent="0.2">
      <c r="A434" s="2">
        <v>268892348</v>
      </c>
      <c r="B434" s="9">
        <v>44329</v>
      </c>
      <c r="C434" s="2">
        <v>15</v>
      </c>
      <c r="D434" s="2">
        <v>18</v>
      </c>
      <c r="E434" t="str">
        <f t="shared" si="6"/>
        <v>26889234844329</v>
      </c>
      <c r="H434" s="2"/>
      <c r="I434" s="9"/>
    </row>
    <row r="435" spans="1:9" x14ac:dyDescent="0.2">
      <c r="A435" s="2">
        <v>268892375</v>
      </c>
      <c r="B435" s="9">
        <v>44329</v>
      </c>
      <c r="C435" s="2">
        <v>9</v>
      </c>
      <c r="D435" s="2">
        <v>2</v>
      </c>
      <c r="E435" t="str">
        <f t="shared" si="6"/>
        <v>26889237544329</v>
      </c>
      <c r="H435" s="2"/>
      <c r="I435" s="9"/>
    </row>
    <row r="436" spans="1:9" x14ac:dyDescent="0.2">
      <c r="A436" s="2">
        <v>268892378</v>
      </c>
      <c r="B436" s="9">
        <v>44329</v>
      </c>
      <c r="C436" s="2">
        <v>17</v>
      </c>
      <c r="D436" s="2">
        <v>6</v>
      </c>
      <c r="E436" t="str">
        <f t="shared" si="6"/>
        <v>26889237844329</v>
      </c>
      <c r="H436" s="2"/>
      <c r="I436" s="9"/>
    </row>
    <row r="437" spans="1:9" x14ac:dyDescent="0.2">
      <c r="A437" s="2">
        <v>268892381</v>
      </c>
      <c r="B437" s="9">
        <v>44329</v>
      </c>
      <c r="C437" s="2">
        <v>18</v>
      </c>
      <c r="D437" s="2">
        <v>14</v>
      </c>
      <c r="E437" t="str">
        <f t="shared" si="6"/>
        <v>26889238144329</v>
      </c>
      <c r="H437" s="2"/>
      <c r="I437" s="9"/>
    </row>
    <row r="438" spans="1:9" x14ac:dyDescent="0.2">
      <c r="A438" s="2">
        <v>269149777</v>
      </c>
      <c r="B438" s="9">
        <v>44329</v>
      </c>
      <c r="C438" s="2">
        <v>15</v>
      </c>
      <c r="D438" s="2">
        <v>1</v>
      </c>
      <c r="E438" t="str">
        <f t="shared" si="6"/>
        <v>26914977744329</v>
      </c>
      <c r="H438" s="2"/>
      <c r="I438" s="9"/>
    </row>
    <row r="439" spans="1:9" x14ac:dyDescent="0.2">
      <c r="A439" s="2">
        <v>269150146</v>
      </c>
      <c r="B439" s="9">
        <v>44329</v>
      </c>
      <c r="C439" s="2">
        <v>192</v>
      </c>
      <c r="D439" s="2">
        <v>160</v>
      </c>
      <c r="E439" t="str">
        <f t="shared" si="6"/>
        <v>26915014644329</v>
      </c>
      <c r="H439" s="2"/>
      <c r="I439" s="9"/>
    </row>
    <row r="440" spans="1:9" x14ac:dyDescent="0.2">
      <c r="A440" s="2">
        <v>269150161</v>
      </c>
      <c r="B440" s="9">
        <v>44329</v>
      </c>
      <c r="C440" s="2">
        <v>16</v>
      </c>
      <c r="D440" s="2">
        <v>12</v>
      </c>
      <c r="E440" t="str">
        <f t="shared" si="6"/>
        <v>26915016144329</v>
      </c>
      <c r="H440" s="2"/>
      <c r="I440" s="9"/>
    </row>
    <row r="441" spans="1:9" x14ac:dyDescent="0.2">
      <c r="A441" s="2">
        <v>269150170</v>
      </c>
      <c r="B441" s="9">
        <v>44329</v>
      </c>
      <c r="C441" s="2">
        <v>1578</v>
      </c>
      <c r="D441" s="2">
        <v>1316</v>
      </c>
      <c r="E441" t="str">
        <f t="shared" si="6"/>
        <v>26915017044329</v>
      </c>
      <c r="H441" s="2"/>
      <c r="I441" s="9"/>
    </row>
    <row r="442" spans="1:9" x14ac:dyDescent="0.2">
      <c r="A442" s="2">
        <v>269221419</v>
      </c>
      <c r="B442" s="9">
        <v>44329</v>
      </c>
      <c r="C442" s="2">
        <v>8</v>
      </c>
      <c r="D442" s="2">
        <v>17</v>
      </c>
      <c r="E442" t="str">
        <f t="shared" si="6"/>
        <v>26922141944329</v>
      </c>
      <c r="H442" s="2"/>
      <c r="I442" s="9"/>
    </row>
    <row r="443" spans="1:9" x14ac:dyDescent="0.2">
      <c r="A443" s="2">
        <v>269221461</v>
      </c>
      <c r="B443" s="9">
        <v>44329</v>
      </c>
      <c r="C443" s="2">
        <v>9</v>
      </c>
      <c r="D443" s="2">
        <v>12</v>
      </c>
      <c r="E443" t="str">
        <f t="shared" si="6"/>
        <v>26922146144329</v>
      </c>
      <c r="H443" s="2"/>
      <c r="I443" s="9"/>
    </row>
    <row r="444" spans="1:9" x14ac:dyDescent="0.2">
      <c r="A444" s="2">
        <v>269221473</v>
      </c>
      <c r="B444" s="9">
        <v>44329</v>
      </c>
      <c r="C444" s="2">
        <v>8</v>
      </c>
      <c r="D444" s="2">
        <v>18</v>
      </c>
      <c r="E444" t="str">
        <f t="shared" si="6"/>
        <v>26922147344329</v>
      </c>
      <c r="H444" s="2"/>
      <c r="I444" s="9"/>
    </row>
    <row r="445" spans="1:9" x14ac:dyDescent="0.2">
      <c r="A445" s="2">
        <v>269221569</v>
      </c>
      <c r="B445" s="9">
        <v>44329</v>
      </c>
      <c r="C445" s="2">
        <v>18</v>
      </c>
      <c r="D445" s="2">
        <v>4</v>
      </c>
      <c r="E445" t="str">
        <f t="shared" si="6"/>
        <v>26922156944329</v>
      </c>
      <c r="H445" s="2"/>
      <c r="I445" s="9"/>
    </row>
    <row r="446" spans="1:9" x14ac:dyDescent="0.2">
      <c r="A446" s="2">
        <v>269221575</v>
      </c>
      <c r="B446" s="9">
        <v>44329</v>
      </c>
      <c r="C446" s="2">
        <v>17</v>
      </c>
      <c r="D446" s="2">
        <v>1</v>
      </c>
      <c r="E446" t="str">
        <f t="shared" si="6"/>
        <v>26922157544329</v>
      </c>
      <c r="H446" s="2"/>
      <c r="I446" s="9"/>
    </row>
    <row r="447" spans="1:9" x14ac:dyDescent="0.2">
      <c r="A447" s="2">
        <v>269221581</v>
      </c>
      <c r="B447" s="9">
        <v>44329</v>
      </c>
      <c r="C447" s="2">
        <v>17</v>
      </c>
      <c r="D447" s="2">
        <v>4</v>
      </c>
      <c r="E447" t="str">
        <f t="shared" si="6"/>
        <v>26922158144329</v>
      </c>
      <c r="H447" s="2"/>
      <c r="I447" s="9"/>
    </row>
    <row r="448" spans="1:9" x14ac:dyDescent="0.2">
      <c r="A448" s="2">
        <v>269221584</v>
      </c>
      <c r="B448" s="9">
        <v>44329</v>
      </c>
      <c r="C448" s="2">
        <v>9</v>
      </c>
      <c r="D448" s="2">
        <v>11</v>
      </c>
      <c r="E448" t="str">
        <f t="shared" si="6"/>
        <v>26922158444329</v>
      </c>
      <c r="H448" s="2"/>
      <c r="I448" s="9"/>
    </row>
    <row r="449" spans="1:9" x14ac:dyDescent="0.2">
      <c r="A449" s="2">
        <v>269221587</v>
      </c>
      <c r="B449" s="9">
        <v>44329</v>
      </c>
      <c r="C449" s="2">
        <v>12</v>
      </c>
      <c r="D449" s="2">
        <v>8</v>
      </c>
      <c r="E449" t="str">
        <f t="shared" si="6"/>
        <v>26922158744329</v>
      </c>
      <c r="H449" s="2"/>
      <c r="I449" s="9"/>
    </row>
    <row r="450" spans="1:9" x14ac:dyDescent="0.2">
      <c r="A450" s="2">
        <v>269221920</v>
      </c>
      <c r="B450" s="9">
        <v>44329</v>
      </c>
      <c r="C450" s="2">
        <v>12</v>
      </c>
      <c r="D450" s="2">
        <v>2</v>
      </c>
      <c r="E450" t="str">
        <f t="shared" si="6"/>
        <v>26922192044329</v>
      </c>
      <c r="H450" s="2"/>
      <c r="I450" s="9"/>
    </row>
    <row r="451" spans="1:9" x14ac:dyDescent="0.2">
      <c r="A451" s="2">
        <v>269222010</v>
      </c>
      <c r="B451" s="9">
        <v>44329</v>
      </c>
      <c r="C451" s="2">
        <v>20</v>
      </c>
      <c r="D451" s="2">
        <v>20</v>
      </c>
      <c r="E451" t="str">
        <f t="shared" ref="E451:E514" si="7">A451&amp;B451</f>
        <v>26922201044329</v>
      </c>
      <c r="H451" s="2"/>
      <c r="I451" s="9"/>
    </row>
    <row r="452" spans="1:9" x14ac:dyDescent="0.2">
      <c r="A452" s="2">
        <v>269222019</v>
      </c>
      <c r="B452" s="9">
        <v>44329</v>
      </c>
      <c r="C452" s="2">
        <v>17</v>
      </c>
      <c r="D452" s="2">
        <v>2</v>
      </c>
      <c r="E452" t="str">
        <f t="shared" si="7"/>
        <v>26922201944329</v>
      </c>
      <c r="H452" s="2"/>
      <c r="I452" s="9"/>
    </row>
    <row r="453" spans="1:9" x14ac:dyDescent="0.2">
      <c r="A453" s="2">
        <v>269222739</v>
      </c>
      <c r="B453" s="9">
        <v>44329</v>
      </c>
      <c r="C453" s="2">
        <v>7</v>
      </c>
      <c r="D453" s="2">
        <v>10</v>
      </c>
      <c r="E453" t="str">
        <f t="shared" si="7"/>
        <v>26922273944329</v>
      </c>
      <c r="H453" s="2"/>
      <c r="I453" s="9"/>
    </row>
    <row r="454" spans="1:9" x14ac:dyDescent="0.2">
      <c r="A454" s="2">
        <v>271175480</v>
      </c>
      <c r="B454" s="9">
        <v>44329</v>
      </c>
      <c r="C454" s="2">
        <v>14</v>
      </c>
      <c r="D454" s="2">
        <v>4</v>
      </c>
      <c r="E454" t="str">
        <f t="shared" si="7"/>
        <v>27117548044329</v>
      </c>
      <c r="H454" s="2"/>
      <c r="I454" s="9"/>
    </row>
    <row r="455" spans="1:9" x14ac:dyDescent="0.2">
      <c r="A455" s="2">
        <v>271457536</v>
      </c>
      <c r="B455" s="9">
        <v>44329</v>
      </c>
      <c r="C455" s="2">
        <v>14</v>
      </c>
      <c r="D455" s="2">
        <v>14</v>
      </c>
      <c r="E455" t="str">
        <f t="shared" si="7"/>
        <v>27145753644329</v>
      </c>
      <c r="H455" s="2"/>
      <c r="I455" s="9"/>
    </row>
    <row r="456" spans="1:9" x14ac:dyDescent="0.2">
      <c r="A456" s="2">
        <v>272779033</v>
      </c>
      <c r="B456" s="9">
        <v>44329</v>
      </c>
      <c r="C456" s="2">
        <v>17</v>
      </c>
      <c r="D456" s="2">
        <v>9</v>
      </c>
      <c r="E456" t="str">
        <f t="shared" si="7"/>
        <v>27277903344329</v>
      </c>
      <c r="H456" s="2"/>
      <c r="I456" s="9"/>
    </row>
    <row r="457" spans="1:9" x14ac:dyDescent="0.2">
      <c r="A457" s="2">
        <v>268890527</v>
      </c>
      <c r="B457" s="9">
        <v>44330</v>
      </c>
      <c r="C457" s="2">
        <v>15</v>
      </c>
      <c r="D457" s="2">
        <v>16</v>
      </c>
      <c r="E457" t="str">
        <f t="shared" si="7"/>
        <v>26889052744330</v>
      </c>
      <c r="H457" s="2"/>
      <c r="I457" s="9"/>
    </row>
    <row r="458" spans="1:9" x14ac:dyDescent="0.2">
      <c r="A458" s="2">
        <v>268890545</v>
      </c>
      <c r="B458" s="9">
        <v>44330</v>
      </c>
      <c r="C458" s="2">
        <v>0</v>
      </c>
      <c r="D458" s="2">
        <v>0</v>
      </c>
      <c r="E458" t="str">
        <f t="shared" si="7"/>
        <v>26889054544330</v>
      </c>
      <c r="H458" s="2"/>
      <c r="I458" s="9"/>
    </row>
    <row r="459" spans="1:9" x14ac:dyDescent="0.2">
      <c r="A459" s="2">
        <v>268890548</v>
      </c>
      <c r="B459" s="9">
        <v>44330</v>
      </c>
      <c r="C459" s="2">
        <v>9</v>
      </c>
      <c r="D459" s="2">
        <v>14</v>
      </c>
      <c r="E459" t="str">
        <f t="shared" si="7"/>
        <v>26889054844330</v>
      </c>
      <c r="H459" s="2"/>
      <c r="I459" s="9"/>
    </row>
    <row r="460" spans="1:9" x14ac:dyDescent="0.2">
      <c r="A460" s="2">
        <v>268890566</v>
      </c>
      <c r="B460" s="9">
        <v>44330</v>
      </c>
      <c r="C460" s="2">
        <v>0</v>
      </c>
      <c r="D460" s="2">
        <v>0</v>
      </c>
      <c r="E460" t="str">
        <f t="shared" si="7"/>
        <v>26889056644330</v>
      </c>
      <c r="H460" s="2"/>
      <c r="I460" s="9"/>
    </row>
    <row r="461" spans="1:9" x14ac:dyDescent="0.2">
      <c r="A461" s="2">
        <v>268890590</v>
      </c>
      <c r="B461" s="9">
        <v>44330</v>
      </c>
      <c r="C461" s="2">
        <v>0</v>
      </c>
      <c r="D461" s="2">
        <v>0</v>
      </c>
      <c r="E461" t="str">
        <f t="shared" si="7"/>
        <v>26889059044330</v>
      </c>
      <c r="H461" s="2"/>
      <c r="I461" s="9"/>
    </row>
    <row r="462" spans="1:9" x14ac:dyDescent="0.2">
      <c r="A462" s="2">
        <v>268891961</v>
      </c>
      <c r="B462" s="9">
        <v>44330</v>
      </c>
      <c r="C462" s="2">
        <v>0</v>
      </c>
      <c r="D462" s="2">
        <v>0</v>
      </c>
      <c r="E462" t="str">
        <f t="shared" si="7"/>
        <v>26889196144330</v>
      </c>
      <c r="H462" s="2"/>
      <c r="I462" s="9"/>
    </row>
    <row r="463" spans="1:9" x14ac:dyDescent="0.2">
      <c r="A463" s="2">
        <v>268891964</v>
      </c>
      <c r="B463" s="9">
        <v>44330</v>
      </c>
      <c r="C463" s="2">
        <v>7</v>
      </c>
      <c r="D463" s="2">
        <v>7</v>
      </c>
      <c r="E463" t="str">
        <f t="shared" si="7"/>
        <v>26889196444330</v>
      </c>
      <c r="H463" s="2"/>
      <c r="I463" s="9"/>
    </row>
    <row r="464" spans="1:9" x14ac:dyDescent="0.2">
      <c r="A464" s="2">
        <v>268892078</v>
      </c>
      <c r="B464" s="9">
        <v>44330</v>
      </c>
      <c r="C464" s="2">
        <v>27</v>
      </c>
      <c r="D464" s="2">
        <v>27</v>
      </c>
      <c r="E464" t="str">
        <f t="shared" si="7"/>
        <v>26889207844330</v>
      </c>
      <c r="H464" s="2"/>
      <c r="I464" s="9"/>
    </row>
    <row r="465" spans="1:9" x14ac:dyDescent="0.2">
      <c r="A465" s="2">
        <v>268892345</v>
      </c>
      <c r="B465" s="9">
        <v>44330</v>
      </c>
      <c r="C465" s="2">
        <v>0</v>
      </c>
      <c r="D465" s="2">
        <v>0</v>
      </c>
      <c r="E465" t="str">
        <f t="shared" si="7"/>
        <v>26889234544330</v>
      </c>
      <c r="H465" s="2"/>
      <c r="I465" s="9"/>
    </row>
    <row r="466" spans="1:9" x14ac:dyDescent="0.2">
      <c r="A466" s="2">
        <v>268892348</v>
      </c>
      <c r="B466" s="9">
        <v>44330</v>
      </c>
      <c r="C466" s="2">
        <v>2199</v>
      </c>
      <c r="D466" s="2">
        <v>1826</v>
      </c>
      <c r="E466" t="str">
        <f t="shared" si="7"/>
        <v>26889234844330</v>
      </c>
      <c r="H466" s="2"/>
      <c r="I466" s="9"/>
    </row>
    <row r="467" spans="1:9" x14ac:dyDescent="0.2">
      <c r="A467" s="2">
        <v>268892375</v>
      </c>
      <c r="B467" s="9">
        <v>44330</v>
      </c>
      <c r="C467" s="2">
        <v>0</v>
      </c>
      <c r="D467" s="2">
        <v>0</v>
      </c>
      <c r="E467" t="str">
        <f t="shared" si="7"/>
        <v>26889237544330</v>
      </c>
      <c r="H467" s="2"/>
      <c r="I467" s="9"/>
    </row>
    <row r="468" spans="1:9" x14ac:dyDescent="0.2">
      <c r="A468" s="2">
        <v>268892378</v>
      </c>
      <c r="B468" s="9">
        <v>44330</v>
      </c>
      <c r="C468" s="2">
        <v>20</v>
      </c>
      <c r="D468" s="2">
        <v>3</v>
      </c>
      <c r="E468" t="str">
        <f t="shared" si="7"/>
        <v>26889237844330</v>
      </c>
      <c r="H468" s="2"/>
      <c r="I468" s="9"/>
    </row>
    <row r="469" spans="1:9" x14ac:dyDescent="0.2">
      <c r="A469" s="2">
        <v>268892381</v>
      </c>
      <c r="B469" s="9">
        <v>44330</v>
      </c>
      <c r="C469" s="2">
        <v>0</v>
      </c>
      <c r="D469" s="2">
        <v>0</v>
      </c>
      <c r="E469" t="str">
        <f t="shared" si="7"/>
        <v>26889238144330</v>
      </c>
      <c r="H469" s="2"/>
      <c r="I469" s="9"/>
    </row>
    <row r="470" spans="1:9" x14ac:dyDescent="0.2">
      <c r="A470" s="2">
        <v>269150170</v>
      </c>
      <c r="B470" s="9">
        <v>44330</v>
      </c>
      <c r="C470" s="2">
        <v>17</v>
      </c>
      <c r="D470" s="2">
        <v>11</v>
      </c>
      <c r="E470" t="str">
        <f t="shared" si="7"/>
        <v>26915017044330</v>
      </c>
      <c r="H470" s="2"/>
      <c r="I470" s="9"/>
    </row>
    <row r="471" spans="1:9" x14ac:dyDescent="0.2">
      <c r="A471" s="2">
        <v>269221419</v>
      </c>
      <c r="B471" s="9">
        <v>44330</v>
      </c>
      <c r="C471" s="2">
        <v>77</v>
      </c>
      <c r="D471" s="2">
        <v>61</v>
      </c>
      <c r="E471" t="str">
        <f t="shared" si="7"/>
        <v>26922141944330</v>
      </c>
      <c r="H471" s="2"/>
      <c r="I471" s="9"/>
    </row>
    <row r="472" spans="1:9" x14ac:dyDescent="0.2">
      <c r="A472" s="2">
        <v>269221461</v>
      </c>
      <c r="B472" s="9">
        <v>44330</v>
      </c>
      <c r="C472" s="2">
        <v>142</v>
      </c>
      <c r="D472" s="2">
        <v>106</v>
      </c>
      <c r="E472" t="str">
        <f t="shared" si="7"/>
        <v>26922146144330</v>
      </c>
      <c r="H472" s="2"/>
      <c r="I472" s="9"/>
    </row>
    <row r="473" spans="1:9" x14ac:dyDescent="0.2">
      <c r="A473" s="2">
        <v>269221473</v>
      </c>
      <c r="B473" s="9">
        <v>44330</v>
      </c>
      <c r="C473" s="2">
        <v>687</v>
      </c>
      <c r="D473" s="2">
        <v>366</v>
      </c>
      <c r="E473" t="str">
        <f t="shared" si="7"/>
        <v>26922147344330</v>
      </c>
      <c r="H473" s="2"/>
      <c r="I473" s="9"/>
    </row>
    <row r="474" spans="1:9" x14ac:dyDescent="0.2">
      <c r="A474" s="2">
        <v>269221569</v>
      </c>
      <c r="B474" s="9">
        <v>44330</v>
      </c>
      <c r="C474" s="2">
        <v>677</v>
      </c>
      <c r="D474" s="2">
        <v>348</v>
      </c>
      <c r="E474" t="str">
        <f t="shared" si="7"/>
        <v>26922156944330</v>
      </c>
      <c r="H474" s="2"/>
      <c r="I474" s="9"/>
    </row>
    <row r="475" spans="1:9" x14ac:dyDescent="0.2">
      <c r="A475" s="2">
        <v>269221575</v>
      </c>
      <c r="B475" s="9">
        <v>44330</v>
      </c>
      <c r="C475" s="2">
        <v>492</v>
      </c>
      <c r="D475" s="2">
        <v>258</v>
      </c>
      <c r="E475" t="str">
        <f t="shared" si="7"/>
        <v>26922157544330</v>
      </c>
      <c r="H475" s="2"/>
      <c r="I475" s="9"/>
    </row>
    <row r="476" spans="1:9" x14ac:dyDescent="0.2">
      <c r="A476" s="2">
        <v>269221581</v>
      </c>
      <c r="B476" s="9">
        <v>44330</v>
      </c>
      <c r="C476" s="2">
        <v>117</v>
      </c>
      <c r="D476" s="2">
        <v>92</v>
      </c>
      <c r="E476" t="str">
        <f t="shared" si="7"/>
        <v>26922158144330</v>
      </c>
      <c r="H476" s="2"/>
      <c r="I476" s="9"/>
    </row>
    <row r="477" spans="1:9" x14ac:dyDescent="0.2">
      <c r="A477" s="2">
        <v>269221584</v>
      </c>
      <c r="B477" s="9">
        <v>44330</v>
      </c>
      <c r="C477" s="2">
        <v>0</v>
      </c>
      <c r="D477" s="2">
        <v>0</v>
      </c>
      <c r="E477" t="str">
        <f t="shared" si="7"/>
        <v>26922158444330</v>
      </c>
      <c r="H477" s="2"/>
      <c r="I477" s="9"/>
    </row>
    <row r="478" spans="1:9" x14ac:dyDescent="0.2">
      <c r="A478" s="2">
        <v>269221587</v>
      </c>
      <c r="B478" s="9">
        <v>44330</v>
      </c>
      <c r="C478" s="2">
        <v>109</v>
      </c>
      <c r="D478" s="2">
        <v>93</v>
      </c>
      <c r="E478" t="str">
        <f t="shared" si="7"/>
        <v>26922158744330</v>
      </c>
      <c r="H478" s="2"/>
      <c r="I478" s="9"/>
    </row>
    <row r="479" spans="1:9" x14ac:dyDescent="0.2">
      <c r="A479" s="2">
        <v>269221920</v>
      </c>
      <c r="B479" s="9">
        <v>44330</v>
      </c>
      <c r="C479" s="2">
        <v>370</v>
      </c>
      <c r="D479" s="2">
        <v>363</v>
      </c>
      <c r="E479" t="str">
        <f t="shared" si="7"/>
        <v>26922192044330</v>
      </c>
      <c r="H479" s="2"/>
      <c r="I479" s="9"/>
    </row>
    <row r="480" spans="1:9" x14ac:dyDescent="0.2">
      <c r="A480" s="2">
        <v>269222010</v>
      </c>
      <c r="B480" s="9">
        <v>44330</v>
      </c>
      <c r="C480" s="2">
        <v>11</v>
      </c>
      <c r="D480" s="2">
        <v>2</v>
      </c>
      <c r="E480" t="str">
        <f t="shared" si="7"/>
        <v>26922201044330</v>
      </c>
      <c r="H480" s="2"/>
      <c r="I480" s="9"/>
    </row>
    <row r="481" spans="1:9" x14ac:dyDescent="0.2">
      <c r="A481" s="2">
        <v>269222019</v>
      </c>
      <c r="B481" s="9">
        <v>44330</v>
      </c>
      <c r="C481" s="2">
        <v>8</v>
      </c>
      <c r="D481" s="2">
        <v>8</v>
      </c>
      <c r="E481" t="str">
        <f t="shared" si="7"/>
        <v>26922201944330</v>
      </c>
      <c r="H481" s="2"/>
      <c r="I481" s="9"/>
    </row>
    <row r="482" spans="1:9" x14ac:dyDescent="0.2">
      <c r="A482" s="2">
        <v>269222739</v>
      </c>
      <c r="B482" s="9">
        <v>44330</v>
      </c>
      <c r="C482" s="2">
        <v>14</v>
      </c>
      <c r="D482" s="2">
        <v>16</v>
      </c>
      <c r="E482" t="str">
        <f t="shared" si="7"/>
        <v>26922273944330</v>
      </c>
      <c r="H482" s="2"/>
      <c r="I482" s="9"/>
    </row>
    <row r="483" spans="1:9" x14ac:dyDescent="0.2">
      <c r="A483" s="2">
        <v>271175480</v>
      </c>
      <c r="B483" s="9">
        <v>44330</v>
      </c>
      <c r="C483" s="2">
        <v>0</v>
      </c>
      <c r="D483" s="2">
        <v>0</v>
      </c>
      <c r="E483" t="str">
        <f t="shared" si="7"/>
        <v>27117548044330</v>
      </c>
      <c r="H483" s="2"/>
      <c r="I483" s="9"/>
    </row>
    <row r="484" spans="1:9" x14ac:dyDescent="0.2">
      <c r="A484" s="2">
        <v>271457536</v>
      </c>
      <c r="B484" s="9">
        <v>44330</v>
      </c>
      <c r="C484" s="2">
        <v>201</v>
      </c>
      <c r="D484" s="2">
        <v>113</v>
      </c>
      <c r="E484" t="str">
        <f t="shared" si="7"/>
        <v>27145753644330</v>
      </c>
      <c r="H484" s="2"/>
      <c r="I484" s="9"/>
    </row>
    <row r="485" spans="1:9" x14ac:dyDescent="0.2">
      <c r="A485" s="2">
        <v>272779033</v>
      </c>
      <c r="B485" s="9">
        <v>44330</v>
      </c>
      <c r="C485" s="2">
        <v>12</v>
      </c>
      <c r="D485" s="2">
        <v>10</v>
      </c>
      <c r="E485" t="str">
        <f t="shared" si="7"/>
        <v>27277903344330</v>
      </c>
      <c r="H485" s="2"/>
      <c r="I485" s="9"/>
    </row>
    <row r="486" spans="1:9" x14ac:dyDescent="0.2">
      <c r="A486" s="2">
        <v>268890527</v>
      </c>
      <c r="B486" s="9">
        <v>44331</v>
      </c>
      <c r="C486" s="2">
        <v>316</v>
      </c>
      <c r="D486" s="2">
        <v>276</v>
      </c>
      <c r="E486" t="str">
        <f t="shared" si="7"/>
        <v>26889052744331</v>
      </c>
      <c r="H486" s="2"/>
      <c r="I486" s="9"/>
    </row>
    <row r="487" spans="1:9" x14ac:dyDescent="0.2">
      <c r="A487" s="2">
        <v>268890545</v>
      </c>
      <c r="B487" s="9">
        <v>44331</v>
      </c>
      <c r="C487" s="2">
        <v>10</v>
      </c>
      <c r="D487" s="2">
        <v>1</v>
      </c>
      <c r="E487" t="str">
        <f t="shared" si="7"/>
        <v>26889054544331</v>
      </c>
      <c r="H487" s="2"/>
      <c r="I487" s="9"/>
    </row>
    <row r="488" spans="1:9" x14ac:dyDescent="0.2">
      <c r="A488" s="2">
        <v>268890548</v>
      </c>
      <c r="B488" s="9">
        <v>44331</v>
      </c>
      <c r="C488" s="2">
        <v>1</v>
      </c>
      <c r="D488" s="2">
        <v>1</v>
      </c>
      <c r="E488" t="str">
        <f t="shared" si="7"/>
        <v>26889054844331</v>
      </c>
      <c r="H488" s="2"/>
      <c r="I488" s="9"/>
    </row>
    <row r="489" spans="1:9" x14ac:dyDescent="0.2">
      <c r="A489" s="2">
        <v>268890566</v>
      </c>
      <c r="B489" s="9">
        <v>44331</v>
      </c>
      <c r="C489" s="2">
        <v>12</v>
      </c>
      <c r="D489" s="2">
        <v>1</v>
      </c>
      <c r="E489" t="str">
        <f t="shared" si="7"/>
        <v>26889056644331</v>
      </c>
      <c r="H489" s="2"/>
      <c r="I489" s="9"/>
    </row>
    <row r="490" spans="1:9" x14ac:dyDescent="0.2">
      <c r="A490" s="2">
        <v>268890590</v>
      </c>
      <c r="B490" s="9">
        <v>44331</v>
      </c>
      <c r="C490" s="2">
        <v>14</v>
      </c>
      <c r="D490" s="2">
        <v>18</v>
      </c>
      <c r="E490" t="str">
        <f t="shared" si="7"/>
        <v>26889059044331</v>
      </c>
      <c r="H490" s="2"/>
      <c r="I490" s="9"/>
    </row>
    <row r="491" spans="1:9" x14ac:dyDescent="0.2">
      <c r="A491" s="2">
        <v>268891961</v>
      </c>
      <c r="B491" s="9">
        <v>44331</v>
      </c>
      <c r="C491" s="2">
        <v>2</v>
      </c>
      <c r="D491" s="2">
        <v>16</v>
      </c>
      <c r="E491" t="str">
        <f t="shared" si="7"/>
        <v>26889196144331</v>
      </c>
      <c r="H491" s="2"/>
      <c r="I491" s="9"/>
    </row>
    <row r="492" spans="1:9" x14ac:dyDescent="0.2">
      <c r="A492" s="2">
        <v>268891964</v>
      </c>
      <c r="B492" s="9">
        <v>44331</v>
      </c>
      <c r="C492" s="2">
        <v>19</v>
      </c>
      <c r="D492" s="2">
        <v>4</v>
      </c>
      <c r="E492" t="str">
        <f t="shared" si="7"/>
        <v>26889196444331</v>
      </c>
      <c r="H492" s="2"/>
      <c r="I492" s="9"/>
    </row>
    <row r="493" spans="1:9" x14ac:dyDescent="0.2">
      <c r="A493" s="2">
        <v>268892078</v>
      </c>
      <c r="B493" s="9">
        <v>44331</v>
      </c>
      <c r="C493" s="2">
        <v>17</v>
      </c>
      <c r="D493" s="2">
        <v>2</v>
      </c>
      <c r="E493" t="str">
        <f t="shared" si="7"/>
        <v>26889207844331</v>
      </c>
      <c r="H493" s="2"/>
      <c r="I493" s="9"/>
    </row>
    <row r="494" spans="1:9" x14ac:dyDescent="0.2">
      <c r="A494" s="2">
        <v>268892345</v>
      </c>
      <c r="B494" s="9">
        <v>44331</v>
      </c>
      <c r="C494" s="2">
        <v>8</v>
      </c>
      <c r="D494" s="2">
        <v>13</v>
      </c>
      <c r="E494" t="str">
        <f t="shared" si="7"/>
        <v>26889234544331</v>
      </c>
      <c r="H494" s="2"/>
      <c r="I494" s="9"/>
    </row>
    <row r="495" spans="1:9" x14ac:dyDescent="0.2">
      <c r="A495" s="2">
        <v>268892348</v>
      </c>
      <c r="B495" s="9">
        <v>44331</v>
      </c>
      <c r="C495" s="2">
        <v>8</v>
      </c>
      <c r="D495" s="2">
        <v>19</v>
      </c>
      <c r="E495" t="str">
        <f t="shared" si="7"/>
        <v>26889234844331</v>
      </c>
      <c r="H495" s="2"/>
      <c r="I495" s="9"/>
    </row>
    <row r="496" spans="1:9" x14ac:dyDescent="0.2">
      <c r="A496" s="2">
        <v>268892375</v>
      </c>
      <c r="B496" s="9">
        <v>44331</v>
      </c>
      <c r="C496" s="2">
        <v>8</v>
      </c>
      <c r="D496" s="2">
        <v>10</v>
      </c>
      <c r="E496" t="str">
        <f t="shared" si="7"/>
        <v>26889237544331</v>
      </c>
      <c r="H496" s="2"/>
      <c r="I496" s="9"/>
    </row>
    <row r="497" spans="1:9" x14ac:dyDescent="0.2">
      <c r="A497" s="2">
        <v>268892378</v>
      </c>
      <c r="B497" s="9">
        <v>44331</v>
      </c>
      <c r="C497" s="2">
        <v>10</v>
      </c>
      <c r="D497" s="2">
        <v>20</v>
      </c>
      <c r="E497" t="str">
        <f t="shared" si="7"/>
        <v>26889237844331</v>
      </c>
      <c r="H497" s="2"/>
      <c r="I497" s="9"/>
    </row>
    <row r="498" spans="1:9" x14ac:dyDescent="0.2">
      <c r="A498" s="2">
        <v>268892381</v>
      </c>
      <c r="B498" s="9">
        <v>44331</v>
      </c>
      <c r="C498" s="2">
        <v>5</v>
      </c>
      <c r="D498" s="2">
        <v>12</v>
      </c>
      <c r="E498" t="str">
        <f t="shared" si="7"/>
        <v>26889238144331</v>
      </c>
      <c r="H498" s="2"/>
      <c r="I498" s="9"/>
    </row>
    <row r="499" spans="1:9" x14ac:dyDescent="0.2">
      <c r="A499" s="2">
        <v>269150146</v>
      </c>
      <c r="B499" s="9">
        <v>44331</v>
      </c>
      <c r="C499" s="2">
        <v>0</v>
      </c>
      <c r="D499" s="2">
        <v>0</v>
      </c>
      <c r="E499" t="str">
        <f t="shared" si="7"/>
        <v>26915014644331</v>
      </c>
      <c r="H499" s="2"/>
      <c r="I499" s="9"/>
    </row>
    <row r="500" spans="1:9" x14ac:dyDescent="0.2">
      <c r="A500" s="2">
        <v>269150170</v>
      </c>
      <c r="B500" s="9">
        <v>44331</v>
      </c>
      <c r="C500" s="2">
        <v>9</v>
      </c>
      <c r="D500" s="2">
        <v>9</v>
      </c>
      <c r="E500" t="str">
        <f t="shared" si="7"/>
        <v>26915017044331</v>
      </c>
      <c r="H500" s="2"/>
      <c r="I500" s="9"/>
    </row>
    <row r="501" spans="1:9" x14ac:dyDescent="0.2">
      <c r="A501" s="2">
        <v>269221419</v>
      </c>
      <c r="B501" s="9">
        <v>44331</v>
      </c>
      <c r="C501" s="2">
        <v>16</v>
      </c>
      <c r="D501" s="2">
        <v>15</v>
      </c>
      <c r="E501" t="str">
        <f t="shared" si="7"/>
        <v>26922141944331</v>
      </c>
      <c r="H501" s="2"/>
      <c r="I501" s="9"/>
    </row>
    <row r="502" spans="1:9" x14ac:dyDescent="0.2">
      <c r="A502" s="2">
        <v>269221461</v>
      </c>
      <c r="B502" s="9">
        <v>44331</v>
      </c>
      <c r="C502" s="2">
        <v>17</v>
      </c>
      <c r="D502" s="2">
        <v>16</v>
      </c>
      <c r="E502" t="str">
        <f t="shared" si="7"/>
        <v>26922146144331</v>
      </c>
      <c r="H502" s="2"/>
      <c r="I502" s="9"/>
    </row>
    <row r="503" spans="1:9" x14ac:dyDescent="0.2">
      <c r="A503" s="2">
        <v>269221473</v>
      </c>
      <c r="B503" s="9">
        <v>44331</v>
      </c>
      <c r="C503" s="2">
        <v>10</v>
      </c>
      <c r="D503" s="2">
        <v>15</v>
      </c>
      <c r="E503" t="str">
        <f t="shared" si="7"/>
        <v>26922147344331</v>
      </c>
      <c r="H503" s="2"/>
      <c r="I503" s="9"/>
    </row>
    <row r="504" spans="1:9" x14ac:dyDescent="0.2">
      <c r="A504" s="2">
        <v>269221569</v>
      </c>
      <c r="B504" s="9">
        <v>44331</v>
      </c>
      <c r="C504" s="2">
        <v>12</v>
      </c>
      <c r="D504" s="2">
        <v>4</v>
      </c>
      <c r="E504" t="str">
        <f t="shared" si="7"/>
        <v>26922156944331</v>
      </c>
      <c r="H504" s="2"/>
      <c r="I504" s="9"/>
    </row>
    <row r="505" spans="1:9" x14ac:dyDescent="0.2">
      <c r="A505" s="2">
        <v>269221575</v>
      </c>
      <c r="B505" s="9">
        <v>44331</v>
      </c>
      <c r="C505" s="2">
        <v>15</v>
      </c>
      <c r="D505" s="2">
        <v>17</v>
      </c>
      <c r="E505" t="str">
        <f t="shared" si="7"/>
        <v>26922157544331</v>
      </c>
      <c r="H505" s="2"/>
      <c r="I505" s="9"/>
    </row>
    <row r="506" spans="1:9" x14ac:dyDescent="0.2">
      <c r="A506" s="2">
        <v>269221581</v>
      </c>
      <c r="B506" s="9">
        <v>44331</v>
      </c>
      <c r="C506" s="2">
        <v>12</v>
      </c>
      <c r="D506" s="2">
        <v>8</v>
      </c>
      <c r="E506" t="str">
        <f t="shared" si="7"/>
        <v>26922158144331</v>
      </c>
      <c r="H506" s="2"/>
      <c r="I506" s="9"/>
    </row>
    <row r="507" spans="1:9" x14ac:dyDescent="0.2">
      <c r="A507" s="2">
        <v>269221584</v>
      </c>
      <c r="B507" s="9">
        <v>44331</v>
      </c>
      <c r="C507" s="2">
        <v>9</v>
      </c>
      <c r="D507" s="2">
        <v>20</v>
      </c>
      <c r="E507" t="str">
        <f t="shared" si="7"/>
        <v>26922158444331</v>
      </c>
      <c r="H507" s="2"/>
      <c r="I507" s="9"/>
    </row>
    <row r="508" spans="1:9" x14ac:dyDescent="0.2">
      <c r="A508" s="2">
        <v>269221587</v>
      </c>
      <c r="B508" s="9">
        <v>44331</v>
      </c>
      <c r="C508" s="2">
        <v>17</v>
      </c>
      <c r="D508" s="2">
        <v>7</v>
      </c>
      <c r="E508" t="str">
        <f t="shared" si="7"/>
        <v>26922158744331</v>
      </c>
      <c r="H508" s="2"/>
      <c r="I508" s="9"/>
    </row>
    <row r="509" spans="1:9" x14ac:dyDescent="0.2">
      <c r="A509" s="2">
        <v>269221920</v>
      </c>
      <c r="B509" s="9">
        <v>44331</v>
      </c>
      <c r="C509" s="2">
        <v>16</v>
      </c>
      <c r="D509" s="2">
        <v>19</v>
      </c>
      <c r="E509" t="str">
        <f t="shared" si="7"/>
        <v>26922192044331</v>
      </c>
      <c r="H509" s="2"/>
      <c r="I509" s="9"/>
    </row>
    <row r="510" spans="1:9" x14ac:dyDescent="0.2">
      <c r="A510" s="2">
        <v>269222010</v>
      </c>
      <c r="B510" s="9">
        <v>44331</v>
      </c>
      <c r="C510" s="2">
        <v>5</v>
      </c>
      <c r="D510" s="2">
        <v>16</v>
      </c>
      <c r="E510" t="str">
        <f t="shared" si="7"/>
        <v>26922201044331</v>
      </c>
      <c r="H510" s="2"/>
      <c r="I510" s="9"/>
    </row>
    <row r="511" spans="1:9" x14ac:dyDescent="0.2">
      <c r="A511" s="2">
        <v>269222019</v>
      </c>
      <c r="B511" s="9">
        <v>44331</v>
      </c>
      <c r="C511" s="2">
        <v>20</v>
      </c>
      <c r="D511" s="2">
        <v>16</v>
      </c>
      <c r="E511" t="str">
        <f t="shared" si="7"/>
        <v>26922201944331</v>
      </c>
      <c r="H511" s="2"/>
      <c r="I511" s="9"/>
    </row>
    <row r="512" spans="1:9" x14ac:dyDescent="0.2">
      <c r="A512" s="2">
        <v>269222739</v>
      </c>
      <c r="B512" s="9">
        <v>44331</v>
      </c>
      <c r="C512" s="2">
        <v>18</v>
      </c>
      <c r="D512" s="2">
        <v>20</v>
      </c>
      <c r="E512" t="str">
        <f t="shared" si="7"/>
        <v>26922273944331</v>
      </c>
      <c r="H512" s="2"/>
      <c r="I512" s="9"/>
    </row>
    <row r="513" spans="1:9" x14ac:dyDescent="0.2">
      <c r="A513" s="2">
        <v>269222775</v>
      </c>
      <c r="B513" s="9">
        <v>44331</v>
      </c>
      <c r="C513" s="2">
        <v>4</v>
      </c>
      <c r="D513" s="2">
        <v>6</v>
      </c>
      <c r="E513" t="str">
        <f t="shared" si="7"/>
        <v>26922277544331</v>
      </c>
      <c r="H513" s="2"/>
      <c r="I513" s="9"/>
    </row>
    <row r="514" spans="1:9" x14ac:dyDescent="0.2">
      <c r="A514" s="2">
        <v>271175480</v>
      </c>
      <c r="B514" s="9">
        <v>44331</v>
      </c>
      <c r="C514" s="2">
        <v>0</v>
      </c>
      <c r="D514" s="2">
        <v>0</v>
      </c>
      <c r="E514" t="str">
        <f t="shared" si="7"/>
        <v>27117548044331</v>
      </c>
      <c r="H514" s="2"/>
      <c r="I514" s="9"/>
    </row>
    <row r="515" spans="1:9" x14ac:dyDescent="0.2">
      <c r="A515" s="2">
        <v>271457536</v>
      </c>
      <c r="B515" s="9">
        <v>44331</v>
      </c>
      <c r="C515" s="2">
        <v>14</v>
      </c>
      <c r="D515" s="2">
        <v>17</v>
      </c>
      <c r="E515" t="str">
        <f t="shared" ref="E515:E578" si="8">A515&amp;B515</f>
        <v>27145753644331</v>
      </c>
      <c r="H515" s="2"/>
      <c r="I515" s="9"/>
    </row>
    <row r="516" spans="1:9" x14ac:dyDescent="0.2">
      <c r="A516" s="2">
        <v>272779033</v>
      </c>
      <c r="B516" s="9">
        <v>44331</v>
      </c>
      <c r="C516" s="2">
        <v>11</v>
      </c>
      <c r="D516" s="2">
        <v>14</v>
      </c>
      <c r="E516" t="str">
        <f t="shared" si="8"/>
        <v>27277903344331</v>
      </c>
      <c r="H516" s="2"/>
      <c r="I516" s="9"/>
    </row>
    <row r="517" spans="1:9" x14ac:dyDescent="0.2">
      <c r="A517" s="2">
        <v>268890527</v>
      </c>
      <c r="B517" s="9">
        <v>44332</v>
      </c>
      <c r="C517" s="2">
        <v>13</v>
      </c>
      <c r="D517" s="2">
        <v>8</v>
      </c>
      <c r="E517" t="str">
        <f t="shared" si="8"/>
        <v>26889052744332</v>
      </c>
      <c r="H517" s="2"/>
      <c r="I517" s="9"/>
    </row>
    <row r="518" spans="1:9" x14ac:dyDescent="0.2">
      <c r="A518" s="2">
        <v>268890545</v>
      </c>
      <c r="B518" s="9">
        <v>44332</v>
      </c>
      <c r="C518" s="2">
        <v>1</v>
      </c>
      <c r="D518" s="2">
        <v>9</v>
      </c>
      <c r="E518" t="str">
        <f t="shared" si="8"/>
        <v>26889054544332</v>
      </c>
      <c r="H518" s="2"/>
      <c r="I518" s="9"/>
    </row>
    <row r="519" spans="1:9" x14ac:dyDescent="0.2">
      <c r="A519" s="2">
        <v>268890548</v>
      </c>
      <c r="B519" s="9">
        <v>44332</v>
      </c>
      <c r="C519" s="2">
        <v>4</v>
      </c>
      <c r="D519" s="2">
        <v>17</v>
      </c>
      <c r="E519" t="str">
        <f t="shared" si="8"/>
        <v>26889054844332</v>
      </c>
      <c r="H519" s="2"/>
      <c r="I519" s="9"/>
    </row>
    <row r="520" spans="1:9" x14ac:dyDescent="0.2">
      <c r="A520" s="2">
        <v>268890566</v>
      </c>
      <c r="B520" s="9">
        <v>44332</v>
      </c>
      <c r="C520" s="2">
        <v>6</v>
      </c>
      <c r="D520" s="2">
        <v>10</v>
      </c>
      <c r="E520" t="str">
        <f t="shared" si="8"/>
        <v>26889056644332</v>
      </c>
      <c r="H520" s="2"/>
      <c r="I520" s="9"/>
    </row>
    <row r="521" spans="1:9" x14ac:dyDescent="0.2">
      <c r="A521" s="2">
        <v>268890590</v>
      </c>
      <c r="B521" s="9">
        <v>44332</v>
      </c>
      <c r="C521" s="2">
        <v>11</v>
      </c>
      <c r="D521" s="2">
        <v>18</v>
      </c>
      <c r="E521" t="str">
        <f t="shared" si="8"/>
        <v>26889059044332</v>
      </c>
      <c r="H521" s="2"/>
      <c r="I521" s="9"/>
    </row>
    <row r="522" spans="1:9" x14ac:dyDescent="0.2">
      <c r="A522" s="2">
        <v>268891961</v>
      </c>
      <c r="B522" s="9">
        <v>44332</v>
      </c>
      <c r="C522" s="2">
        <v>38</v>
      </c>
      <c r="D522" s="2">
        <v>26</v>
      </c>
      <c r="E522" t="str">
        <f t="shared" si="8"/>
        <v>26889196144332</v>
      </c>
      <c r="H522" s="2"/>
      <c r="I522" s="9"/>
    </row>
    <row r="523" spans="1:9" x14ac:dyDescent="0.2">
      <c r="A523" s="2">
        <v>268891964</v>
      </c>
      <c r="B523" s="9">
        <v>44332</v>
      </c>
      <c r="C523" s="2">
        <v>1809</v>
      </c>
      <c r="D523" s="2">
        <v>1278</v>
      </c>
      <c r="E523" t="str">
        <f t="shared" si="8"/>
        <v>26889196444332</v>
      </c>
      <c r="H523" s="2"/>
      <c r="I523" s="9"/>
    </row>
    <row r="524" spans="1:9" x14ac:dyDescent="0.2">
      <c r="A524" s="2">
        <v>268892078</v>
      </c>
      <c r="B524" s="9">
        <v>44332</v>
      </c>
      <c r="C524" s="2">
        <v>231</v>
      </c>
      <c r="D524" s="2">
        <v>181</v>
      </c>
      <c r="E524" t="str">
        <f t="shared" si="8"/>
        <v>26889207844332</v>
      </c>
      <c r="H524" s="2"/>
      <c r="I524" s="9"/>
    </row>
    <row r="525" spans="1:9" x14ac:dyDescent="0.2">
      <c r="A525" s="2">
        <v>268892345</v>
      </c>
      <c r="B525" s="9">
        <v>44332</v>
      </c>
      <c r="C525" s="2">
        <v>4</v>
      </c>
      <c r="D525" s="2">
        <v>4</v>
      </c>
      <c r="E525" t="str">
        <f t="shared" si="8"/>
        <v>26889234544332</v>
      </c>
      <c r="H525" s="2"/>
      <c r="I525" s="9"/>
    </row>
    <row r="526" spans="1:9" x14ac:dyDescent="0.2">
      <c r="A526" s="2">
        <v>268892348</v>
      </c>
      <c r="B526" s="9">
        <v>44332</v>
      </c>
      <c r="C526" s="2">
        <v>7</v>
      </c>
      <c r="D526" s="2">
        <v>7</v>
      </c>
      <c r="E526" t="str">
        <f t="shared" si="8"/>
        <v>26889234844332</v>
      </c>
      <c r="H526" s="2"/>
      <c r="I526" s="9"/>
    </row>
    <row r="527" spans="1:9" x14ac:dyDescent="0.2">
      <c r="A527" s="2">
        <v>268892375</v>
      </c>
      <c r="B527" s="9">
        <v>44332</v>
      </c>
      <c r="C527" s="2">
        <v>18</v>
      </c>
      <c r="D527" s="2">
        <v>18</v>
      </c>
      <c r="E527" t="str">
        <f t="shared" si="8"/>
        <v>26889237544332</v>
      </c>
      <c r="H527" s="2"/>
      <c r="I527" s="9"/>
    </row>
    <row r="528" spans="1:9" x14ac:dyDescent="0.2">
      <c r="A528" s="2">
        <v>268892378</v>
      </c>
      <c r="B528" s="9">
        <v>44332</v>
      </c>
      <c r="C528" s="2">
        <v>417</v>
      </c>
      <c r="D528" s="2">
        <v>330</v>
      </c>
      <c r="E528" t="str">
        <f t="shared" si="8"/>
        <v>26889237844332</v>
      </c>
      <c r="H528" s="2"/>
      <c r="I528" s="9"/>
    </row>
    <row r="529" spans="1:9" x14ac:dyDescent="0.2">
      <c r="A529" s="2">
        <v>268892381</v>
      </c>
      <c r="B529" s="9">
        <v>44332</v>
      </c>
      <c r="C529" s="2">
        <v>0</v>
      </c>
      <c r="D529" s="2">
        <v>0</v>
      </c>
      <c r="E529" t="str">
        <f t="shared" si="8"/>
        <v>26889238144332</v>
      </c>
      <c r="H529" s="2"/>
      <c r="I529" s="9"/>
    </row>
    <row r="530" spans="1:9" x14ac:dyDescent="0.2">
      <c r="A530" s="2">
        <v>269150161</v>
      </c>
      <c r="B530" s="9">
        <v>44332</v>
      </c>
      <c r="C530" s="2">
        <v>12</v>
      </c>
      <c r="D530" s="2">
        <v>3</v>
      </c>
      <c r="E530" t="str">
        <f t="shared" si="8"/>
        <v>26915016144332</v>
      </c>
      <c r="H530" s="2"/>
      <c r="I530" s="9"/>
    </row>
    <row r="531" spans="1:9" x14ac:dyDescent="0.2">
      <c r="A531" s="2">
        <v>269221419</v>
      </c>
      <c r="B531" s="9">
        <v>44332</v>
      </c>
      <c r="C531" s="2">
        <v>177</v>
      </c>
      <c r="D531" s="2">
        <v>104</v>
      </c>
      <c r="E531" t="str">
        <f t="shared" si="8"/>
        <v>26922141944332</v>
      </c>
      <c r="H531" s="2"/>
      <c r="I531" s="9"/>
    </row>
    <row r="532" spans="1:9" x14ac:dyDescent="0.2">
      <c r="A532" s="2">
        <v>269221461</v>
      </c>
      <c r="B532" s="9">
        <v>44332</v>
      </c>
      <c r="C532" s="2">
        <v>62</v>
      </c>
      <c r="D532" s="2">
        <v>50</v>
      </c>
      <c r="E532" t="str">
        <f t="shared" si="8"/>
        <v>26922146144332</v>
      </c>
      <c r="H532" s="2"/>
      <c r="I532" s="9"/>
    </row>
    <row r="533" spans="1:9" x14ac:dyDescent="0.2">
      <c r="A533" s="2">
        <v>269221473</v>
      </c>
      <c r="B533" s="9">
        <v>44332</v>
      </c>
      <c r="C533" s="2">
        <v>78</v>
      </c>
      <c r="D533" s="2">
        <v>66</v>
      </c>
      <c r="E533" t="str">
        <f t="shared" si="8"/>
        <v>26922147344332</v>
      </c>
      <c r="H533" s="2"/>
      <c r="I533" s="9"/>
    </row>
    <row r="534" spans="1:9" x14ac:dyDescent="0.2">
      <c r="A534" s="2">
        <v>269221569</v>
      </c>
      <c r="B534" s="9">
        <v>44332</v>
      </c>
      <c r="C534" s="2">
        <v>105</v>
      </c>
      <c r="D534" s="2">
        <v>90</v>
      </c>
      <c r="E534" t="str">
        <f t="shared" si="8"/>
        <v>26922156944332</v>
      </c>
      <c r="H534" s="2"/>
      <c r="I534" s="9"/>
    </row>
    <row r="535" spans="1:9" x14ac:dyDescent="0.2">
      <c r="A535" s="2">
        <v>269221575</v>
      </c>
      <c r="B535" s="9">
        <v>44332</v>
      </c>
      <c r="C535" s="2">
        <v>424</v>
      </c>
      <c r="D535" s="2">
        <v>267</v>
      </c>
      <c r="E535" t="str">
        <f t="shared" si="8"/>
        <v>26922157544332</v>
      </c>
      <c r="H535" s="2"/>
      <c r="I535" s="9"/>
    </row>
    <row r="536" spans="1:9" x14ac:dyDescent="0.2">
      <c r="A536" s="2">
        <v>269221581</v>
      </c>
      <c r="B536" s="9">
        <v>44332</v>
      </c>
      <c r="C536" s="2">
        <v>148</v>
      </c>
      <c r="D536" s="2">
        <v>129</v>
      </c>
      <c r="E536" t="str">
        <f t="shared" si="8"/>
        <v>26922158144332</v>
      </c>
      <c r="H536" s="2"/>
      <c r="I536" s="9"/>
    </row>
    <row r="537" spans="1:9" x14ac:dyDescent="0.2">
      <c r="A537" s="2">
        <v>269221584</v>
      </c>
      <c r="B537" s="9">
        <v>44332</v>
      </c>
      <c r="C537" s="2">
        <v>542</v>
      </c>
      <c r="D537" s="2">
        <v>321</v>
      </c>
      <c r="E537" t="str">
        <f t="shared" si="8"/>
        <v>26922158444332</v>
      </c>
      <c r="H537" s="2"/>
      <c r="I537" s="9"/>
    </row>
    <row r="538" spans="1:9" x14ac:dyDescent="0.2">
      <c r="A538" s="2">
        <v>269221587</v>
      </c>
      <c r="B538" s="9">
        <v>44332</v>
      </c>
      <c r="C538" s="2">
        <v>165</v>
      </c>
      <c r="D538" s="2">
        <v>130</v>
      </c>
      <c r="E538" t="str">
        <f t="shared" si="8"/>
        <v>26922158744332</v>
      </c>
      <c r="H538" s="2"/>
      <c r="I538" s="9"/>
    </row>
    <row r="539" spans="1:9" x14ac:dyDescent="0.2">
      <c r="A539" s="2">
        <v>269221920</v>
      </c>
      <c r="B539" s="9">
        <v>44332</v>
      </c>
      <c r="C539" s="2">
        <v>504</v>
      </c>
      <c r="D539" s="2">
        <v>278</v>
      </c>
      <c r="E539" t="str">
        <f t="shared" si="8"/>
        <v>26922192044332</v>
      </c>
      <c r="H539" s="2"/>
      <c r="I539" s="9"/>
    </row>
    <row r="540" spans="1:9" x14ac:dyDescent="0.2">
      <c r="A540" s="2">
        <v>269222010</v>
      </c>
      <c r="B540" s="9">
        <v>44332</v>
      </c>
      <c r="C540" s="2">
        <v>77</v>
      </c>
      <c r="D540" s="2">
        <v>69</v>
      </c>
      <c r="E540" t="str">
        <f t="shared" si="8"/>
        <v>26922201044332</v>
      </c>
      <c r="H540" s="2"/>
      <c r="I540" s="9"/>
    </row>
    <row r="541" spans="1:9" x14ac:dyDescent="0.2">
      <c r="A541" s="2">
        <v>269222019</v>
      </c>
      <c r="B541" s="9">
        <v>44332</v>
      </c>
      <c r="C541" s="2">
        <v>80</v>
      </c>
      <c r="D541" s="2">
        <v>70</v>
      </c>
      <c r="E541" t="str">
        <f t="shared" si="8"/>
        <v>26922201944332</v>
      </c>
      <c r="H541" s="2"/>
      <c r="I541" s="9"/>
    </row>
    <row r="542" spans="1:9" x14ac:dyDescent="0.2">
      <c r="A542" s="2">
        <v>269222739</v>
      </c>
      <c r="B542" s="9">
        <v>44332</v>
      </c>
      <c r="C542" s="2">
        <v>344</v>
      </c>
      <c r="D542" s="2">
        <v>341</v>
      </c>
      <c r="E542" t="str">
        <f t="shared" si="8"/>
        <v>26922273944332</v>
      </c>
      <c r="H542" s="2"/>
      <c r="I542" s="9"/>
    </row>
    <row r="543" spans="1:9" x14ac:dyDescent="0.2">
      <c r="A543" s="2">
        <v>272779033</v>
      </c>
      <c r="B543" s="9">
        <v>44332</v>
      </c>
      <c r="C543" s="2">
        <v>10</v>
      </c>
      <c r="D543" s="2">
        <v>14</v>
      </c>
      <c r="E543" t="str">
        <f t="shared" si="8"/>
        <v>27277903344332</v>
      </c>
      <c r="H543" s="2"/>
      <c r="I543" s="9"/>
    </row>
    <row r="544" spans="1:9" x14ac:dyDescent="0.2">
      <c r="A544" s="2">
        <v>268890527</v>
      </c>
      <c r="B544" s="9">
        <v>44333</v>
      </c>
      <c r="C544" s="2">
        <v>14</v>
      </c>
      <c r="D544" s="2">
        <v>14</v>
      </c>
      <c r="E544" t="str">
        <f t="shared" si="8"/>
        <v>26889052744333</v>
      </c>
      <c r="H544" s="2"/>
      <c r="I544" s="9"/>
    </row>
    <row r="545" spans="1:9" x14ac:dyDescent="0.2">
      <c r="A545" s="2">
        <v>268890545</v>
      </c>
      <c r="B545" s="9">
        <v>44333</v>
      </c>
      <c r="C545" s="2">
        <v>16</v>
      </c>
      <c r="D545" s="2">
        <v>10</v>
      </c>
      <c r="E545" t="str">
        <f t="shared" si="8"/>
        <v>26889054544333</v>
      </c>
      <c r="H545" s="2"/>
      <c r="I545" s="9"/>
    </row>
    <row r="546" spans="1:9" x14ac:dyDescent="0.2">
      <c r="A546" s="2">
        <v>268890548</v>
      </c>
      <c r="B546" s="9">
        <v>44333</v>
      </c>
      <c r="C546" s="2">
        <v>5</v>
      </c>
      <c r="D546" s="2">
        <v>5</v>
      </c>
      <c r="E546" t="str">
        <f t="shared" si="8"/>
        <v>26889054844333</v>
      </c>
      <c r="H546" s="2"/>
      <c r="I546" s="9"/>
    </row>
    <row r="547" spans="1:9" x14ac:dyDescent="0.2">
      <c r="A547" s="2">
        <v>268890566</v>
      </c>
      <c r="B547" s="9">
        <v>44333</v>
      </c>
      <c r="C547" s="2">
        <v>13</v>
      </c>
      <c r="D547" s="2">
        <v>10</v>
      </c>
      <c r="E547" t="str">
        <f t="shared" si="8"/>
        <v>26889056644333</v>
      </c>
      <c r="H547" s="2"/>
      <c r="I547" s="9"/>
    </row>
    <row r="548" spans="1:9" x14ac:dyDescent="0.2">
      <c r="A548" s="2">
        <v>268890590</v>
      </c>
      <c r="B548" s="9">
        <v>44333</v>
      </c>
      <c r="C548" s="2">
        <v>14</v>
      </c>
      <c r="D548" s="2">
        <v>17</v>
      </c>
      <c r="E548" t="str">
        <f t="shared" si="8"/>
        <v>26889059044333</v>
      </c>
      <c r="H548" s="2"/>
      <c r="I548" s="9"/>
    </row>
    <row r="549" spans="1:9" x14ac:dyDescent="0.2">
      <c r="A549" s="2">
        <v>268891961</v>
      </c>
      <c r="B549" s="9">
        <v>44333</v>
      </c>
      <c r="C549" s="2">
        <v>2</v>
      </c>
      <c r="D549" s="2">
        <v>20</v>
      </c>
      <c r="E549" t="str">
        <f t="shared" si="8"/>
        <v>26889196144333</v>
      </c>
      <c r="H549" s="2"/>
      <c r="I549" s="9"/>
    </row>
    <row r="550" spans="1:9" x14ac:dyDescent="0.2">
      <c r="A550" s="2">
        <v>268891964</v>
      </c>
      <c r="B550" s="9">
        <v>44333</v>
      </c>
      <c r="C550" s="2">
        <v>0</v>
      </c>
      <c r="D550" s="2">
        <v>0</v>
      </c>
      <c r="E550" t="str">
        <f t="shared" si="8"/>
        <v>26889196444333</v>
      </c>
      <c r="H550" s="2"/>
      <c r="I550" s="9"/>
    </row>
    <row r="551" spans="1:9" x14ac:dyDescent="0.2">
      <c r="A551" s="2">
        <v>268892078</v>
      </c>
      <c r="B551" s="9">
        <v>44333</v>
      </c>
      <c r="C551" s="2">
        <v>12</v>
      </c>
      <c r="D551" s="2">
        <v>3</v>
      </c>
      <c r="E551" t="str">
        <f t="shared" si="8"/>
        <v>26889207844333</v>
      </c>
      <c r="H551" s="2"/>
      <c r="I551" s="9"/>
    </row>
    <row r="552" spans="1:9" x14ac:dyDescent="0.2">
      <c r="A552" s="2">
        <v>268892345</v>
      </c>
      <c r="B552" s="9">
        <v>44333</v>
      </c>
      <c r="C552" s="2">
        <v>5</v>
      </c>
      <c r="D552" s="2">
        <v>18</v>
      </c>
      <c r="E552" t="str">
        <f t="shared" si="8"/>
        <v>26889234544333</v>
      </c>
      <c r="H552" s="2"/>
      <c r="I552" s="9"/>
    </row>
    <row r="553" spans="1:9" x14ac:dyDescent="0.2">
      <c r="A553" s="2">
        <v>268892348</v>
      </c>
      <c r="B553" s="9">
        <v>44333</v>
      </c>
      <c r="C553" s="2">
        <v>8</v>
      </c>
      <c r="D553" s="2">
        <v>19</v>
      </c>
      <c r="E553" t="str">
        <f t="shared" si="8"/>
        <v>26889234844333</v>
      </c>
      <c r="H553" s="2"/>
      <c r="I553" s="9"/>
    </row>
    <row r="554" spans="1:9" x14ac:dyDescent="0.2">
      <c r="A554" s="2">
        <v>268892375</v>
      </c>
      <c r="B554" s="9">
        <v>44333</v>
      </c>
      <c r="C554" s="2">
        <v>13</v>
      </c>
      <c r="D554" s="2">
        <v>14</v>
      </c>
      <c r="E554" t="str">
        <f t="shared" si="8"/>
        <v>26889237544333</v>
      </c>
      <c r="H554" s="2"/>
      <c r="I554" s="9"/>
    </row>
    <row r="555" spans="1:9" x14ac:dyDescent="0.2">
      <c r="A555" s="2">
        <v>268892378</v>
      </c>
      <c r="B555" s="9">
        <v>44333</v>
      </c>
      <c r="C555" s="2">
        <v>1</v>
      </c>
      <c r="D555" s="2">
        <v>3</v>
      </c>
      <c r="E555" t="str">
        <f t="shared" si="8"/>
        <v>26889237844333</v>
      </c>
      <c r="H555" s="2"/>
      <c r="I555" s="9"/>
    </row>
    <row r="556" spans="1:9" x14ac:dyDescent="0.2">
      <c r="A556" s="2">
        <v>268892381</v>
      </c>
      <c r="B556" s="9">
        <v>44333</v>
      </c>
      <c r="C556" s="2">
        <v>4</v>
      </c>
      <c r="D556" s="2">
        <v>10</v>
      </c>
      <c r="E556" t="str">
        <f t="shared" si="8"/>
        <v>26889238144333</v>
      </c>
      <c r="H556" s="2"/>
      <c r="I556" s="9"/>
    </row>
    <row r="557" spans="1:9" x14ac:dyDescent="0.2">
      <c r="A557" s="2">
        <v>269150146</v>
      </c>
      <c r="B557" s="9">
        <v>44333</v>
      </c>
      <c r="C557" s="2">
        <v>17</v>
      </c>
      <c r="D557" s="2">
        <v>17</v>
      </c>
      <c r="E557" t="str">
        <f t="shared" si="8"/>
        <v>26915014644333</v>
      </c>
      <c r="H557" s="2"/>
      <c r="I557" s="9"/>
    </row>
    <row r="558" spans="1:9" x14ac:dyDescent="0.2">
      <c r="A558" s="2">
        <v>269150161</v>
      </c>
      <c r="B558" s="9">
        <v>44333</v>
      </c>
      <c r="C558" s="2">
        <v>915</v>
      </c>
      <c r="D558" s="2">
        <v>906</v>
      </c>
      <c r="E558" t="str">
        <f t="shared" si="8"/>
        <v>26915016144333</v>
      </c>
      <c r="H558" s="2"/>
      <c r="I558" s="9"/>
    </row>
    <row r="559" spans="1:9" x14ac:dyDescent="0.2">
      <c r="A559" s="2">
        <v>269221419</v>
      </c>
      <c r="B559" s="9">
        <v>44333</v>
      </c>
      <c r="C559" s="2">
        <v>257</v>
      </c>
      <c r="D559" s="2">
        <v>203</v>
      </c>
      <c r="E559" t="str">
        <f t="shared" si="8"/>
        <v>26922141944333</v>
      </c>
      <c r="H559" s="2"/>
      <c r="I559" s="9"/>
    </row>
    <row r="560" spans="1:9" x14ac:dyDescent="0.2">
      <c r="A560" s="2">
        <v>269221461</v>
      </c>
      <c r="B560" s="9">
        <v>44333</v>
      </c>
      <c r="C560" s="2">
        <v>10</v>
      </c>
      <c r="D560" s="2">
        <v>9</v>
      </c>
      <c r="E560" t="str">
        <f t="shared" si="8"/>
        <v>26922146144333</v>
      </c>
      <c r="H560" s="2"/>
      <c r="I560" s="9"/>
    </row>
    <row r="561" spans="1:9" x14ac:dyDescent="0.2">
      <c r="A561" s="2">
        <v>269221473</v>
      </c>
      <c r="B561" s="9">
        <v>44333</v>
      </c>
      <c r="C561" s="2">
        <v>1814</v>
      </c>
      <c r="D561" s="2">
        <v>1448</v>
      </c>
      <c r="E561" t="str">
        <f t="shared" si="8"/>
        <v>26922147344333</v>
      </c>
      <c r="H561" s="2"/>
      <c r="I561" s="9"/>
    </row>
    <row r="562" spans="1:9" x14ac:dyDescent="0.2">
      <c r="A562" s="2">
        <v>269221569</v>
      </c>
      <c r="B562" s="9">
        <v>44333</v>
      </c>
      <c r="C562" s="2">
        <v>0</v>
      </c>
      <c r="D562" s="2">
        <v>0</v>
      </c>
      <c r="E562" t="str">
        <f t="shared" si="8"/>
        <v>26922156944333</v>
      </c>
      <c r="H562" s="2"/>
      <c r="I562" s="9"/>
    </row>
    <row r="563" spans="1:9" x14ac:dyDescent="0.2">
      <c r="A563" s="2">
        <v>269221575</v>
      </c>
      <c r="B563" s="9">
        <v>44333</v>
      </c>
      <c r="C563" s="2">
        <v>0</v>
      </c>
      <c r="D563" s="2">
        <v>0</v>
      </c>
      <c r="E563" t="str">
        <f t="shared" si="8"/>
        <v>26922157544333</v>
      </c>
      <c r="H563" s="2"/>
      <c r="I563" s="9"/>
    </row>
    <row r="564" spans="1:9" x14ac:dyDescent="0.2">
      <c r="A564" s="2">
        <v>269221581</v>
      </c>
      <c r="B564" s="9">
        <v>44333</v>
      </c>
      <c r="C564" s="2">
        <v>17</v>
      </c>
      <c r="D564" s="2">
        <v>17</v>
      </c>
      <c r="E564" t="str">
        <f t="shared" si="8"/>
        <v>26922158144333</v>
      </c>
      <c r="H564" s="2"/>
      <c r="I564" s="9"/>
    </row>
    <row r="565" spans="1:9" x14ac:dyDescent="0.2">
      <c r="A565" s="2">
        <v>269221584</v>
      </c>
      <c r="B565" s="9">
        <v>44333</v>
      </c>
      <c r="C565" s="2">
        <v>6</v>
      </c>
      <c r="D565" s="2">
        <v>18</v>
      </c>
      <c r="E565" t="str">
        <f t="shared" si="8"/>
        <v>26922158444333</v>
      </c>
      <c r="H565" s="2"/>
      <c r="I565" s="9"/>
    </row>
    <row r="566" spans="1:9" x14ac:dyDescent="0.2">
      <c r="A566" s="2">
        <v>269221587</v>
      </c>
      <c r="B566" s="9">
        <v>44333</v>
      </c>
      <c r="C566" s="2">
        <v>0</v>
      </c>
      <c r="D566" s="2">
        <v>0</v>
      </c>
      <c r="E566" t="str">
        <f t="shared" si="8"/>
        <v>26922158744333</v>
      </c>
      <c r="H566" s="2"/>
      <c r="I566" s="9"/>
    </row>
    <row r="567" spans="1:9" x14ac:dyDescent="0.2">
      <c r="A567" s="2">
        <v>269221920</v>
      </c>
      <c r="B567" s="9">
        <v>44333</v>
      </c>
      <c r="C567" s="2">
        <v>3</v>
      </c>
      <c r="D567" s="2">
        <v>18</v>
      </c>
      <c r="E567" t="str">
        <f t="shared" si="8"/>
        <v>26922192044333</v>
      </c>
      <c r="H567" s="2"/>
      <c r="I567" s="9"/>
    </row>
    <row r="568" spans="1:9" x14ac:dyDescent="0.2">
      <c r="A568" s="2">
        <v>269222010</v>
      </c>
      <c r="B568" s="9">
        <v>44333</v>
      </c>
      <c r="C568" s="2">
        <v>9</v>
      </c>
      <c r="D568" s="2">
        <v>6</v>
      </c>
      <c r="E568" t="str">
        <f t="shared" si="8"/>
        <v>26922201044333</v>
      </c>
      <c r="H568" s="2"/>
      <c r="I568" s="9"/>
    </row>
    <row r="569" spans="1:9" x14ac:dyDescent="0.2">
      <c r="A569" s="2">
        <v>269222019</v>
      </c>
      <c r="B569" s="9">
        <v>44333</v>
      </c>
      <c r="C569" s="2">
        <v>7</v>
      </c>
      <c r="D569" s="2">
        <v>11</v>
      </c>
      <c r="E569" t="str">
        <f t="shared" si="8"/>
        <v>26922201944333</v>
      </c>
      <c r="H569" s="2"/>
      <c r="I569" s="9"/>
    </row>
    <row r="570" spans="1:9" x14ac:dyDescent="0.2">
      <c r="A570" s="2">
        <v>269222739</v>
      </c>
      <c r="B570" s="9">
        <v>44333</v>
      </c>
      <c r="C570" s="2">
        <v>1</v>
      </c>
      <c r="D570" s="2">
        <v>10</v>
      </c>
      <c r="E570" t="str">
        <f t="shared" si="8"/>
        <v>26922273944333</v>
      </c>
      <c r="H570" s="2"/>
      <c r="I570" s="9"/>
    </row>
    <row r="571" spans="1:9" x14ac:dyDescent="0.2">
      <c r="A571" s="2">
        <v>269222775</v>
      </c>
      <c r="B571" s="9">
        <v>44333</v>
      </c>
      <c r="C571" s="2">
        <v>13</v>
      </c>
      <c r="D571" s="2">
        <v>12</v>
      </c>
      <c r="E571" t="str">
        <f t="shared" si="8"/>
        <v>26922277544333</v>
      </c>
      <c r="H571" s="2"/>
      <c r="I571" s="9"/>
    </row>
    <row r="572" spans="1:9" x14ac:dyDescent="0.2">
      <c r="A572" s="2">
        <v>271175480</v>
      </c>
      <c r="B572" s="9">
        <v>44333</v>
      </c>
      <c r="C572" s="2">
        <v>6</v>
      </c>
      <c r="D572" s="2">
        <v>4</v>
      </c>
      <c r="E572" t="str">
        <f t="shared" si="8"/>
        <v>27117548044333</v>
      </c>
      <c r="H572" s="2"/>
      <c r="I572" s="9"/>
    </row>
    <row r="573" spans="1:9" x14ac:dyDescent="0.2">
      <c r="A573" s="2">
        <v>271457536</v>
      </c>
      <c r="B573" s="9">
        <v>44333</v>
      </c>
      <c r="C573" s="2">
        <v>805</v>
      </c>
      <c r="D573" s="2">
        <v>650</v>
      </c>
      <c r="E573" t="str">
        <f t="shared" si="8"/>
        <v>27145753644333</v>
      </c>
      <c r="H573" s="2"/>
      <c r="I573" s="9"/>
    </row>
    <row r="574" spans="1:9" x14ac:dyDescent="0.2">
      <c r="A574" s="2">
        <v>272779033</v>
      </c>
      <c r="B574" s="9">
        <v>44333</v>
      </c>
      <c r="C574" s="2">
        <v>20</v>
      </c>
      <c r="D574" s="2">
        <v>18</v>
      </c>
      <c r="E574" t="str">
        <f t="shared" si="8"/>
        <v>27277903344333</v>
      </c>
      <c r="H574" s="2"/>
      <c r="I574" s="9"/>
    </row>
    <row r="575" spans="1:9" x14ac:dyDescent="0.2">
      <c r="A575" s="2">
        <v>268890527</v>
      </c>
      <c r="B575" s="9">
        <v>44334</v>
      </c>
      <c r="C575" s="2">
        <v>0</v>
      </c>
      <c r="D575" s="2">
        <v>0</v>
      </c>
      <c r="E575" t="str">
        <f t="shared" si="8"/>
        <v>26889052744334</v>
      </c>
      <c r="H575" s="2"/>
      <c r="I575" s="9"/>
    </row>
    <row r="576" spans="1:9" x14ac:dyDescent="0.2">
      <c r="A576" s="2">
        <v>268890545</v>
      </c>
      <c r="B576" s="9">
        <v>44334</v>
      </c>
      <c r="C576" s="2">
        <v>0</v>
      </c>
      <c r="D576" s="2">
        <v>0</v>
      </c>
      <c r="E576" t="str">
        <f t="shared" si="8"/>
        <v>26889054544334</v>
      </c>
      <c r="H576" s="2"/>
      <c r="I576" s="9"/>
    </row>
    <row r="577" spans="1:9" x14ac:dyDescent="0.2">
      <c r="A577" s="2">
        <v>268890548</v>
      </c>
      <c r="B577" s="9">
        <v>44334</v>
      </c>
      <c r="C577" s="2">
        <v>6</v>
      </c>
      <c r="D577" s="2">
        <v>7</v>
      </c>
      <c r="E577" t="str">
        <f t="shared" si="8"/>
        <v>26889054844334</v>
      </c>
      <c r="H577" s="2"/>
      <c r="I577" s="9"/>
    </row>
    <row r="578" spans="1:9" x14ac:dyDescent="0.2">
      <c r="A578" s="2">
        <v>268890566</v>
      </c>
      <c r="B578" s="9">
        <v>44334</v>
      </c>
      <c r="C578" s="2">
        <v>13</v>
      </c>
      <c r="D578" s="2">
        <v>12</v>
      </c>
      <c r="E578" t="str">
        <f t="shared" si="8"/>
        <v>26889056644334</v>
      </c>
      <c r="H578" s="2"/>
      <c r="I578" s="9"/>
    </row>
    <row r="579" spans="1:9" x14ac:dyDescent="0.2">
      <c r="A579" s="2">
        <v>268890590</v>
      </c>
      <c r="B579" s="9">
        <v>44334</v>
      </c>
      <c r="C579" s="2">
        <v>9</v>
      </c>
      <c r="D579" s="2">
        <v>9</v>
      </c>
      <c r="E579" t="str">
        <f t="shared" ref="E579:E642" si="9">A579&amp;B579</f>
        <v>26889059044334</v>
      </c>
      <c r="H579" s="2"/>
      <c r="I579" s="9"/>
    </row>
    <row r="580" spans="1:9" x14ac:dyDescent="0.2">
      <c r="A580" s="2">
        <v>268891961</v>
      </c>
      <c r="B580" s="9">
        <v>44334</v>
      </c>
      <c r="C580" s="2">
        <v>5</v>
      </c>
      <c r="D580" s="2">
        <v>5</v>
      </c>
      <c r="E580" t="str">
        <f t="shared" si="9"/>
        <v>26889196144334</v>
      </c>
      <c r="H580" s="2"/>
      <c r="I580" s="9"/>
    </row>
    <row r="581" spans="1:9" x14ac:dyDescent="0.2">
      <c r="A581" s="2">
        <v>268891964</v>
      </c>
      <c r="B581" s="9">
        <v>44334</v>
      </c>
      <c r="C581" s="2">
        <v>8</v>
      </c>
      <c r="D581" s="2">
        <v>1</v>
      </c>
      <c r="E581" t="str">
        <f t="shared" si="9"/>
        <v>26889196444334</v>
      </c>
      <c r="H581" s="2"/>
      <c r="I581" s="9"/>
    </row>
    <row r="582" spans="1:9" x14ac:dyDescent="0.2">
      <c r="A582" s="2">
        <v>268892078</v>
      </c>
      <c r="B582" s="9">
        <v>44334</v>
      </c>
      <c r="C582" s="2">
        <v>7</v>
      </c>
      <c r="D582" s="2">
        <v>15</v>
      </c>
      <c r="E582" t="str">
        <f t="shared" si="9"/>
        <v>26889207844334</v>
      </c>
      <c r="H582" s="2"/>
      <c r="I582" s="9"/>
    </row>
    <row r="583" spans="1:9" x14ac:dyDescent="0.2">
      <c r="A583" s="2">
        <v>268892345</v>
      </c>
      <c r="B583" s="9">
        <v>44334</v>
      </c>
      <c r="C583" s="2">
        <v>0</v>
      </c>
      <c r="D583" s="2">
        <v>0</v>
      </c>
      <c r="E583" t="str">
        <f t="shared" si="9"/>
        <v>26889234544334</v>
      </c>
      <c r="H583" s="2"/>
      <c r="I583" s="9"/>
    </row>
    <row r="584" spans="1:9" x14ac:dyDescent="0.2">
      <c r="A584" s="2">
        <v>268892348</v>
      </c>
      <c r="B584" s="9">
        <v>44334</v>
      </c>
      <c r="C584" s="2">
        <v>0</v>
      </c>
      <c r="D584" s="2">
        <v>0</v>
      </c>
      <c r="E584" t="str">
        <f t="shared" si="9"/>
        <v>26889234844334</v>
      </c>
      <c r="H584" s="2"/>
      <c r="I584" s="9"/>
    </row>
    <row r="585" spans="1:9" x14ac:dyDescent="0.2">
      <c r="A585" s="2">
        <v>268892375</v>
      </c>
      <c r="B585" s="9">
        <v>44334</v>
      </c>
      <c r="C585" s="2">
        <v>925</v>
      </c>
      <c r="D585" s="2">
        <v>713</v>
      </c>
      <c r="E585" t="str">
        <f t="shared" si="9"/>
        <v>26889237544334</v>
      </c>
      <c r="H585" s="2"/>
      <c r="I585" s="9"/>
    </row>
    <row r="586" spans="1:9" x14ac:dyDescent="0.2">
      <c r="A586" s="2">
        <v>268892378</v>
      </c>
      <c r="B586" s="9">
        <v>44334</v>
      </c>
      <c r="C586" s="2">
        <v>48</v>
      </c>
      <c r="D586" s="2">
        <v>28</v>
      </c>
      <c r="E586" t="str">
        <f t="shared" si="9"/>
        <v>26889237844334</v>
      </c>
      <c r="H586" s="2"/>
      <c r="I586" s="9"/>
    </row>
    <row r="587" spans="1:9" x14ac:dyDescent="0.2">
      <c r="A587" s="2">
        <v>268892381</v>
      </c>
      <c r="B587" s="9">
        <v>44334</v>
      </c>
      <c r="C587" s="2">
        <v>1172</v>
      </c>
      <c r="D587" s="2">
        <v>873</v>
      </c>
      <c r="E587" t="str">
        <f t="shared" si="9"/>
        <v>26889238144334</v>
      </c>
      <c r="H587" s="2"/>
      <c r="I587" s="9"/>
    </row>
    <row r="588" spans="1:9" x14ac:dyDescent="0.2">
      <c r="A588" s="2">
        <v>269150146</v>
      </c>
      <c r="B588" s="9">
        <v>44334</v>
      </c>
      <c r="C588" s="2">
        <v>17</v>
      </c>
      <c r="D588" s="2">
        <v>1</v>
      </c>
      <c r="E588" t="str">
        <f t="shared" si="9"/>
        <v>26915014644334</v>
      </c>
      <c r="H588" s="2"/>
      <c r="I588" s="9"/>
    </row>
    <row r="589" spans="1:9" x14ac:dyDescent="0.2">
      <c r="A589" s="2">
        <v>269221419</v>
      </c>
      <c r="B589" s="9">
        <v>44334</v>
      </c>
      <c r="C589" s="2">
        <v>16</v>
      </c>
      <c r="D589" s="2">
        <v>17</v>
      </c>
      <c r="E589" t="str">
        <f t="shared" si="9"/>
        <v>26922141944334</v>
      </c>
      <c r="H589" s="2"/>
      <c r="I589" s="9"/>
    </row>
    <row r="590" spans="1:9" x14ac:dyDescent="0.2">
      <c r="A590" s="2">
        <v>269221461</v>
      </c>
      <c r="B590" s="9">
        <v>44334</v>
      </c>
      <c r="C590" s="2">
        <v>13</v>
      </c>
      <c r="D590" s="2">
        <v>12</v>
      </c>
      <c r="E590" t="str">
        <f t="shared" si="9"/>
        <v>26922146144334</v>
      </c>
      <c r="H590" s="2"/>
      <c r="I590" s="9"/>
    </row>
    <row r="591" spans="1:9" x14ac:dyDescent="0.2">
      <c r="A591" s="2">
        <v>269221473</v>
      </c>
      <c r="B591" s="9">
        <v>44334</v>
      </c>
      <c r="C591" s="2">
        <v>16</v>
      </c>
      <c r="D591" s="2">
        <v>2</v>
      </c>
      <c r="E591" t="str">
        <f t="shared" si="9"/>
        <v>26922147344334</v>
      </c>
      <c r="H591" s="2"/>
      <c r="I591" s="9"/>
    </row>
    <row r="592" spans="1:9" x14ac:dyDescent="0.2">
      <c r="A592" s="2">
        <v>269221569</v>
      </c>
      <c r="B592" s="9">
        <v>44334</v>
      </c>
      <c r="C592" s="2">
        <v>15</v>
      </c>
      <c r="D592" s="2">
        <v>14</v>
      </c>
      <c r="E592" t="str">
        <f t="shared" si="9"/>
        <v>26922156944334</v>
      </c>
      <c r="H592" s="2"/>
      <c r="I592" s="9"/>
    </row>
    <row r="593" spans="1:9" x14ac:dyDescent="0.2">
      <c r="A593" s="2">
        <v>269221575</v>
      </c>
      <c r="B593" s="9">
        <v>44334</v>
      </c>
      <c r="C593" s="2">
        <v>17</v>
      </c>
      <c r="D593" s="2">
        <v>9</v>
      </c>
      <c r="E593" t="str">
        <f t="shared" si="9"/>
        <v>26922157544334</v>
      </c>
      <c r="H593" s="2"/>
      <c r="I593" s="9"/>
    </row>
    <row r="594" spans="1:9" x14ac:dyDescent="0.2">
      <c r="A594" s="2">
        <v>269221581</v>
      </c>
      <c r="B594" s="9">
        <v>44334</v>
      </c>
      <c r="C594" s="2">
        <v>14</v>
      </c>
      <c r="D594" s="2">
        <v>4</v>
      </c>
      <c r="E594" t="str">
        <f t="shared" si="9"/>
        <v>26922158144334</v>
      </c>
      <c r="H594" s="2"/>
      <c r="I594" s="9"/>
    </row>
    <row r="595" spans="1:9" x14ac:dyDescent="0.2">
      <c r="A595" s="2">
        <v>269221584</v>
      </c>
      <c r="B595" s="9">
        <v>44334</v>
      </c>
      <c r="C595" s="2">
        <v>2</v>
      </c>
      <c r="D595" s="2">
        <v>0</v>
      </c>
      <c r="E595" t="str">
        <f t="shared" si="9"/>
        <v>26922158444334</v>
      </c>
      <c r="H595" s="2"/>
      <c r="I595" s="9"/>
    </row>
    <row r="596" spans="1:9" x14ac:dyDescent="0.2">
      <c r="A596" s="2">
        <v>269221587</v>
      </c>
      <c r="B596" s="9">
        <v>44334</v>
      </c>
      <c r="C596" s="2">
        <v>15</v>
      </c>
      <c r="D596" s="2">
        <v>13</v>
      </c>
      <c r="E596" t="str">
        <f t="shared" si="9"/>
        <v>26922158744334</v>
      </c>
      <c r="H596" s="2"/>
      <c r="I596" s="9"/>
    </row>
    <row r="597" spans="1:9" x14ac:dyDescent="0.2">
      <c r="A597" s="2">
        <v>269221920</v>
      </c>
      <c r="B597" s="9">
        <v>44334</v>
      </c>
      <c r="C597" s="2">
        <v>3</v>
      </c>
      <c r="D597" s="2">
        <v>19</v>
      </c>
      <c r="E597" t="str">
        <f t="shared" si="9"/>
        <v>26922192044334</v>
      </c>
      <c r="H597" s="2"/>
      <c r="I597" s="9"/>
    </row>
    <row r="598" spans="1:9" x14ac:dyDescent="0.2">
      <c r="A598" s="2">
        <v>269222010</v>
      </c>
      <c r="B598" s="9">
        <v>44334</v>
      </c>
      <c r="C598" s="2">
        <v>18</v>
      </c>
      <c r="D598" s="2">
        <v>11</v>
      </c>
      <c r="E598" t="str">
        <f t="shared" si="9"/>
        <v>26922201044334</v>
      </c>
      <c r="H598" s="2"/>
      <c r="I598" s="9"/>
    </row>
    <row r="599" spans="1:9" x14ac:dyDescent="0.2">
      <c r="A599" s="2">
        <v>269222019</v>
      </c>
      <c r="B599" s="9">
        <v>44334</v>
      </c>
      <c r="C599" s="2">
        <v>6</v>
      </c>
      <c r="D599" s="2">
        <v>15</v>
      </c>
      <c r="E599" t="str">
        <f t="shared" si="9"/>
        <v>26922201944334</v>
      </c>
      <c r="H599" s="2"/>
      <c r="I599" s="9"/>
    </row>
    <row r="600" spans="1:9" x14ac:dyDescent="0.2">
      <c r="A600" s="2">
        <v>269222739</v>
      </c>
      <c r="B600" s="9">
        <v>44334</v>
      </c>
      <c r="C600" s="2">
        <v>78</v>
      </c>
      <c r="D600" s="2">
        <v>65</v>
      </c>
      <c r="E600" t="str">
        <f t="shared" si="9"/>
        <v>26922273944334</v>
      </c>
      <c r="H600" s="2"/>
      <c r="I600" s="9"/>
    </row>
    <row r="601" spans="1:9" x14ac:dyDescent="0.2">
      <c r="A601" s="2">
        <v>271175480</v>
      </c>
      <c r="B601" s="9">
        <v>44334</v>
      </c>
      <c r="C601" s="2">
        <v>103</v>
      </c>
      <c r="D601" s="2">
        <v>96</v>
      </c>
      <c r="E601" t="str">
        <f t="shared" si="9"/>
        <v>27117548044334</v>
      </c>
      <c r="H601" s="2"/>
      <c r="I601" s="9"/>
    </row>
    <row r="602" spans="1:9" x14ac:dyDescent="0.2">
      <c r="A602" s="2">
        <v>271457536</v>
      </c>
      <c r="B602" s="9">
        <v>44334</v>
      </c>
      <c r="C602" s="2">
        <v>62</v>
      </c>
      <c r="D602" s="2">
        <v>56</v>
      </c>
      <c r="E602" t="str">
        <f t="shared" si="9"/>
        <v>27145753644334</v>
      </c>
      <c r="H602" s="2"/>
      <c r="I602" s="9"/>
    </row>
    <row r="603" spans="1:9" x14ac:dyDescent="0.2">
      <c r="A603" s="2">
        <v>272779033</v>
      </c>
      <c r="B603" s="9">
        <v>44334</v>
      </c>
      <c r="C603" s="2">
        <v>118</v>
      </c>
      <c r="D603" s="2">
        <v>91</v>
      </c>
      <c r="E603" t="str">
        <f t="shared" si="9"/>
        <v>27277903344334</v>
      </c>
      <c r="H603" s="2"/>
      <c r="I603" s="9"/>
    </row>
    <row r="604" spans="1:9" x14ac:dyDescent="0.2">
      <c r="A604" s="2">
        <v>268890527</v>
      </c>
      <c r="B604" s="9">
        <v>44335</v>
      </c>
      <c r="C604" s="2">
        <v>20</v>
      </c>
      <c r="D604" s="2">
        <v>3</v>
      </c>
      <c r="E604" t="str">
        <f t="shared" si="9"/>
        <v>26889052744335</v>
      </c>
      <c r="H604" s="2"/>
      <c r="I604" s="9"/>
    </row>
    <row r="605" spans="1:9" x14ac:dyDescent="0.2">
      <c r="A605" s="2">
        <v>268890545</v>
      </c>
      <c r="B605" s="9">
        <v>44335</v>
      </c>
      <c r="C605" s="2">
        <v>5</v>
      </c>
      <c r="D605" s="2">
        <v>15</v>
      </c>
      <c r="E605" t="str">
        <f t="shared" si="9"/>
        <v>26889054544335</v>
      </c>
      <c r="H605" s="2"/>
      <c r="I605" s="9"/>
    </row>
    <row r="606" spans="1:9" x14ac:dyDescent="0.2">
      <c r="A606" s="2">
        <v>268890548</v>
      </c>
      <c r="B606" s="9">
        <v>44335</v>
      </c>
      <c r="C606" s="2">
        <v>13</v>
      </c>
      <c r="D606" s="2">
        <v>6</v>
      </c>
      <c r="E606" t="str">
        <f t="shared" si="9"/>
        <v>26889054844335</v>
      </c>
      <c r="H606" s="2"/>
      <c r="I606" s="9"/>
    </row>
    <row r="607" spans="1:9" x14ac:dyDescent="0.2">
      <c r="A607" s="2">
        <v>268890566</v>
      </c>
      <c r="B607" s="9">
        <v>44335</v>
      </c>
      <c r="C607" s="2">
        <v>18</v>
      </c>
      <c r="D607" s="2">
        <v>5</v>
      </c>
      <c r="E607" t="str">
        <f t="shared" si="9"/>
        <v>26889056644335</v>
      </c>
      <c r="H607" s="2"/>
      <c r="I607" s="9"/>
    </row>
    <row r="608" spans="1:9" x14ac:dyDescent="0.2">
      <c r="A608" s="2">
        <v>268890590</v>
      </c>
      <c r="B608" s="9">
        <v>44335</v>
      </c>
      <c r="C608" s="2">
        <v>14</v>
      </c>
      <c r="D608" s="2">
        <v>5</v>
      </c>
      <c r="E608" t="str">
        <f t="shared" si="9"/>
        <v>26889059044335</v>
      </c>
      <c r="H608" s="2"/>
      <c r="I608" s="9"/>
    </row>
    <row r="609" spans="1:9" x14ac:dyDescent="0.2">
      <c r="A609" s="2">
        <v>268891961</v>
      </c>
      <c r="B609" s="9">
        <v>44335</v>
      </c>
      <c r="C609" s="2">
        <v>8</v>
      </c>
      <c r="D609" s="2">
        <v>9</v>
      </c>
      <c r="E609" t="str">
        <f t="shared" si="9"/>
        <v>26889196144335</v>
      </c>
      <c r="H609" s="2"/>
      <c r="I609" s="9"/>
    </row>
    <row r="610" spans="1:9" x14ac:dyDescent="0.2">
      <c r="A610" s="2">
        <v>268891964</v>
      </c>
      <c r="B610" s="9">
        <v>44335</v>
      </c>
      <c r="C610" s="2">
        <v>10</v>
      </c>
      <c r="D610" s="2">
        <v>15</v>
      </c>
      <c r="E610" t="str">
        <f t="shared" si="9"/>
        <v>26889196444335</v>
      </c>
      <c r="H610" s="2"/>
      <c r="I610" s="9"/>
    </row>
    <row r="611" spans="1:9" x14ac:dyDescent="0.2">
      <c r="A611" s="2">
        <v>268892078</v>
      </c>
      <c r="B611" s="9">
        <v>44335</v>
      </c>
      <c r="C611" s="2">
        <v>12</v>
      </c>
      <c r="D611" s="2">
        <v>8</v>
      </c>
      <c r="E611" t="str">
        <f t="shared" si="9"/>
        <v>26889207844335</v>
      </c>
      <c r="H611" s="2"/>
      <c r="I611" s="9"/>
    </row>
    <row r="612" spans="1:9" x14ac:dyDescent="0.2">
      <c r="A612" s="2">
        <v>268892345</v>
      </c>
      <c r="B612" s="9">
        <v>44335</v>
      </c>
      <c r="C612" s="2">
        <v>17</v>
      </c>
      <c r="D612" s="2">
        <v>20</v>
      </c>
      <c r="E612" t="str">
        <f t="shared" si="9"/>
        <v>26889234544335</v>
      </c>
      <c r="H612" s="2"/>
      <c r="I612" s="9"/>
    </row>
    <row r="613" spans="1:9" x14ac:dyDescent="0.2">
      <c r="A613" s="2">
        <v>268892348</v>
      </c>
      <c r="B613" s="9">
        <v>44335</v>
      </c>
      <c r="C613" s="2">
        <v>11</v>
      </c>
      <c r="D613" s="2">
        <v>2</v>
      </c>
      <c r="E613" t="str">
        <f t="shared" si="9"/>
        <v>26889234844335</v>
      </c>
      <c r="H613" s="2"/>
      <c r="I613" s="9"/>
    </row>
    <row r="614" spans="1:9" x14ac:dyDescent="0.2">
      <c r="A614" s="2">
        <v>268892375</v>
      </c>
      <c r="B614" s="9">
        <v>44335</v>
      </c>
      <c r="C614" s="2">
        <v>7</v>
      </c>
      <c r="D614" s="2">
        <v>10</v>
      </c>
      <c r="E614" t="str">
        <f t="shared" si="9"/>
        <v>26889237544335</v>
      </c>
      <c r="H614" s="2"/>
      <c r="I614" s="9"/>
    </row>
    <row r="615" spans="1:9" x14ac:dyDescent="0.2">
      <c r="A615" s="2">
        <v>268892378</v>
      </c>
      <c r="B615" s="9">
        <v>44335</v>
      </c>
      <c r="C615" s="2">
        <v>20</v>
      </c>
      <c r="D615" s="2">
        <v>9</v>
      </c>
      <c r="E615" t="str">
        <f t="shared" si="9"/>
        <v>26889237844335</v>
      </c>
      <c r="H615" s="2"/>
      <c r="I615" s="9"/>
    </row>
    <row r="616" spans="1:9" x14ac:dyDescent="0.2">
      <c r="A616" s="2">
        <v>268892381</v>
      </c>
      <c r="B616" s="9">
        <v>44335</v>
      </c>
      <c r="C616" s="2">
        <v>18</v>
      </c>
      <c r="D616" s="2">
        <v>7</v>
      </c>
      <c r="E616" t="str">
        <f t="shared" si="9"/>
        <v>26889238144335</v>
      </c>
      <c r="H616" s="2"/>
      <c r="I616" s="9"/>
    </row>
    <row r="617" spans="1:9" x14ac:dyDescent="0.2">
      <c r="A617" s="2">
        <v>269150161</v>
      </c>
      <c r="B617" s="9">
        <v>44335</v>
      </c>
      <c r="C617" s="2">
        <v>0</v>
      </c>
      <c r="D617" s="2">
        <v>0</v>
      </c>
      <c r="E617" t="str">
        <f t="shared" si="9"/>
        <v>26915016144335</v>
      </c>
      <c r="H617" s="2"/>
      <c r="I617" s="9"/>
    </row>
    <row r="618" spans="1:9" x14ac:dyDescent="0.2">
      <c r="A618" s="2">
        <v>269150170</v>
      </c>
      <c r="B618" s="9">
        <v>44335</v>
      </c>
      <c r="C618" s="2">
        <v>98</v>
      </c>
      <c r="D618" s="2">
        <v>60</v>
      </c>
      <c r="E618" t="str">
        <f t="shared" si="9"/>
        <v>26915017044335</v>
      </c>
      <c r="H618" s="2"/>
      <c r="I618" s="9"/>
    </row>
    <row r="619" spans="1:9" x14ac:dyDescent="0.2">
      <c r="A619" s="2">
        <v>269221419</v>
      </c>
      <c r="B619" s="9">
        <v>44335</v>
      </c>
      <c r="C619" s="2">
        <v>1254</v>
      </c>
      <c r="D619" s="2">
        <v>938</v>
      </c>
      <c r="E619" t="str">
        <f t="shared" si="9"/>
        <v>26922141944335</v>
      </c>
      <c r="H619" s="2"/>
      <c r="I619" s="9"/>
    </row>
    <row r="620" spans="1:9" x14ac:dyDescent="0.2">
      <c r="A620" s="2">
        <v>269221461</v>
      </c>
      <c r="B620" s="9">
        <v>44335</v>
      </c>
      <c r="C620" s="2">
        <v>899</v>
      </c>
      <c r="D620" s="2">
        <v>735</v>
      </c>
      <c r="E620" t="str">
        <f t="shared" si="9"/>
        <v>26922146144335</v>
      </c>
      <c r="H620" s="2"/>
      <c r="I620" s="9"/>
    </row>
    <row r="621" spans="1:9" x14ac:dyDescent="0.2">
      <c r="A621" s="2">
        <v>269221473</v>
      </c>
      <c r="B621" s="9">
        <v>44335</v>
      </c>
      <c r="C621" s="2">
        <v>1079</v>
      </c>
      <c r="D621" s="2">
        <v>868</v>
      </c>
      <c r="E621" t="str">
        <f t="shared" si="9"/>
        <v>26922147344335</v>
      </c>
      <c r="H621" s="2"/>
      <c r="I621" s="9"/>
    </row>
    <row r="622" spans="1:9" x14ac:dyDescent="0.2">
      <c r="A622" s="2">
        <v>269221569</v>
      </c>
      <c r="B622" s="9">
        <v>44335</v>
      </c>
      <c r="C622" s="2">
        <v>0</v>
      </c>
      <c r="D622" s="2">
        <v>0</v>
      </c>
      <c r="E622" t="str">
        <f t="shared" si="9"/>
        <v>26922156944335</v>
      </c>
      <c r="H622" s="2"/>
      <c r="I622" s="9"/>
    </row>
    <row r="623" spans="1:9" x14ac:dyDescent="0.2">
      <c r="A623" s="2">
        <v>269221575</v>
      </c>
      <c r="B623" s="9">
        <v>44335</v>
      </c>
      <c r="C623" s="2">
        <v>211</v>
      </c>
      <c r="D623" s="2">
        <v>209</v>
      </c>
      <c r="E623" t="str">
        <f t="shared" si="9"/>
        <v>26922157544335</v>
      </c>
      <c r="H623" s="2"/>
      <c r="I623" s="9"/>
    </row>
    <row r="624" spans="1:9" x14ac:dyDescent="0.2">
      <c r="A624" s="2">
        <v>269221581</v>
      </c>
      <c r="B624" s="9">
        <v>44335</v>
      </c>
      <c r="C624" s="2">
        <v>0</v>
      </c>
      <c r="D624" s="2">
        <v>0</v>
      </c>
      <c r="E624" t="str">
        <f t="shared" si="9"/>
        <v>26922158144335</v>
      </c>
      <c r="H624" s="2"/>
      <c r="I624" s="9"/>
    </row>
    <row r="625" spans="1:9" x14ac:dyDescent="0.2">
      <c r="A625" s="2">
        <v>269221584</v>
      </c>
      <c r="B625" s="9">
        <v>44335</v>
      </c>
      <c r="C625" s="2">
        <v>7</v>
      </c>
      <c r="D625" s="2">
        <v>4</v>
      </c>
      <c r="E625" t="str">
        <f t="shared" si="9"/>
        <v>26922158444335</v>
      </c>
      <c r="H625" s="2"/>
      <c r="I625" s="9"/>
    </row>
    <row r="626" spans="1:9" x14ac:dyDescent="0.2">
      <c r="A626" s="2">
        <v>269221587</v>
      </c>
      <c r="B626" s="9">
        <v>44335</v>
      </c>
      <c r="C626" s="2">
        <v>1208</v>
      </c>
      <c r="D626" s="2">
        <v>893</v>
      </c>
      <c r="E626" t="str">
        <f t="shared" si="9"/>
        <v>26922158744335</v>
      </c>
      <c r="H626" s="2"/>
      <c r="I626" s="9"/>
    </row>
    <row r="627" spans="1:9" x14ac:dyDescent="0.2">
      <c r="A627" s="2">
        <v>269221920</v>
      </c>
      <c r="B627" s="9">
        <v>44335</v>
      </c>
      <c r="C627" s="2">
        <v>13</v>
      </c>
      <c r="D627" s="2">
        <v>13</v>
      </c>
      <c r="E627" t="str">
        <f t="shared" si="9"/>
        <v>26922192044335</v>
      </c>
      <c r="H627" s="2"/>
      <c r="I627" s="9"/>
    </row>
    <row r="628" spans="1:9" x14ac:dyDescent="0.2">
      <c r="A628" s="2">
        <v>269222010</v>
      </c>
      <c r="B628" s="9">
        <v>44335</v>
      </c>
      <c r="C628" s="2">
        <v>1477</v>
      </c>
      <c r="D628" s="2">
        <v>1167</v>
      </c>
      <c r="E628" t="str">
        <f t="shared" si="9"/>
        <v>26922201044335</v>
      </c>
      <c r="H628" s="2"/>
      <c r="I628" s="9"/>
    </row>
    <row r="629" spans="1:9" x14ac:dyDescent="0.2">
      <c r="A629" s="2">
        <v>269222019</v>
      </c>
      <c r="B629" s="9">
        <v>44335</v>
      </c>
      <c r="C629" s="2">
        <v>0</v>
      </c>
      <c r="D629" s="2">
        <v>0</v>
      </c>
      <c r="E629" t="str">
        <f t="shared" si="9"/>
        <v>26922201944335</v>
      </c>
      <c r="H629" s="2"/>
      <c r="I629" s="9"/>
    </row>
    <row r="630" spans="1:9" x14ac:dyDescent="0.2">
      <c r="A630" s="2">
        <v>269222739</v>
      </c>
      <c r="B630" s="9">
        <v>44335</v>
      </c>
      <c r="C630" s="2">
        <v>548</v>
      </c>
      <c r="D630" s="2">
        <v>420</v>
      </c>
      <c r="E630" t="str">
        <f t="shared" si="9"/>
        <v>26922273944335</v>
      </c>
      <c r="H630" s="2"/>
      <c r="I630" s="9"/>
    </row>
    <row r="631" spans="1:9" x14ac:dyDescent="0.2">
      <c r="A631" s="2">
        <v>269222775</v>
      </c>
      <c r="B631" s="9">
        <v>44335</v>
      </c>
      <c r="C631" s="2">
        <v>10</v>
      </c>
      <c r="D631" s="2">
        <v>17</v>
      </c>
      <c r="E631" t="str">
        <f t="shared" si="9"/>
        <v>26922277544335</v>
      </c>
      <c r="H631" s="2"/>
      <c r="I631" s="9"/>
    </row>
    <row r="632" spans="1:9" x14ac:dyDescent="0.2">
      <c r="A632" s="2">
        <v>271175480</v>
      </c>
      <c r="B632" s="9">
        <v>44335</v>
      </c>
      <c r="C632" s="2">
        <v>2</v>
      </c>
      <c r="D632" s="2">
        <v>8</v>
      </c>
      <c r="E632" t="str">
        <f t="shared" si="9"/>
        <v>27117548044335</v>
      </c>
      <c r="H632" s="2"/>
      <c r="I632" s="9"/>
    </row>
    <row r="633" spans="1:9" x14ac:dyDescent="0.2">
      <c r="A633" s="2">
        <v>271457536</v>
      </c>
      <c r="B633" s="9">
        <v>44335</v>
      </c>
      <c r="C633" s="2">
        <v>941</v>
      </c>
      <c r="D633" s="2">
        <v>741</v>
      </c>
      <c r="E633" t="str">
        <f t="shared" si="9"/>
        <v>27145753644335</v>
      </c>
      <c r="H633" s="2"/>
      <c r="I633" s="9"/>
    </row>
    <row r="634" spans="1:9" x14ac:dyDescent="0.2">
      <c r="A634" s="2">
        <v>272779033</v>
      </c>
      <c r="B634" s="9">
        <v>44335</v>
      </c>
      <c r="C634" s="2">
        <v>14</v>
      </c>
      <c r="D634" s="2">
        <v>13</v>
      </c>
      <c r="E634" t="str">
        <f t="shared" si="9"/>
        <v>27277903344335</v>
      </c>
      <c r="H634" s="2"/>
      <c r="I634" s="9"/>
    </row>
    <row r="635" spans="1:9" x14ac:dyDescent="0.2">
      <c r="A635" s="2">
        <v>268890527</v>
      </c>
      <c r="B635" s="9">
        <v>44336</v>
      </c>
      <c r="C635" s="2">
        <v>19</v>
      </c>
      <c r="D635" s="2">
        <v>4</v>
      </c>
      <c r="E635" t="str">
        <f t="shared" si="9"/>
        <v>26889052744336</v>
      </c>
      <c r="H635" s="2"/>
      <c r="I635" s="9"/>
    </row>
    <row r="636" spans="1:9" x14ac:dyDescent="0.2">
      <c r="A636" s="2">
        <v>268890545</v>
      </c>
      <c r="B636" s="9">
        <v>44336</v>
      </c>
      <c r="C636" s="2">
        <v>8</v>
      </c>
      <c r="D636" s="2">
        <v>4</v>
      </c>
      <c r="E636" t="str">
        <f t="shared" si="9"/>
        <v>26889054544336</v>
      </c>
      <c r="H636" s="2"/>
      <c r="I636" s="9"/>
    </row>
    <row r="637" spans="1:9" x14ac:dyDescent="0.2">
      <c r="A637" s="2">
        <v>268890548</v>
      </c>
      <c r="B637" s="9">
        <v>44336</v>
      </c>
      <c r="C637" s="2">
        <v>14</v>
      </c>
      <c r="D637" s="2">
        <v>2</v>
      </c>
      <c r="E637" t="str">
        <f t="shared" si="9"/>
        <v>26889054844336</v>
      </c>
      <c r="H637" s="2"/>
      <c r="I637" s="9"/>
    </row>
    <row r="638" spans="1:9" x14ac:dyDescent="0.2">
      <c r="A638" s="2">
        <v>268890566</v>
      </c>
      <c r="B638" s="9">
        <v>44336</v>
      </c>
      <c r="C638" s="2">
        <v>8</v>
      </c>
      <c r="D638" s="2">
        <v>15</v>
      </c>
      <c r="E638" t="str">
        <f t="shared" si="9"/>
        <v>26889056644336</v>
      </c>
      <c r="H638" s="2"/>
      <c r="I638" s="9"/>
    </row>
    <row r="639" spans="1:9" x14ac:dyDescent="0.2">
      <c r="A639" s="2">
        <v>268890590</v>
      </c>
      <c r="B639" s="9">
        <v>44336</v>
      </c>
      <c r="C639" s="2">
        <v>0</v>
      </c>
      <c r="D639" s="2">
        <v>0</v>
      </c>
      <c r="E639" t="str">
        <f t="shared" si="9"/>
        <v>26889059044336</v>
      </c>
      <c r="H639" s="2"/>
      <c r="I639" s="9"/>
    </row>
    <row r="640" spans="1:9" x14ac:dyDescent="0.2">
      <c r="A640" s="2">
        <v>268891961</v>
      </c>
      <c r="B640" s="9">
        <v>44336</v>
      </c>
      <c r="C640" s="2">
        <v>15</v>
      </c>
      <c r="D640" s="2">
        <v>3</v>
      </c>
      <c r="E640" t="str">
        <f t="shared" si="9"/>
        <v>26889196144336</v>
      </c>
      <c r="H640" s="2"/>
      <c r="I640" s="9"/>
    </row>
    <row r="641" spans="1:9" x14ac:dyDescent="0.2">
      <c r="A641" s="2">
        <v>268891964</v>
      </c>
      <c r="B641" s="9">
        <v>44336</v>
      </c>
      <c r="C641" s="2">
        <v>4</v>
      </c>
      <c r="D641" s="2">
        <v>19</v>
      </c>
      <c r="E641" t="str">
        <f t="shared" si="9"/>
        <v>26889196444336</v>
      </c>
      <c r="H641" s="2"/>
      <c r="I641" s="9"/>
    </row>
    <row r="642" spans="1:9" x14ac:dyDescent="0.2">
      <c r="A642" s="2">
        <v>268892078</v>
      </c>
      <c r="B642" s="9">
        <v>44336</v>
      </c>
      <c r="C642" s="2">
        <v>16</v>
      </c>
      <c r="D642" s="2">
        <v>18</v>
      </c>
      <c r="E642" t="str">
        <f t="shared" si="9"/>
        <v>26889207844336</v>
      </c>
      <c r="H642" s="2"/>
      <c r="I642" s="9"/>
    </row>
    <row r="643" spans="1:9" x14ac:dyDescent="0.2">
      <c r="A643" s="2">
        <v>268892345</v>
      </c>
      <c r="B643" s="9">
        <v>44336</v>
      </c>
      <c r="C643" s="2">
        <v>1</v>
      </c>
      <c r="D643" s="2">
        <v>1</v>
      </c>
      <c r="E643" t="str">
        <f t="shared" ref="E643:E706" si="10">A643&amp;B643</f>
        <v>26889234544336</v>
      </c>
      <c r="H643" s="2"/>
      <c r="I643" s="9"/>
    </row>
    <row r="644" spans="1:9" x14ac:dyDescent="0.2">
      <c r="A644" s="2">
        <v>268892348</v>
      </c>
      <c r="B644" s="9">
        <v>44336</v>
      </c>
      <c r="C644" s="2">
        <v>3</v>
      </c>
      <c r="D644" s="2">
        <v>3</v>
      </c>
      <c r="E644" t="str">
        <f t="shared" si="10"/>
        <v>26889234844336</v>
      </c>
      <c r="H644" s="2"/>
      <c r="I644" s="9"/>
    </row>
    <row r="645" spans="1:9" x14ac:dyDescent="0.2">
      <c r="A645" s="2">
        <v>268892375</v>
      </c>
      <c r="B645" s="9">
        <v>44336</v>
      </c>
      <c r="C645" s="2">
        <v>1</v>
      </c>
      <c r="D645" s="2">
        <v>0</v>
      </c>
      <c r="E645" t="str">
        <f t="shared" si="10"/>
        <v>26889237544336</v>
      </c>
      <c r="H645" s="2"/>
      <c r="I645" s="9"/>
    </row>
    <row r="646" spans="1:9" x14ac:dyDescent="0.2">
      <c r="A646" s="2">
        <v>268892378</v>
      </c>
      <c r="B646" s="9">
        <v>44336</v>
      </c>
      <c r="C646" s="2">
        <v>1</v>
      </c>
      <c r="D646" s="2">
        <v>1</v>
      </c>
      <c r="E646" t="str">
        <f t="shared" si="10"/>
        <v>26889237844336</v>
      </c>
      <c r="H646" s="2"/>
      <c r="I646" s="9"/>
    </row>
    <row r="647" spans="1:9" x14ac:dyDescent="0.2">
      <c r="A647" s="2">
        <v>268892381</v>
      </c>
      <c r="B647" s="9">
        <v>44336</v>
      </c>
      <c r="C647" s="2">
        <v>0</v>
      </c>
      <c r="D647" s="2">
        <v>0</v>
      </c>
      <c r="E647" t="str">
        <f t="shared" si="10"/>
        <v>26889238144336</v>
      </c>
      <c r="H647" s="2"/>
      <c r="I647" s="9"/>
    </row>
    <row r="648" spans="1:9" x14ac:dyDescent="0.2">
      <c r="A648" s="2">
        <v>269150146</v>
      </c>
      <c r="B648" s="9">
        <v>44336</v>
      </c>
      <c r="C648" s="2">
        <v>14</v>
      </c>
      <c r="D648" s="2">
        <v>9</v>
      </c>
      <c r="E648" t="str">
        <f t="shared" si="10"/>
        <v>26915014644336</v>
      </c>
      <c r="H648" s="2"/>
      <c r="I648" s="9"/>
    </row>
    <row r="649" spans="1:9" x14ac:dyDescent="0.2">
      <c r="A649" s="2">
        <v>269150161</v>
      </c>
      <c r="B649" s="9">
        <v>44336</v>
      </c>
      <c r="C649" s="2">
        <v>17</v>
      </c>
      <c r="D649" s="2">
        <v>20</v>
      </c>
      <c r="E649" t="str">
        <f t="shared" si="10"/>
        <v>26915016144336</v>
      </c>
      <c r="H649" s="2"/>
      <c r="I649" s="9"/>
    </row>
    <row r="650" spans="1:9" x14ac:dyDescent="0.2">
      <c r="A650" s="2">
        <v>269221419</v>
      </c>
      <c r="B650" s="9">
        <v>44336</v>
      </c>
      <c r="C650" s="2">
        <v>19</v>
      </c>
      <c r="D650" s="2">
        <v>15</v>
      </c>
      <c r="E650" t="str">
        <f t="shared" si="10"/>
        <v>26922141944336</v>
      </c>
      <c r="H650" s="2"/>
      <c r="I650" s="9"/>
    </row>
    <row r="651" spans="1:9" x14ac:dyDescent="0.2">
      <c r="A651" s="2">
        <v>269221461</v>
      </c>
      <c r="B651" s="9">
        <v>44336</v>
      </c>
      <c r="C651" s="2">
        <v>6</v>
      </c>
      <c r="D651" s="2">
        <v>13</v>
      </c>
      <c r="E651" t="str">
        <f t="shared" si="10"/>
        <v>26922146144336</v>
      </c>
      <c r="H651" s="2"/>
      <c r="I651" s="9"/>
    </row>
    <row r="652" spans="1:9" x14ac:dyDescent="0.2">
      <c r="A652" s="2">
        <v>269221473</v>
      </c>
      <c r="B652" s="9">
        <v>44336</v>
      </c>
      <c r="C652" s="2">
        <v>13</v>
      </c>
      <c r="D652" s="2">
        <v>9</v>
      </c>
      <c r="E652" t="str">
        <f t="shared" si="10"/>
        <v>26922147344336</v>
      </c>
      <c r="H652" s="2"/>
      <c r="I652" s="9"/>
    </row>
    <row r="653" spans="1:9" x14ac:dyDescent="0.2">
      <c r="A653" s="2">
        <v>269221569</v>
      </c>
      <c r="B653" s="9">
        <v>44336</v>
      </c>
      <c r="C653" s="2">
        <v>10</v>
      </c>
      <c r="D653" s="2">
        <v>4</v>
      </c>
      <c r="E653" t="str">
        <f t="shared" si="10"/>
        <v>26922156944336</v>
      </c>
      <c r="H653" s="2"/>
      <c r="I653" s="9"/>
    </row>
    <row r="654" spans="1:9" x14ac:dyDescent="0.2">
      <c r="A654" s="2">
        <v>269221575</v>
      </c>
      <c r="B654" s="9">
        <v>44336</v>
      </c>
      <c r="C654" s="2">
        <v>13</v>
      </c>
      <c r="D654" s="2">
        <v>7</v>
      </c>
      <c r="E654" t="str">
        <f t="shared" si="10"/>
        <v>26922157544336</v>
      </c>
      <c r="H654" s="2"/>
      <c r="I654" s="9"/>
    </row>
    <row r="655" spans="1:9" x14ac:dyDescent="0.2">
      <c r="A655" s="2">
        <v>269221581</v>
      </c>
      <c r="B655" s="9">
        <v>44336</v>
      </c>
      <c r="C655" s="2">
        <v>17</v>
      </c>
      <c r="D655" s="2">
        <v>14</v>
      </c>
      <c r="E655" t="str">
        <f t="shared" si="10"/>
        <v>26922158144336</v>
      </c>
      <c r="H655" s="2"/>
      <c r="I655" s="9"/>
    </row>
    <row r="656" spans="1:9" x14ac:dyDescent="0.2">
      <c r="A656" s="2">
        <v>269221584</v>
      </c>
      <c r="B656" s="9">
        <v>44336</v>
      </c>
      <c r="C656" s="2">
        <v>5</v>
      </c>
      <c r="D656" s="2">
        <v>9</v>
      </c>
      <c r="E656" t="str">
        <f t="shared" si="10"/>
        <v>26922158444336</v>
      </c>
      <c r="H656" s="2"/>
      <c r="I656" s="9"/>
    </row>
    <row r="657" spans="1:9" x14ac:dyDescent="0.2">
      <c r="A657" s="2">
        <v>269221587</v>
      </c>
      <c r="B657" s="9">
        <v>44336</v>
      </c>
      <c r="C657" s="2">
        <v>20</v>
      </c>
      <c r="D657" s="2">
        <v>19</v>
      </c>
      <c r="E657" t="str">
        <f t="shared" si="10"/>
        <v>26922158744336</v>
      </c>
      <c r="H657" s="2"/>
      <c r="I657" s="9"/>
    </row>
    <row r="658" spans="1:9" x14ac:dyDescent="0.2">
      <c r="A658" s="2">
        <v>269221920</v>
      </c>
      <c r="B658" s="9">
        <v>44336</v>
      </c>
      <c r="C658" s="2">
        <v>11</v>
      </c>
      <c r="D658" s="2">
        <v>17</v>
      </c>
      <c r="E658" t="str">
        <f t="shared" si="10"/>
        <v>26922192044336</v>
      </c>
      <c r="H658" s="2"/>
      <c r="I658" s="9"/>
    </row>
    <row r="659" spans="1:9" x14ac:dyDescent="0.2">
      <c r="A659" s="2">
        <v>269222010</v>
      </c>
      <c r="B659" s="9">
        <v>44336</v>
      </c>
      <c r="C659" s="2">
        <v>6</v>
      </c>
      <c r="D659" s="2">
        <v>17</v>
      </c>
      <c r="E659" t="str">
        <f t="shared" si="10"/>
        <v>26922201044336</v>
      </c>
      <c r="H659" s="2"/>
      <c r="I659" s="9"/>
    </row>
    <row r="660" spans="1:9" x14ac:dyDescent="0.2">
      <c r="A660" s="2">
        <v>269222019</v>
      </c>
      <c r="B660" s="9">
        <v>44336</v>
      </c>
      <c r="C660" s="2">
        <v>20</v>
      </c>
      <c r="D660" s="2">
        <v>5</v>
      </c>
      <c r="E660" t="str">
        <f t="shared" si="10"/>
        <v>26922201944336</v>
      </c>
      <c r="H660" s="2"/>
      <c r="I660" s="9"/>
    </row>
    <row r="661" spans="1:9" x14ac:dyDescent="0.2">
      <c r="A661" s="2">
        <v>269222739</v>
      </c>
      <c r="B661" s="9">
        <v>44336</v>
      </c>
      <c r="C661" s="2">
        <v>2</v>
      </c>
      <c r="D661" s="2">
        <v>10</v>
      </c>
      <c r="E661" t="str">
        <f t="shared" si="10"/>
        <v>26922273944336</v>
      </c>
      <c r="H661" s="2"/>
      <c r="I661" s="9"/>
    </row>
    <row r="662" spans="1:9" x14ac:dyDescent="0.2">
      <c r="A662" s="2">
        <v>271175480</v>
      </c>
      <c r="B662" s="9">
        <v>44336</v>
      </c>
      <c r="C662" s="2">
        <v>51</v>
      </c>
      <c r="D662" s="2">
        <v>36</v>
      </c>
      <c r="E662" t="str">
        <f t="shared" si="10"/>
        <v>27117548044336</v>
      </c>
      <c r="H662" s="2"/>
      <c r="I662" s="9"/>
    </row>
    <row r="663" spans="1:9" x14ac:dyDescent="0.2">
      <c r="A663" s="2">
        <v>271457536</v>
      </c>
      <c r="B663" s="9">
        <v>44336</v>
      </c>
      <c r="C663" s="2">
        <v>4</v>
      </c>
      <c r="D663" s="2">
        <v>4</v>
      </c>
      <c r="E663" t="str">
        <f t="shared" si="10"/>
        <v>27145753644336</v>
      </c>
      <c r="H663" s="2"/>
      <c r="I663" s="9"/>
    </row>
    <row r="664" spans="1:9" x14ac:dyDescent="0.2">
      <c r="A664" s="2">
        <v>272779033</v>
      </c>
      <c r="B664" s="9">
        <v>44336</v>
      </c>
      <c r="C664" s="2">
        <v>41</v>
      </c>
      <c r="D664" s="2">
        <v>39</v>
      </c>
      <c r="E664" t="str">
        <f t="shared" si="10"/>
        <v>27277903344336</v>
      </c>
      <c r="H664" s="2"/>
      <c r="I664" s="9"/>
    </row>
    <row r="665" spans="1:9" x14ac:dyDescent="0.2">
      <c r="A665" s="2">
        <v>268890527</v>
      </c>
      <c r="B665" s="9">
        <v>44337</v>
      </c>
      <c r="C665" s="2">
        <v>8</v>
      </c>
      <c r="D665" s="2">
        <v>20</v>
      </c>
      <c r="E665" t="str">
        <f t="shared" si="10"/>
        <v>26889052744337</v>
      </c>
      <c r="H665" s="2"/>
      <c r="I665" s="9"/>
    </row>
    <row r="666" spans="1:9" x14ac:dyDescent="0.2">
      <c r="A666" s="2">
        <v>268890545</v>
      </c>
      <c r="B666" s="9">
        <v>44337</v>
      </c>
      <c r="C666" s="2">
        <v>19</v>
      </c>
      <c r="D666" s="2">
        <v>15</v>
      </c>
      <c r="E666" t="str">
        <f t="shared" si="10"/>
        <v>26889054544337</v>
      </c>
      <c r="H666" s="2"/>
      <c r="I666" s="9"/>
    </row>
    <row r="667" spans="1:9" x14ac:dyDescent="0.2">
      <c r="A667" s="2">
        <v>268890548</v>
      </c>
      <c r="B667" s="9">
        <v>44337</v>
      </c>
      <c r="C667" s="2">
        <v>12</v>
      </c>
      <c r="D667" s="2">
        <v>2</v>
      </c>
      <c r="E667" t="str">
        <f t="shared" si="10"/>
        <v>26889054844337</v>
      </c>
      <c r="H667" s="2"/>
      <c r="I667" s="9"/>
    </row>
    <row r="668" spans="1:9" x14ac:dyDescent="0.2">
      <c r="A668" s="2">
        <v>268890566</v>
      </c>
      <c r="B668" s="9">
        <v>44337</v>
      </c>
      <c r="C668" s="2">
        <v>6</v>
      </c>
      <c r="D668" s="2">
        <v>10</v>
      </c>
      <c r="E668" t="str">
        <f t="shared" si="10"/>
        <v>26889056644337</v>
      </c>
      <c r="H668" s="2"/>
      <c r="I668" s="9"/>
    </row>
    <row r="669" spans="1:9" x14ac:dyDescent="0.2">
      <c r="A669" s="2">
        <v>268890590</v>
      </c>
      <c r="B669" s="9">
        <v>44337</v>
      </c>
      <c r="C669" s="2">
        <v>13</v>
      </c>
      <c r="D669" s="2">
        <v>14</v>
      </c>
      <c r="E669" t="str">
        <f t="shared" si="10"/>
        <v>26889059044337</v>
      </c>
      <c r="H669" s="2"/>
      <c r="I669" s="9"/>
    </row>
    <row r="670" spans="1:9" x14ac:dyDescent="0.2">
      <c r="A670" s="2">
        <v>268891961</v>
      </c>
      <c r="B670" s="9">
        <v>44337</v>
      </c>
      <c r="C670" s="2">
        <v>13</v>
      </c>
      <c r="D670" s="2">
        <v>6</v>
      </c>
      <c r="E670" t="str">
        <f t="shared" si="10"/>
        <v>26889196144337</v>
      </c>
      <c r="H670" s="2"/>
      <c r="I670" s="9"/>
    </row>
    <row r="671" spans="1:9" x14ac:dyDescent="0.2">
      <c r="A671" s="2">
        <v>268891964</v>
      </c>
      <c r="B671" s="9">
        <v>44337</v>
      </c>
      <c r="C671" s="2">
        <v>7</v>
      </c>
      <c r="D671" s="2">
        <v>2</v>
      </c>
      <c r="E671" t="str">
        <f t="shared" si="10"/>
        <v>26889196444337</v>
      </c>
      <c r="H671" s="2"/>
      <c r="I671" s="9"/>
    </row>
    <row r="672" spans="1:9" x14ac:dyDescent="0.2">
      <c r="A672" s="2">
        <v>268892078</v>
      </c>
      <c r="B672" s="9">
        <v>44337</v>
      </c>
      <c r="C672" s="2">
        <v>5</v>
      </c>
      <c r="D672" s="2">
        <v>9</v>
      </c>
      <c r="E672" t="str">
        <f t="shared" si="10"/>
        <v>26889207844337</v>
      </c>
      <c r="H672" s="2"/>
      <c r="I672" s="9"/>
    </row>
    <row r="673" spans="1:9" x14ac:dyDescent="0.2">
      <c r="A673" s="2">
        <v>268892345</v>
      </c>
      <c r="B673" s="9">
        <v>44337</v>
      </c>
      <c r="C673" s="2">
        <v>8</v>
      </c>
      <c r="D673" s="2">
        <v>1</v>
      </c>
      <c r="E673" t="str">
        <f t="shared" si="10"/>
        <v>26889234544337</v>
      </c>
      <c r="H673" s="2"/>
      <c r="I673" s="9"/>
    </row>
    <row r="674" spans="1:9" x14ac:dyDescent="0.2">
      <c r="A674" s="2">
        <v>268892348</v>
      </c>
      <c r="B674" s="9">
        <v>44337</v>
      </c>
      <c r="C674" s="2">
        <v>14</v>
      </c>
      <c r="D674" s="2">
        <v>14</v>
      </c>
      <c r="E674" t="str">
        <f t="shared" si="10"/>
        <v>26889234844337</v>
      </c>
      <c r="H674" s="2"/>
      <c r="I674" s="9"/>
    </row>
    <row r="675" spans="1:9" x14ac:dyDescent="0.2">
      <c r="A675" s="2">
        <v>268892375</v>
      </c>
      <c r="B675" s="9">
        <v>44337</v>
      </c>
      <c r="C675" s="2">
        <v>3</v>
      </c>
      <c r="D675" s="2">
        <v>9</v>
      </c>
      <c r="E675" t="str">
        <f t="shared" si="10"/>
        <v>26889237544337</v>
      </c>
      <c r="H675" s="2"/>
      <c r="I675" s="9"/>
    </row>
    <row r="676" spans="1:9" x14ac:dyDescent="0.2">
      <c r="A676" s="2">
        <v>268892378</v>
      </c>
      <c r="B676" s="9">
        <v>44337</v>
      </c>
      <c r="C676" s="2">
        <v>9</v>
      </c>
      <c r="D676" s="2">
        <v>2</v>
      </c>
      <c r="E676" t="str">
        <f t="shared" si="10"/>
        <v>26889237844337</v>
      </c>
      <c r="H676" s="2"/>
      <c r="I676" s="9"/>
    </row>
    <row r="677" spans="1:9" x14ac:dyDescent="0.2">
      <c r="A677" s="2">
        <v>268892381</v>
      </c>
      <c r="B677" s="9">
        <v>44337</v>
      </c>
      <c r="C677" s="2">
        <v>7</v>
      </c>
      <c r="D677" s="2">
        <v>16</v>
      </c>
      <c r="E677" t="str">
        <f t="shared" si="10"/>
        <v>26889238144337</v>
      </c>
      <c r="H677" s="2"/>
      <c r="I677" s="9"/>
    </row>
    <row r="678" spans="1:9" x14ac:dyDescent="0.2">
      <c r="A678" s="2">
        <v>269221419</v>
      </c>
      <c r="B678" s="9">
        <v>44337</v>
      </c>
      <c r="C678" s="2">
        <v>0</v>
      </c>
      <c r="D678" s="2">
        <v>0</v>
      </c>
      <c r="E678" t="str">
        <f t="shared" si="10"/>
        <v>26922141944337</v>
      </c>
      <c r="H678" s="2"/>
      <c r="I678" s="9"/>
    </row>
    <row r="679" spans="1:9" x14ac:dyDescent="0.2">
      <c r="A679" s="2">
        <v>269221461</v>
      </c>
      <c r="B679" s="9">
        <v>44337</v>
      </c>
      <c r="C679" s="2">
        <v>11</v>
      </c>
      <c r="D679" s="2">
        <v>11</v>
      </c>
      <c r="E679" t="str">
        <f t="shared" si="10"/>
        <v>26922146144337</v>
      </c>
      <c r="H679" s="2"/>
      <c r="I679" s="9"/>
    </row>
    <row r="680" spans="1:9" x14ac:dyDescent="0.2">
      <c r="A680" s="2">
        <v>269221473</v>
      </c>
      <c r="B680" s="9">
        <v>44337</v>
      </c>
      <c r="C680" s="2">
        <v>54</v>
      </c>
      <c r="D680" s="2">
        <v>53</v>
      </c>
      <c r="E680" t="str">
        <f t="shared" si="10"/>
        <v>26922147344337</v>
      </c>
      <c r="H680" s="2"/>
      <c r="I680" s="9"/>
    </row>
    <row r="681" spans="1:9" x14ac:dyDescent="0.2">
      <c r="A681" s="2">
        <v>269221569</v>
      </c>
      <c r="B681" s="9">
        <v>44337</v>
      </c>
      <c r="C681" s="2">
        <v>6</v>
      </c>
      <c r="D681" s="2">
        <v>6</v>
      </c>
      <c r="E681" t="str">
        <f t="shared" si="10"/>
        <v>26922156944337</v>
      </c>
      <c r="H681" s="2"/>
      <c r="I681" s="9"/>
    </row>
    <row r="682" spans="1:9" x14ac:dyDescent="0.2">
      <c r="A682" s="2">
        <v>269221575</v>
      </c>
      <c r="B682" s="9">
        <v>44337</v>
      </c>
      <c r="C682" s="2">
        <v>521</v>
      </c>
      <c r="D682" s="2">
        <v>345</v>
      </c>
      <c r="E682" t="str">
        <f t="shared" si="10"/>
        <v>26922157544337</v>
      </c>
      <c r="H682" s="2"/>
      <c r="I682" s="9"/>
    </row>
    <row r="683" spans="1:9" x14ac:dyDescent="0.2">
      <c r="A683" s="2">
        <v>269221581</v>
      </c>
      <c r="B683" s="9">
        <v>44337</v>
      </c>
      <c r="C683" s="2">
        <v>0</v>
      </c>
      <c r="D683" s="2">
        <v>0</v>
      </c>
      <c r="E683" t="str">
        <f t="shared" si="10"/>
        <v>26922158144337</v>
      </c>
      <c r="H683" s="2"/>
      <c r="I683" s="9"/>
    </row>
    <row r="684" spans="1:9" x14ac:dyDescent="0.2">
      <c r="A684" s="2">
        <v>269221584</v>
      </c>
      <c r="B684" s="9">
        <v>44337</v>
      </c>
      <c r="C684" s="2">
        <v>1790</v>
      </c>
      <c r="D684" s="2">
        <v>1297</v>
      </c>
      <c r="E684" t="str">
        <f t="shared" si="10"/>
        <v>26922158444337</v>
      </c>
      <c r="H684" s="2"/>
      <c r="I684" s="9"/>
    </row>
    <row r="685" spans="1:9" x14ac:dyDescent="0.2">
      <c r="A685" s="2">
        <v>269221587</v>
      </c>
      <c r="B685" s="9">
        <v>44337</v>
      </c>
      <c r="C685" s="2">
        <v>3809</v>
      </c>
      <c r="D685" s="2">
        <v>2362</v>
      </c>
      <c r="E685" t="str">
        <f t="shared" si="10"/>
        <v>26922158744337</v>
      </c>
      <c r="H685" s="2"/>
      <c r="I685" s="9"/>
    </row>
    <row r="686" spans="1:9" x14ac:dyDescent="0.2">
      <c r="A686" s="2">
        <v>269221920</v>
      </c>
      <c r="B686" s="9">
        <v>44337</v>
      </c>
      <c r="C686" s="2">
        <v>0</v>
      </c>
      <c r="D686" s="2">
        <v>0</v>
      </c>
      <c r="E686" t="str">
        <f t="shared" si="10"/>
        <v>26922192044337</v>
      </c>
      <c r="H686" s="2"/>
      <c r="I686" s="9"/>
    </row>
    <row r="687" spans="1:9" x14ac:dyDescent="0.2">
      <c r="A687" s="2">
        <v>269222010</v>
      </c>
      <c r="B687" s="9">
        <v>44337</v>
      </c>
      <c r="C687" s="2">
        <v>29</v>
      </c>
      <c r="D687" s="2">
        <v>29</v>
      </c>
      <c r="E687" t="str">
        <f t="shared" si="10"/>
        <v>26922201044337</v>
      </c>
      <c r="H687" s="2"/>
      <c r="I687" s="9"/>
    </row>
    <row r="688" spans="1:9" x14ac:dyDescent="0.2">
      <c r="A688" s="2">
        <v>269222019</v>
      </c>
      <c r="B688" s="9">
        <v>44337</v>
      </c>
      <c r="C688" s="2">
        <v>1513</v>
      </c>
      <c r="D688" s="2">
        <v>1249</v>
      </c>
      <c r="E688" t="str">
        <f t="shared" si="10"/>
        <v>26922201944337</v>
      </c>
      <c r="H688" s="2"/>
      <c r="I688" s="9"/>
    </row>
    <row r="689" spans="1:9" x14ac:dyDescent="0.2">
      <c r="A689" s="2">
        <v>269222739</v>
      </c>
      <c r="B689" s="9">
        <v>44337</v>
      </c>
      <c r="C689" s="2">
        <v>0</v>
      </c>
      <c r="D689" s="2">
        <v>0</v>
      </c>
      <c r="E689" t="str">
        <f t="shared" si="10"/>
        <v>26922273944337</v>
      </c>
      <c r="H689" s="2"/>
      <c r="I689" s="9"/>
    </row>
    <row r="690" spans="1:9" x14ac:dyDescent="0.2">
      <c r="A690" s="2">
        <v>269222775</v>
      </c>
      <c r="B690" s="9">
        <v>44337</v>
      </c>
      <c r="C690" s="2">
        <v>42</v>
      </c>
      <c r="D690" s="2">
        <v>26</v>
      </c>
      <c r="E690" t="str">
        <f t="shared" si="10"/>
        <v>26922277544337</v>
      </c>
      <c r="H690" s="2"/>
      <c r="I690" s="9"/>
    </row>
    <row r="691" spans="1:9" x14ac:dyDescent="0.2">
      <c r="A691" s="2">
        <v>271175480</v>
      </c>
      <c r="B691" s="9">
        <v>44337</v>
      </c>
      <c r="C691" s="2">
        <v>0</v>
      </c>
      <c r="D691" s="2">
        <v>0</v>
      </c>
      <c r="E691" t="str">
        <f t="shared" si="10"/>
        <v>27117548044337</v>
      </c>
      <c r="H691" s="2"/>
      <c r="I691" s="9"/>
    </row>
    <row r="692" spans="1:9" x14ac:dyDescent="0.2">
      <c r="A692" s="2">
        <v>271457536</v>
      </c>
      <c r="B692" s="9">
        <v>44337</v>
      </c>
      <c r="C692" s="2">
        <v>0</v>
      </c>
      <c r="D692" s="2">
        <v>0</v>
      </c>
      <c r="E692" t="str">
        <f t="shared" si="10"/>
        <v>27145753644337</v>
      </c>
      <c r="H692" s="2"/>
      <c r="I692" s="9"/>
    </row>
    <row r="693" spans="1:9" x14ac:dyDescent="0.2">
      <c r="A693" s="2">
        <v>272779033</v>
      </c>
      <c r="B693" s="9">
        <v>44337</v>
      </c>
      <c r="C693" s="2">
        <v>5</v>
      </c>
      <c r="D693" s="2">
        <v>2</v>
      </c>
      <c r="E693" t="str">
        <f t="shared" si="10"/>
        <v>27277903344337</v>
      </c>
      <c r="H693" s="2"/>
      <c r="I693" s="9"/>
    </row>
    <row r="694" spans="1:9" x14ac:dyDescent="0.2">
      <c r="A694" s="2">
        <v>268890527</v>
      </c>
      <c r="B694" s="9">
        <v>44338</v>
      </c>
      <c r="C694" s="2">
        <v>5</v>
      </c>
      <c r="D694" s="2">
        <v>1</v>
      </c>
      <c r="E694" t="str">
        <f t="shared" si="10"/>
        <v>26889052744338</v>
      </c>
      <c r="H694" s="2"/>
      <c r="I694" s="9"/>
    </row>
    <row r="695" spans="1:9" x14ac:dyDescent="0.2">
      <c r="A695" s="2">
        <v>268890545</v>
      </c>
      <c r="B695" s="9">
        <v>44338</v>
      </c>
      <c r="C695" s="2">
        <v>17</v>
      </c>
      <c r="D695" s="2">
        <v>14</v>
      </c>
      <c r="E695" t="str">
        <f t="shared" si="10"/>
        <v>26889054544338</v>
      </c>
      <c r="H695" s="2"/>
      <c r="I695" s="9"/>
    </row>
    <row r="696" spans="1:9" x14ac:dyDescent="0.2">
      <c r="A696" s="2">
        <v>268890548</v>
      </c>
      <c r="B696" s="9">
        <v>44338</v>
      </c>
      <c r="C696" s="2">
        <v>7</v>
      </c>
      <c r="D696" s="2">
        <v>4</v>
      </c>
      <c r="E696" t="str">
        <f t="shared" si="10"/>
        <v>26889054844338</v>
      </c>
      <c r="H696" s="2"/>
      <c r="I696" s="9"/>
    </row>
    <row r="697" spans="1:9" x14ac:dyDescent="0.2">
      <c r="A697" s="2">
        <v>268890566</v>
      </c>
      <c r="B697" s="9">
        <v>44338</v>
      </c>
      <c r="C697" s="2">
        <v>8</v>
      </c>
      <c r="D697" s="2">
        <v>6</v>
      </c>
      <c r="E697" t="str">
        <f t="shared" si="10"/>
        <v>26889056644338</v>
      </c>
      <c r="H697" s="2"/>
      <c r="I697" s="9"/>
    </row>
    <row r="698" spans="1:9" x14ac:dyDescent="0.2">
      <c r="A698" s="2">
        <v>268890590</v>
      </c>
      <c r="B698" s="9">
        <v>44338</v>
      </c>
      <c r="C698" s="2">
        <v>18</v>
      </c>
      <c r="D698" s="2">
        <v>12</v>
      </c>
      <c r="E698" t="str">
        <f t="shared" si="10"/>
        <v>26889059044338</v>
      </c>
      <c r="H698" s="2"/>
      <c r="I698" s="9"/>
    </row>
    <row r="699" spans="1:9" x14ac:dyDescent="0.2">
      <c r="A699" s="2">
        <v>268891961</v>
      </c>
      <c r="B699" s="9">
        <v>44338</v>
      </c>
      <c r="C699" s="2">
        <v>17</v>
      </c>
      <c r="D699" s="2">
        <v>18</v>
      </c>
      <c r="E699" t="str">
        <f t="shared" si="10"/>
        <v>26889196144338</v>
      </c>
      <c r="H699" s="2"/>
      <c r="I699" s="9"/>
    </row>
    <row r="700" spans="1:9" x14ac:dyDescent="0.2">
      <c r="A700" s="2">
        <v>268891964</v>
      </c>
      <c r="B700" s="9">
        <v>44338</v>
      </c>
      <c r="C700" s="2">
        <v>2</v>
      </c>
      <c r="D700" s="2">
        <v>16</v>
      </c>
      <c r="E700" t="str">
        <f t="shared" si="10"/>
        <v>26889196444338</v>
      </c>
      <c r="H700" s="2"/>
      <c r="I700" s="9"/>
    </row>
    <row r="701" spans="1:9" x14ac:dyDescent="0.2">
      <c r="A701" s="2">
        <v>268892345</v>
      </c>
      <c r="B701" s="9">
        <v>44338</v>
      </c>
      <c r="C701" s="2">
        <v>673</v>
      </c>
      <c r="D701" s="2">
        <v>380</v>
      </c>
      <c r="E701" t="str">
        <f t="shared" si="10"/>
        <v>26889234544338</v>
      </c>
      <c r="H701" s="2"/>
      <c r="I701" s="9"/>
    </row>
    <row r="702" spans="1:9" x14ac:dyDescent="0.2">
      <c r="A702" s="2">
        <v>268892348</v>
      </c>
      <c r="B702" s="9">
        <v>44338</v>
      </c>
      <c r="C702" s="2">
        <v>162</v>
      </c>
      <c r="D702" s="2">
        <v>139</v>
      </c>
      <c r="E702" t="str">
        <f t="shared" si="10"/>
        <v>26889234844338</v>
      </c>
      <c r="H702" s="2"/>
      <c r="I702" s="9"/>
    </row>
    <row r="703" spans="1:9" x14ac:dyDescent="0.2">
      <c r="A703" s="2">
        <v>268892375</v>
      </c>
      <c r="B703" s="9">
        <v>44338</v>
      </c>
      <c r="C703" s="2">
        <v>737</v>
      </c>
      <c r="D703" s="2">
        <v>388</v>
      </c>
      <c r="E703" t="str">
        <f t="shared" si="10"/>
        <v>26889237544338</v>
      </c>
      <c r="H703" s="2"/>
      <c r="I703" s="9"/>
    </row>
    <row r="704" spans="1:9" x14ac:dyDescent="0.2">
      <c r="A704" s="2">
        <v>268892378</v>
      </c>
      <c r="B704" s="9">
        <v>44338</v>
      </c>
      <c r="C704" s="2">
        <v>221</v>
      </c>
      <c r="D704" s="2">
        <v>180</v>
      </c>
      <c r="E704" t="str">
        <f t="shared" si="10"/>
        <v>26889237844338</v>
      </c>
      <c r="H704" s="2"/>
      <c r="I704" s="9"/>
    </row>
    <row r="705" spans="1:9" x14ac:dyDescent="0.2">
      <c r="A705" s="2">
        <v>268892381</v>
      </c>
      <c r="B705" s="9">
        <v>44338</v>
      </c>
      <c r="C705" s="2">
        <v>179</v>
      </c>
      <c r="D705" s="2">
        <v>162</v>
      </c>
      <c r="E705" t="str">
        <f t="shared" si="10"/>
        <v>26889238144338</v>
      </c>
      <c r="H705" s="2"/>
      <c r="I705" s="9"/>
    </row>
    <row r="706" spans="1:9" x14ac:dyDescent="0.2">
      <c r="A706" s="2">
        <v>269221419</v>
      </c>
      <c r="B706" s="9">
        <v>44338</v>
      </c>
      <c r="C706" s="2">
        <v>6</v>
      </c>
      <c r="D706" s="2">
        <v>3</v>
      </c>
      <c r="E706" t="str">
        <f t="shared" si="10"/>
        <v>26922141944338</v>
      </c>
      <c r="H706" s="2"/>
      <c r="I706" s="9"/>
    </row>
    <row r="707" spans="1:9" x14ac:dyDescent="0.2">
      <c r="A707" s="2">
        <v>269221461</v>
      </c>
      <c r="B707" s="9">
        <v>44338</v>
      </c>
      <c r="C707" s="2">
        <v>11</v>
      </c>
      <c r="D707" s="2">
        <v>15</v>
      </c>
      <c r="E707" t="str">
        <f t="shared" ref="E707:E770" si="11">A707&amp;B707</f>
        <v>26922146144338</v>
      </c>
      <c r="H707" s="2"/>
      <c r="I707" s="9"/>
    </row>
    <row r="708" spans="1:9" x14ac:dyDescent="0.2">
      <c r="A708" s="2">
        <v>269221473</v>
      </c>
      <c r="B708" s="9">
        <v>44338</v>
      </c>
      <c r="C708" s="2">
        <v>19</v>
      </c>
      <c r="D708" s="2">
        <v>10</v>
      </c>
      <c r="E708" t="str">
        <f t="shared" si="11"/>
        <v>26922147344338</v>
      </c>
      <c r="H708" s="2"/>
      <c r="I708" s="9"/>
    </row>
    <row r="709" spans="1:9" x14ac:dyDescent="0.2">
      <c r="A709" s="2">
        <v>269221569</v>
      </c>
      <c r="B709" s="9">
        <v>44338</v>
      </c>
      <c r="C709" s="2">
        <v>1</v>
      </c>
      <c r="D709" s="2">
        <v>7</v>
      </c>
      <c r="E709" t="str">
        <f t="shared" si="11"/>
        <v>26922156944338</v>
      </c>
      <c r="H709" s="2"/>
      <c r="I709" s="9"/>
    </row>
    <row r="710" spans="1:9" x14ac:dyDescent="0.2">
      <c r="A710" s="2">
        <v>269221575</v>
      </c>
      <c r="B710" s="9">
        <v>44338</v>
      </c>
      <c r="C710" s="2">
        <v>9</v>
      </c>
      <c r="D710" s="2">
        <v>20</v>
      </c>
      <c r="E710" t="str">
        <f t="shared" si="11"/>
        <v>26922157544338</v>
      </c>
      <c r="H710" s="2"/>
      <c r="I710" s="9"/>
    </row>
    <row r="711" spans="1:9" x14ac:dyDescent="0.2">
      <c r="A711" s="2">
        <v>269221581</v>
      </c>
      <c r="B711" s="9">
        <v>44338</v>
      </c>
      <c r="C711" s="2">
        <v>17</v>
      </c>
      <c r="D711" s="2">
        <v>11</v>
      </c>
      <c r="E711" t="str">
        <f t="shared" si="11"/>
        <v>26922158144338</v>
      </c>
      <c r="H711" s="2"/>
      <c r="I711" s="9"/>
    </row>
    <row r="712" spans="1:9" x14ac:dyDescent="0.2">
      <c r="A712" s="2">
        <v>269221584</v>
      </c>
      <c r="B712" s="9">
        <v>44338</v>
      </c>
      <c r="C712" s="2">
        <v>5</v>
      </c>
      <c r="D712" s="2">
        <v>17</v>
      </c>
      <c r="E712" t="str">
        <f t="shared" si="11"/>
        <v>26922158444338</v>
      </c>
      <c r="H712" s="2"/>
      <c r="I712" s="9"/>
    </row>
    <row r="713" spans="1:9" x14ac:dyDescent="0.2">
      <c r="A713" s="2">
        <v>269221587</v>
      </c>
      <c r="B713" s="9">
        <v>44338</v>
      </c>
      <c r="C713" s="2">
        <v>7</v>
      </c>
      <c r="D713" s="2">
        <v>6</v>
      </c>
      <c r="E713" t="str">
        <f t="shared" si="11"/>
        <v>26922158744338</v>
      </c>
      <c r="H713" s="2"/>
      <c r="I713" s="9"/>
    </row>
    <row r="714" spans="1:9" x14ac:dyDescent="0.2">
      <c r="A714" s="2">
        <v>269221920</v>
      </c>
      <c r="B714" s="9">
        <v>44338</v>
      </c>
      <c r="C714" s="2">
        <v>15</v>
      </c>
      <c r="D714" s="2">
        <v>11</v>
      </c>
      <c r="E714" t="str">
        <f t="shared" si="11"/>
        <v>26922192044338</v>
      </c>
      <c r="H714" s="2"/>
      <c r="I714" s="9"/>
    </row>
    <row r="715" spans="1:9" x14ac:dyDescent="0.2">
      <c r="A715" s="2">
        <v>269222010</v>
      </c>
      <c r="B715" s="9">
        <v>44338</v>
      </c>
      <c r="C715" s="2">
        <v>19</v>
      </c>
      <c r="D715" s="2">
        <v>9</v>
      </c>
      <c r="E715" t="str">
        <f t="shared" si="11"/>
        <v>26922201044338</v>
      </c>
      <c r="H715" s="2"/>
      <c r="I715" s="9"/>
    </row>
    <row r="716" spans="1:9" x14ac:dyDescent="0.2">
      <c r="A716" s="2">
        <v>269222019</v>
      </c>
      <c r="B716" s="9">
        <v>44338</v>
      </c>
      <c r="C716" s="2">
        <v>7</v>
      </c>
      <c r="D716" s="2">
        <v>11</v>
      </c>
      <c r="E716" t="str">
        <f t="shared" si="11"/>
        <v>26922201944338</v>
      </c>
      <c r="H716" s="2"/>
      <c r="I716" s="9"/>
    </row>
    <row r="717" spans="1:9" x14ac:dyDescent="0.2">
      <c r="A717" s="2">
        <v>269222739</v>
      </c>
      <c r="B717" s="9">
        <v>44338</v>
      </c>
      <c r="C717" s="2">
        <v>3</v>
      </c>
      <c r="D717" s="2">
        <v>15</v>
      </c>
      <c r="E717" t="str">
        <f t="shared" si="11"/>
        <v>26922273944338</v>
      </c>
      <c r="H717" s="2"/>
      <c r="I717" s="9"/>
    </row>
    <row r="718" spans="1:9" x14ac:dyDescent="0.2">
      <c r="A718" s="2">
        <v>271457536</v>
      </c>
      <c r="B718" s="9">
        <v>44338</v>
      </c>
      <c r="C718" s="2">
        <v>19</v>
      </c>
      <c r="D718" s="2">
        <v>7</v>
      </c>
      <c r="E718" t="str">
        <f t="shared" si="11"/>
        <v>27145753644338</v>
      </c>
      <c r="H718" s="2"/>
      <c r="I718" s="9"/>
    </row>
    <row r="719" spans="1:9" x14ac:dyDescent="0.2">
      <c r="A719" s="2">
        <v>272779033</v>
      </c>
      <c r="B719" s="9">
        <v>44338</v>
      </c>
      <c r="C719" s="2">
        <v>17</v>
      </c>
      <c r="D719" s="2">
        <v>15</v>
      </c>
      <c r="E719" t="str">
        <f t="shared" si="11"/>
        <v>27277903344338</v>
      </c>
      <c r="H719" s="2"/>
      <c r="I719" s="9"/>
    </row>
    <row r="720" spans="1:9" x14ac:dyDescent="0.2">
      <c r="A720" s="2">
        <v>268890527</v>
      </c>
      <c r="B720" s="9">
        <v>44339</v>
      </c>
      <c r="C720" s="2">
        <v>0</v>
      </c>
      <c r="D720" s="2">
        <v>0</v>
      </c>
      <c r="E720" t="str">
        <f t="shared" si="11"/>
        <v>26889052744339</v>
      </c>
      <c r="H720" s="2"/>
      <c r="I720" s="9"/>
    </row>
    <row r="721" spans="1:9" x14ac:dyDescent="0.2">
      <c r="A721" s="2">
        <v>268890545</v>
      </c>
      <c r="B721" s="9">
        <v>44339</v>
      </c>
      <c r="C721" s="2">
        <v>17</v>
      </c>
      <c r="D721" s="2">
        <v>17</v>
      </c>
      <c r="E721" t="str">
        <f t="shared" si="11"/>
        <v>26889054544339</v>
      </c>
      <c r="H721" s="2"/>
      <c r="I721" s="9"/>
    </row>
    <row r="722" spans="1:9" x14ac:dyDescent="0.2">
      <c r="A722" s="2">
        <v>268890548</v>
      </c>
      <c r="B722" s="9">
        <v>44339</v>
      </c>
      <c r="C722" s="2">
        <v>28</v>
      </c>
      <c r="D722" s="2">
        <v>28</v>
      </c>
      <c r="E722" t="str">
        <f t="shared" si="11"/>
        <v>26889054844339</v>
      </c>
      <c r="H722" s="2"/>
      <c r="I722" s="9"/>
    </row>
    <row r="723" spans="1:9" x14ac:dyDescent="0.2">
      <c r="A723" s="2">
        <v>268890566</v>
      </c>
      <c r="B723" s="9">
        <v>44339</v>
      </c>
      <c r="C723" s="2">
        <v>5</v>
      </c>
      <c r="D723" s="2">
        <v>5</v>
      </c>
      <c r="E723" t="str">
        <f t="shared" si="11"/>
        <v>26889056644339</v>
      </c>
      <c r="H723" s="2"/>
      <c r="I723" s="9"/>
    </row>
    <row r="724" spans="1:9" x14ac:dyDescent="0.2">
      <c r="A724" s="2">
        <v>268890590</v>
      </c>
      <c r="B724" s="9">
        <v>44339</v>
      </c>
      <c r="C724" s="2">
        <v>203</v>
      </c>
      <c r="D724" s="2">
        <v>110</v>
      </c>
      <c r="E724" t="str">
        <f t="shared" si="11"/>
        <v>26889059044339</v>
      </c>
      <c r="H724" s="2"/>
      <c r="I724" s="9"/>
    </row>
    <row r="725" spans="1:9" x14ac:dyDescent="0.2">
      <c r="A725" s="2">
        <v>268891961</v>
      </c>
      <c r="B725" s="9">
        <v>44339</v>
      </c>
      <c r="C725" s="2">
        <v>902</v>
      </c>
      <c r="D725" s="2">
        <v>751</v>
      </c>
      <c r="E725" t="str">
        <f t="shared" si="11"/>
        <v>26889196144339</v>
      </c>
      <c r="H725" s="2"/>
      <c r="I725" s="9"/>
    </row>
    <row r="726" spans="1:9" x14ac:dyDescent="0.2">
      <c r="A726" s="2">
        <v>268891964</v>
      </c>
      <c r="B726" s="9">
        <v>44339</v>
      </c>
      <c r="C726" s="2">
        <v>275</v>
      </c>
      <c r="D726" s="2">
        <v>223</v>
      </c>
      <c r="E726" t="str">
        <f t="shared" si="11"/>
        <v>26889196444339</v>
      </c>
      <c r="H726" s="2"/>
      <c r="I726" s="9"/>
    </row>
    <row r="727" spans="1:9" x14ac:dyDescent="0.2">
      <c r="A727" s="2">
        <v>268892345</v>
      </c>
      <c r="B727" s="9">
        <v>44339</v>
      </c>
      <c r="C727" s="2">
        <v>115</v>
      </c>
      <c r="D727" s="2">
        <v>84</v>
      </c>
      <c r="E727" t="str">
        <f t="shared" si="11"/>
        <v>26889234544339</v>
      </c>
      <c r="H727" s="2"/>
      <c r="I727" s="9"/>
    </row>
    <row r="728" spans="1:9" x14ac:dyDescent="0.2">
      <c r="A728" s="2">
        <v>268892348</v>
      </c>
      <c r="B728" s="9">
        <v>44339</v>
      </c>
      <c r="C728" s="2">
        <v>100</v>
      </c>
      <c r="D728" s="2">
        <v>78</v>
      </c>
      <c r="E728" t="str">
        <f t="shared" si="11"/>
        <v>26889234844339</v>
      </c>
      <c r="H728" s="2"/>
      <c r="I728" s="9"/>
    </row>
    <row r="729" spans="1:9" x14ac:dyDescent="0.2">
      <c r="A729" s="2">
        <v>268892375</v>
      </c>
      <c r="B729" s="9">
        <v>44339</v>
      </c>
      <c r="C729" s="2">
        <v>103</v>
      </c>
      <c r="D729" s="2">
        <v>76</v>
      </c>
      <c r="E729" t="str">
        <f t="shared" si="11"/>
        <v>26889237544339</v>
      </c>
      <c r="H729" s="2"/>
      <c r="I729" s="9"/>
    </row>
    <row r="730" spans="1:9" x14ac:dyDescent="0.2">
      <c r="A730" s="2">
        <v>268892378</v>
      </c>
      <c r="B730" s="9">
        <v>44339</v>
      </c>
      <c r="C730" s="2">
        <v>14</v>
      </c>
      <c r="D730" s="2">
        <v>11</v>
      </c>
      <c r="E730" t="str">
        <f t="shared" si="11"/>
        <v>26889237844339</v>
      </c>
      <c r="H730" s="2"/>
      <c r="I730" s="9"/>
    </row>
    <row r="731" spans="1:9" x14ac:dyDescent="0.2">
      <c r="A731" s="2">
        <v>268892381</v>
      </c>
      <c r="B731" s="9">
        <v>44339</v>
      </c>
      <c r="C731" s="2">
        <v>2</v>
      </c>
      <c r="D731" s="2">
        <v>6</v>
      </c>
      <c r="E731" t="str">
        <f t="shared" si="11"/>
        <v>26889238144339</v>
      </c>
      <c r="H731" s="2"/>
      <c r="I731" s="9"/>
    </row>
    <row r="732" spans="1:9" x14ac:dyDescent="0.2">
      <c r="A732" s="2">
        <v>269221419</v>
      </c>
      <c r="B732" s="9">
        <v>44339</v>
      </c>
      <c r="C732" s="2">
        <v>11</v>
      </c>
      <c r="D732" s="2">
        <v>4</v>
      </c>
      <c r="E732" t="str">
        <f t="shared" si="11"/>
        <v>26922141944339</v>
      </c>
      <c r="H732" s="2"/>
      <c r="I732" s="9"/>
    </row>
    <row r="733" spans="1:9" x14ac:dyDescent="0.2">
      <c r="A733" s="2">
        <v>269221461</v>
      </c>
      <c r="B733" s="9">
        <v>44339</v>
      </c>
      <c r="C733" s="2">
        <v>4</v>
      </c>
      <c r="D733" s="2">
        <v>2</v>
      </c>
      <c r="E733" t="str">
        <f t="shared" si="11"/>
        <v>26922146144339</v>
      </c>
      <c r="H733" s="2"/>
      <c r="I733" s="9"/>
    </row>
    <row r="734" spans="1:9" x14ac:dyDescent="0.2">
      <c r="A734" s="2">
        <v>269221473</v>
      </c>
      <c r="B734" s="9">
        <v>44339</v>
      </c>
      <c r="C734" s="2">
        <v>6</v>
      </c>
      <c r="D734" s="2">
        <v>3</v>
      </c>
      <c r="E734" t="str">
        <f t="shared" si="11"/>
        <v>26922147344339</v>
      </c>
      <c r="H734" s="2"/>
      <c r="I734" s="9"/>
    </row>
    <row r="735" spans="1:9" x14ac:dyDescent="0.2">
      <c r="A735" s="2">
        <v>269221569</v>
      </c>
      <c r="B735" s="9">
        <v>44339</v>
      </c>
      <c r="C735" s="2">
        <v>17</v>
      </c>
      <c r="D735" s="2">
        <v>16</v>
      </c>
      <c r="E735" t="str">
        <f t="shared" si="11"/>
        <v>26922156944339</v>
      </c>
      <c r="H735" s="2"/>
      <c r="I735" s="9"/>
    </row>
    <row r="736" spans="1:9" x14ac:dyDescent="0.2">
      <c r="A736" s="2">
        <v>269221575</v>
      </c>
      <c r="B736" s="9">
        <v>44339</v>
      </c>
      <c r="C736" s="2">
        <v>6</v>
      </c>
      <c r="D736" s="2">
        <v>1</v>
      </c>
      <c r="E736" t="str">
        <f t="shared" si="11"/>
        <v>26922157544339</v>
      </c>
      <c r="H736" s="2"/>
      <c r="I736" s="9"/>
    </row>
    <row r="737" spans="1:9" x14ac:dyDescent="0.2">
      <c r="A737" s="2">
        <v>269221581</v>
      </c>
      <c r="B737" s="9">
        <v>44339</v>
      </c>
      <c r="C737" s="2">
        <v>10</v>
      </c>
      <c r="D737" s="2">
        <v>18</v>
      </c>
      <c r="E737" t="str">
        <f t="shared" si="11"/>
        <v>26922158144339</v>
      </c>
      <c r="H737" s="2"/>
      <c r="I737" s="9"/>
    </row>
    <row r="738" spans="1:9" x14ac:dyDescent="0.2">
      <c r="A738" s="2">
        <v>269221584</v>
      </c>
      <c r="B738" s="9">
        <v>44339</v>
      </c>
      <c r="C738" s="2">
        <v>13</v>
      </c>
      <c r="D738" s="2">
        <v>6</v>
      </c>
      <c r="E738" t="str">
        <f t="shared" si="11"/>
        <v>26922158444339</v>
      </c>
      <c r="H738" s="2"/>
      <c r="I738" s="9"/>
    </row>
    <row r="739" spans="1:9" x14ac:dyDescent="0.2">
      <c r="A739" s="2">
        <v>269221587</v>
      </c>
      <c r="B739" s="9">
        <v>44339</v>
      </c>
      <c r="C739" s="2">
        <v>10</v>
      </c>
      <c r="D739" s="2">
        <v>10</v>
      </c>
      <c r="E739" t="str">
        <f t="shared" si="11"/>
        <v>26922158744339</v>
      </c>
      <c r="H739" s="2"/>
      <c r="I739" s="9"/>
    </row>
    <row r="740" spans="1:9" x14ac:dyDescent="0.2">
      <c r="A740" s="2">
        <v>269221920</v>
      </c>
      <c r="B740" s="9">
        <v>44339</v>
      </c>
      <c r="C740" s="2">
        <v>16</v>
      </c>
      <c r="D740" s="2">
        <v>9</v>
      </c>
      <c r="E740" t="str">
        <f t="shared" si="11"/>
        <v>26922192044339</v>
      </c>
      <c r="H740" s="2"/>
      <c r="I740" s="9"/>
    </row>
    <row r="741" spans="1:9" x14ac:dyDescent="0.2">
      <c r="A741" s="2">
        <v>269222010</v>
      </c>
      <c r="B741" s="9">
        <v>44339</v>
      </c>
      <c r="C741" s="2">
        <v>7</v>
      </c>
      <c r="D741" s="2">
        <v>10</v>
      </c>
      <c r="E741" t="str">
        <f t="shared" si="11"/>
        <v>26922201044339</v>
      </c>
      <c r="H741" s="2"/>
      <c r="I741" s="9"/>
    </row>
    <row r="742" spans="1:9" x14ac:dyDescent="0.2">
      <c r="A742" s="2">
        <v>269222019</v>
      </c>
      <c r="B742" s="9">
        <v>44339</v>
      </c>
      <c r="C742" s="2">
        <v>0</v>
      </c>
      <c r="D742" s="2">
        <v>0</v>
      </c>
      <c r="E742" t="str">
        <f t="shared" si="11"/>
        <v>26922201944339</v>
      </c>
      <c r="H742" s="2"/>
      <c r="I742" s="9"/>
    </row>
    <row r="743" spans="1:9" x14ac:dyDescent="0.2">
      <c r="A743" s="2">
        <v>269222739</v>
      </c>
      <c r="B743" s="9">
        <v>44339</v>
      </c>
      <c r="C743" s="2">
        <v>255</v>
      </c>
      <c r="D743" s="2">
        <v>116</v>
      </c>
      <c r="E743" t="str">
        <f t="shared" si="11"/>
        <v>26922273944339</v>
      </c>
      <c r="H743" s="2"/>
      <c r="I743" s="9"/>
    </row>
    <row r="744" spans="1:9" x14ac:dyDescent="0.2">
      <c r="A744" s="2">
        <v>269222775</v>
      </c>
      <c r="B744" s="9">
        <v>44339</v>
      </c>
      <c r="C744" s="2">
        <v>0</v>
      </c>
      <c r="D744" s="2">
        <v>0</v>
      </c>
      <c r="E744" t="str">
        <f t="shared" si="11"/>
        <v>26922277544339</v>
      </c>
      <c r="H744" s="2"/>
      <c r="I744" s="9"/>
    </row>
    <row r="745" spans="1:9" x14ac:dyDescent="0.2">
      <c r="A745" s="2">
        <v>272779033</v>
      </c>
      <c r="B745" s="9">
        <v>44339</v>
      </c>
      <c r="C745" s="2">
        <v>219</v>
      </c>
      <c r="D745" s="2">
        <v>168</v>
      </c>
      <c r="E745" t="str">
        <f t="shared" si="11"/>
        <v>27277903344339</v>
      </c>
      <c r="H745" s="2"/>
      <c r="I745" s="9"/>
    </row>
    <row r="746" spans="1:9" x14ac:dyDescent="0.2">
      <c r="A746" s="2">
        <v>268890527</v>
      </c>
      <c r="B746" s="9">
        <v>44340</v>
      </c>
      <c r="C746" s="2">
        <v>8</v>
      </c>
      <c r="D746" s="2">
        <v>17</v>
      </c>
      <c r="E746" t="str">
        <f t="shared" si="11"/>
        <v>26889052744340</v>
      </c>
      <c r="H746" s="2"/>
      <c r="I746" s="9"/>
    </row>
    <row r="747" spans="1:9" x14ac:dyDescent="0.2">
      <c r="A747" s="2">
        <v>268890545</v>
      </c>
      <c r="B747" s="9">
        <v>44340</v>
      </c>
      <c r="C747" s="2">
        <v>16</v>
      </c>
      <c r="D747" s="2">
        <v>10</v>
      </c>
      <c r="E747" t="str">
        <f t="shared" si="11"/>
        <v>26889054544340</v>
      </c>
      <c r="H747" s="2"/>
      <c r="I747" s="9"/>
    </row>
    <row r="748" spans="1:9" x14ac:dyDescent="0.2">
      <c r="A748" s="2">
        <v>268890548</v>
      </c>
      <c r="B748" s="9">
        <v>44340</v>
      </c>
      <c r="C748" s="2">
        <v>13</v>
      </c>
      <c r="D748" s="2">
        <v>7</v>
      </c>
      <c r="E748" t="str">
        <f t="shared" si="11"/>
        <v>26889054844340</v>
      </c>
      <c r="H748" s="2"/>
      <c r="I748" s="9"/>
    </row>
    <row r="749" spans="1:9" x14ac:dyDescent="0.2">
      <c r="A749" s="2">
        <v>268890566</v>
      </c>
      <c r="B749" s="9">
        <v>44340</v>
      </c>
      <c r="C749" s="2">
        <v>9</v>
      </c>
      <c r="D749" s="2">
        <v>6</v>
      </c>
      <c r="E749" t="str">
        <f t="shared" si="11"/>
        <v>26889056644340</v>
      </c>
      <c r="H749" s="2"/>
      <c r="I749" s="9"/>
    </row>
    <row r="750" spans="1:9" x14ac:dyDescent="0.2">
      <c r="A750" s="2">
        <v>268890590</v>
      </c>
      <c r="B750" s="9">
        <v>44340</v>
      </c>
      <c r="C750" s="2">
        <v>3</v>
      </c>
      <c r="D750" s="2">
        <v>15</v>
      </c>
      <c r="E750" t="str">
        <f t="shared" si="11"/>
        <v>26889059044340</v>
      </c>
      <c r="H750" s="2"/>
      <c r="I750" s="9"/>
    </row>
    <row r="751" spans="1:9" x14ac:dyDescent="0.2">
      <c r="A751" s="2">
        <v>268891961</v>
      </c>
      <c r="B751" s="9">
        <v>44340</v>
      </c>
      <c r="C751" s="2">
        <v>14</v>
      </c>
      <c r="D751" s="2">
        <v>15</v>
      </c>
      <c r="E751" t="str">
        <f t="shared" si="11"/>
        <v>26889196144340</v>
      </c>
      <c r="H751" s="2"/>
      <c r="I751" s="9"/>
    </row>
    <row r="752" spans="1:9" x14ac:dyDescent="0.2">
      <c r="A752" s="2">
        <v>268891964</v>
      </c>
      <c r="B752" s="9">
        <v>44340</v>
      </c>
      <c r="C752" s="2">
        <v>2</v>
      </c>
      <c r="D752" s="2">
        <v>13</v>
      </c>
      <c r="E752" t="str">
        <f t="shared" si="11"/>
        <v>26889196444340</v>
      </c>
      <c r="H752" s="2"/>
      <c r="I752" s="9"/>
    </row>
    <row r="753" spans="1:9" x14ac:dyDescent="0.2">
      <c r="A753" s="2">
        <v>268892078</v>
      </c>
      <c r="B753" s="9">
        <v>44340</v>
      </c>
      <c r="C753" s="2">
        <v>19</v>
      </c>
      <c r="D753" s="2">
        <v>18</v>
      </c>
      <c r="E753" t="str">
        <f t="shared" si="11"/>
        <v>26889207844340</v>
      </c>
      <c r="H753" s="2"/>
      <c r="I753" s="9"/>
    </row>
    <row r="754" spans="1:9" x14ac:dyDescent="0.2">
      <c r="A754" s="2">
        <v>268892345</v>
      </c>
      <c r="B754" s="9">
        <v>44340</v>
      </c>
      <c r="C754" s="2">
        <v>15</v>
      </c>
      <c r="D754" s="2">
        <v>15</v>
      </c>
      <c r="E754" t="str">
        <f t="shared" si="11"/>
        <v>26889234544340</v>
      </c>
      <c r="H754" s="2"/>
      <c r="I754" s="9"/>
    </row>
    <row r="755" spans="1:9" x14ac:dyDescent="0.2">
      <c r="A755" s="2">
        <v>268892348</v>
      </c>
      <c r="B755" s="9">
        <v>44340</v>
      </c>
      <c r="C755" s="2">
        <v>16</v>
      </c>
      <c r="D755" s="2">
        <v>9</v>
      </c>
      <c r="E755" t="str">
        <f t="shared" si="11"/>
        <v>26889234844340</v>
      </c>
      <c r="H755" s="2"/>
      <c r="I755" s="9"/>
    </row>
    <row r="756" spans="1:9" x14ac:dyDescent="0.2">
      <c r="A756" s="2">
        <v>268892375</v>
      </c>
      <c r="B756" s="9">
        <v>44340</v>
      </c>
      <c r="C756" s="2">
        <v>1</v>
      </c>
      <c r="D756" s="2">
        <v>10</v>
      </c>
      <c r="E756" t="str">
        <f t="shared" si="11"/>
        <v>26889237544340</v>
      </c>
      <c r="H756" s="2"/>
      <c r="I756" s="9"/>
    </row>
    <row r="757" spans="1:9" x14ac:dyDescent="0.2">
      <c r="A757" s="2">
        <v>268892378</v>
      </c>
      <c r="B757" s="9">
        <v>44340</v>
      </c>
      <c r="C757" s="2">
        <v>18</v>
      </c>
      <c r="D757" s="2">
        <v>15</v>
      </c>
      <c r="E757" t="str">
        <f t="shared" si="11"/>
        <v>26889237844340</v>
      </c>
      <c r="H757" s="2"/>
      <c r="I757" s="9"/>
    </row>
    <row r="758" spans="1:9" x14ac:dyDescent="0.2">
      <c r="A758" s="2">
        <v>268892381</v>
      </c>
      <c r="B758" s="9">
        <v>44340</v>
      </c>
      <c r="C758" s="2">
        <v>20</v>
      </c>
      <c r="D758" s="2">
        <v>1</v>
      </c>
      <c r="E758" t="str">
        <f t="shared" si="11"/>
        <v>26889238144340</v>
      </c>
      <c r="H758" s="2"/>
      <c r="I758" s="9"/>
    </row>
    <row r="759" spans="1:9" x14ac:dyDescent="0.2">
      <c r="A759" s="2">
        <v>269221419</v>
      </c>
      <c r="B759" s="9">
        <v>44340</v>
      </c>
      <c r="C759" s="2">
        <v>5</v>
      </c>
      <c r="D759" s="2">
        <v>9</v>
      </c>
      <c r="E759" t="str">
        <f t="shared" si="11"/>
        <v>26922141944340</v>
      </c>
      <c r="H759" s="2"/>
      <c r="I759" s="9"/>
    </row>
    <row r="760" spans="1:9" x14ac:dyDescent="0.2">
      <c r="A760" s="2">
        <v>269221461</v>
      </c>
      <c r="B760" s="9">
        <v>44340</v>
      </c>
      <c r="C760" s="2">
        <v>3</v>
      </c>
      <c r="D760" s="2">
        <v>6</v>
      </c>
      <c r="E760" t="str">
        <f t="shared" si="11"/>
        <v>26922146144340</v>
      </c>
      <c r="H760" s="2"/>
      <c r="I760" s="9"/>
    </row>
    <row r="761" spans="1:9" x14ac:dyDescent="0.2">
      <c r="A761" s="2">
        <v>269221473</v>
      </c>
      <c r="B761" s="9">
        <v>44340</v>
      </c>
      <c r="C761" s="2">
        <v>7</v>
      </c>
      <c r="D761" s="2">
        <v>8</v>
      </c>
      <c r="E761" t="str">
        <f t="shared" si="11"/>
        <v>26922147344340</v>
      </c>
      <c r="H761" s="2"/>
      <c r="I761" s="9"/>
    </row>
    <row r="762" spans="1:9" x14ac:dyDescent="0.2">
      <c r="A762" s="2">
        <v>269221569</v>
      </c>
      <c r="B762" s="9">
        <v>44340</v>
      </c>
      <c r="C762" s="2">
        <v>9</v>
      </c>
      <c r="D762" s="2">
        <v>9</v>
      </c>
      <c r="E762" t="str">
        <f t="shared" si="11"/>
        <v>26922156944340</v>
      </c>
      <c r="H762" s="2"/>
      <c r="I762" s="9"/>
    </row>
    <row r="763" spans="1:9" x14ac:dyDescent="0.2">
      <c r="A763" s="2">
        <v>269221575</v>
      </c>
      <c r="B763" s="9">
        <v>44340</v>
      </c>
      <c r="C763" s="2">
        <v>4</v>
      </c>
      <c r="D763" s="2">
        <v>16</v>
      </c>
      <c r="E763" t="str">
        <f t="shared" si="11"/>
        <v>26922157544340</v>
      </c>
      <c r="H763" s="2"/>
      <c r="I763" s="9"/>
    </row>
    <row r="764" spans="1:9" x14ac:dyDescent="0.2">
      <c r="A764" s="2">
        <v>269221581</v>
      </c>
      <c r="B764" s="9">
        <v>44340</v>
      </c>
      <c r="C764" s="2">
        <v>17</v>
      </c>
      <c r="D764" s="2">
        <v>11</v>
      </c>
      <c r="E764" t="str">
        <f t="shared" si="11"/>
        <v>26922158144340</v>
      </c>
      <c r="H764" s="2"/>
      <c r="I764" s="9"/>
    </row>
    <row r="765" spans="1:9" x14ac:dyDescent="0.2">
      <c r="A765" s="2">
        <v>269221584</v>
      </c>
      <c r="B765" s="9">
        <v>44340</v>
      </c>
      <c r="C765" s="2">
        <v>19</v>
      </c>
      <c r="D765" s="2">
        <v>3</v>
      </c>
      <c r="E765" t="str">
        <f t="shared" si="11"/>
        <v>26922158444340</v>
      </c>
      <c r="H765" s="2"/>
      <c r="I765" s="9"/>
    </row>
    <row r="766" spans="1:9" x14ac:dyDescent="0.2">
      <c r="A766" s="2">
        <v>269221587</v>
      </c>
      <c r="B766" s="9">
        <v>44340</v>
      </c>
      <c r="C766" s="2">
        <v>20</v>
      </c>
      <c r="D766" s="2">
        <v>13</v>
      </c>
      <c r="E766" t="str">
        <f t="shared" si="11"/>
        <v>26922158744340</v>
      </c>
      <c r="H766" s="2"/>
      <c r="I766" s="9"/>
    </row>
    <row r="767" spans="1:9" x14ac:dyDescent="0.2">
      <c r="A767" s="2">
        <v>269221920</v>
      </c>
      <c r="B767" s="9">
        <v>44340</v>
      </c>
      <c r="C767" s="2">
        <v>19</v>
      </c>
      <c r="D767" s="2">
        <v>11</v>
      </c>
      <c r="E767" t="str">
        <f t="shared" si="11"/>
        <v>26922192044340</v>
      </c>
      <c r="H767" s="2"/>
      <c r="I767" s="9"/>
    </row>
    <row r="768" spans="1:9" x14ac:dyDescent="0.2">
      <c r="A768" s="2">
        <v>269222010</v>
      </c>
      <c r="B768" s="9">
        <v>44340</v>
      </c>
      <c r="C768" s="2">
        <v>8</v>
      </c>
      <c r="D768" s="2">
        <v>6</v>
      </c>
      <c r="E768" t="str">
        <f t="shared" si="11"/>
        <v>26922201044340</v>
      </c>
      <c r="H768" s="2"/>
      <c r="I768" s="9"/>
    </row>
    <row r="769" spans="1:9" x14ac:dyDescent="0.2">
      <c r="A769" s="2">
        <v>269222019</v>
      </c>
      <c r="B769" s="9">
        <v>44340</v>
      </c>
      <c r="C769" s="2">
        <v>5</v>
      </c>
      <c r="D769" s="2">
        <v>8</v>
      </c>
      <c r="E769" t="str">
        <f t="shared" si="11"/>
        <v>26922201944340</v>
      </c>
      <c r="H769" s="2"/>
      <c r="I769" s="9"/>
    </row>
    <row r="770" spans="1:9" x14ac:dyDescent="0.2">
      <c r="A770" s="2">
        <v>269222739</v>
      </c>
      <c r="B770" s="9">
        <v>44340</v>
      </c>
      <c r="C770" s="2">
        <v>10</v>
      </c>
      <c r="D770" s="2">
        <v>12</v>
      </c>
      <c r="E770" t="str">
        <f t="shared" si="11"/>
        <v>26922273944340</v>
      </c>
      <c r="H770" s="2"/>
      <c r="I770" s="9"/>
    </row>
    <row r="771" spans="1:9" x14ac:dyDescent="0.2">
      <c r="A771" s="2">
        <v>271457536</v>
      </c>
      <c r="B771" s="9">
        <v>44340</v>
      </c>
      <c r="C771" s="2">
        <v>7</v>
      </c>
      <c r="D771" s="2">
        <v>14</v>
      </c>
      <c r="E771" t="str">
        <f t="shared" ref="E771:E834" si="12">A771&amp;B771</f>
        <v>27145753644340</v>
      </c>
      <c r="H771" s="2"/>
      <c r="I771" s="9"/>
    </row>
    <row r="772" spans="1:9" x14ac:dyDescent="0.2">
      <c r="A772" s="2">
        <v>272779033</v>
      </c>
      <c r="B772" s="9">
        <v>44340</v>
      </c>
      <c r="C772" s="2">
        <v>19</v>
      </c>
      <c r="D772" s="2">
        <v>3</v>
      </c>
      <c r="E772" t="str">
        <f t="shared" si="12"/>
        <v>27277903344340</v>
      </c>
      <c r="H772" s="2"/>
      <c r="I772" s="9"/>
    </row>
    <row r="773" spans="1:9" x14ac:dyDescent="0.2">
      <c r="A773" s="2">
        <v>268890527</v>
      </c>
      <c r="B773" s="9">
        <v>44341</v>
      </c>
      <c r="C773" s="2">
        <v>8</v>
      </c>
      <c r="D773" s="2">
        <v>18</v>
      </c>
      <c r="E773" t="str">
        <f t="shared" si="12"/>
        <v>26889052744341</v>
      </c>
      <c r="H773" s="2"/>
      <c r="I773" s="9"/>
    </row>
    <row r="774" spans="1:9" x14ac:dyDescent="0.2">
      <c r="A774" s="2">
        <v>268890545</v>
      </c>
      <c r="B774" s="9">
        <v>44341</v>
      </c>
      <c r="C774" s="2">
        <v>18</v>
      </c>
      <c r="D774" s="2">
        <v>1</v>
      </c>
      <c r="E774" t="str">
        <f t="shared" si="12"/>
        <v>26889054544341</v>
      </c>
      <c r="H774" s="2"/>
      <c r="I774" s="9"/>
    </row>
    <row r="775" spans="1:9" x14ac:dyDescent="0.2">
      <c r="A775" s="2">
        <v>268890548</v>
      </c>
      <c r="B775" s="9">
        <v>44341</v>
      </c>
      <c r="C775" s="2">
        <v>13</v>
      </c>
      <c r="D775" s="2">
        <v>4</v>
      </c>
      <c r="E775" t="str">
        <f t="shared" si="12"/>
        <v>26889054844341</v>
      </c>
      <c r="H775" s="2"/>
      <c r="I775" s="9"/>
    </row>
    <row r="776" spans="1:9" x14ac:dyDescent="0.2">
      <c r="A776" s="2">
        <v>268890566</v>
      </c>
      <c r="B776" s="9">
        <v>44341</v>
      </c>
      <c r="C776" s="2">
        <v>7</v>
      </c>
      <c r="D776" s="2">
        <v>13</v>
      </c>
      <c r="E776" t="str">
        <f t="shared" si="12"/>
        <v>26889056644341</v>
      </c>
      <c r="H776" s="2"/>
      <c r="I776" s="9"/>
    </row>
    <row r="777" spans="1:9" x14ac:dyDescent="0.2">
      <c r="A777" s="2">
        <v>268890590</v>
      </c>
      <c r="B777" s="9">
        <v>44341</v>
      </c>
      <c r="C777" s="2">
        <v>7</v>
      </c>
      <c r="D777" s="2">
        <v>12</v>
      </c>
      <c r="E777" t="str">
        <f t="shared" si="12"/>
        <v>26889059044341</v>
      </c>
      <c r="H777" s="2"/>
      <c r="I777" s="9"/>
    </row>
    <row r="778" spans="1:9" x14ac:dyDescent="0.2">
      <c r="A778" s="2">
        <v>268891961</v>
      </c>
      <c r="B778" s="9">
        <v>44341</v>
      </c>
      <c r="C778" s="2">
        <v>1</v>
      </c>
      <c r="D778" s="2">
        <v>11</v>
      </c>
      <c r="E778" t="str">
        <f t="shared" si="12"/>
        <v>26889196144341</v>
      </c>
      <c r="H778" s="2"/>
      <c r="I778" s="9"/>
    </row>
    <row r="779" spans="1:9" x14ac:dyDescent="0.2">
      <c r="A779" s="2">
        <v>268891964</v>
      </c>
      <c r="B779" s="9">
        <v>44341</v>
      </c>
      <c r="C779" s="2">
        <v>7</v>
      </c>
      <c r="D779" s="2">
        <v>3</v>
      </c>
      <c r="E779" t="str">
        <f t="shared" si="12"/>
        <v>26889196444341</v>
      </c>
      <c r="H779" s="2"/>
      <c r="I779" s="9"/>
    </row>
    <row r="780" spans="1:9" x14ac:dyDescent="0.2">
      <c r="A780" s="2">
        <v>268892078</v>
      </c>
      <c r="B780" s="9">
        <v>44341</v>
      </c>
      <c r="C780" s="2">
        <v>4</v>
      </c>
      <c r="D780" s="2">
        <v>7</v>
      </c>
      <c r="E780" t="str">
        <f t="shared" si="12"/>
        <v>26889207844341</v>
      </c>
      <c r="H780" s="2"/>
      <c r="I780" s="9"/>
    </row>
    <row r="781" spans="1:9" x14ac:dyDescent="0.2">
      <c r="A781" s="2">
        <v>268892345</v>
      </c>
      <c r="B781" s="9">
        <v>44341</v>
      </c>
      <c r="C781" s="2">
        <v>5</v>
      </c>
      <c r="D781" s="2">
        <v>20</v>
      </c>
      <c r="E781" t="str">
        <f t="shared" si="12"/>
        <v>26889234544341</v>
      </c>
      <c r="H781" s="2"/>
      <c r="I781" s="9"/>
    </row>
    <row r="782" spans="1:9" x14ac:dyDescent="0.2">
      <c r="A782" s="2">
        <v>268892348</v>
      </c>
      <c r="B782" s="9">
        <v>44341</v>
      </c>
      <c r="C782" s="2">
        <v>16</v>
      </c>
      <c r="D782" s="2">
        <v>11</v>
      </c>
      <c r="E782" t="str">
        <f t="shared" si="12"/>
        <v>26889234844341</v>
      </c>
      <c r="H782" s="2"/>
      <c r="I782" s="9"/>
    </row>
    <row r="783" spans="1:9" x14ac:dyDescent="0.2">
      <c r="A783" s="2">
        <v>268892375</v>
      </c>
      <c r="B783" s="9">
        <v>44341</v>
      </c>
      <c r="C783" s="2">
        <v>4</v>
      </c>
      <c r="D783" s="2">
        <v>20</v>
      </c>
      <c r="E783" t="str">
        <f t="shared" si="12"/>
        <v>26889237544341</v>
      </c>
      <c r="H783" s="2"/>
      <c r="I783" s="9"/>
    </row>
    <row r="784" spans="1:9" x14ac:dyDescent="0.2">
      <c r="A784" s="2">
        <v>268892378</v>
      </c>
      <c r="B784" s="9">
        <v>44341</v>
      </c>
      <c r="C784" s="2">
        <v>17</v>
      </c>
      <c r="D784" s="2">
        <v>10</v>
      </c>
      <c r="E784" t="str">
        <f t="shared" si="12"/>
        <v>26889237844341</v>
      </c>
      <c r="H784" s="2"/>
      <c r="I784" s="9"/>
    </row>
    <row r="785" spans="1:9" x14ac:dyDescent="0.2">
      <c r="A785" s="2">
        <v>268892381</v>
      </c>
      <c r="B785" s="9">
        <v>44341</v>
      </c>
      <c r="C785" s="2">
        <v>18</v>
      </c>
      <c r="D785" s="2">
        <v>19</v>
      </c>
      <c r="E785" t="str">
        <f t="shared" si="12"/>
        <v>26889238144341</v>
      </c>
      <c r="H785" s="2"/>
      <c r="I785" s="9"/>
    </row>
    <row r="786" spans="1:9" x14ac:dyDescent="0.2">
      <c r="A786" s="2">
        <v>269221419</v>
      </c>
      <c r="B786" s="9">
        <v>44341</v>
      </c>
      <c r="C786" s="2">
        <v>186</v>
      </c>
      <c r="D786" s="2">
        <v>181</v>
      </c>
      <c r="E786" t="str">
        <f t="shared" si="12"/>
        <v>26922141944341</v>
      </c>
      <c r="H786" s="2"/>
      <c r="I786" s="9"/>
    </row>
    <row r="787" spans="1:9" x14ac:dyDescent="0.2">
      <c r="A787" s="2">
        <v>269221461</v>
      </c>
      <c r="B787" s="9">
        <v>44341</v>
      </c>
      <c r="C787" s="2">
        <v>86</v>
      </c>
      <c r="D787" s="2">
        <v>74</v>
      </c>
      <c r="E787" t="str">
        <f t="shared" si="12"/>
        <v>26922146144341</v>
      </c>
      <c r="H787" s="2"/>
      <c r="I787" s="9"/>
    </row>
    <row r="788" spans="1:9" x14ac:dyDescent="0.2">
      <c r="A788" s="2">
        <v>269221473</v>
      </c>
      <c r="B788" s="9">
        <v>44341</v>
      </c>
      <c r="C788" s="2">
        <v>359</v>
      </c>
      <c r="D788" s="2">
        <v>221</v>
      </c>
      <c r="E788" t="str">
        <f t="shared" si="12"/>
        <v>26922147344341</v>
      </c>
      <c r="H788" s="2"/>
      <c r="I788" s="9"/>
    </row>
    <row r="789" spans="1:9" x14ac:dyDescent="0.2">
      <c r="A789" s="2">
        <v>269221569</v>
      </c>
      <c r="B789" s="9">
        <v>44341</v>
      </c>
      <c r="C789" s="2">
        <v>132</v>
      </c>
      <c r="D789" s="2">
        <v>114</v>
      </c>
      <c r="E789" t="str">
        <f t="shared" si="12"/>
        <v>26922156944341</v>
      </c>
      <c r="H789" s="2"/>
      <c r="I789" s="9"/>
    </row>
    <row r="790" spans="1:9" x14ac:dyDescent="0.2">
      <c r="A790" s="2">
        <v>269221575</v>
      </c>
      <c r="B790" s="9">
        <v>44341</v>
      </c>
      <c r="C790" s="2">
        <v>327</v>
      </c>
      <c r="D790" s="2">
        <v>198</v>
      </c>
      <c r="E790" t="str">
        <f t="shared" si="12"/>
        <v>26922157544341</v>
      </c>
      <c r="H790" s="2"/>
      <c r="I790" s="9"/>
    </row>
    <row r="791" spans="1:9" x14ac:dyDescent="0.2">
      <c r="A791" s="2">
        <v>269221581</v>
      </c>
      <c r="B791" s="9">
        <v>44341</v>
      </c>
      <c r="C791" s="2">
        <v>186</v>
      </c>
      <c r="D791" s="2">
        <v>147</v>
      </c>
      <c r="E791" t="str">
        <f t="shared" si="12"/>
        <v>26922158144341</v>
      </c>
      <c r="H791" s="2"/>
      <c r="I791" s="9"/>
    </row>
    <row r="792" spans="1:9" x14ac:dyDescent="0.2">
      <c r="A792" s="2">
        <v>269221584</v>
      </c>
      <c r="B792" s="9">
        <v>44341</v>
      </c>
      <c r="C792" s="2">
        <v>60</v>
      </c>
      <c r="D792" s="2">
        <v>50</v>
      </c>
      <c r="E792" t="str">
        <f t="shared" si="12"/>
        <v>26922158444341</v>
      </c>
      <c r="H792" s="2"/>
      <c r="I792" s="9"/>
    </row>
    <row r="793" spans="1:9" x14ac:dyDescent="0.2">
      <c r="A793" s="2">
        <v>269221587</v>
      </c>
      <c r="B793" s="9">
        <v>44341</v>
      </c>
      <c r="C793" s="2">
        <v>61</v>
      </c>
      <c r="D793" s="2">
        <v>52</v>
      </c>
      <c r="E793" t="str">
        <f t="shared" si="12"/>
        <v>26922158744341</v>
      </c>
      <c r="H793" s="2"/>
      <c r="I793" s="9"/>
    </row>
    <row r="794" spans="1:9" x14ac:dyDescent="0.2">
      <c r="A794" s="2">
        <v>269221920</v>
      </c>
      <c r="B794" s="9">
        <v>44341</v>
      </c>
      <c r="C794" s="2">
        <v>95</v>
      </c>
      <c r="D794" s="2">
        <v>82</v>
      </c>
      <c r="E794" t="str">
        <f t="shared" si="12"/>
        <v>26922192044341</v>
      </c>
      <c r="H794" s="2"/>
      <c r="I794" s="9"/>
    </row>
    <row r="795" spans="1:9" x14ac:dyDescent="0.2">
      <c r="A795" s="2">
        <v>269222010</v>
      </c>
      <c r="B795" s="9">
        <v>44341</v>
      </c>
      <c r="C795" s="2">
        <v>90</v>
      </c>
      <c r="D795" s="2">
        <v>81</v>
      </c>
      <c r="E795" t="str">
        <f t="shared" si="12"/>
        <v>26922201044341</v>
      </c>
      <c r="H795" s="2"/>
      <c r="I795" s="9"/>
    </row>
    <row r="796" spans="1:9" x14ac:dyDescent="0.2">
      <c r="A796" s="2">
        <v>269222019</v>
      </c>
      <c r="B796" s="9">
        <v>44341</v>
      </c>
      <c r="C796" s="2">
        <v>81</v>
      </c>
      <c r="D796" s="2">
        <v>58</v>
      </c>
      <c r="E796" t="str">
        <f t="shared" si="12"/>
        <v>26922201944341</v>
      </c>
      <c r="H796" s="2"/>
      <c r="I796" s="9"/>
    </row>
    <row r="797" spans="1:9" x14ac:dyDescent="0.2">
      <c r="A797" s="2">
        <v>269222739</v>
      </c>
      <c r="B797" s="9">
        <v>44341</v>
      </c>
      <c r="C797" s="2">
        <v>18</v>
      </c>
      <c r="D797" s="2">
        <v>1</v>
      </c>
      <c r="E797" t="str">
        <f t="shared" si="12"/>
        <v>26922273944341</v>
      </c>
      <c r="H797" s="2"/>
      <c r="I797" s="9"/>
    </row>
    <row r="798" spans="1:9" x14ac:dyDescent="0.2">
      <c r="A798" s="2">
        <v>271457536</v>
      </c>
      <c r="B798" s="9">
        <v>44341</v>
      </c>
      <c r="C798" s="2">
        <v>0</v>
      </c>
      <c r="D798" s="2">
        <v>0</v>
      </c>
      <c r="E798" t="str">
        <f t="shared" si="12"/>
        <v>27145753644341</v>
      </c>
      <c r="H798" s="2"/>
      <c r="I798" s="9"/>
    </row>
    <row r="799" spans="1:9" x14ac:dyDescent="0.2">
      <c r="A799" s="2">
        <v>272779033</v>
      </c>
      <c r="B799" s="9">
        <v>44341</v>
      </c>
      <c r="C799" s="2">
        <v>12</v>
      </c>
      <c r="D799" s="2">
        <v>8</v>
      </c>
      <c r="E799" t="str">
        <f t="shared" si="12"/>
        <v>27277903344341</v>
      </c>
      <c r="H799" s="2"/>
      <c r="I799" s="9"/>
    </row>
    <row r="800" spans="1:9" x14ac:dyDescent="0.2">
      <c r="A800" s="2">
        <v>268890527</v>
      </c>
      <c r="B800" s="9">
        <v>44342</v>
      </c>
      <c r="C800" s="2">
        <v>19</v>
      </c>
      <c r="D800" s="2">
        <v>11</v>
      </c>
      <c r="E800" t="str">
        <f t="shared" si="12"/>
        <v>26889052744342</v>
      </c>
      <c r="H800" s="2"/>
      <c r="I800" s="9"/>
    </row>
    <row r="801" spans="1:9" x14ac:dyDescent="0.2">
      <c r="A801" s="2">
        <v>268890545</v>
      </c>
      <c r="B801" s="9">
        <v>44342</v>
      </c>
      <c r="C801" s="2">
        <v>2</v>
      </c>
      <c r="D801" s="2">
        <v>14</v>
      </c>
      <c r="E801" t="str">
        <f t="shared" si="12"/>
        <v>26889054544342</v>
      </c>
      <c r="H801" s="2"/>
      <c r="I801" s="9"/>
    </row>
    <row r="802" spans="1:9" x14ac:dyDescent="0.2">
      <c r="A802" s="2">
        <v>268890548</v>
      </c>
      <c r="B802" s="9">
        <v>44342</v>
      </c>
      <c r="C802" s="2">
        <v>2</v>
      </c>
      <c r="D802" s="2">
        <v>10</v>
      </c>
      <c r="E802" t="str">
        <f t="shared" si="12"/>
        <v>26889054844342</v>
      </c>
      <c r="H802" s="2"/>
      <c r="I802" s="9"/>
    </row>
    <row r="803" spans="1:9" x14ac:dyDescent="0.2">
      <c r="A803" s="2">
        <v>268890566</v>
      </c>
      <c r="B803" s="9">
        <v>44342</v>
      </c>
      <c r="C803" s="2">
        <v>20</v>
      </c>
      <c r="D803" s="2">
        <v>8</v>
      </c>
      <c r="E803" t="str">
        <f t="shared" si="12"/>
        <v>26889056644342</v>
      </c>
      <c r="H803" s="2"/>
      <c r="I803" s="9"/>
    </row>
    <row r="804" spans="1:9" x14ac:dyDescent="0.2">
      <c r="A804" s="2">
        <v>268890590</v>
      </c>
      <c r="B804" s="9">
        <v>44342</v>
      </c>
      <c r="C804" s="2">
        <v>13</v>
      </c>
      <c r="D804" s="2">
        <v>18</v>
      </c>
      <c r="E804" t="str">
        <f t="shared" si="12"/>
        <v>26889059044342</v>
      </c>
      <c r="H804" s="2"/>
      <c r="I804" s="9"/>
    </row>
    <row r="805" spans="1:9" x14ac:dyDescent="0.2">
      <c r="A805" s="2">
        <v>268891961</v>
      </c>
      <c r="B805" s="9">
        <v>44342</v>
      </c>
      <c r="C805" s="2">
        <v>7</v>
      </c>
      <c r="D805" s="2">
        <v>16</v>
      </c>
      <c r="E805" t="str">
        <f t="shared" si="12"/>
        <v>26889196144342</v>
      </c>
      <c r="H805" s="2"/>
      <c r="I805" s="9"/>
    </row>
    <row r="806" spans="1:9" x14ac:dyDescent="0.2">
      <c r="A806" s="2">
        <v>268891964</v>
      </c>
      <c r="B806" s="9">
        <v>44342</v>
      </c>
      <c r="C806" s="2">
        <v>2</v>
      </c>
      <c r="D806" s="2">
        <v>16</v>
      </c>
      <c r="E806" t="str">
        <f t="shared" si="12"/>
        <v>26889196444342</v>
      </c>
      <c r="H806" s="2"/>
      <c r="I806" s="9"/>
    </row>
    <row r="807" spans="1:9" x14ac:dyDescent="0.2">
      <c r="A807" s="2">
        <v>268892345</v>
      </c>
      <c r="B807" s="9">
        <v>44342</v>
      </c>
      <c r="C807" s="2">
        <v>19</v>
      </c>
      <c r="D807" s="2">
        <v>11</v>
      </c>
      <c r="E807" t="str">
        <f t="shared" si="12"/>
        <v>26889234544342</v>
      </c>
      <c r="H807" s="2"/>
      <c r="I807" s="9"/>
    </row>
    <row r="808" spans="1:9" x14ac:dyDescent="0.2">
      <c r="A808" s="2">
        <v>268892348</v>
      </c>
      <c r="B808" s="9">
        <v>44342</v>
      </c>
      <c r="C808" s="2">
        <v>13</v>
      </c>
      <c r="D808" s="2">
        <v>13</v>
      </c>
      <c r="E808" t="str">
        <f t="shared" si="12"/>
        <v>26889234844342</v>
      </c>
      <c r="H808" s="2"/>
      <c r="I808" s="9"/>
    </row>
    <row r="809" spans="1:9" x14ac:dyDescent="0.2">
      <c r="A809" s="2">
        <v>268892375</v>
      </c>
      <c r="B809" s="9">
        <v>44342</v>
      </c>
      <c r="C809" s="2">
        <v>17</v>
      </c>
      <c r="D809" s="2">
        <v>2</v>
      </c>
      <c r="E809" t="str">
        <f t="shared" si="12"/>
        <v>26889237544342</v>
      </c>
      <c r="H809" s="2"/>
      <c r="I809" s="9"/>
    </row>
    <row r="810" spans="1:9" x14ac:dyDescent="0.2">
      <c r="A810" s="2">
        <v>268892378</v>
      </c>
      <c r="B810" s="9">
        <v>44342</v>
      </c>
      <c r="C810" s="2">
        <v>12</v>
      </c>
      <c r="D810" s="2">
        <v>8</v>
      </c>
      <c r="E810" t="str">
        <f t="shared" si="12"/>
        <v>26889237844342</v>
      </c>
      <c r="H810" s="2"/>
      <c r="I810" s="9"/>
    </row>
    <row r="811" spans="1:9" x14ac:dyDescent="0.2">
      <c r="A811" s="2">
        <v>268892381</v>
      </c>
      <c r="B811" s="9">
        <v>44342</v>
      </c>
      <c r="C811" s="2">
        <v>11</v>
      </c>
      <c r="D811" s="2">
        <v>5</v>
      </c>
      <c r="E811" t="str">
        <f t="shared" si="12"/>
        <v>26889238144342</v>
      </c>
      <c r="H811" s="2"/>
      <c r="I811" s="9"/>
    </row>
    <row r="812" spans="1:9" x14ac:dyDescent="0.2">
      <c r="A812" s="2">
        <v>269221419</v>
      </c>
      <c r="B812" s="9">
        <v>44342</v>
      </c>
      <c r="C812" s="2">
        <v>12</v>
      </c>
      <c r="D812" s="2">
        <v>20</v>
      </c>
      <c r="E812" t="str">
        <f t="shared" si="12"/>
        <v>26922141944342</v>
      </c>
      <c r="H812" s="2"/>
      <c r="I812" s="9"/>
    </row>
    <row r="813" spans="1:9" x14ac:dyDescent="0.2">
      <c r="A813" s="2">
        <v>269221461</v>
      </c>
      <c r="B813" s="9">
        <v>44342</v>
      </c>
      <c r="C813" s="2">
        <v>10</v>
      </c>
      <c r="D813" s="2">
        <v>20</v>
      </c>
      <c r="E813" t="str">
        <f t="shared" si="12"/>
        <v>26922146144342</v>
      </c>
      <c r="H813" s="2"/>
      <c r="I813" s="9"/>
    </row>
    <row r="814" spans="1:9" x14ac:dyDescent="0.2">
      <c r="A814" s="2">
        <v>269221473</v>
      </c>
      <c r="B814" s="9">
        <v>44342</v>
      </c>
      <c r="C814" s="2">
        <v>12</v>
      </c>
      <c r="D814" s="2">
        <v>1</v>
      </c>
      <c r="E814" t="str">
        <f t="shared" si="12"/>
        <v>26922147344342</v>
      </c>
      <c r="H814" s="2"/>
      <c r="I814" s="9"/>
    </row>
    <row r="815" spans="1:9" x14ac:dyDescent="0.2">
      <c r="A815" s="2">
        <v>269221569</v>
      </c>
      <c r="B815" s="9">
        <v>44342</v>
      </c>
      <c r="C815" s="2">
        <v>11</v>
      </c>
      <c r="D815" s="2">
        <v>10</v>
      </c>
      <c r="E815" t="str">
        <f t="shared" si="12"/>
        <v>26922156944342</v>
      </c>
      <c r="H815" s="2"/>
      <c r="I815" s="9"/>
    </row>
    <row r="816" spans="1:9" x14ac:dyDescent="0.2">
      <c r="A816" s="2">
        <v>269221575</v>
      </c>
      <c r="B816" s="9">
        <v>44342</v>
      </c>
      <c r="C816" s="2">
        <v>16</v>
      </c>
      <c r="D816" s="2">
        <v>4</v>
      </c>
      <c r="E816" t="str">
        <f t="shared" si="12"/>
        <v>26922157544342</v>
      </c>
      <c r="H816" s="2"/>
      <c r="I816" s="9"/>
    </row>
    <row r="817" spans="1:9" x14ac:dyDescent="0.2">
      <c r="A817" s="2">
        <v>269221581</v>
      </c>
      <c r="B817" s="9">
        <v>44342</v>
      </c>
      <c r="C817" s="2">
        <v>6</v>
      </c>
      <c r="D817" s="2">
        <v>2</v>
      </c>
      <c r="E817" t="str">
        <f t="shared" si="12"/>
        <v>26922158144342</v>
      </c>
      <c r="H817" s="2"/>
      <c r="I817" s="9"/>
    </row>
    <row r="818" spans="1:9" x14ac:dyDescent="0.2">
      <c r="A818" s="2">
        <v>269221584</v>
      </c>
      <c r="B818" s="9">
        <v>44342</v>
      </c>
      <c r="C818" s="2">
        <v>8</v>
      </c>
      <c r="D818" s="2">
        <v>13</v>
      </c>
      <c r="E818" t="str">
        <f t="shared" si="12"/>
        <v>26922158444342</v>
      </c>
      <c r="H818" s="2"/>
      <c r="I818" s="9"/>
    </row>
    <row r="819" spans="1:9" x14ac:dyDescent="0.2">
      <c r="A819" s="2">
        <v>269221587</v>
      </c>
      <c r="B819" s="9">
        <v>44342</v>
      </c>
      <c r="C819" s="2">
        <v>3</v>
      </c>
      <c r="D819" s="2">
        <v>19</v>
      </c>
      <c r="E819" t="str">
        <f t="shared" si="12"/>
        <v>26922158744342</v>
      </c>
      <c r="H819" s="2"/>
      <c r="I819" s="9"/>
    </row>
    <row r="820" spans="1:9" x14ac:dyDescent="0.2">
      <c r="A820" s="2">
        <v>269221920</v>
      </c>
      <c r="B820" s="9">
        <v>44342</v>
      </c>
      <c r="C820" s="2">
        <v>19</v>
      </c>
      <c r="D820" s="2">
        <v>3</v>
      </c>
      <c r="E820" t="str">
        <f t="shared" si="12"/>
        <v>26922192044342</v>
      </c>
      <c r="H820" s="2"/>
      <c r="I820" s="9"/>
    </row>
    <row r="821" spans="1:9" x14ac:dyDescent="0.2">
      <c r="A821" s="2">
        <v>269222010</v>
      </c>
      <c r="B821" s="9">
        <v>44342</v>
      </c>
      <c r="C821" s="2">
        <v>3</v>
      </c>
      <c r="D821" s="2">
        <v>19</v>
      </c>
      <c r="E821" t="str">
        <f t="shared" si="12"/>
        <v>26922201044342</v>
      </c>
      <c r="H821" s="2"/>
      <c r="I821" s="9"/>
    </row>
    <row r="822" spans="1:9" x14ac:dyDescent="0.2">
      <c r="A822" s="2">
        <v>269222019</v>
      </c>
      <c r="B822" s="9">
        <v>44342</v>
      </c>
      <c r="C822" s="2">
        <v>5</v>
      </c>
      <c r="D822" s="2">
        <v>1</v>
      </c>
      <c r="E822" t="str">
        <f t="shared" si="12"/>
        <v>26922201944342</v>
      </c>
      <c r="H822" s="2"/>
      <c r="I822" s="9"/>
    </row>
    <row r="823" spans="1:9" x14ac:dyDescent="0.2">
      <c r="A823" s="2">
        <v>269222739</v>
      </c>
      <c r="B823" s="9">
        <v>44342</v>
      </c>
      <c r="C823" s="2">
        <v>7</v>
      </c>
      <c r="D823" s="2">
        <v>4</v>
      </c>
      <c r="E823" t="str">
        <f t="shared" si="12"/>
        <v>26922273944342</v>
      </c>
      <c r="H823" s="2"/>
      <c r="I823" s="9"/>
    </row>
    <row r="824" spans="1:9" x14ac:dyDescent="0.2">
      <c r="A824" s="2">
        <v>271457536</v>
      </c>
      <c r="B824" s="9">
        <v>44342</v>
      </c>
      <c r="C824" s="2">
        <v>1</v>
      </c>
      <c r="D824" s="2">
        <v>10</v>
      </c>
      <c r="E824" t="str">
        <f t="shared" si="12"/>
        <v>27145753644342</v>
      </c>
      <c r="H824" s="2"/>
      <c r="I824" s="9"/>
    </row>
    <row r="825" spans="1:9" x14ac:dyDescent="0.2">
      <c r="A825" s="2">
        <v>272779033</v>
      </c>
      <c r="B825" s="9">
        <v>44342</v>
      </c>
      <c r="C825" s="2">
        <v>19</v>
      </c>
      <c r="D825" s="2">
        <v>14</v>
      </c>
      <c r="E825" t="str">
        <f t="shared" si="12"/>
        <v>27277903344342</v>
      </c>
      <c r="H825" s="2"/>
      <c r="I825" s="9"/>
    </row>
    <row r="826" spans="1:9" x14ac:dyDescent="0.2">
      <c r="A826" s="2">
        <v>268890527</v>
      </c>
      <c r="B826" s="9">
        <v>44343</v>
      </c>
      <c r="C826" s="2">
        <v>14</v>
      </c>
      <c r="D826" s="2">
        <v>12</v>
      </c>
      <c r="E826" t="str">
        <f t="shared" si="12"/>
        <v>26889052744343</v>
      </c>
      <c r="H826" s="2"/>
      <c r="I826" s="9"/>
    </row>
    <row r="827" spans="1:9" x14ac:dyDescent="0.2">
      <c r="A827" s="2">
        <v>268890545</v>
      </c>
      <c r="B827" s="9">
        <v>44343</v>
      </c>
      <c r="C827" s="2">
        <v>6</v>
      </c>
      <c r="D827" s="2">
        <v>5</v>
      </c>
      <c r="E827" t="str">
        <f t="shared" si="12"/>
        <v>26889054544343</v>
      </c>
      <c r="H827" s="2"/>
      <c r="I827" s="9"/>
    </row>
    <row r="828" spans="1:9" x14ac:dyDescent="0.2">
      <c r="A828" s="2">
        <v>268890548</v>
      </c>
      <c r="B828" s="9">
        <v>44343</v>
      </c>
      <c r="C828" s="2">
        <v>12</v>
      </c>
      <c r="D828" s="2">
        <v>7</v>
      </c>
      <c r="E828" t="str">
        <f t="shared" si="12"/>
        <v>26889054844343</v>
      </c>
      <c r="H828" s="2"/>
      <c r="I828" s="9"/>
    </row>
    <row r="829" spans="1:9" x14ac:dyDescent="0.2">
      <c r="A829" s="2">
        <v>268890566</v>
      </c>
      <c r="B829" s="9">
        <v>44343</v>
      </c>
      <c r="C829" s="2">
        <v>1</v>
      </c>
      <c r="D829" s="2">
        <v>16</v>
      </c>
      <c r="E829" t="str">
        <f t="shared" si="12"/>
        <v>26889056644343</v>
      </c>
      <c r="H829" s="2"/>
      <c r="I829" s="9"/>
    </row>
    <row r="830" spans="1:9" x14ac:dyDescent="0.2">
      <c r="A830" s="2">
        <v>268890590</v>
      </c>
      <c r="B830" s="9">
        <v>44343</v>
      </c>
      <c r="C830" s="2">
        <v>4</v>
      </c>
      <c r="D830" s="2">
        <v>5</v>
      </c>
      <c r="E830" t="str">
        <f t="shared" si="12"/>
        <v>26889059044343</v>
      </c>
      <c r="H830" s="2"/>
      <c r="I830" s="9"/>
    </row>
    <row r="831" spans="1:9" x14ac:dyDescent="0.2">
      <c r="A831" s="2">
        <v>268891961</v>
      </c>
      <c r="B831" s="9">
        <v>44343</v>
      </c>
      <c r="C831" s="2">
        <v>20</v>
      </c>
      <c r="D831" s="2">
        <v>11</v>
      </c>
      <c r="E831" t="str">
        <f t="shared" si="12"/>
        <v>26889196144343</v>
      </c>
      <c r="H831" s="2"/>
      <c r="I831" s="9"/>
    </row>
    <row r="832" spans="1:9" x14ac:dyDescent="0.2">
      <c r="A832" s="2">
        <v>268891964</v>
      </c>
      <c r="B832" s="9">
        <v>44343</v>
      </c>
      <c r="C832" s="2">
        <v>2</v>
      </c>
      <c r="D832" s="2">
        <v>10</v>
      </c>
      <c r="E832" t="str">
        <f t="shared" si="12"/>
        <v>26889196444343</v>
      </c>
      <c r="H832" s="2"/>
      <c r="I832" s="9"/>
    </row>
    <row r="833" spans="1:9" x14ac:dyDescent="0.2">
      <c r="A833" s="2">
        <v>268892345</v>
      </c>
      <c r="B833" s="9">
        <v>44343</v>
      </c>
      <c r="C833" s="2">
        <v>5</v>
      </c>
      <c r="D833" s="2">
        <v>14</v>
      </c>
      <c r="E833" t="str">
        <f t="shared" si="12"/>
        <v>26889234544343</v>
      </c>
      <c r="H833" s="2"/>
      <c r="I833" s="9"/>
    </row>
    <row r="834" spans="1:9" x14ac:dyDescent="0.2">
      <c r="A834" s="2">
        <v>268892348</v>
      </c>
      <c r="B834" s="9">
        <v>44343</v>
      </c>
      <c r="C834" s="2">
        <v>13</v>
      </c>
      <c r="D834" s="2">
        <v>1</v>
      </c>
      <c r="E834" t="str">
        <f t="shared" si="12"/>
        <v>26889234844343</v>
      </c>
      <c r="H834" s="2"/>
      <c r="I834" s="9"/>
    </row>
    <row r="835" spans="1:9" x14ac:dyDescent="0.2">
      <c r="A835" s="2">
        <v>268892375</v>
      </c>
      <c r="B835" s="9">
        <v>44343</v>
      </c>
      <c r="C835" s="2">
        <v>11</v>
      </c>
      <c r="D835" s="2">
        <v>9</v>
      </c>
      <c r="E835" t="str">
        <f t="shared" ref="E835:E898" si="13">A835&amp;B835</f>
        <v>26889237544343</v>
      </c>
      <c r="H835" s="2"/>
      <c r="I835" s="9"/>
    </row>
    <row r="836" spans="1:9" x14ac:dyDescent="0.2">
      <c r="A836" s="2">
        <v>268892378</v>
      </c>
      <c r="B836" s="9">
        <v>44343</v>
      </c>
      <c r="C836" s="2">
        <v>17</v>
      </c>
      <c r="D836" s="2">
        <v>17</v>
      </c>
      <c r="E836" t="str">
        <f t="shared" si="13"/>
        <v>26889237844343</v>
      </c>
      <c r="H836" s="2"/>
      <c r="I836" s="9"/>
    </row>
    <row r="837" spans="1:9" x14ac:dyDescent="0.2">
      <c r="A837" s="2">
        <v>268892381</v>
      </c>
      <c r="B837" s="9">
        <v>44343</v>
      </c>
      <c r="C837" s="2">
        <v>19</v>
      </c>
      <c r="D837" s="2">
        <v>11</v>
      </c>
      <c r="E837" t="str">
        <f t="shared" si="13"/>
        <v>26889238144343</v>
      </c>
      <c r="H837" s="2"/>
      <c r="I837" s="9"/>
    </row>
    <row r="838" spans="1:9" x14ac:dyDescent="0.2">
      <c r="A838" s="2">
        <v>269221419</v>
      </c>
      <c r="B838" s="9">
        <v>44343</v>
      </c>
      <c r="C838" s="2">
        <v>4</v>
      </c>
      <c r="D838" s="2">
        <v>18</v>
      </c>
      <c r="E838" t="str">
        <f t="shared" si="13"/>
        <v>26922141944343</v>
      </c>
      <c r="H838" s="2"/>
      <c r="I838" s="9"/>
    </row>
    <row r="839" spans="1:9" x14ac:dyDescent="0.2">
      <c r="A839" s="2">
        <v>269221461</v>
      </c>
      <c r="B839" s="9">
        <v>44343</v>
      </c>
      <c r="C839" s="2">
        <v>11</v>
      </c>
      <c r="D839" s="2">
        <v>11</v>
      </c>
      <c r="E839" t="str">
        <f t="shared" si="13"/>
        <v>26922146144343</v>
      </c>
      <c r="H839" s="2"/>
      <c r="I839" s="9"/>
    </row>
    <row r="840" spans="1:9" x14ac:dyDescent="0.2">
      <c r="A840" s="2">
        <v>269221473</v>
      </c>
      <c r="B840" s="9">
        <v>44343</v>
      </c>
      <c r="C840" s="2">
        <v>14</v>
      </c>
      <c r="D840" s="2">
        <v>20</v>
      </c>
      <c r="E840" t="str">
        <f t="shared" si="13"/>
        <v>26922147344343</v>
      </c>
      <c r="H840" s="2"/>
      <c r="I840" s="9"/>
    </row>
    <row r="841" spans="1:9" x14ac:dyDescent="0.2">
      <c r="A841" s="2">
        <v>269221569</v>
      </c>
      <c r="B841" s="9">
        <v>44343</v>
      </c>
      <c r="C841" s="2">
        <v>2</v>
      </c>
      <c r="D841" s="2">
        <v>4</v>
      </c>
      <c r="E841" t="str">
        <f t="shared" si="13"/>
        <v>26922156944343</v>
      </c>
      <c r="H841" s="2"/>
      <c r="I841" s="9"/>
    </row>
    <row r="842" spans="1:9" x14ac:dyDescent="0.2">
      <c r="A842" s="2">
        <v>269221575</v>
      </c>
      <c r="B842" s="9">
        <v>44343</v>
      </c>
      <c r="C842" s="2">
        <v>1</v>
      </c>
      <c r="D842" s="2">
        <v>1</v>
      </c>
      <c r="E842" t="str">
        <f t="shared" si="13"/>
        <v>26922157544343</v>
      </c>
      <c r="H842" s="2"/>
      <c r="I842" s="9"/>
    </row>
    <row r="843" spans="1:9" x14ac:dyDescent="0.2">
      <c r="A843" s="2">
        <v>269221581</v>
      </c>
      <c r="B843" s="9">
        <v>44343</v>
      </c>
      <c r="C843" s="2">
        <v>1</v>
      </c>
      <c r="D843" s="2">
        <v>1</v>
      </c>
      <c r="E843" t="str">
        <f t="shared" si="13"/>
        <v>26922158144343</v>
      </c>
      <c r="H843" s="2"/>
      <c r="I843" s="9"/>
    </row>
    <row r="844" spans="1:9" x14ac:dyDescent="0.2">
      <c r="A844" s="2">
        <v>269221584</v>
      </c>
      <c r="B844" s="9">
        <v>44343</v>
      </c>
      <c r="C844" s="2">
        <v>8</v>
      </c>
      <c r="D844" s="2">
        <v>11</v>
      </c>
      <c r="E844" t="str">
        <f t="shared" si="13"/>
        <v>26922158444343</v>
      </c>
      <c r="H844" s="2"/>
      <c r="I844" s="9"/>
    </row>
    <row r="845" spans="1:9" x14ac:dyDescent="0.2">
      <c r="A845" s="2">
        <v>269221587</v>
      </c>
      <c r="B845" s="9">
        <v>44343</v>
      </c>
      <c r="C845" s="2">
        <v>1</v>
      </c>
      <c r="D845" s="2">
        <v>1</v>
      </c>
      <c r="E845" t="str">
        <f t="shared" si="13"/>
        <v>26922158744343</v>
      </c>
      <c r="H845" s="2"/>
      <c r="I845" s="9"/>
    </row>
    <row r="846" spans="1:9" x14ac:dyDescent="0.2">
      <c r="A846" s="2">
        <v>269221920</v>
      </c>
      <c r="B846" s="9">
        <v>44343</v>
      </c>
      <c r="C846" s="2">
        <v>10</v>
      </c>
      <c r="D846" s="2">
        <v>3</v>
      </c>
      <c r="E846" t="str">
        <f t="shared" si="13"/>
        <v>26922192044343</v>
      </c>
      <c r="H846" s="2"/>
      <c r="I846" s="9"/>
    </row>
    <row r="847" spans="1:9" x14ac:dyDescent="0.2">
      <c r="A847" s="2">
        <v>269222010</v>
      </c>
      <c r="B847" s="9">
        <v>44343</v>
      </c>
      <c r="C847" s="2">
        <v>2</v>
      </c>
      <c r="D847" s="2">
        <v>8</v>
      </c>
      <c r="E847" t="str">
        <f t="shared" si="13"/>
        <v>26922201044343</v>
      </c>
      <c r="H847" s="2"/>
      <c r="I847" s="9"/>
    </row>
    <row r="848" spans="1:9" x14ac:dyDescent="0.2">
      <c r="A848" s="2">
        <v>269222019</v>
      </c>
      <c r="B848" s="9">
        <v>44343</v>
      </c>
      <c r="C848" s="2">
        <v>18</v>
      </c>
      <c r="D848" s="2">
        <v>7</v>
      </c>
      <c r="E848" t="str">
        <f t="shared" si="13"/>
        <v>26922201944343</v>
      </c>
      <c r="H848" s="2"/>
      <c r="I848" s="9"/>
    </row>
    <row r="849" spans="1:9" x14ac:dyDescent="0.2">
      <c r="A849" s="2">
        <v>269222739</v>
      </c>
      <c r="B849" s="9">
        <v>44343</v>
      </c>
      <c r="C849" s="2">
        <v>11</v>
      </c>
      <c r="D849" s="2">
        <v>14</v>
      </c>
      <c r="E849" t="str">
        <f t="shared" si="13"/>
        <v>26922273944343</v>
      </c>
      <c r="H849" s="2"/>
      <c r="I849" s="9"/>
    </row>
    <row r="850" spans="1:9" x14ac:dyDescent="0.2">
      <c r="A850" s="2">
        <v>271457536</v>
      </c>
      <c r="B850" s="9">
        <v>44343</v>
      </c>
      <c r="C850" s="2">
        <v>18</v>
      </c>
      <c r="D850" s="2">
        <v>19</v>
      </c>
      <c r="E850" t="str">
        <f t="shared" si="13"/>
        <v>27145753644343</v>
      </c>
      <c r="H850" s="2"/>
      <c r="I850" s="9"/>
    </row>
    <row r="851" spans="1:9" x14ac:dyDescent="0.2">
      <c r="A851" s="2">
        <v>272779033</v>
      </c>
      <c r="B851" s="9">
        <v>44343</v>
      </c>
      <c r="C851" s="2">
        <v>13</v>
      </c>
      <c r="D851" s="2">
        <v>17</v>
      </c>
      <c r="E851" t="str">
        <f t="shared" si="13"/>
        <v>27277903344343</v>
      </c>
      <c r="H851" s="2"/>
      <c r="I851" s="9"/>
    </row>
    <row r="852" spans="1:9" x14ac:dyDescent="0.2">
      <c r="A852" s="2">
        <v>268890527</v>
      </c>
      <c r="B852" s="9">
        <v>44344</v>
      </c>
      <c r="C852" s="2">
        <v>11</v>
      </c>
      <c r="D852" s="2">
        <v>13</v>
      </c>
      <c r="E852" t="str">
        <f t="shared" si="13"/>
        <v>26889052744344</v>
      </c>
      <c r="H852" s="2"/>
      <c r="I852" s="9"/>
    </row>
    <row r="853" spans="1:9" x14ac:dyDescent="0.2">
      <c r="A853" s="2">
        <v>268890545</v>
      </c>
      <c r="B853" s="9">
        <v>44344</v>
      </c>
      <c r="C853" s="2">
        <v>20</v>
      </c>
      <c r="D853" s="2">
        <v>9</v>
      </c>
      <c r="E853" t="str">
        <f t="shared" si="13"/>
        <v>26889054544344</v>
      </c>
      <c r="H853" s="2"/>
      <c r="I853" s="9"/>
    </row>
    <row r="854" spans="1:9" x14ac:dyDescent="0.2">
      <c r="A854" s="2">
        <v>268890548</v>
      </c>
      <c r="B854" s="9">
        <v>44344</v>
      </c>
      <c r="C854" s="2">
        <v>17</v>
      </c>
      <c r="D854" s="2">
        <v>4</v>
      </c>
      <c r="E854" t="str">
        <f t="shared" si="13"/>
        <v>26889054844344</v>
      </c>
      <c r="H854" s="2"/>
      <c r="I854" s="9"/>
    </row>
    <row r="855" spans="1:9" x14ac:dyDescent="0.2">
      <c r="A855" s="2">
        <v>268890566</v>
      </c>
      <c r="B855" s="9">
        <v>44344</v>
      </c>
      <c r="C855" s="2">
        <v>11</v>
      </c>
      <c r="D855" s="2">
        <v>15</v>
      </c>
      <c r="E855" t="str">
        <f t="shared" si="13"/>
        <v>26889056644344</v>
      </c>
      <c r="H855" s="2"/>
      <c r="I855" s="9"/>
    </row>
    <row r="856" spans="1:9" x14ac:dyDescent="0.2">
      <c r="A856" s="2">
        <v>268890590</v>
      </c>
      <c r="B856" s="9">
        <v>44344</v>
      </c>
      <c r="C856" s="2">
        <v>17</v>
      </c>
      <c r="D856" s="2">
        <v>5</v>
      </c>
      <c r="E856" t="str">
        <f t="shared" si="13"/>
        <v>26889059044344</v>
      </c>
      <c r="H856" s="2"/>
      <c r="I856" s="9"/>
    </row>
    <row r="857" spans="1:9" x14ac:dyDescent="0.2">
      <c r="A857" s="2">
        <v>268891961</v>
      </c>
      <c r="B857" s="9">
        <v>44344</v>
      </c>
      <c r="C857" s="2">
        <v>1</v>
      </c>
      <c r="D857" s="2">
        <v>1</v>
      </c>
      <c r="E857" t="str">
        <f t="shared" si="13"/>
        <v>26889196144344</v>
      </c>
      <c r="H857" s="2"/>
      <c r="I857" s="9"/>
    </row>
    <row r="858" spans="1:9" x14ac:dyDescent="0.2">
      <c r="A858" s="2">
        <v>268891964</v>
      </c>
      <c r="B858" s="9">
        <v>44344</v>
      </c>
      <c r="C858" s="2">
        <v>1</v>
      </c>
      <c r="D858" s="2">
        <v>1</v>
      </c>
      <c r="E858" t="str">
        <f t="shared" si="13"/>
        <v>26889196444344</v>
      </c>
      <c r="H858" s="2"/>
      <c r="I858" s="9"/>
    </row>
    <row r="859" spans="1:9" x14ac:dyDescent="0.2">
      <c r="A859" s="2">
        <v>268892078</v>
      </c>
      <c r="B859" s="9">
        <v>44344</v>
      </c>
      <c r="C859" s="2">
        <v>1</v>
      </c>
      <c r="D859" s="2">
        <v>0</v>
      </c>
      <c r="E859" t="str">
        <f t="shared" si="13"/>
        <v>26889207844344</v>
      </c>
      <c r="H859" s="2"/>
      <c r="I859" s="9"/>
    </row>
    <row r="860" spans="1:9" x14ac:dyDescent="0.2">
      <c r="A860" s="2">
        <v>268892345</v>
      </c>
      <c r="B860" s="9">
        <v>44344</v>
      </c>
      <c r="C860" s="2">
        <v>16</v>
      </c>
      <c r="D860" s="2">
        <v>6</v>
      </c>
      <c r="E860" t="str">
        <f t="shared" si="13"/>
        <v>26889234544344</v>
      </c>
      <c r="H860" s="2"/>
      <c r="I860" s="9"/>
    </row>
    <row r="861" spans="1:9" x14ac:dyDescent="0.2">
      <c r="A861" s="2">
        <v>268892348</v>
      </c>
      <c r="B861" s="9">
        <v>44344</v>
      </c>
      <c r="C861" s="2">
        <v>19</v>
      </c>
      <c r="D861" s="2">
        <v>14</v>
      </c>
      <c r="E861" t="str">
        <f t="shared" si="13"/>
        <v>26889234844344</v>
      </c>
      <c r="H861" s="2"/>
      <c r="I861" s="9"/>
    </row>
    <row r="862" spans="1:9" x14ac:dyDescent="0.2">
      <c r="A862" s="2">
        <v>268892375</v>
      </c>
      <c r="B862" s="9">
        <v>44344</v>
      </c>
      <c r="C862" s="2">
        <v>10</v>
      </c>
      <c r="D862" s="2">
        <v>5</v>
      </c>
      <c r="E862" t="str">
        <f t="shared" si="13"/>
        <v>26889237544344</v>
      </c>
      <c r="H862" s="2"/>
      <c r="I862" s="9"/>
    </row>
    <row r="863" spans="1:9" x14ac:dyDescent="0.2">
      <c r="A863" s="2">
        <v>268892378</v>
      </c>
      <c r="B863" s="9">
        <v>44344</v>
      </c>
      <c r="C863" s="2">
        <v>2</v>
      </c>
      <c r="D863" s="2">
        <v>9</v>
      </c>
      <c r="E863" t="str">
        <f t="shared" si="13"/>
        <v>26889237844344</v>
      </c>
      <c r="H863" s="2"/>
      <c r="I863" s="9"/>
    </row>
    <row r="864" spans="1:9" x14ac:dyDescent="0.2">
      <c r="A864" s="2">
        <v>268892381</v>
      </c>
      <c r="B864" s="9">
        <v>44344</v>
      </c>
      <c r="C864" s="2">
        <v>7</v>
      </c>
      <c r="D864" s="2">
        <v>2</v>
      </c>
      <c r="E864" t="str">
        <f t="shared" si="13"/>
        <v>26889238144344</v>
      </c>
      <c r="H864" s="2"/>
      <c r="I864" s="9"/>
    </row>
    <row r="865" spans="1:9" x14ac:dyDescent="0.2">
      <c r="A865" s="2">
        <v>269221419</v>
      </c>
      <c r="B865" s="9">
        <v>44344</v>
      </c>
      <c r="C865" s="2">
        <v>18</v>
      </c>
      <c r="D865" s="2">
        <v>10</v>
      </c>
      <c r="E865" t="str">
        <f t="shared" si="13"/>
        <v>26922141944344</v>
      </c>
      <c r="H865" s="2"/>
      <c r="I865" s="9"/>
    </row>
    <row r="866" spans="1:9" x14ac:dyDescent="0.2">
      <c r="A866" s="2">
        <v>269221461</v>
      </c>
      <c r="B866" s="9">
        <v>44344</v>
      </c>
      <c r="C866" s="2">
        <v>13</v>
      </c>
      <c r="D866" s="2">
        <v>11</v>
      </c>
      <c r="E866" t="str">
        <f t="shared" si="13"/>
        <v>26922146144344</v>
      </c>
      <c r="H866" s="2"/>
      <c r="I866" s="9"/>
    </row>
    <row r="867" spans="1:9" x14ac:dyDescent="0.2">
      <c r="A867" s="2">
        <v>269221473</v>
      </c>
      <c r="B867" s="9">
        <v>44344</v>
      </c>
      <c r="C867" s="2">
        <v>9</v>
      </c>
      <c r="D867" s="2">
        <v>9</v>
      </c>
      <c r="E867" t="str">
        <f t="shared" si="13"/>
        <v>26922147344344</v>
      </c>
      <c r="H867" s="2"/>
      <c r="I867" s="9"/>
    </row>
    <row r="868" spans="1:9" x14ac:dyDescent="0.2">
      <c r="A868" s="2">
        <v>269221569</v>
      </c>
      <c r="B868" s="9">
        <v>44344</v>
      </c>
      <c r="C868" s="2">
        <v>1</v>
      </c>
      <c r="D868" s="2">
        <v>2</v>
      </c>
      <c r="E868" t="str">
        <f t="shared" si="13"/>
        <v>26922156944344</v>
      </c>
      <c r="H868" s="2"/>
      <c r="I868" s="9"/>
    </row>
    <row r="869" spans="1:9" x14ac:dyDescent="0.2">
      <c r="A869" s="2">
        <v>269221575</v>
      </c>
      <c r="B869" s="9">
        <v>44344</v>
      </c>
      <c r="C869" s="2">
        <v>3</v>
      </c>
      <c r="D869" s="2">
        <v>13</v>
      </c>
      <c r="E869" t="str">
        <f t="shared" si="13"/>
        <v>26922157544344</v>
      </c>
      <c r="H869" s="2"/>
      <c r="I869" s="9"/>
    </row>
    <row r="870" spans="1:9" x14ac:dyDescent="0.2">
      <c r="A870" s="2">
        <v>269221581</v>
      </c>
      <c r="B870" s="9">
        <v>44344</v>
      </c>
      <c r="C870" s="2">
        <v>10</v>
      </c>
      <c r="D870" s="2">
        <v>12</v>
      </c>
      <c r="E870" t="str">
        <f t="shared" si="13"/>
        <v>26922158144344</v>
      </c>
      <c r="H870" s="2"/>
      <c r="I870" s="9"/>
    </row>
    <row r="871" spans="1:9" x14ac:dyDescent="0.2">
      <c r="A871" s="2">
        <v>269221584</v>
      </c>
      <c r="B871" s="9">
        <v>44344</v>
      </c>
      <c r="C871" s="2">
        <v>12</v>
      </c>
      <c r="D871" s="2">
        <v>15</v>
      </c>
      <c r="E871" t="str">
        <f t="shared" si="13"/>
        <v>26922158444344</v>
      </c>
      <c r="H871" s="2"/>
      <c r="I871" s="9"/>
    </row>
    <row r="872" spans="1:9" x14ac:dyDescent="0.2">
      <c r="A872" s="2">
        <v>269221587</v>
      </c>
      <c r="B872" s="9">
        <v>44344</v>
      </c>
      <c r="C872" s="2">
        <v>2</v>
      </c>
      <c r="D872" s="2">
        <v>14</v>
      </c>
      <c r="E872" t="str">
        <f t="shared" si="13"/>
        <v>26922158744344</v>
      </c>
      <c r="H872" s="2"/>
      <c r="I872" s="9"/>
    </row>
    <row r="873" spans="1:9" x14ac:dyDescent="0.2">
      <c r="A873" s="2">
        <v>269221920</v>
      </c>
      <c r="B873" s="9">
        <v>44344</v>
      </c>
      <c r="C873" s="2">
        <v>14</v>
      </c>
      <c r="D873" s="2">
        <v>11</v>
      </c>
      <c r="E873" t="str">
        <f t="shared" si="13"/>
        <v>26922192044344</v>
      </c>
      <c r="H873" s="2"/>
      <c r="I873" s="9"/>
    </row>
    <row r="874" spans="1:9" x14ac:dyDescent="0.2">
      <c r="A874" s="2">
        <v>269222010</v>
      </c>
      <c r="B874" s="9">
        <v>44344</v>
      </c>
      <c r="C874" s="2">
        <v>4</v>
      </c>
      <c r="D874" s="2">
        <v>9</v>
      </c>
      <c r="E874" t="str">
        <f t="shared" si="13"/>
        <v>26922201044344</v>
      </c>
      <c r="H874" s="2"/>
      <c r="I874" s="9"/>
    </row>
    <row r="875" spans="1:9" x14ac:dyDescent="0.2">
      <c r="A875" s="2">
        <v>269222019</v>
      </c>
      <c r="B875" s="9">
        <v>44344</v>
      </c>
      <c r="C875" s="2">
        <v>11</v>
      </c>
      <c r="D875" s="2">
        <v>6</v>
      </c>
      <c r="E875" t="str">
        <f t="shared" si="13"/>
        <v>26922201944344</v>
      </c>
      <c r="H875" s="2"/>
      <c r="I875" s="9"/>
    </row>
    <row r="876" spans="1:9" x14ac:dyDescent="0.2">
      <c r="A876" s="2">
        <v>269222739</v>
      </c>
      <c r="B876" s="9">
        <v>44344</v>
      </c>
      <c r="C876" s="2">
        <v>4</v>
      </c>
      <c r="D876" s="2">
        <v>9</v>
      </c>
      <c r="E876" t="str">
        <f t="shared" si="13"/>
        <v>26922273944344</v>
      </c>
      <c r="H876" s="2"/>
      <c r="I876" s="9"/>
    </row>
    <row r="877" spans="1:9" x14ac:dyDescent="0.2">
      <c r="A877" s="2">
        <v>271457536</v>
      </c>
      <c r="B877" s="9">
        <v>44344</v>
      </c>
      <c r="C877" s="2">
        <v>3</v>
      </c>
      <c r="D877" s="2">
        <v>11</v>
      </c>
      <c r="E877" t="str">
        <f t="shared" si="13"/>
        <v>27145753644344</v>
      </c>
      <c r="H877" s="2"/>
      <c r="I877" s="9"/>
    </row>
    <row r="878" spans="1:9" x14ac:dyDescent="0.2">
      <c r="A878" s="2">
        <v>272779033</v>
      </c>
      <c r="B878" s="9">
        <v>44344</v>
      </c>
      <c r="C878" s="2">
        <v>1</v>
      </c>
      <c r="D878" s="2">
        <v>15</v>
      </c>
      <c r="E878" t="str">
        <f t="shared" si="13"/>
        <v>27277903344344</v>
      </c>
      <c r="H878" s="2"/>
      <c r="I878" s="9"/>
    </row>
    <row r="879" spans="1:9" x14ac:dyDescent="0.2">
      <c r="A879" s="2">
        <v>268890527</v>
      </c>
      <c r="B879" s="9">
        <v>44345</v>
      </c>
      <c r="C879" s="2">
        <v>16</v>
      </c>
      <c r="D879" s="2">
        <v>12</v>
      </c>
      <c r="E879" t="str">
        <f t="shared" si="13"/>
        <v>26889052744345</v>
      </c>
      <c r="H879" s="2"/>
      <c r="I879" s="9"/>
    </row>
    <row r="880" spans="1:9" x14ac:dyDescent="0.2">
      <c r="A880" s="2">
        <v>268890545</v>
      </c>
      <c r="B880" s="9">
        <v>44345</v>
      </c>
      <c r="C880" s="2">
        <v>16</v>
      </c>
      <c r="D880" s="2">
        <v>19</v>
      </c>
      <c r="E880" t="str">
        <f t="shared" si="13"/>
        <v>26889054544345</v>
      </c>
      <c r="H880" s="2"/>
      <c r="I880" s="9"/>
    </row>
    <row r="881" spans="1:9" x14ac:dyDescent="0.2">
      <c r="A881" s="2">
        <v>268890548</v>
      </c>
      <c r="B881" s="9">
        <v>44345</v>
      </c>
      <c r="C881" s="2">
        <v>13</v>
      </c>
      <c r="D881" s="2">
        <v>2</v>
      </c>
      <c r="E881" t="str">
        <f t="shared" si="13"/>
        <v>26889054844345</v>
      </c>
      <c r="H881" s="2"/>
      <c r="I881" s="9"/>
    </row>
    <row r="882" spans="1:9" x14ac:dyDescent="0.2">
      <c r="A882" s="2">
        <v>268890566</v>
      </c>
      <c r="B882" s="9">
        <v>44345</v>
      </c>
      <c r="C882" s="2">
        <v>6</v>
      </c>
      <c r="D882" s="2">
        <v>17</v>
      </c>
      <c r="E882" t="str">
        <f t="shared" si="13"/>
        <v>26889056644345</v>
      </c>
      <c r="H882" s="2"/>
      <c r="I882" s="9"/>
    </row>
    <row r="883" spans="1:9" x14ac:dyDescent="0.2">
      <c r="A883" s="2">
        <v>268890590</v>
      </c>
      <c r="B883" s="9">
        <v>44345</v>
      </c>
      <c r="C883" s="2">
        <v>20</v>
      </c>
      <c r="D883" s="2">
        <v>3</v>
      </c>
      <c r="E883" t="str">
        <f t="shared" si="13"/>
        <v>26889059044345</v>
      </c>
      <c r="H883" s="2"/>
      <c r="I883" s="9"/>
    </row>
    <row r="884" spans="1:9" x14ac:dyDescent="0.2">
      <c r="A884" s="2">
        <v>268891961</v>
      </c>
      <c r="B884" s="9">
        <v>44345</v>
      </c>
      <c r="C884" s="2">
        <v>2</v>
      </c>
      <c r="D884" s="2">
        <v>19</v>
      </c>
      <c r="E884" t="str">
        <f t="shared" si="13"/>
        <v>26889196144345</v>
      </c>
      <c r="H884" s="2"/>
      <c r="I884" s="9"/>
    </row>
    <row r="885" spans="1:9" x14ac:dyDescent="0.2">
      <c r="A885" s="2">
        <v>268891964</v>
      </c>
      <c r="B885" s="9">
        <v>44345</v>
      </c>
      <c r="C885" s="2">
        <v>8</v>
      </c>
      <c r="D885" s="2">
        <v>4</v>
      </c>
      <c r="E885" t="str">
        <f t="shared" si="13"/>
        <v>26889196444345</v>
      </c>
      <c r="H885" s="2"/>
      <c r="I885" s="9"/>
    </row>
    <row r="886" spans="1:9" x14ac:dyDescent="0.2">
      <c r="A886" s="2">
        <v>268892078</v>
      </c>
      <c r="B886" s="9">
        <v>44345</v>
      </c>
      <c r="C886" s="2">
        <v>18</v>
      </c>
      <c r="D886" s="2">
        <v>9</v>
      </c>
      <c r="E886" t="str">
        <f t="shared" si="13"/>
        <v>26889207844345</v>
      </c>
      <c r="H886" s="2"/>
      <c r="I886" s="9"/>
    </row>
    <row r="887" spans="1:9" x14ac:dyDescent="0.2">
      <c r="A887" s="2">
        <v>268892345</v>
      </c>
      <c r="B887" s="9">
        <v>44345</v>
      </c>
      <c r="C887" s="2">
        <v>11</v>
      </c>
      <c r="D887" s="2">
        <v>12</v>
      </c>
      <c r="E887" t="str">
        <f t="shared" si="13"/>
        <v>26889234544345</v>
      </c>
      <c r="H887" s="2"/>
      <c r="I887" s="9"/>
    </row>
    <row r="888" spans="1:9" x14ac:dyDescent="0.2">
      <c r="A888" s="2">
        <v>268892348</v>
      </c>
      <c r="B888" s="9">
        <v>44345</v>
      </c>
      <c r="C888" s="2">
        <v>2</v>
      </c>
      <c r="D888" s="2">
        <v>17</v>
      </c>
      <c r="E888" t="str">
        <f t="shared" si="13"/>
        <v>26889234844345</v>
      </c>
      <c r="H888" s="2"/>
      <c r="I888" s="9"/>
    </row>
    <row r="889" spans="1:9" x14ac:dyDescent="0.2">
      <c r="A889" s="2">
        <v>268892375</v>
      </c>
      <c r="B889" s="9">
        <v>44345</v>
      </c>
      <c r="C889" s="2">
        <v>2</v>
      </c>
      <c r="D889" s="2">
        <v>7</v>
      </c>
      <c r="E889" t="str">
        <f t="shared" si="13"/>
        <v>26889237544345</v>
      </c>
      <c r="H889" s="2"/>
      <c r="I889" s="9"/>
    </row>
    <row r="890" spans="1:9" x14ac:dyDescent="0.2">
      <c r="A890" s="2">
        <v>268892378</v>
      </c>
      <c r="B890" s="9">
        <v>44345</v>
      </c>
      <c r="C890" s="2">
        <v>1</v>
      </c>
      <c r="D890" s="2">
        <v>12</v>
      </c>
      <c r="E890" t="str">
        <f t="shared" si="13"/>
        <v>26889237844345</v>
      </c>
      <c r="H890" s="2"/>
      <c r="I890" s="9"/>
    </row>
    <row r="891" spans="1:9" x14ac:dyDescent="0.2">
      <c r="A891" s="2">
        <v>268892381</v>
      </c>
      <c r="B891" s="9">
        <v>44345</v>
      </c>
      <c r="C891" s="2">
        <v>13</v>
      </c>
      <c r="D891" s="2">
        <v>4</v>
      </c>
      <c r="E891" t="str">
        <f t="shared" si="13"/>
        <v>26889238144345</v>
      </c>
      <c r="H891" s="2"/>
      <c r="I891" s="9"/>
    </row>
    <row r="892" spans="1:9" x14ac:dyDescent="0.2">
      <c r="A892" s="2">
        <v>269221419</v>
      </c>
      <c r="B892" s="9">
        <v>44345</v>
      </c>
      <c r="C892" s="2">
        <v>1</v>
      </c>
      <c r="D892" s="2">
        <v>14</v>
      </c>
      <c r="E892" t="str">
        <f t="shared" si="13"/>
        <v>26922141944345</v>
      </c>
      <c r="H892" s="2"/>
      <c r="I892" s="9"/>
    </row>
    <row r="893" spans="1:9" x14ac:dyDescent="0.2">
      <c r="A893" s="2">
        <v>269221461</v>
      </c>
      <c r="B893" s="9">
        <v>44345</v>
      </c>
      <c r="C893" s="2">
        <v>6</v>
      </c>
      <c r="D893" s="2">
        <v>5</v>
      </c>
      <c r="E893" t="str">
        <f t="shared" si="13"/>
        <v>26922146144345</v>
      </c>
      <c r="H893" s="2"/>
      <c r="I893" s="9"/>
    </row>
    <row r="894" spans="1:9" x14ac:dyDescent="0.2">
      <c r="A894" s="2">
        <v>269221473</v>
      </c>
      <c r="B894" s="9">
        <v>44345</v>
      </c>
      <c r="C894" s="2">
        <v>16</v>
      </c>
      <c r="D894" s="2">
        <v>3</v>
      </c>
      <c r="E894" t="str">
        <f t="shared" si="13"/>
        <v>26922147344345</v>
      </c>
      <c r="H894" s="2"/>
      <c r="I894" s="9"/>
    </row>
    <row r="895" spans="1:9" x14ac:dyDescent="0.2">
      <c r="A895" s="2">
        <v>269221569</v>
      </c>
      <c r="B895" s="9">
        <v>44345</v>
      </c>
      <c r="C895" s="2">
        <v>13</v>
      </c>
      <c r="D895" s="2">
        <v>4</v>
      </c>
      <c r="E895" t="str">
        <f t="shared" si="13"/>
        <v>26922156944345</v>
      </c>
      <c r="H895" s="2"/>
      <c r="I895" s="9"/>
    </row>
    <row r="896" spans="1:9" x14ac:dyDescent="0.2">
      <c r="A896" s="2">
        <v>269221575</v>
      </c>
      <c r="B896" s="9">
        <v>44345</v>
      </c>
      <c r="C896" s="2">
        <v>6</v>
      </c>
      <c r="D896" s="2">
        <v>7</v>
      </c>
      <c r="E896" t="str">
        <f t="shared" si="13"/>
        <v>26922157544345</v>
      </c>
      <c r="H896" s="2"/>
      <c r="I896" s="9"/>
    </row>
    <row r="897" spans="1:9" x14ac:dyDescent="0.2">
      <c r="A897" s="2">
        <v>269221581</v>
      </c>
      <c r="B897" s="9">
        <v>44345</v>
      </c>
      <c r="C897" s="2">
        <v>3</v>
      </c>
      <c r="D897" s="2">
        <v>15</v>
      </c>
      <c r="E897" t="str">
        <f t="shared" si="13"/>
        <v>26922158144345</v>
      </c>
      <c r="H897" s="2"/>
      <c r="I897" s="9"/>
    </row>
    <row r="898" spans="1:9" x14ac:dyDescent="0.2">
      <c r="A898" s="2">
        <v>269221584</v>
      </c>
      <c r="B898" s="9">
        <v>44345</v>
      </c>
      <c r="C898" s="2">
        <v>9</v>
      </c>
      <c r="D898" s="2">
        <v>9</v>
      </c>
      <c r="E898" t="str">
        <f t="shared" si="13"/>
        <v>26922158444345</v>
      </c>
      <c r="H898" s="2"/>
      <c r="I898" s="9"/>
    </row>
    <row r="899" spans="1:9" x14ac:dyDescent="0.2">
      <c r="A899" s="2">
        <v>269221587</v>
      </c>
      <c r="B899" s="9">
        <v>44345</v>
      </c>
      <c r="C899" s="2">
        <v>2</v>
      </c>
      <c r="D899" s="2">
        <v>3</v>
      </c>
      <c r="E899" t="str">
        <f t="shared" ref="E899:E960" si="14">A899&amp;B899</f>
        <v>26922158744345</v>
      </c>
      <c r="H899" s="2"/>
      <c r="I899" s="9"/>
    </row>
    <row r="900" spans="1:9" x14ac:dyDescent="0.2">
      <c r="A900" s="2">
        <v>269221920</v>
      </c>
      <c r="B900" s="9">
        <v>44345</v>
      </c>
      <c r="C900" s="2">
        <v>3</v>
      </c>
      <c r="D900" s="2">
        <v>10</v>
      </c>
      <c r="E900" t="str">
        <f t="shared" si="14"/>
        <v>26922192044345</v>
      </c>
      <c r="H900" s="2"/>
      <c r="I900" s="9"/>
    </row>
    <row r="901" spans="1:9" x14ac:dyDescent="0.2">
      <c r="A901" s="2">
        <v>269222010</v>
      </c>
      <c r="B901" s="9">
        <v>44345</v>
      </c>
      <c r="C901" s="2">
        <v>18</v>
      </c>
      <c r="D901" s="2">
        <v>6</v>
      </c>
      <c r="E901" t="str">
        <f t="shared" si="14"/>
        <v>26922201044345</v>
      </c>
      <c r="H901" s="2"/>
      <c r="I901" s="9"/>
    </row>
    <row r="902" spans="1:9" x14ac:dyDescent="0.2">
      <c r="A902" s="2">
        <v>269222019</v>
      </c>
      <c r="B902" s="9">
        <v>44345</v>
      </c>
      <c r="C902" s="2">
        <v>14</v>
      </c>
      <c r="D902" s="2">
        <v>15</v>
      </c>
      <c r="E902" t="str">
        <f t="shared" si="14"/>
        <v>26922201944345</v>
      </c>
      <c r="H902" s="2"/>
      <c r="I902" s="9"/>
    </row>
    <row r="903" spans="1:9" x14ac:dyDescent="0.2">
      <c r="A903" s="2">
        <v>269222739</v>
      </c>
      <c r="B903" s="9">
        <v>44345</v>
      </c>
      <c r="C903" s="2">
        <v>11</v>
      </c>
      <c r="D903" s="2">
        <v>2</v>
      </c>
      <c r="E903" t="str">
        <f t="shared" si="14"/>
        <v>26922273944345</v>
      </c>
      <c r="H903" s="2"/>
      <c r="I903" s="9"/>
    </row>
    <row r="904" spans="1:9" x14ac:dyDescent="0.2">
      <c r="A904" s="2">
        <v>271457536</v>
      </c>
      <c r="B904" s="9">
        <v>44345</v>
      </c>
      <c r="C904" s="2">
        <v>5</v>
      </c>
      <c r="D904" s="2">
        <v>15</v>
      </c>
      <c r="E904" t="str">
        <f t="shared" si="14"/>
        <v>27145753644345</v>
      </c>
      <c r="H904" s="2"/>
      <c r="I904" s="9"/>
    </row>
    <row r="905" spans="1:9" x14ac:dyDescent="0.2">
      <c r="A905" s="2">
        <v>272779033</v>
      </c>
      <c r="B905" s="9">
        <v>44345</v>
      </c>
      <c r="C905" s="2">
        <v>10</v>
      </c>
      <c r="D905" s="2">
        <v>11</v>
      </c>
      <c r="E905" t="str">
        <f t="shared" si="14"/>
        <v>27277903344345</v>
      </c>
      <c r="H905" s="2"/>
      <c r="I905" s="9"/>
    </row>
    <row r="906" spans="1:9" x14ac:dyDescent="0.2">
      <c r="A906" s="2">
        <v>268890527</v>
      </c>
      <c r="B906" s="9">
        <v>44346</v>
      </c>
      <c r="C906" s="2">
        <v>9</v>
      </c>
      <c r="D906" s="2">
        <v>2</v>
      </c>
      <c r="E906" t="str">
        <f t="shared" si="14"/>
        <v>26889052744346</v>
      </c>
      <c r="H906" s="2"/>
      <c r="I906" s="9"/>
    </row>
    <row r="907" spans="1:9" x14ac:dyDescent="0.2">
      <c r="A907" s="2">
        <v>268890545</v>
      </c>
      <c r="B907" s="9">
        <v>44346</v>
      </c>
      <c r="C907" s="2">
        <v>4</v>
      </c>
      <c r="D907" s="2">
        <v>18</v>
      </c>
      <c r="E907" t="str">
        <f t="shared" si="14"/>
        <v>26889054544346</v>
      </c>
      <c r="H907" s="2"/>
      <c r="I907" s="9"/>
    </row>
    <row r="908" spans="1:9" x14ac:dyDescent="0.2">
      <c r="A908" s="2">
        <v>268890548</v>
      </c>
      <c r="B908" s="9">
        <v>44346</v>
      </c>
      <c r="C908" s="2">
        <v>6</v>
      </c>
      <c r="D908" s="2">
        <v>16</v>
      </c>
      <c r="E908" t="str">
        <f t="shared" si="14"/>
        <v>26889054844346</v>
      </c>
      <c r="H908" s="2"/>
      <c r="I908" s="9"/>
    </row>
    <row r="909" spans="1:9" x14ac:dyDescent="0.2">
      <c r="A909" s="2">
        <v>268890566</v>
      </c>
      <c r="B909" s="9">
        <v>44346</v>
      </c>
      <c r="C909" s="2">
        <v>19</v>
      </c>
      <c r="D909" s="2">
        <v>10</v>
      </c>
      <c r="E909" t="str">
        <f t="shared" si="14"/>
        <v>26889056644346</v>
      </c>
      <c r="H909" s="2"/>
      <c r="I909" s="9"/>
    </row>
    <row r="910" spans="1:9" x14ac:dyDescent="0.2">
      <c r="A910" s="2">
        <v>268890590</v>
      </c>
      <c r="B910" s="9">
        <v>44346</v>
      </c>
      <c r="C910" s="2">
        <v>8</v>
      </c>
      <c r="D910" s="2">
        <v>3</v>
      </c>
      <c r="E910" t="str">
        <f t="shared" si="14"/>
        <v>26889059044346</v>
      </c>
      <c r="H910" s="2"/>
      <c r="I910" s="9"/>
    </row>
    <row r="911" spans="1:9" x14ac:dyDescent="0.2">
      <c r="A911" s="2">
        <v>268891961</v>
      </c>
      <c r="B911" s="9">
        <v>44346</v>
      </c>
      <c r="C911" s="2">
        <v>20</v>
      </c>
      <c r="D911" s="2">
        <v>6</v>
      </c>
      <c r="E911" t="str">
        <f t="shared" si="14"/>
        <v>26889196144346</v>
      </c>
      <c r="H911" s="2"/>
      <c r="I911" s="9"/>
    </row>
    <row r="912" spans="1:9" x14ac:dyDescent="0.2">
      <c r="A912" s="2">
        <v>268891964</v>
      </c>
      <c r="B912" s="9">
        <v>44346</v>
      </c>
      <c r="C912" s="2">
        <v>10</v>
      </c>
      <c r="D912" s="2">
        <v>19</v>
      </c>
      <c r="E912" t="str">
        <f t="shared" si="14"/>
        <v>26889196444346</v>
      </c>
      <c r="H912" s="2"/>
      <c r="I912" s="9"/>
    </row>
    <row r="913" spans="1:9" x14ac:dyDescent="0.2">
      <c r="A913" s="2">
        <v>268892078</v>
      </c>
      <c r="B913" s="9">
        <v>44346</v>
      </c>
      <c r="C913" s="2">
        <v>9</v>
      </c>
      <c r="D913" s="2">
        <v>5</v>
      </c>
      <c r="E913" t="str">
        <f t="shared" si="14"/>
        <v>26889207844346</v>
      </c>
      <c r="H913" s="2"/>
      <c r="I913" s="9"/>
    </row>
    <row r="914" spans="1:9" x14ac:dyDescent="0.2">
      <c r="A914" s="2">
        <v>268892345</v>
      </c>
      <c r="B914" s="9">
        <v>44346</v>
      </c>
      <c r="C914" s="2">
        <v>18</v>
      </c>
      <c r="D914" s="2">
        <v>13</v>
      </c>
      <c r="E914" t="str">
        <f t="shared" si="14"/>
        <v>26889234544346</v>
      </c>
      <c r="H914" s="2"/>
      <c r="I914" s="9"/>
    </row>
    <row r="915" spans="1:9" x14ac:dyDescent="0.2">
      <c r="A915" s="2">
        <v>268892348</v>
      </c>
      <c r="B915" s="9">
        <v>44346</v>
      </c>
      <c r="C915" s="2">
        <v>10</v>
      </c>
      <c r="D915" s="2">
        <v>6</v>
      </c>
      <c r="E915" t="str">
        <f t="shared" si="14"/>
        <v>26889234844346</v>
      </c>
      <c r="H915" s="2"/>
      <c r="I915" s="9"/>
    </row>
    <row r="916" spans="1:9" x14ac:dyDescent="0.2">
      <c r="A916" s="2">
        <v>268892375</v>
      </c>
      <c r="B916" s="9">
        <v>44346</v>
      </c>
      <c r="C916" s="2">
        <v>2</v>
      </c>
      <c r="D916" s="2">
        <v>12</v>
      </c>
      <c r="E916" t="str">
        <f t="shared" si="14"/>
        <v>26889237544346</v>
      </c>
      <c r="H916" s="2"/>
      <c r="I916" s="9"/>
    </row>
    <row r="917" spans="1:9" x14ac:dyDescent="0.2">
      <c r="A917" s="2">
        <v>268892378</v>
      </c>
      <c r="B917" s="9">
        <v>44346</v>
      </c>
      <c r="C917" s="2">
        <v>7</v>
      </c>
      <c r="D917" s="2">
        <v>18</v>
      </c>
      <c r="E917" t="str">
        <f t="shared" si="14"/>
        <v>26889237844346</v>
      </c>
      <c r="H917" s="2"/>
      <c r="I917" s="9"/>
    </row>
    <row r="918" spans="1:9" x14ac:dyDescent="0.2">
      <c r="A918" s="2">
        <v>268892381</v>
      </c>
      <c r="B918" s="9">
        <v>44346</v>
      </c>
      <c r="C918" s="2">
        <v>19</v>
      </c>
      <c r="D918" s="2">
        <v>12</v>
      </c>
      <c r="E918" t="str">
        <f t="shared" si="14"/>
        <v>26889238144346</v>
      </c>
      <c r="H918" s="2"/>
      <c r="I918" s="9"/>
    </row>
    <row r="919" spans="1:9" x14ac:dyDescent="0.2">
      <c r="A919" s="2">
        <v>269221419</v>
      </c>
      <c r="B919" s="9">
        <v>44346</v>
      </c>
      <c r="C919" s="2">
        <v>1</v>
      </c>
      <c r="D919" s="2">
        <v>17</v>
      </c>
      <c r="E919" t="str">
        <f t="shared" si="14"/>
        <v>26922141944346</v>
      </c>
      <c r="H919" s="2"/>
      <c r="I919" s="9"/>
    </row>
    <row r="920" spans="1:9" x14ac:dyDescent="0.2">
      <c r="A920" s="2">
        <v>269221461</v>
      </c>
      <c r="B920" s="9">
        <v>44346</v>
      </c>
      <c r="C920" s="2">
        <v>14</v>
      </c>
      <c r="D920" s="2">
        <v>20</v>
      </c>
      <c r="E920" t="str">
        <f t="shared" si="14"/>
        <v>26922146144346</v>
      </c>
      <c r="H920" s="2"/>
      <c r="I920" s="9"/>
    </row>
    <row r="921" spans="1:9" x14ac:dyDescent="0.2">
      <c r="A921" s="2">
        <v>269221473</v>
      </c>
      <c r="B921" s="9">
        <v>44346</v>
      </c>
      <c r="C921" s="2">
        <v>12</v>
      </c>
      <c r="D921" s="2">
        <v>19</v>
      </c>
      <c r="E921" t="str">
        <f t="shared" si="14"/>
        <v>26922147344346</v>
      </c>
      <c r="H921" s="2"/>
      <c r="I921" s="9"/>
    </row>
    <row r="922" spans="1:9" x14ac:dyDescent="0.2">
      <c r="A922" s="2">
        <v>269221569</v>
      </c>
      <c r="B922" s="9">
        <v>44346</v>
      </c>
      <c r="C922" s="2">
        <v>1</v>
      </c>
      <c r="D922" s="2">
        <v>6</v>
      </c>
      <c r="E922" t="str">
        <f t="shared" si="14"/>
        <v>26922156944346</v>
      </c>
      <c r="H922" s="2"/>
      <c r="I922" s="9"/>
    </row>
    <row r="923" spans="1:9" x14ac:dyDescent="0.2">
      <c r="A923" s="2">
        <v>269221575</v>
      </c>
      <c r="B923" s="9">
        <v>44346</v>
      </c>
      <c r="C923" s="2">
        <v>12</v>
      </c>
      <c r="D923" s="2">
        <v>8</v>
      </c>
      <c r="E923" t="str">
        <f t="shared" si="14"/>
        <v>26922157544346</v>
      </c>
      <c r="H923" s="2"/>
      <c r="I923" s="9"/>
    </row>
    <row r="924" spans="1:9" x14ac:dyDescent="0.2">
      <c r="A924" s="2">
        <v>269221581</v>
      </c>
      <c r="B924" s="9">
        <v>44346</v>
      </c>
      <c r="C924" s="2">
        <v>13</v>
      </c>
      <c r="D924" s="2">
        <v>9</v>
      </c>
      <c r="E924" t="str">
        <f t="shared" si="14"/>
        <v>26922158144346</v>
      </c>
      <c r="H924" s="2"/>
      <c r="I924" s="9"/>
    </row>
    <row r="925" spans="1:9" x14ac:dyDescent="0.2">
      <c r="A925" s="2">
        <v>269221584</v>
      </c>
      <c r="B925" s="9">
        <v>44346</v>
      </c>
      <c r="C925" s="2">
        <v>11</v>
      </c>
      <c r="D925" s="2">
        <v>11</v>
      </c>
      <c r="E925" t="str">
        <f t="shared" si="14"/>
        <v>26922158444346</v>
      </c>
      <c r="H925" s="2"/>
      <c r="I925" s="9"/>
    </row>
    <row r="926" spans="1:9" x14ac:dyDescent="0.2">
      <c r="A926" s="2">
        <v>269221587</v>
      </c>
      <c r="B926" s="9">
        <v>44346</v>
      </c>
      <c r="C926" s="2">
        <v>7</v>
      </c>
      <c r="D926" s="2">
        <v>8</v>
      </c>
      <c r="E926" t="str">
        <f t="shared" si="14"/>
        <v>26922158744346</v>
      </c>
      <c r="H926" s="2"/>
      <c r="I926" s="9"/>
    </row>
    <row r="927" spans="1:9" x14ac:dyDescent="0.2">
      <c r="A927" s="2">
        <v>269221920</v>
      </c>
      <c r="B927" s="9">
        <v>44346</v>
      </c>
      <c r="C927" s="2">
        <v>14</v>
      </c>
      <c r="D927" s="2">
        <v>18</v>
      </c>
      <c r="E927" t="str">
        <f t="shared" si="14"/>
        <v>26922192044346</v>
      </c>
      <c r="H927" s="2"/>
      <c r="I927" s="9"/>
    </row>
    <row r="928" spans="1:9" x14ac:dyDescent="0.2">
      <c r="A928" s="2">
        <v>269222010</v>
      </c>
      <c r="B928" s="9">
        <v>44346</v>
      </c>
      <c r="C928" s="2">
        <v>2</v>
      </c>
      <c r="D928" s="2">
        <v>3</v>
      </c>
      <c r="E928" t="str">
        <f t="shared" si="14"/>
        <v>26922201044346</v>
      </c>
      <c r="H928" s="2"/>
      <c r="I928" s="9"/>
    </row>
    <row r="929" spans="1:9" x14ac:dyDescent="0.2">
      <c r="A929" s="2">
        <v>269222019</v>
      </c>
      <c r="B929" s="9">
        <v>44346</v>
      </c>
      <c r="C929" s="2">
        <v>10</v>
      </c>
      <c r="D929" s="2">
        <v>14</v>
      </c>
      <c r="E929" t="str">
        <f t="shared" si="14"/>
        <v>26922201944346</v>
      </c>
      <c r="H929" s="2"/>
      <c r="I929" s="9"/>
    </row>
    <row r="930" spans="1:9" x14ac:dyDescent="0.2">
      <c r="A930" s="2">
        <v>269222739</v>
      </c>
      <c r="B930" s="9">
        <v>44346</v>
      </c>
      <c r="C930" s="2">
        <v>10</v>
      </c>
      <c r="D930" s="2">
        <v>12</v>
      </c>
      <c r="E930" t="str">
        <f t="shared" si="14"/>
        <v>26922273944346</v>
      </c>
      <c r="H930" s="2"/>
      <c r="I930" s="9"/>
    </row>
    <row r="931" spans="1:9" x14ac:dyDescent="0.2">
      <c r="A931" s="2">
        <v>271457536</v>
      </c>
      <c r="B931" s="9">
        <v>44346</v>
      </c>
      <c r="C931" s="2">
        <v>7</v>
      </c>
      <c r="D931" s="2">
        <v>14</v>
      </c>
      <c r="E931" t="str">
        <f t="shared" si="14"/>
        <v>27145753644346</v>
      </c>
      <c r="H931" s="2"/>
      <c r="I931" s="9"/>
    </row>
    <row r="932" spans="1:9" x14ac:dyDescent="0.2">
      <c r="A932" s="2">
        <v>272779033</v>
      </c>
      <c r="B932" s="9">
        <v>44346</v>
      </c>
      <c r="C932" s="2">
        <v>1</v>
      </c>
      <c r="D932" s="2">
        <v>13</v>
      </c>
      <c r="E932" t="str">
        <f t="shared" si="14"/>
        <v>27277903344346</v>
      </c>
      <c r="H932" s="2"/>
      <c r="I932" s="9"/>
    </row>
    <row r="933" spans="1:9" x14ac:dyDescent="0.2">
      <c r="A933" s="2">
        <v>268890527</v>
      </c>
      <c r="B933" s="9">
        <v>44347</v>
      </c>
      <c r="C933" s="2">
        <v>11</v>
      </c>
      <c r="D933" s="2">
        <v>18</v>
      </c>
      <c r="E933" t="str">
        <f t="shared" si="14"/>
        <v>26889052744347</v>
      </c>
      <c r="H933" s="2"/>
      <c r="I933" s="9"/>
    </row>
    <row r="934" spans="1:9" x14ac:dyDescent="0.2">
      <c r="A934" s="2">
        <v>268890545</v>
      </c>
      <c r="B934" s="9">
        <v>44347</v>
      </c>
      <c r="C934" s="2">
        <v>20</v>
      </c>
      <c r="D934" s="2">
        <v>13</v>
      </c>
      <c r="E934" t="str">
        <f t="shared" si="14"/>
        <v>26889054544347</v>
      </c>
      <c r="H934" s="2"/>
      <c r="I934" s="9"/>
    </row>
    <row r="935" spans="1:9" x14ac:dyDescent="0.2">
      <c r="A935" s="2">
        <v>268890548</v>
      </c>
      <c r="B935" s="9">
        <v>44347</v>
      </c>
      <c r="C935" s="2">
        <v>11</v>
      </c>
      <c r="D935" s="2">
        <v>4</v>
      </c>
      <c r="E935" t="str">
        <f t="shared" si="14"/>
        <v>26889054844347</v>
      </c>
      <c r="H935" s="2"/>
      <c r="I935" s="9"/>
    </row>
    <row r="936" spans="1:9" x14ac:dyDescent="0.2">
      <c r="A936" s="2">
        <v>268890566</v>
      </c>
      <c r="B936" s="9">
        <v>44347</v>
      </c>
      <c r="C936" s="2">
        <v>8</v>
      </c>
      <c r="D936" s="2">
        <v>8</v>
      </c>
      <c r="E936" t="str">
        <f t="shared" si="14"/>
        <v>26889056644347</v>
      </c>
      <c r="H936" s="2"/>
      <c r="I936" s="9"/>
    </row>
    <row r="937" spans="1:9" x14ac:dyDescent="0.2">
      <c r="A937" s="2">
        <v>268890590</v>
      </c>
      <c r="B937" s="9">
        <v>44347</v>
      </c>
      <c r="C937" s="2">
        <v>8</v>
      </c>
      <c r="D937" s="2">
        <v>12</v>
      </c>
      <c r="E937" t="str">
        <f t="shared" si="14"/>
        <v>26889059044347</v>
      </c>
      <c r="H937" s="2"/>
      <c r="I937" s="9"/>
    </row>
    <row r="938" spans="1:9" x14ac:dyDescent="0.2">
      <c r="A938" s="2">
        <v>268891961</v>
      </c>
      <c r="B938" s="9">
        <v>44347</v>
      </c>
      <c r="C938" s="2">
        <v>4</v>
      </c>
      <c r="D938" s="2">
        <v>10</v>
      </c>
      <c r="E938" t="str">
        <f t="shared" si="14"/>
        <v>26889196144347</v>
      </c>
      <c r="H938" s="2"/>
      <c r="I938" s="9"/>
    </row>
    <row r="939" spans="1:9" x14ac:dyDescent="0.2">
      <c r="A939" s="2">
        <v>268891964</v>
      </c>
      <c r="B939" s="9">
        <v>44347</v>
      </c>
      <c r="C939" s="2">
        <v>10</v>
      </c>
      <c r="D939" s="2">
        <v>13</v>
      </c>
      <c r="E939" t="str">
        <f t="shared" si="14"/>
        <v>26889196444347</v>
      </c>
      <c r="H939" s="2"/>
      <c r="I939" s="9"/>
    </row>
    <row r="940" spans="1:9" x14ac:dyDescent="0.2">
      <c r="A940" s="2">
        <v>268892078</v>
      </c>
      <c r="B940" s="9">
        <v>44347</v>
      </c>
      <c r="C940" s="2">
        <v>8</v>
      </c>
      <c r="D940" s="2">
        <v>11</v>
      </c>
      <c r="E940" t="str">
        <f t="shared" si="14"/>
        <v>26889207844347</v>
      </c>
      <c r="H940" s="2"/>
      <c r="I940" s="9"/>
    </row>
    <row r="941" spans="1:9" x14ac:dyDescent="0.2">
      <c r="A941" s="2">
        <v>268892345</v>
      </c>
      <c r="B941" s="9">
        <v>44347</v>
      </c>
      <c r="C941" s="2">
        <v>1</v>
      </c>
      <c r="D941" s="2">
        <v>8</v>
      </c>
      <c r="E941" t="str">
        <f t="shared" si="14"/>
        <v>26889234544347</v>
      </c>
      <c r="H941" s="2"/>
      <c r="I941" s="9"/>
    </row>
    <row r="942" spans="1:9" x14ac:dyDescent="0.2">
      <c r="A942" s="2">
        <v>268892348</v>
      </c>
      <c r="B942" s="9">
        <v>44347</v>
      </c>
      <c r="C942" s="2">
        <v>12</v>
      </c>
      <c r="D942" s="2">
        <v>20</v>
      </c>
      <c r="E942" t="str">
        <f t="shared" si="14"/>
        <v>26889234844347</v>
      </c>
      <c r="H942" s="2"/>
      <c r="I942" s="9"/>
    </row>
    <row r="943" spans="1:9" x14ac:dyDescent="0.2">
      <c r="A943" s="2">
        <v>268892375</v>
      </c>
      <c r="B943" s="9">
        <v>44347</v>
      </c>
      <c r="C943" s="2">
        <v>14</v>
      </c>
      <c r="D943" s="2">
        <v>20</v>
      </c>
      <c r="E943" t="str">
        <f t="shared" si="14"/>
        <v>26889237544347</v>
      </c>
      <c r="H943" s="2"/>
      <c r="I943" s="9"/>
    </row>
    <row r="944" spans="1:9" x14ac:dyDescent="0.2">
      <c r="A944" s="2">
        <v>268892378</v>
      </c>
      <c r="B944" s="9">
        <v>44347</v>
      </c>
      <c r="C944" s="2">
        <v>13</v>
      </c>
      <c r="D944" s="2">
        <v>17</v>
      </c>
      <c r="E944" t="str">
        <f t="shared" si="14"/>
        <v>26889237844347</v>
      </c>
      <c r="H944" s="2"/>
      <c r="I944" s="9"/>
    </row>
    <row r="945" spans="1:9" x14ac:dyDescent="0.2">
      <c r="A945" s="2">
        <v>268892381</v>
      </c>
      <c r="B945" s="9">
        <v>44347</v>
      </c>
      <c r="C945" s="2">
        <v>13</v>
      </c>
      <c r="D945" s="2">
        <v>1</v>
      </c>
      <c r="E945" t="str">
        <f t="shared" si="14"/>
        <v>26889238144347</v>
      </c>
      <c r="H945" s="2"/>
      <c r="I945" s="9"/>
    </row>
    <row r="946" spans="1:9" x14ac:dyDescent="0.2">
      <c r="A946" s="2">
        <v>269221419</v>
      </c>
      <c r="B946" s="9">
        <v>44347</v>
      </c>
      <c r="C946" s="2">
        <v>12</v>
      </c>
      <c r="D946" s="2">
        <v>16</v>
      </c>
      <c r="E946" t="str">
        <f t="shared" si="14"/>
        <v>26922141944347</v>
      </c>
      <c r="H946" s="2"/>
      <c r="I946" s="9"/>
    </row>
    <row r="947" spans="1:9" x14ac:dyDescent="0.2">
      <c r="A947" s="2">
        <v>269221461</v>
      </c>
      <c r="B947" s="9">
        <v>44347</v>
      </c>
      <c r="C947" s="2">
        <v>3</v>
      </c>
      <c r="D947" s="2">
        <v>12</v>
      </c>
      <c r="E947" t="str">
        <f t="shared" si="14"/>
        <v>26922146144347</v>
      </c>
      <c r="H947" s="2"/>
      <c r="I947" s="9"/>
    </row>
    <row r="948" spans="1:9" x14ac:dyDescent="0.2">
      <c r="A948" s="2">
        <v>269221473</v>
      </c>
      <c r="B948" s="9">
        <v>44347</v>
      </c>
      <c r="C948" s="2">
        <v>15</v>
      </c>
      <c r="D948" s="2">
        <v>11</v>
      </c>
      <c r="E948" t="str">
        <f t="shared" si="14"/>
        <v>26922147344347</v>
      </c>
      <c r="H948" s="2"/>
      <c r="I948" s="9"/>
    </row>
    <row r="949" spans="1:9" x14ac:dyDescent="0.2">
      <c r="A949" s="2">
        <v>269221569</v>
      </c>
      <c r="B949" s="9">
        <v>44347</v>
      </c>
      <c r="C949" s="2">
        <v>14</v>
      </c>
      <c r="D949" s="2">
        <v>8</v>
      </c>
      <c r="E949" t="str">
        <f t="shared" si="14"/>
        <v>26922156944347</v>
      </c>
      <c r="H949" s="2"/>
      <c r="I949" s="9"/>
    </row>
    <row r="950" spans="1:9" x14ac:dyDescent="0.2">
      <c r="A950" s="2">
        <v>269221575</v>
      </c>
      <c r="B950" s="9">
        <v>44347</v>
      </c>
      <c r="C950" s="2">
        <v>1</v>
      </c>
      <c r="D950" s="2">
        <v>16</v>
      </c>
      <c r="E950" t="str">
        <f t="shared" si="14"/>
        <v>26922157544347</v>
      </c>
      <c r="H950" s="2"/>
      <c r="I950" s="9"/>
    </row>
    <row r="951" spans="1:9" x14ac:dyDescent="0.2">
      <c r="A951" s="2">
        <v>269221581</v>
      </c>
      <c r="B951" s="9">
        <v>44347</v>
      </c>
      <c r="C951" s="2">
        <v>12</v>
      </c>
      <c r="D951" s="2">
        <v>1</v>
      </c>
      <c r="E951" t="str">
        <f t="shared" si="14"/>
        <v>26922158144347</v>
      </c>
      <c r="H951" s="2"/>
      <c r="I951" s="9"/>
    </row>
    <row r="952" spans="1:9" x14ac:dyDescent="0.2">
      <c r="A952" s="2">
        <v>269221584</v>
      </c>
      <c r="B952" s="9">
        <v>44347</v>
      </c>
      <c r="C952" s="2">
        <v>4</v>
      </c>
      <c r="D952" s="2">
        <v>20</v>
      </c>
      <c r="E952" t="str">
        <f t="shared" si="14"/>
        <v>26922158444347</v>
      </c>
      <c r="H952" s="2"/>
      <c r="I952" s="9"/>
    </row>
    <row r="953" spans="1:9" x14ac:dyDescent="0.2">
      <c r="A953" s="2">
        <v>269221587</v>
      </c>
      <c r="B953" s="9">
        <v>44347</v>
      </c>
      <c r="C953" s="2">
        <v>17</v>
      </c>
      <c r="D953" s="2">
        <v>17</v>
      </c>
      <c r="E953" t="str">
        <f t="shared" si="14"/>
        <v>26922158744347</v>
      </c>
      <c r="H953" s="2"/>
      <c r="I953" s="9"/>
    </row>
    <row r="954" spans="1:9" x14ac:dyDescent="0.2">
      <c r="A954" s="2">
        <v>269221920</v>
      </c>
      <c r="B954" s="9">
        <v>44347</v>
      </c>
      <c r="C954" s="2">
        <v>12</v>
      </c>
      <c r="D954" s="2">
        <v>1</v>
      </c>
      <c r="E954" t="str">
        <f t="shared" si="14"/>
        <v>26922192044347</v>
      </c>
      <c r="H954" s="2"/>
      <c r="I954" s="9"/>
    </row>
    <row r="955" spans="1:9" x14ac:dyDescent="0.2">
      <c r="A955" s="2">
        <v>269222010</v>
      </c>
      <c r="B955" s="9">
        <v>44347</v>
      </c>
      <c r="C955" s="2">
        <v>19</v>
      </c>
      <c r="D955" s="2">
        <v>4</v>
      </c>
      <c r="E955" t="str">
        <f t="shared" si="14"/>
        <v>26922201044347</v>
      </c>
      <c r="H955" s="2"/>
      <c r="I955" s="9"/>
    </row>
    <row r="956" spans="1:9" x14ac:dyDescent="0.2">
      <c r="A956" s="2">
        <v>269222019</v>
      </c>
      <c r="B956" s="9">
        <v>44347</v>
      </c>
      <c r="C956" s="2">
        <v>7</v>
      </c>
      <c r="D956" s="2">
        <v>13</v>
      </c>
      <c r="E956" t="str">
        <f t="shared" si="14"/>
        <v>26922201944347</v>
      </c>
      <c r="H956" s="2"/>
      <c r="I956" s="9"/>
    </row>
    <row r="957" spans="1:9" x14ac:dyDescent="0.2">
      <c r="A957" s="2">
        <v>269222739</v>
      </c>
      <c r="B957" s="9">
        <v>44347</v>
      </c>
      <c r="C957" s="2">
        <v>17</v>
      </c>
      <c r="D957" s="2">
        <v>11</v>
      </c>
      <c r="E957" t="str">
        <f t="shared" si="14"/>
        <v>26922273944347</v>
      </c>
      <c r="H957" s="2"/>
      <c r="I957" s="9"/>
    </row>
    <row r="958" spans="1:9" x14ac:dyDescent="0.2">
      <c r="A958" s="2">
        <v>271457536</v>
      </c>
      <c r="B958" s="9">
        <v>44347</v>
      </c>
      <c r="C958" s="2">
        <v>14</v>
      </c>
      <c r="D958" s="2">
        <v>7</v>
      </c>
      <c r="E958" t="str">
        <f t="shared" si="14"/>
        <v>27145753644347</v>
      </c>
      <c r="H958" s="2"/>
      <c r="I958" s="9"/>
    </row>
    <row r="959" spans="1:9" x14ac:dyDescent="0.2">
      <c r="A959" s="2">
        <v>272779033</v>
      </c>
      <c r="B959" s="9">
        <v>44347</v>
      </c>
      <c r="C959" s="2">
        <v>13</v>
      </c>
      <c r="D959" s="2">
        <v>11</v>
      </c>
      <c r="E959" t="str">
        <f t="shared" si="14"/>
        <v>27277903344347</v>
      </c>
      <c r="H959" s="2"/>
      <c r="I959" s="9"/>
    </row>
    <row r="960" spans="1:9" x14ac:dyDescent="0.2">
      <c r="A960" s="2">
        <v>271175480</v>
      </c>
      <c r="B960" s="9">
        <v>44348</v>
      </c>
      <c r="C960" s="2">
        <v>8</v>
      </c>
      <c r="D960" s="2">
        <v>7</v>
      </c>
      <c r="E960" t="str">
        <f t="shared" si="14"/>
        <v>27117548044348</v>
      </c>
      <c r="H960" s="2"/>
      <c r="I960" s="9"/>
    </row>
    <row r="2449" spans="1:2" x14ac:dyDescent="0.2">
      <c r="A2449"/>
      <c r="B2449" s="23"/>
    </row>
    <row r="2450" spans="1:2" x14ac:dyDescent="0.2">
      <c r="A2450"/>
      <c r="B2450" s="23"/>
    </row>
    <row r="2451" spans="1:2" x14ac:dyDescent="0.2">
      <c r="A2451"/>
      <c r="B2451" s="23"/>
    </row>
    <row r="2452" spans="1:2" x14ac:dyDescent="0.2">
      <c r="A2452"/>
      <c r="B2452" s="23"/>
    </row>
    <row r="2453" spans="1:2" x14ac:dyDescent="0.2">
      <c r="A2453"/>
      <c r="B2453" s="23"/>
    </row>
    <row r="2454" spans="1:2" x14ac:dyDescent="0.2">
      <c r="A2454"/>
      <c r="B2454" s="23"/>
    </row>
    <row r="2455" spans="1:2" x14ac:dyDescent="0.2">
      <c r="A2455"/>
      <c r="B2455" s="23"/>
    </row>
    <row r="2456" spans="1:2" x14ac:dyDescent="0.2">
      <c r="A2456"/>
      <c r="B2456" s="23"/>
    </row>
    <row r="2457" spans="1:2" x14ac:dyDescent="0.2">
      <c r="A2457"/>
      <c r="B2457" s="23"/>
    </row>
    <row r="2458" spans="1:2" x14ac:dyDescent="0.2">
      <c r="A2458"/>
      <c r="B2458" s="23"/>
    </row>
    <row r="2459" spans="1:2" x14ac:dyDescent="0.2">
      <c r="A2459"/>
      <c r="B2459" s="23"/>
    </row>
    <row r="2460" spans="1:2" x14ac:dyDescent="0.2">
      <c r="A2460"/>
      <c r="B2460" s="23"/>
    </row>
    <row r="2461" spans="1:2" x14ac:dyDescent="0.2">
      <c r="A2461"/>
      <c r="B2461" s="23"/>
    </row>
    <row r="2462" spans="1:2" x14ac:dyDescent="0.2">
      <c r="A2462"/>
      <c r="B2462" s="23"/>
    </row>
    <row r="2463" spans="1:2" x14ac:dyDescent="0.2">
      <c r="A2463"/>
      <c r="B2463" s="23"/>
    </row>
    <row r="2464" spans="1:2" x14ac:dyDescent="0.2">
      <c r="A2464"/>
      <c r="B2464" s="23"/>
    </row>
    <row r="2465" spans="1:2" x14ac:dyDescent="0.2">
      <c r="A2465"/>
      <c r="B2465" s="23"/>
    </row>
    <row r="2466" spans="1:2" x14ac:dyDescent="0.2">
      <c r="A2466"/>
      <c r="B2466" s="23"/>
    </row>
    <row r="2467" spans="1:2" x14ac:dyDescent="0.2">
      <c r="A2467"/>
      <c r="B2467" s="23"/>
    </row>
    <row r="2468" spans="1:2" x14ac:dyDescent="0.2">
      <c r="A2468"/>
      <c r="B2468" s="23"/>
    </row>
    <row r="2469" spans="1:2" x14ac:dyDescent="0.2">
      <c r="A2469"/>
      <c r="B2469" s="23"/>
    </row>
    <row r="2470" spans="1:2" x14ac:dyDescent="0.2">
      <c r="A2470"/>
      <c r="B2470" s="23"/>
    </row>
    <row r="2471" spans="1:2" x14ac:dyDescent="0.2">
      <c r="A2471"/>
      <c r="B2471" s="23"/>
    </row>
    <row r="2472" spans="1:2" x14ac:dyDescent="0.2">
      <c r="A2472"/>
      <c r="B2472" s="23"/>
    </row>
    <row r="2473" spans="1:2" x14ac:dyDescent="0.2">
      <c r="A2473"/>
      <c r="B2473" s="23"/>
    </row>
    <row r="2474" spans="1:2" x14ac:dyDescent="0.2">
      <c r="A2474"/>
      <c r="B2474" s="23"/>
    </row>
    <row r="2475" spans="1:2" x14ac:dyDescent="0.2">
      <c r="A2475"/>
      <c r="B2475" s="23"/>
    </row>
    <row r="2476" spans="1:2" x14ac:dyDescent="0.2">
      <c r="A2476"/>
      <c r="B2476" s="23"/>
    </row>
    <row r="2477" spans="1:2" x14ac:dyDescent="0.2">
      <c r="A2477"/>
      <c r="B2477" s="23"/>
    </row>
    <row r="2478" spans="1:2" x14ac:dyDescent="0.2">
      <c r="A2478"/>
      <c r="B2478" s="23"/>
    </row>
    <row r="2479" spans="1:2" x14ac:dyDescent="0.2">
      <c r="A2479"/>
      <c r="B2479" s="23"/>
    </row>
    <row r="2480" spans="1:2" x14ac:dyDescent="0.2">
      <c r="A2480"/>
      <c r="B2480" s="23"/>
    </row>
    <row r="2481" spans="1:2" x14ac:dyDescent="0.2">
      <c r="A2481"/>
      <c r="B2481" s="23"/>
    </row>
    <row r="2482" spans="1:2" x14ac:dyDescent="0.2">
      <c r="A2482"/>
      <c r="B2482" s="23"/>
    </row>
    <row r="2483" spans="1:2" x14ac:dyDescent="0.2">
      <c r="A2483"/>
      <c r="B2483" s="23"/>
    </row>
    <row r="2484" spans="1:2" x14ac:dyDescent="0.2">
      <c r="A2484"/>
      <c r="B2484" s="23"/>
    </row>
    <row r="2485" spans="1:2" x14ac:dyDescent="0.2">
      <c r="A2485"/>
      <c r="B2485" s="23"/>
    </row>
    <row r="2486" spans="1:2" x14ac:dyDescent="0.2">
      <c r="A2486"/>
      <c r="B2486" s="23"/>
    </row>
    <row r="2487" spans="1:2" x14ac:dyDescent="0.2">
      <c r="A2487"/>
      <c r="B2487" s="23"/>
    </row>
    <row r="2488" spans="1:2" x14ac:dyDescent="0.2">
      <c r="A2488"/>
      <c r="B2488" s="23"/>
    </row>
    <row r="2489" spans="1:2" x14ac:dyDescent="0.2">
      <c r="A2489"/>
      <c r="B2489" s="23"/>
    </row>
    <row r="2490" spans="1:2" x14ac:dyDescent="0.2">
      <c r="A2490"/>
      <c r="B2490" s="23"/>
    </row>
    <row r="2491" spans="1:2" x14ac:dyDescent="0.2">
      <c r="A2491"/>
      <c r="B2491" s="23"/>
    </row>
    <row r="2492" spans="1:2" x14ac:dyDescent="0.2">
      <c r="A2492"/>
      <c r="B2492" s="23"/>
    </row>
    <row r="2493" spans="1:2" x14ac:dyDescent="0.2">
      <c r="A2493"/>
      <c r="B2493" s="23"/>
    </row>
    <row r="2494" spans="1:2" x14ac:dyDescent="0.2">
      <c r="A2494"/>
      <c r="B2494" s="23"/>
    </row>
    <row r="2495" spans="1:2" x14ac:dyDescent="0.2">
      <c r="A2495"/>
      <c r="B2495" s="23"/>
    </row>
    <row r="2496" spans="1:2" x14ac:dyDescent="0.2">
      <c r="A2496"/>
      <c r="B2496" s="23"/>
    </row>
    <row r="2497" spans="1:2" x14ac:dyDescent="0.2">
      <c r="A2497"/>
      <c r="B2497" s="23"/>
    </row>
    <row r="2498" spans="1:2" x14ac:dyDescent="0.2">
      <c r="A2498"/>
      <c r="B2498" s="23"/>
    </row>
    <row r="2499" spans="1:2" x14ac:dyDescent="0.2">
      <c r="A2499"/>
      <c r="B2499" s="23"/>
    </row>
    <row r="2500" spans="1:2" x14ac:dyDescent="0.2">
      <c r="A2500"/>
      <c r="B2500" s="23"/>
    </row>
    <row r="2501" spans="1:2" x14ac:dyDescent="0.2">
      <c r="A2501"/>
      <c r="B2501" s="23"/>
    </row>
    <row r="2502" spans="1:2" x14ac:dyDescent="0.2">
      <c r="A2502"/>
      <c r="B2502" s="23"/>
    </row>
    <row r="2503" spans="1:2" x14ac:dyDescent="0.2">
      <c r="A2503"/>
      <c r="B2503" s="23"/>
    </row>
    <row r="2504" spans="1:2" x14ac:dyDescent="0.2">
      <c r="A2504"/>
      <c r="B2504" s="23"/>
    </row>
    <row r="2505" spans="1:2" x14ac:dyDescent="0.2">
      <c r="A2505"/>
      <c r="B2505" s="23"/>
    </row>
    <row r="2506" spans="1:2" x14ac:dyDescent="0.2">
      <c r="A2506"/>
      <c r="B2506" s="23"/>
    </row>
    <row r="2507" spans="1:2" x14ac:dyDescent="0.2">
      <c r="A2507"/>
      <c r="B2507" s="23"/>
    </row>
    <row r="2508" spans="1:2" x14ac:dyDescent="0.2">
      <c r="A2508"/>
      <c r="B2508" s="23"/>
    </row>
    <row r="2509" spans="1:2" x14ac:dyDescent="0.2">
      <c r="A2509"/>
      <c r="B2509" s="23"/>
    </row>
    <row r="2510" spans="1:2" x14ac:dyDescent="0.2">
      <c r="A2510"/>
      <c r="B2510" s="23"/>
    </row>
    <row r="2511" spans="1:2" x14ac:dyDescent="0.2">
      <c r="A2511"/>
      <c r="B2511" s="23"/>
    </row>
    <row r="2512" spans="1:2" x14ac:dyDescent="0.2">
      <c r="A2512"/>
      <c r="B2512" s="23"/>
    </row>
    <row r="2513" spans="1:2" x14ac:dyDescent="0.2">
      <c r="A2513"/>
      <c r="B2513" s="23"/>
    </row>
    <row r="2514" spans="1:2" x14ac:dyDescent="0.2">
      <c r="A2514"/>
      <c r="B2514" s="23"/>
    </row>
    <row r="2515" spans="1:2" x14ac:dyDescent="0.2">
      <c r="A2515"/>
      <c r="B2515" s="23"/>
    </row>
    <row r="2516" spans="1:2" x14ac:dyDescent="0.2">
      <c r="A2516"/>
      <c r="B2516" s="23"/>
    </row>
    <row r="2517" spans="1:2" x14ac:dyDescent="0.2">
      <c r="A2517"/>
      <c r="B2517" s="23"/>
    </row>
    <row r="2518" spans="1:2" x14ac:dyDescent="0.2">
      <c r="A2518"/>
      <c r="B2518" s="23"/>
    </row>
    <row r="2519" spans="1:2" x14ac:dyDescent="0.2">
      <c r="A2519"/>
      <c r="B2519" s="23"/>
    </row>
    <row r="2520" spans="1:2" x14ac:dyDescent="0.2">
      <c r="A2520"/>
      <c r="B2520" s="23"/>
    </row>
    <row r="2521" spans="1:2" x14ac:dyDescent="0.2">
      <c r="A2521"/>
      <c r="B2521" s="23"/>
    </row>
    <row r="2522" spans="1:2" x14ac:dyDescent="0.2">
      <c r="A2522"/>
      <c r="B2522" s="23"/>
    </row>
    <row r="2523" spans="1:2" x14ac:dyDescent="0.2">
      <c r="A2523"/>
      <c r="B2523" s="23"/>
    </row>
    <row r="2524" spans="1:2" x14ac:dyDescent="0.2">
      <c r="A2524"/>
      <c r="B2524" s="23"/>
    </row>
    <row r="2525" spans="1:2" x14ac:dyDescent="0.2">
      <c r="A2525"/>
      <c r="B2525" s="23"/>
    </row>
    <row r="2526" spans="1:2" x14ac:dyDescent="0.2">
      <c r="A2526"/>
      <c r="B2526" s="23"/>
    </row>
    <row r="2527" spans="1:2" x14ac:dyDescent="0.2">
      <c r="A2527"/>
      <c r="B2527" s="23"/>
    </row>
    <row r="2528" spans="1:2" x14ac:dyDescent="0.2">
      <c r="A2528"/>
      <c r="B2528" s="23"/>
    </row>
    <row r="2529" spans="1:2" x14ac:dyDescent="0.2">
      <c r="A2529"/>
      <c r="B2529" s="23"/>
    </row>
    <row r="2530" spans="1:2" x14ac:dyDescent="0.2">
      <c r="A2530"/>
      <c r="B2530" s="23"/>
    </row>
    <row r="2531" spans="1:2" x14ac:dyDescent="0.2">
      <c r="A2531"/>
      <c r="B2531" s="23"/>
    </row>
    <row r="2532" spans="1:2" x14ac:dyDescent="0.2">
      <c r="A2532"/>
      <c r="B2532" s="23"/>
    </row>
    <row r="2533" spans="1:2" x14ac:dyDescent="0.2">
      <c r="A2533"/>
      <c r="B2533" s="23"/>
    </row>
    <row r="2534" spans="1:2" x14ac:dyDescent="0.2">
      <c r="A2534"/>
      <c r="B2534" s="23"/>
    </row>
    <row r="2535" spans="1:2" x14ac:dyDescent="0.2">
      <c r="A2535"/>
      <c r="B2535" s="23"/>
    </row>
    <row r="2536" spans="1:2" x14ac:dyDescent="0.2">
      <c r="A2536"/>
      <c r="B2536" s="23"/>
    </row>
    <row r="2537" spans="1:2" x14ac:dyDescent="0.2">
      <c r="A2537"/>
      <c r="B2537" s="23"/>
    </row>
    <row r="2538" spans="1:2" x14ac:dyDescent="0.2">
      <c r="A2538"/>
      <c r="B2538" s="23"/>
    </row>
    <row r="2539" spans="1:2" x14ac:dyDescent="0.2">
      <c r="A2539"/>
      <c r="B2539" s="23"/>
    </row>
    <row r="2540" spans="1:2" x14ac:dyDescent="0.2">
      <c r="A2540"/>
      <c r="B2540" s="23"/>
    </row>
    <row r="2541" spans="1:2" x14ac:dyDescent="0.2">
      <c r="A2541"/>
      <c r="B2541" s="23"/>
    </row>
    <row r="2542" spans="1:2" x14ac:dyDescent="0.2">
      <c r="A2542"/>
      <c r="B2542" s="23"/>
    </row>
    <row r="2543" spans="1:2" x14ac:dyDescent="0.2">
      <c r="A2543"/>
      <c r="B2543" s="23"/>
    </row>
    <row r="2544" spans="1:2" x14ac:dyDescent="0.2">
      <c r="A2544"/>
      <c r="B2544" s="23"/>
    </row>
    <row r="2545" spans="1:2" x14ac:dyDescent="0.2">
      <c r="A2545"/>
      <c r="B2545" s="23"/>
    </row>
    <row r="2546" spans="1:2" x14ac:dyDescent="0.2">
      <c r="A2546"/>
      <c r="B2546" s="23"/>
    </row>
    <row r="2547" spans="1:2" x14ac:dyDescent="0.2">
      <c r="A2547"/>
      <c r="B2547" s="23"/>
    </row>
    <row r="2548" spans="1:2" x14ac:dyDescent="0.2">
      <c r="A2548"/>
      <c r="B2548" s="23"/>
    </row>
    <row r="2549" spans="1:2" x14ac:dyDescent="0.2">
      <c r="A2549"/>
      <c r="B2549" s="23"/>
    </row>
    <row r="2550" spans="1:2" x14ac:dyDescent="0.2">
      <c r="A2550"/>
      <c r="B2550" s="23"/>
    </row>
    <row r="2551" spans="1:2" x14ac:dyDescent="0.2">
      <c r="A2551"/>
      <c r="B2551" s="23"/>
    </row>
    <row r="2552" spans="1:2" x14ac:dyDescent="0.2">
      <c r="A2552"/>
      <c r="B2552" s="23"/>
    </row>
    <row r="2553" spans="1:2" x14ac:dyDescent="0.2">
      <c r="A2553"/>
      <c r="B2553" s="23"/>
    </row>
    <row r="2554" spans="1:2" x14ac:dyDescent="0.2">
      <c r="A2554"/>
      <c r="B2554" s="23"/>
    </row>
    <row r="2555" spans="1:2" x14ac:dyDescent="0.2">
      <c r="A2555"/>
      <c r="B2555" s="23"/>
    </row>
    <row r="2556" spans="1:2" x14ac:dyDescent="0.2">
      <c r="A2556"/>
      <c r="B2556" s="23"/>
    </row>
    <row r="2557" spans="1:2" x14ac:dyDescent="0.2">
      <c r="A2557"/>
      <c r="B2557" s="23"/>
    </row>
    <row r="2558" spans="1:2" x14ac:dyDescent="0.2">
      <c r="A2558"/>
      <c r="B2558" s="23"/>
    </row>
    <row r="2559" spans="1:2" x14ac:dyDescent="0.2">
      <c r="A2559"/>
      <c r="B2559" s="23"/>
    </row>
    <row r="2560" spans="1:2" x14ac:dyDescent="0.2">
      <c r="A2560"/>
      <c r="B2560" s="23"/>
    </row>
    <row r="2561" spans="1:2" x14ac:dyDescent="0.2">
      <c r="A2561"/>
      <c r="B2561" s="23"/>
    </row>
    <row r="2562" spans="1:2" x14ac:dyDescent="0.2">
      <c r="A2562"/>
      <c r="B2562" s="23"/>
    </row>
    <row r="2563" spans="1:2" x14ac:dyDescent="0.2">
      <c r="A2563"/>
      <c r="B2563" s="23"/>
    </row>
    <row r="2564" spans="1:2" x14ac:dyDescent="0.2">
      <c r="A2564"/>
      <c r="B2564" s="23"/>
    </row>
    <row r="2565" spans="1:2" x14ac:dyDescent="0.2">
      <c r="A2565"/>
      <c r="B2565" s="23"/>
    </row>
    <row r="2566" spans="1:2" x14ac:dyDescent="0.2">
      <c r="A2566"/>
      <c r="B2566" s="23"/>
    </row>
    <row r="2567" spans="1:2" x14ac:dyDescent="0.2">
      <c r="A2567"/>
      <c r="B2567" s="23"/>
    </row>
    <row r="2568" spans="1:2" x14ac:dyDescent="0.2">
      <c r="A2568"/>
      <c r="B2568" s="23"/>
    </row>
    <row r="2569" spans="1:2" x14ac:dyDescent="0.2">
      <c r="A2569"/>
      <c r="B2569" s="23"/>
    </row>
    <row r="2570" spans="1:2" x14ac:dyDescent="0.2">
      <c r="A2570"/>
      <c r="B2570" s="23"/>
    </row>
    <row r="2571" spans="1:2" x14ac:dyDescent="0.2">
      <c r="A2571"/>
      <c r="B2571" s="23"/>
    </row>
    <row r="2572" spans="1:2" x14ac:dyDescent="0.2">
      <c r="A2572"/>
      <c r="B2572" s="23"/>
    </row>
    <row r="2573" spans="1:2" x14ac:dyDescent="0.2">
      <c r="A2573"/>
      <c r="B2573" s="23"/>
    </row>
    <row r="2574" spans="1:2" x14ac:dyDescent="0.2">
      <c r="A2574"/>
      <c r="B2574" s="23"/>
    </row>
    <row r="2575" spans="1:2" x14ac:dyDescent="0.2">
      <c r="A2575"/>
      <c r="B2575" s="23"/>
    </row>
    <row r="2576" spans="1:2" x14ac:dyDescent="0.2">
      <c r="A2576"/>
      <c r="B2576" s="23"/>
    </row>
    <row r="2577" spans="1:2" x14ac:dyDescent="0.2">
      <c r="A2577"/>
      <c r="B2577" s="23"/>
    </row>
    <row r="2578" spans="1:2" x14ac:dyDescent="0.2">
      <c r="A2578"/>
      <c r="B2578" s="23"/>
    </row>
    <row r="2579" spans="1:2" x14ac:dyDescent="0.2">
      <c r="A2579"/>
      <c r="B2579" s="23"/>
    </row>
    <row r="2580" spans="1:2" x14ac:dyDescent="0.2">
      <c r="A2580"/>
      <c r="B2580" s="23"/>
    </row>
    <row r="2581" spans="1:2" x14ac:dyDescent="0.2">
      <c r="A2581"/>
      <c r="B2581" s="23"/>
    </row>
    <row r="2582" spans="1:2" x14ac:dyDescent="0.2">
      <c r="A2582"/>
      <c r="B2582" s="23"/>
    </row>
    <row r="2583" spans="1:2" x14ac:dyDescent="0.2">
      <c r="A2583"/>
      <c r="B2583" s="23"/>
    </row>
    <row r="2584" spans="1:2" x14ac:dyDescent="0.2">
      <c r="A2584"/>
      <c r="B2584" s="23"/>
    </row>
    <row r="2585" spans="1:2" x14ac:dyDescent="0.2">
      <c r="A2585"/>
      <c r="B2585" s="23"/>
    </row>
    <row r="2586" spans="1:2" x14ac:dyDescent="0.2">
      <c r="A2586"/>
      <c r="B2586" s="23"/>
    </row>
    <row r="2587" spans="1:2" x14ac:dyDescent="0.2">
      <c r="A2587"/>
      <c r="B2587" s="23"/>
    </row>
    <row r="2588" spans="1:2" x14ac:dyDescent="0.2">
      <c r="A2588"/>
      <c r="B2588" s="23"/>
    </row>
    <row r="2589" spans="1:2" x14ac:dyDescent="0.2">
      <c r="A2589"/>
      <c r="B2589" s="23"/>
    </row>
    <row r="2590" spans="1:2" x14ac:dyDescent="0.2">
      <c r="A2590"/>
      <c r="B2590" s="23"/>
    </row>
    <row r="2591" spans="1:2" x14ac:dyDescent="0.2">
      <c r="A2591"/>
      <c r="B2591" s="23"/>
    </row>
    <row r="2592" spans="1:2" x14ac:dyDescent="0.2">
      <c r="A2592"/>
      <c r="B2592" s="23"/>
    </row>
    <row r="2593" spans="1:2" x14ac:dyDescent="0.2">
      <c r="A2593"/>
      <c r="B2593" s="23"/>
    </row>
    <row r="2594" spans="1:2" x14ac:dyDescent="0.2">
      <c r="A2594"/>
      <c r="B2594" s="23"/>
    </row>
    <row r="2595" spans="1:2" x14ac:dyDescent="0.2">
      <c r="A2595"/>
      <c r="B2595" s="23"/>
    </row>
    <row r="2596" spans="1:2" x14ac:dyDescent="0.2">
      <c r="A2596"/>
      <c r="B2596" s="23"/>
    </row>
    <row r="2597" spans="1:2" x14ac:dyDescent="0.2">
      <c r="A2597"/>
      <c r="B2597" s="23"/>
    </row>
    <row r="2598" spans="1:2" x14ac:dyDescent="0.2">
      <c r="A2598"/>
      <c r="B2598" s="23"/>
    </row>
    <row r="2599" spans="1:2" x14ac:dyDescent="0.2">
      <c r="A2599"/>
      <c r="B2599" s="23"/>
    </row>
    <row r="2600" spans="1:2" x14ac:dyDescent="0.2">
      <c r="A2600"/>
      <c r="B2600" s="23"/>
    </row>
    <row r="2601" spans="1:2" x14ac:dyDescent="0.2">
      <c r="A2601"/>
      <c r="B2601" s="23"/>
    </row>
    <row r="2602" spans="1:2" x14ac:dyDescent="0.2">
      <c r="A2602"/>
      <c r="B2602" s="23"/>
    </row>
    <row r="2603" spans="1:2" x14ac:dyDescent="0.2">
      <c r="A2603"/>
      <c r="B2603" s="23"/>
    </row>
    <row r="2604" spans="1:2" x14ac:dyDescent="0.2">
      <c r="A2604"/>
      <c r="B2604" s="23"/>
    </row>
    <row r="2605" spans="1:2" x14ac:dyDescent="0.2">
      <c r="A2605"/>
      <c r="B2605" s="23"/>
    </row>
    <row r="2606" spans="1:2" x14ac:dyDescent="0.2">
      <c r="A2606"/>
      <c r="B2606" s="23"/>
    </row>
    <row r="2607" spans="1:2" x14ac:dyDescent="0.2">
      <c r="A2607"/>
      <c r="B2607" s="23"/>
    </row>
    <row r="2608" spans="1:2" x14ac:dyDescent="0.2">
      <c r="A2608"/>
      <c r="B2608" s="23"/>
    </row>
    <row r="2609" spans="1:2" x14ac:dyDescent="0.2">
      <c r="A2609"/>
      <c r="B2609" s="23"/>
    </row>
    <row r="2610" spans="1:2" x14ac:dyDescent="0.2">
      <c r="A2610"/>
      <c r="B2610" s="23"/>
    </row>
    <row r="2611" spans="1:2" x14ac:dyDescent="0.2">
      <c r="A2611"/>
      <c r="B2611" s="23"/>
    </row>
    <row r="2612" spans="1:2" x14ac:dyDescent="0.2">
      <c r="A2612"/>
      <c r="B2612" s="23"/>
    </row>
    <row r="2613" spans="1:2" x14ac:dyDescent="0.2">
      <c r="A2613"/>
      <c r="B2613" s="23"/>
    </row>
    <row r="2614" spans="1:2" x14ac:dyDescent="0.2">
      <c r="A2614"/>
      <c r="B2614" s="23"/>
    </row>
    <row r="2615" spans="1:2" x14ac:dyDescent="0.2">
      <c r="A2615"/>
      <c r="B2615" s="23"/>
    </row>
    <row r="2616" spans="1:2" x14ac:dyDescent="0.2">
      <c r="A2616"/>
      <c r="B2616" s="23"/>
    </row>
    <row r="2617" spans="1:2" x14ac:dyDescent="0.2">
      <c r="A2617"/>
      <c r="B2617" s="23"/>
    </row>
    <row r="2618" spans="1:2" x14ac:dyDescent="0.2">
      <c r="A2618"/>
      <c r="B2618" s="23"/>
    </row>
    <row r="2619" spans="1:2" x14ac:dyDescent="0.2">
      <c r="A2619"/>
      <c r="B2619" s="23"/>
    </row>
    <row r="2620" spans="1:2" x14ac:dyDescent="0.2">
      <c r="A2620"/>
      <c r="B2620" s="23"/>
    </row>
    <row r="2621" spans="1:2" x14ac:dyDescent="0.2">
      <c r="A2621"/>
      <c r="B2621" s="23"/>
    </row>
    <row r="2622" spans="1:2" x14ac:dyDescent="0.2">
      <c r="A2622"/>
      <c r="B2622" s="23"/>
    </row>
    <row r="2623" spans="1:2" x14ac:dyDescent="0.2">
      <c r="A2623"/>
      <c r="B2623" s="23"/>
    </row>
    <row r="2624" spans="1:2" x14ac:dyDescent="0.2">
      <c r="A2624"/>
      <c r="B2624" s="23"/>
    </row>
    <row r="2625" spans="1:2" x14ac:dyDescent="0.2">
      <c r="A2625"/>
      <c r="B2625" s="23"/>
    </row>
    <row r="2626" spans="1:2" x14ac:dyDescent="0.2">
      <c r="A2626"/>
      <c r="B2626" s="23"/>
    </row>
    <row r="2627" spans="1:2" x14ac:dyDescent="0.2">
      <c r="A2627"/>
      <c r="B2627" s="23"/>
    </row>
    <row r="2628" spans="1:2" x14ac:dyDescent="0.2">
      <c r="A2628"/>
      <c r="B2628" s="23"/>
    </row>
    <row r="2629" spans="1:2" x14ac:dyDescent="0.2">
      <c r="A2629"/>
      <c r="B2629" s="23"/>
    </row>
    <row r="2630" spans="1:2" x14ac:dyDescent="0.2">
      <c r="A2630"/>
      <c r="B2630" s="23"/>
    </row>
    <row r="2631" spans="1:2" x14ac:dyDescent="0.2">
      <c r="A2631"/>
      <c r="B2631" s="23"/>
    </row>
    <row r="2632" spans="1:2" x14ac:dyDescent="0.2">
      <c r="A2632"/>
      <c r="B2632" s="23"/>
    </row>
    <row r="2633" spans="1:2" x14ac:dyDescent="0.2">
      <c r="A2633"/>
      <c r="B2633" s="23"/>
    </row>
    <row r="2634" spans="1:2" x14ac:dyDescent="0.2">
      <c r="A2634"/>
      <c r="B2634" s="23"/>
    </row>
    <row r="2635" spans="1:2" x14ac:dyDescent="0.2">
      <c r="A2635"/>
      <c r="B2635" s="23"/>
    </row>
    <row r="2636" spans="1:2" x14ac:dyDescent="0.2">
      <c r="A2636"/>
      <c r="B2636" s="23"/>
    </row>
    <row r="2637" spans="1:2" x14ac:dyDescent="0.2">
      <c r="A2637"/>
      <c r="B2637" s="23"/>
    </row>
    <row r="2638" spans="1:2" x14ac:dyDescent="0.2">
      <c r="A2638"/>
      <c r="B2638" s="23"/>
    </row>
    <row r="2639" spans="1:2" x14ac:dyDescent="0.2">
      <c r="A2639"/>
      <c r="B2639" s="23"/>
    </row>
    <row r="2640" spans="1:2" x14ac:dyDescent="0.2">
      <c r="A2640"/>
      <c r="B2640" s="23"/>
    </row>
    <row r="2641" spans="1:2" x14ac:dyDescent="0.2">
      <c r="A2641"/>
      <c r="B2641" s="23"/>
    </row>
    <row r="2642" spans="1:2" x14ac:dyDescent="0.2">
      <c r="A2642"/>
      <c r="B2642" s="23"/>
    </row>
    <row r="2643" spans="1:2" x14ac:dyDescent="0.2">
      <c r="A2643"/>
      <c r="B2643" s="23"/>
    </row>
    <row r="2644" spans="1:2" x14ac:dyDescent="0.2">
      <c r="A2644"/>
      <c r="B2644" s="23"/>
    </row>
    <row r="2645" spans="1:2" x14ac:dyDescent="0.2">
      <c r="A2645"/>
      <c r="B2645" s="23"/>
    </row>
    <row r="2646" spans="1:2" x14ac:dyDescent="0.2">
      <c r="A2646"/>
      <c r="B2646" s="23"/>
    </row>
    <row r="2647" spans="1:2" x14ac:dyDescent="0.2">
      <c r="A2647"/>
      <c r="B2647" s="23"/>
    </row>
    <row r="2648" spans="1:2" x14ac:dyDescent="0.2">
      <c r="A2648"/>
      <c r="B2648" s="23"/>
    </row>
    <row r="2649" spans="1:2" x14ac:dyDescent="0.2">
      <c r="A2649"/>
      <c r="B2649" s="23"/>
    </row>
    <row r="2650" spans="1:2" x14ac:dyDescent="0.2">
      <c r="A2650"/>
      <c r="B2650" s="23"/>
    </row>
    <row r="2651" spans="1:2" x14ac:dyDescent="0.2">
      <c r="A2651"/>
      <c r="B2651" s="23"/>
    </row>
    <row r="2652" spans="1:2" x14ac:dyDescent="0.2">
      <c r="A2652"/>
      <c r="B2652" s="23"/>
    </row>
    <row r="2653" spans="1:2" x14ac:dyDescent="0.2">
      <c r="A2653"/>
      <c r="B2653" s="23"/>
    </row>
    <row r="2654" spans="1:2" x14ac:dyDescent="0.2">
      <c r="A2654"/>
      <c r="B2654" s="23"/>
    </row>
    <row r="2655" spans="1:2" x14ac:dyDescent="0.2">
      <c r="A2655"/>
      <c r="B2655" s="23"/>
    </row>
    <row r="2656" spans="1:2" x14ac:dyDescent="0.2">
      <c r="A2656"/>
      <c r="B2656" s="23"/>
    </row>
    <row r="2657" spans="1:2" x14ac:dyDescent="0.2">
      <c r="A2657"/>
      <c r="B2657" s="23"/>
    </row>
    <row r="2658" spans="1:2" x14ac:dyDescent="0.2">
      <c r="A2658"/>
      <c r="B2658" s="23"/>
    </row>
    <row r="2659" spans="1:2" x14ac:dyDescent="0.2">
      <c r="A2659"/>
      <c r="B2659" s="23"/>
    </row>
    <row r="2660" spans="1:2" x14ac:dyDescent="0.2">
      <c r="A2660"/>
      <c r="B2660" s="23"/>
    </row>
    <row r="2661" spans="1:2" x14ac:dyDescent="0.2">
      <c r="A2661"/>
      <c r="B2661" s="23"/>
    </row>
    <row r="2662" spans="1:2" x14ac:dyDescent="0.2">
      <c r="A2662"/>
      <c r="B2662" s="23"/>
    </row>
    <row r="2663" spans="1:2" x14ac:dyDescent="0.2">
      <c r="A2663"/>
      <c r="B2663" s="23"/>
    </row>
    <row r="2664" spans="1:2" x14ac:dyDescent="0.2">
      <c r="A2664"/>
      <c r="B2664" s="23"/>
    </row>
    <row r="2665" spans="1:2" x14ac:dyDescent="0.2">
      <c r="A2665"/>
      <c r="B2665" s="23"/>
    </row>
    <row r="2666" spans="1:2" x14ac:dyDescent="0.2">
      <c r="A2666"/>
      <c r="B2666" s="23"/>
    </row>
    <row r="2667" spans="1:2" x14ac:dyDescent="0.2">
      <c r="A2667"/>
      <c r="B2667" s="23"/>
    </row>
    <row r="2668" spans="1:2" x14ac:dyDescent="0.2">
      <c r="A2668"/>
      <c r="B2668" s="23"/>
    </row>
    <row r="2669" spans="1:2" x14ac:dyDescent="0.2">
      <c r="A2669"/>
      <c r="B2669" s="23"/>
    </row>
    <row r="2670" spans="1:2" x14ac:dyDescent="0.2">
      <c r="A2670"/>
      <c r="B2670" s="23"/>
    </row>
    <row r="2671" spans="1:2" x14ac:dyDescent="0.2">
      <c r="A2671"/>
      <c r="B2671" s="23"/>
    </row>
    <row r="2672" spans="1:2" x14ac:dyDescent="0.2">
      <c r="A2672"/>
      <c r="B2672" s="23"/>
    </row>
    <row r="2673" spans="1:2" x14ac:dyDescent="0.2">
      <c r="A2673"/>
      <c r="B2673" s="23"/>
    </row>
    <row r="2674" spans="1:2" x14ac:dyDescent="0.2">
      <c r="A2674"/>
      <c r="B2674" s="23"/>
    </row>
    <row r="2675" spans="1:2" x14ac:dyDescent="0.2">
      <c r="A2675"/>
      <c r="B2675" s="23"/>
    </row>
    <row r="2676" spans="1:2" x14ac:dyDescent="0.2">
      <c r="A2676"/>
      <c r="B2676" s="23"/>
    </row>
    <row r="2677" spans="1:2" x14ac:dyDescent="0.2">
      <c r="A2677"/>
      <c r="B2677" s="23"/>
    </row>
    <row r="2678" spans="1:2" x14ac:dyDescent="0.2">
      <c r="A2678"/>
      <c r="B2678" s="23"/>
    </row>
    <row r="2679" spans="1:2" x14ac:dyDescent="0.2">
      <c r="A2679"/>
      <c r="B2679" s="23"/>
    </row>
    <row r="2680" spans="1:2" x14ac:dyDescent="0.2">
      <c r="A2680"/>
      <c r="B2680" s="23"/>
    </row>
    <row r="2681" spans="1:2" x14ac:dyDescent="0.2">
      <c r="A2681"/>
      <c r="B2681" s="23"/>
    </row>
    <row r="2682" spans="1:2" x14ac:dyDescent="0.2">
      <c r="A2682"/>
      <c r="B2682" s="23"/>
    </row>
    <row r="2683" spans="1:2" x14ac:dyDescent="0.2">
      <c r="A2683"/>
      <c r="B2683" s="23"/>
    </row>
    <row r="2684" spans="1:2" x14ac:dyDescent="0.2">
      <c r="A2684"/>
      <c r="B2684" s="23"/>
    </row>
    <row r="2685" spans="1:2" x14ac:dyDescent="0.2">
      <c r="A2685"/>
      <c r="B2685" s="23"/>
    </row>
    <row r="2686" spans="1:2" x14ac:dyDescent="0.2">
      <c r="A2686"/>
      <c r="B2686" s="23"/>
    </row>
    <row r="2687" spans="1:2" x14ac:dyDescent="0.2">
      <c r="A2687"/>
      <c r="B2687" s="23"/>
    </row>
    <row r="2688" spans="1:2" x14ac:dyDescent="0.2">
      <c r="A2688"/>
      <c r="B2688" s="23"/>
    </row>
    <row r="2689" spans="1:2" x14ac:dyDescent="0.2">
      <c r="A2689"/>
      <c r="B2689" s="23"/>
    </row>
    <row r="2690" spans="1:2" x14ac:dyDescent="0.2">
      <c r="A2690"/>
      <c r="B2690" s="23"/>
    </row>
    <row r="2691" spans="1:2" x14ac:dyDescent="0.2">
      <c r="A2691"/>
      <c r="B2691" s="23"/>
    </row>
    <row r="2692" spans="1:2" x14ac:dyDescent="0.2">
      <c r="A2692"/>
      <c r="B2692" s="23"/>
    </row>
    <row r="2693" spans="1:2" x14ac:dyDescent="0.2">
      <c r="A2693"/>
      <c r="B2693" s="23"/>
    </row>
    <row r="2694" spans="1:2" x14ac:dyDescent="0.2">
      <c r="A2694"/>
      <c r="B2694" s="23"/>
    </row>
    <row r="2695" spans="1:2" x14ac:dyDescent="0.2">
      <c r="A2695"/>
      <c r="B2695" s="23"/>
    </row>
    <row r="2696" spans="1:2" x14ac:dyDescent="0.2">
      <c r="A2696"/>
      <c r="B2696" s="23"/>
    </row>
    <row r="2697" spans="1:2" x14ac:dyDescent="0.2">
      <c r="A2697"/>
      <c r="B2697" s="23"/>
    </row>
    <row r="2698" spans="1:2" x14ac:dyDescent="0.2">
      <c r="A2698"/>
      <c r="B2698" s="23"/>
    </row>
    <row r="2699" spans="1:2" x14ac:dyDescent="0.2">
      <c r="A2699"/>
      <c r="B2699" s="23"/>
    </row>
    <row r="2700" spans="1:2" x14ac:dyDescent="0.2">
      <c r="A2700"/>
      <c r="B2700" s="23"/>
    </row>
    <row r="2701" spans="1:2" x14ac:dyDescent="0.2">
      <c r="A2701"/>
      <c r="B2701" s="23"/>
    </row>
    <row r="2702" spans="1:2" x14ac:dyDescent="0.2">
      <c r="A2702"/>
      <c r="B2702" s="23"/>
    </row>
    <row r="2703" spans="1:2" x14ac:dyDescent="0.2">
      <c r="A2703"/>
      <c r="B2703" s="23"/>
    </row>
    <row r="2704" spans="1:2" x14ac:dyDescent="0.2">
      <c r="A2704"/>
      <c r="B2704" s="23"/>
    </row>
    <row r="2705" spans="1:2" x14ac:dyDescent="0.2">
      <c r="A2705"/>
      <c r="B2705" s="23"/>
    </row>
    <row r="2706" spans="1:2" x14ac:dyDescent="0.2">
      <c r="A2706"/>
      <c r="B2706" s="23"/>
    </row>
    <row r="2707" spans="1:2" x14ac:dyDescent="0.2">
      <c r="A2707"/>
      <c r="B2707" s="23"/>
    </row>
    <row r="2708" spans="1:2" x14ac:dyDescent="0.2">
      <c r="A2708"/>
      <c r="B2708" s="23"/>
    </row>
    <row r="2709" spans="1:2" x14ac:dyDescent="0.2">
      <c r="A2709"/>
      <c r="B2709" s="23"/>
    </row>
    <row r="2710" spans="1:2" x14ac:dyDescent="0.2">
      <c r="A2710"/>
      <c r="B2710" s="23"/>
    </row>
    <row r="2711" spans="1:2" x14ac:dyDescent="0.2">
      <c r="A2711"/>
      <c r="B2711" s="23"/>
    </row>
    <row r="2712" spans="1:2" x14ac:dyDescent="0.2">
      <c r="A2712"/>
      <c r="B2712" s="23"/>
    </row>
    <row r="2713" spans="1:2" x14ac:dyDescent="0.2">
      <c r="A2713"/>
      <c r="B2713" s="23"/>
    </row>
    <row r="2714" spans="1:2" x14ac:dyDescent="0.2">
      <c r="A2714"/>
      <c r="B2714" s="23"/>
    </row>
    <row r="2715" spans="1:2" x14ac:dyDescent="0.2">
      <c r="A2715"/>
      <c r="B2715" s="23"/>
    </row>
    <row r="2716" spans="1:2" x14ac:dyDescent="0.2">
      <c r="A2716"/>
      <c r="B2716" s="23"/>
    </row>
    <row r="2717" spans="1:2" x14ac:dyDescent="0.2">
      <c r="A2717"/>
      <c r="B2717" s="23"/>
    </row>
    <row r="2718" spans="1:2" x14ac:dyDescent="0.2">
      <c r="A2718"/>
      <c r="B2718" s="23"/>
    </row>
    <row r="2719" spans="1:2" x14ac:dyDescent="0.2">
      <c r="A2719"/>
      <c r="B2719" s="23"/>
    </row>
    <row r="2720" spans="1:2" x14ac:dyDescent="0.2">
      <c r="A2720"/>
      <c r="B2720" s="23"/>
    </row>
    <row r="2721" spans="1:2" x14ac:dyDescent="0.2">
      <c r="A2721"/>
      <c r="B2721" s="23"/>
    </row>
    <row r="2722" spans="1:2" x14ac:dyDescent="0.2">
      <c r="A2722"/>
      <c r="B2722" s="23"/>
    </row>
    <row r="2723" spans="1:2" x14ac:dyDescent="0.2">
      <c r="A2723"/>
      <c r="B2723" s="23"/>
    </row>
    <row r="2724" spans="1:2" x14ac:dyDescent="0.2">
      <c r="A2724"/>
      <c r="B2724" s="23"/>
    </row>
    <row r="2725" spans="1:2" x14ac:dyDescent="0.2">
      <c r="A2725"/>
      <c r="B2725" s="23"/>
    </row>
    <row r="2726" spans="1:2" x14ac:dyDescent="0.2">
      <c r="A2726"/>
      <c r="B2726" s="23"/>
    </row>
    <row r="2727" spans="1:2" x14ac:dyDescent="0.2">
      <c r="A2727"/>
      <c r="B2727" s="23"/>
    </row>
    <row r="2728" spans="1:2" x14ac:dyDescent="0.2">
      <c r="A2728"/>
      <c r="B2728" s="23"/>
    </row>
    <row r="2729" spans="1:2" x14ac:dyDescent="0.2">
      <c r="A2729"/>
      <c r="B2729" s="23"/>
    </row>
    <row r="2730" spans="1:2" x14ac:dyDescent="0.2">
      <c r="A2730"/>
      <c r="B2730" s="23"/>
    </row>
    <row r="2731" spans="1:2" x14ac:dyDescent="0.2">
      <c r="A2731"/>
      <c r="B2731" s="23"/>
    </row>
    <row r="2732" spans="1:2" x14ac:dyDescent="0.2">
      <c r="A2732"/>
      <c r="B2732" s="23"/>
    </row>
    <row r="2733" spans="1:2" x14ac:dyDescent="0.2">
      <c r="A2733"/>
      <c r="B2733" s="23"/>
    </row>
    <row r="2734" spans="1:2" x14ac:dyDescent="0.2">
      <c r="A2734"/>
      <c r="B2734" s="23"/>
    </row>
    <row r="2735" spans="1:2" x14ac:dyDescent="0.2">
      <c r="A2735"/>
      <c r="B2735" s="23"/>
    </row>
    <row r="2736" spans="1:2" x14ac:dyDescent="0.2">
      <c r="A2736"/>
      <c r="B2736" s="23"/>
    </row>
    <row r="2737" spans="1:2" x14ac:dyDescent="0.2">
      <c r="A2737"/>
      <c r="B2737" s="23"/>
    </row>
    <row r="2738" spans="1:2" x14ac:dyDescent="0.2">
      <c r="A2738"/>
      <c r="B2738" s="23"/>
    </row>
    <row r="2739" spans="1:2" x14ac:dyDescent="0.2">
      <c r="A2739"/>
      <c r="B2739" s="23"/>
    </row>
    <row r="2740" spans="1:2" x14ac:dyDescent="0.2">
      <c r="A2740"/>
      <c r="B2740" s="23"/>
    </row>
    <row r="2741" spans="1:2" x14ac:dyDescent="0.2">
      <c r="A2741"/>
      <c r="B2741" s="23"/>
    </row>
    <row r="2742" spans="1:2" x14ac:dyDescent="0.2">
      <c r="A2742"/>
      <c r="B2742" s="23"/>
    </row>
    <row r="2743" spans="1:2" x14ac:dyDescent="0.2">
      <c r="A2743"/>
      <c r="B2743" s="23"/>
    </row>
    <row r="2744" spans="1:2" x14ac:dyDescent="0.2">
      <c r="A2744"/>
      <c r="B2744" s="23"/>
    </row>
    <row r="2745" spans="1:2" x14ac:dyDescent="0.2">
      <c r="A2745"/>
      <c r="B2745" s="23"/>
    </row>
    <row r="2746" spans="1:2" x14ac:dyDescent="0.2">
      <c r="A2746"/>
      <c r="B2746" s="23"/>
    </row>
    <row r="2747" spans="1:2" x14ac:dyDescent="0.2">
      <c r="A2747"/>
      <c r="B2747" s="23"/>
    </row>
    <row r="2748" spans="1:2" x14ac:dyDescent="0.2">
      <c r="A2748"/>
      <c r="B2748" s="23"/>
    </row>
    <row r="2749" spans="1:2" x14ac:dyDescent="0.2">
      <c r="A2749"/>
      <c r="B2749" s="23"/>
    </row>
    <row r="2750" spans="1:2" x14ac:dyDescent="0.2">
      <c r="A2750"/>
      <c r="B2750" s="23"/>
    </row>
    <row r="2751" spans="1:2" x14ac:dyDescent="0.2">
      <c r="A2751"/>
      <c r="B2751" s="23"/>
    </row>
    <row r="2752" spans="1:2" x14ac:dyDescent="0.2">
      <c r="A2752"/>
      <c r="B2752" s="23"/>
    </row>
    <row r="2753" spans="1:2" x14ac:dyDescent="0.2">
      <c r="A2753"/>
      <c r="B2753" s="23"/>
    </row>
    <row r="2754" spans="1:2" x14ac:dyDescent="0.2">
      <c r="A2754"/>
      <c r="B2754" s="23"/>
    </row>
    <row r="2755" spans="1:2" x14ac:dyDescent="0.2">
      <c r="A2755"/>
      <c r="B2755" s="23"/>
    </row>
    <row r="2756" spans="1:2" x14ac:dyDescent="0.2">
      <c r="A2756"/>
      <c r="B2756" s="23"/>
    </row>
    <row r="2757" spans="1:2" x14ac:dyDescent="0.2">
      <c r="A2757"/>
      <c r="B2757" s="23"/>
    </row>
    <row r="2758" spans="1:2" x14ac:dyDescent="0.2">
      <c r="A2758"/>
      <c r="B2758" s="23"/>
    </row>
    <row r="2759" spans="1:2" x14ac:dyDescent="0.2">
      <c r="A2759"/>
      <c r="B2759" s="23"/>
    </row>
    <row r="2760" spans="1:2" x14ac:dyDescent="0.2">
      <c r="A2760"/>
      <c r="B2760" s="23"/>
    </row>
    <row r="2761" spans="1:2" x14ac:dyDescent="0.2">
      <c r="A2761"/>
      <c r="B2761" s="23"/>
    </row>
    <row r="2762" spans="1:2" x14ac:dyDescent="0.2">
      <c r="A2762"/>
      <c r="B2762" s="23"/>
    </row>
    <row r="2763" spans="1:2" x14ac:dyDescent="0.2">
      <c r="A2763"/>
      <c r="B2763" s="23"/>
    </row>
    <row r="2764" spans="1:2" x14ac:dyDescent="0.2">
      <c r="A2764"/>
      <c r="B2764" s="23"/>
    </row>
    <row r="2765" spans="1:2" x14ac:dyDescent="0.2">
      <c r="A2765"/>
      <c r="B2765" s="23"/>
    </row>
    <row r="2766" spans="1:2" x14ac:dyDescent="0.2">
      <c r="A2766"/>
      <c r="B2766" s="23"/>
    </row>
    <row r="2767" spans="1:2" x14ac:dyDescent="0.2">
      <c r="A2767"/>
      <c r="B2767" s="23"/>
    </row>
    <row r="2768" spans="1:2" x14ac:dyDescent="0.2">
      <c r="A2768"/>
      <c r="B2768" s="23"/>
    </row>
    <row r="2769" spans="1:2" x14ac:dyDescent="0.2">
      <c r="A2769"/>
      <c r="B2769" s="23"/>
    </row>
    <row r="2770" spans="1:2" x14ac:dyDescent="0.2">
      <c r="A2770"/>
      <c r="B2770" s="23"/>
    </row>
    <row r="2771" spans="1:2" x14ac:dyDescent="0.2">
      <c r="A2771"/>
      <c r="B2771" s="23"/>
    </row>
    <row r="2772" spans="1:2" x14ac:dyDescent="0.2">
      <c r="A2772"/>
      <c r="B2772" s="23"/>
    </row>
    <row r="2773" spans="1:2" x14ac:dyDescent="0.2">
      <c r="A2773"/>
      <c r="B2773" s="23"/>
    </row>
    <row r="2774" spans="1:2" x14ac:dyDescent="0.2">
      <c r="A2774"/>
      <c r="B2774" s="23"/>
    </row>
    <row r="2775" spans="1:2" x14ac:dyDescent="0.2">
      <c r="A2775"/>
      <c r="B2775" s="23"/>
    </row>
    <row r="2776" spans="1:2" x14ac:dyDescent="0.2">
      <c r="A2776"/>
      <c r="B2776" s="23"/>
    </row>
    <row r="2777" spans="1:2" x14ac:dyDescent="0.2">
      <c r="A2777"/>
      <c r="B2777" s="23"/>
    </row>
    <row r="2778" spans="1:2" x14ac:dyDescent="0.2">
      <c r="A2778"/>
      <c r="B2778" s="23"/>
    </row>
    <row r="2779" spans="1:2" x14ac:dyDescent="0.2">
      <c r="A2779"/>
      <c r="B2779" s="23"/>
    </row>
    <row r="2780" spans="1:2" x14ac:dyDescent="0.2">
      <c r="A2780"/>
      <c r="B2780" s="23"/>
    </row>
    <row r="2781" spans="1:2" x14ac:dyDescent="0.2">
      <c r="A2781"/>
      <c r="B2781" s="23"/>
    </row>
    <row r="2782" spans="1:2" x14ac:dyDescent="0.2">
      <c r="A2782"/>
      <c r="B2782" s="23"/>
    </row>
    <row r="2783" spans="1:2" x14ac:dyDescent="0.2">
      <c r="A2783"/>
      <c r="B2783" s="23"/>
    </row>
    <row r="2784" spans="1:2" x14ac:dyDescent="0.2">
      <c r="A2784"/>
      <c r="B2784" s="23"/>
    </row>
    <row r="2785" spans="1:2" x14ac:dyDescent="0.2">
      <c r="A2785"/>
      <c r="B2785" s="23"/>
    </row>
    <row r="2786" spans="1:2" x14ac:dyDescent="0.2">
      <c r="A2786"/>
      <c r="B2786" s="23"/>
    </row>
    <row r="2787" spans="1:2" x14ac:dyDescent="0.2">
      <c r="A2787"/>
      <c r="B2787" s="23"/>
    </row>
    <row r="2788" spans="1:2" x14ac:dyDescent="0.2">
      <c r="A2788"/>
      <c r="B2788" s="23"/>
    </row>
    <row r="2789" spans="1:2" x14ac:dyDescent="0.2">
      <c r="A2789"/>
      <c r="B2789" s="23"/>
    </row>
    <row r="2790" spans="1:2" x14ac:dyDescent="0.2">
      <c r="A2790"/>
      <c r="B2790" s="23"/>
    </row>
    <row r="2791" spans="1:2" x14ac:dyDescent="0.2">
      <c r="A2791"/>
      <c r="B2791" s="23"/>
    </row>
    <row r="2792" spans="1:2" x14ac:dyDescent="0.2">
      <c r="A2792"/>
      <c r="B2792" s="23"/>
    </row>
    <row r="2793" spans="1:2" x14ac:dyDescent="0.2">
      <c r="A2793"/>
      <c r="B2793" s="23"/>
    </row>
    <row r="2794" spans="1:2" x14ac:dyDescent="0.2">
      <c r="A2794"/>
      <c r="B2794" s="23"/>
    </row>
    <row r="2795" spans="1:2" x14ac:dyDescent="0.2">
      <c r="A2795"/>
      <c r="B2795" s="23"/>
    </row>
    <row r="2796" spans="1:2" x14ac:dyDescent="0.2">
      <c r="A2796"/>
      <c r="B2796" s="23"/>
    </row>
    <row r="2797" spans="1:2" x14ac:dyDescent="0.2">
      <c r="A2797"/>
      <c r="B2797" s="23"/>
    </row>
    <row r="2798" spans="1:2" x14ac:dyDescent="0.2">
      <c r="A2798"/>
      <c r="B2798" s="23"/>
    </row>
    <row r="2799" spans="1:2" x14ac:dyDescent="0.2">
      <c r="A2799"/>
      <c r="B2799" s="23"/>
    </row>
    <row r="2800" spans="1:2" x14ac:dyDescent="0.2">
      <c r="A2800"/>
      <c r="B2800" s="23"/>
    </row>
    <row r="2801" spans="1:2" x14ac:dyDescent="0.2">
      <c r="A2801"/>
      <c r="B2801" s="23"/>
    </row>
    <row r="2802" spans="1:2" x14ac:dyDescent="0.2">
      <c r="A2802"/>
      <c r="B2802" s="23"/>
    </row>
    <row r="2803" spans="1:2" x14ac:dyDescent="0.2">
      <c r="A2803"/>
      <c r="B2803" s="23"/>
    </row>
    <row r="2804" spans="1:2" x14ac:dyDescent="0.2">
      <c r="A2804"/>
      <c r="B2804" s="23"/>
    </row>
    <row r="2805" spans="1:2" x14ac:dyDescent="0.2">
      <c r="A2805"/>
      <c r="B2805" s="23"/>
    </row>
    <row r="2806" spans="1:2" x14ac:dyDescent="0.2">
      <c r="A2806"/>
      <c r="B2806" s="23"/>
    </row>
    <row r="2807" spans="1:2" x14ac:dyDescent="0.2">
      <c r="A2807"/>
      <c r="B2807" s="23"/>
    </row>
    <row r="2808" spans="1:2" x14ac:dyDescent="0.2">
      <c r="A2808"/>
      <c r="B2808" s="23"/>
    </row>
    <row r="2809" spans="1:2" x14ac:dyDescent="0.2">
      <c r="A2809"/>
      <c r="B2809" s="23"/>
    </row>
    <row r="2810" spans="1:2" x14ac:dyDescent="0.2">
      <c r="A2810"/>
      <c r="B2810" s="23"/>
    </row>
    <row r="2811" spans="1:2" x14ac:dyDescent="0.2">
      <c r="A2811"/>
      <c r="B2811" s="23"/>
    </row>
    <row r="2812" spans="1:2" x14ac:dyDescent="0.2">
      <c r="A2812"/>
      <c r="B2812" s="23"/>
    </row>
    <row r="2813" spans="1:2" x14ac:dyDescent="0.2">
      <c r="A2813"/>
      <c r="B2813" s="23"/>
    </row>
    <row r="2814" spans="1:2" x14ac:dyDescent="0.2">
      <c r="A2814"/>
      <c r="B2814" s="23"/>
    </row>
    <row r="2815" spans="1:2" x14ac:dyDescent="0.2">
      <c r="A2815"/>
      <c r="B2815" s="23"/>
    </row>
    <row r="2816" spans="1:2" x14ac:dyDescent="0.2">
      <c r="A2816"/>
      <c r="B2816" s="23"/>
    </row>
    <row r="2817" spans="1:2" x14ac:dyDescent="0.2">
      <c r="A2817"/>
      <c r="B2817" s="23"/>
    </row>
    <row r="2818" spans="1:2" x14ac:dyDescent="0.2">
      <c r="A2818"/>
      <c r="B2818" s="23"/>
    </row>
    <row r="2819" spans="1:2" x14ac:dyDescent="0.2">
      <c r="A2819"/>
      <c r="B2819" s="23"/>
    </row>
    <row r="2820" spans="1:2" x14ac:dyDescent="0.2">
      <c r="A2820"/>
      <c r="B2820" s="23"/>
    </row>
    <row r="2821" spans="1:2" x14ac:dyDescent="0.2">
      <c r="A2821"/>
      <c r="B2821" s="23"/>
    </row>
    <row r="2822" spans="1:2" x14ac:dyDescent="0.2">
      <c r="A2822"/>
      <c r="B2822" s="23"/>
    </row>
    <row r="2823" spans="1:2" x14ac:dyDescent="0.2">
      <c r="A2823"/>
      <c r="B2823" s="23"/>
    </row>
    <row r="2824" spans="1:2" x14ac:dyDescent="0.2">
      <c r="A2824"/>
      <c r="B2824" s="23"/>
    </row>
    <row r="2825" spans="1:2" x14ac:dyDescent="0.2">
      <c r="A2825"/>
      <c r="B2825" s="23"/>
    </row>
    <row r="2826" spans="1:2" x14ac:dyDescent="0.2">
      <c r="A2826"/>
      <c r="B2826" s="23"/>
    </row>
    <row r="2827" spans="1:2" x14ac:dyDescent="0.2">
      <c r="A2827"/>
      <c r="B2827" s="23"/>
    </row>
    <row r="2828" spans="1:2" x14ac:dyDescent="0.2">
      <c r="A2828"/>
      <c r="B2828" s="23"/>
    </row>
    <row r="2829" spans="1:2" x14ac:dyDescent="0.2">
      <c r="A2829"/>
      <c r="B2829" s="23"/>
    </row>
    <row r="2830" spans="1:2" x14ac:dyDescent="0.2">
      <c r="A2830"/>
      <c r="B2830" s="23"/>
    </row>
    <row r="2831" spans="1:2" x14ac:dyDescent="0.2">
      <c r="A2831"/>
      <c r="B2831" s="23"/>
    </row>
    <row r="2832" spans="1:2" x14ac:dyDescent="0.2">
      <c r="A2832"/>
      <c r="B2832" s="23"/>
    </row>
    <row r="2833" spans="1:2" x14ac:dyDescent="0.2">
      <c r="A2833"/>
      <c r="B2833" s="23"/>
    </row>
    <row r="2834" spans="1:2" x14ac:dyDescent="0.2">
      <c r="A2834"/>
      <c r="B2834" s="23"/>
    </row>
    <row r="2835" spans="1:2" x14ac:dyDescent="0.2">
      <c r="A2835"/>
      <c r="B2835" s="23"/>
    </row>
    <row r="2836" spans="1:2" x14ac:dyDescent="0.2">
      <c r="A2836"/>
      <c r="B2836" s="23"/>
    </row>
    <row r="2837" spans="1:2" x14ac:dyDescent="0.2">
      <c r="A2837"/>
      <c r="B2837" s="23"/>
    </row>
    <row r="2838" spans="1:2" x14ac:dyDescent="0.2">
      <c r="A2838"/>
      <c r="B2838" s="23"/>
    </row>
    <row r="2839" spans="1:2" x14ac:dyDescent="0.2">
      <c r="A2839"/>
      <c r="B2839" s="23"/>
    </row>
    <row r="2840" spans="1:2" x14ac:dyDescent="0.2">
      <c r="A2840"/>
      <c r="B2840" s="23"/>
    </row>
    <row r="2841" spans="1:2" x14ac:dyDescent="0.2">
      <c r="A2841"/>
      <c r="B2841" s="23"/>
    </row>
    <row r="2842" spans="1:2" x14ac:dyDescent="0.2">
      <c r="A2842"/>
      <c r="B2842" s="23"/>
    </row>
    <row r="2843" spans="1:2" x14ac:dyDescent="0.2">
      <c r="A2843"/>
      <c r="B2843" s="23"/>
    </row>
    <row r="2844" spans="1:2" x14ac:dyDescent="0.2">
      <c r="A2844"/>
      <c r="B2844" s="23"/>
    </row>
    <row r="2845" spans="1:2" x14ac:dyDescent="0.2">
      <c r="A2845"/>
      <c r="B2845" s="23"/>
    </row>
    <row r="2846" spans="1:2" x14ac:dyDescent="0.2">
      <c r="A2846"/>
      <c r="B2846" s="23"/>
    </row>
    <row r="2847" spans="1:2" x14ac:dyDescent="0.2">
      <c r="A2847"/>
      <c r="B2847" s="23"/>
    </row>
    <row r="2848" spans="1:2" x14ac:dyDescent="0.2">
      <c r="A2848"/>
      <c r="B2848" s="23"/>
    </row>
    <row r="2849" spans="1:2" x14ac:dyDescent="0.2">
      <c r="A2849"/>
      <c r="B2849" s="23"/>
    </row>
    <row r="2850" spans="1:2" x14ac:dyDescent="0.2">
      <c r="A2850"/>
      <c r="B2850" s="23"/>
    </row>
    <row r="2851" spans="1:2" x14ac:dyDescent="0.2">
      <c r="A2851"/>
      <c r="B2851" s="23"/>
    </row>
    <row r="2852" spans="1:2" x14ac:dyDescent="0.2">
      <c r="A2852"/>
      <c r="B2852" s="23"/>
    </row>
    <row r="2853" spans="1:2" x14ac:dyDescent="0.2">
      <c r="A2853"/>
      <c r="B2853" s="23"/>
    </row>
    <row r="2854" spans="1:2" x14ac:dyDescent="0.2">
      <c r="A2854"/>
      <c r="B2854" s="23"/>
    </row>
    <row r="2855" spans="1:2" x14ac:dyDescent="0.2">
      <c r="A2855"/>
      <c r="B2855" s="23"/>
    </row>
    <row r="2856" spans="1:2" x14ac:dyDescent="0.2">
      <c r="A2856"/>
      <c r="B2856" s="23"/>
    </row>
    <row r="2857" spans="1:2" x14ac:dyDescent="0.2">
      <c r="A2857"/>
      <c r="B2857" s="23"/>
    </row>
    <row r="2858" spans="1:2" x14ac:dyDescent="0.2">
      <c r="A2858"/>
      <c r="B2858" s="23"/>
    </row>
    <row r="2859" spans="1:2" x14ac:dyDescent="0.2">
      <c r="A2859"/>
      <c r="B2859" s="23"/>
    </row>
    <row r="2860" spans="1:2" x14ac:dyDescent="0.2">
      <c r="A2860"/>
      <c r="B2860" s="23"/>
    </row>
    <row r="2861" spans="1:2" x14ac:dyDescent="0.2">
      <c r="A2861"/>
      <c r="B2861" s="23"/>
    </row>
    <row r="2862" spans="1:2" x14ac:dyDescent="0.2">
      <c r="A2862"/>
      <c r="B2862" s="23"/>
    </row>
    <row r="2863" spans="1:2" x14ac:dyDescent="0.2">
      <c r="A2863"/>
      <c r="B2863" s="23"/>
    </row>
    <row r="2864" spans="1:2" x14ac:dyDescent="0.2">
      <c r="A2864"/>
      <c r="B2864" s="23"/>
    </row>
    <row r="2865" spans="1:2" x14ac:dyDescent="0.2">
      <c r="A2865"/>
      <c r="B2865" s="23"/>
    </row>
    <row r="2866" spans="1:2" x14ac:dyDescent="0.2">
      <c r="A2866"/>
      <c r="B2866" s="23"/>
    </row>
    <row r="2867" spans="1:2" x14ac:dyDescent="0.2">
      <c r="A2867"/>
      <c r="B2867" s="23"/>
    </row>
    <row r="2868" spans="1:2" x14ac:dyDescent="0.2">
      <c r="A2868"/>
      <c r="B2868" s="23"/>
    </row>
    <row r="2869" spans="1:2" x14ac:dyDescent="0.2">
      <c r="A2869"/>
      <c r="B2869" s="23"/>
    </row>
    <row r="2870" spans="1:2" x14ac:dyDescent="0.2">
      <c r="A2870"/>
      <c r="B2870" s="23"/>
    </row>
    <row r="2871" spans="1:2" x14ac:dyDescent="0.2">
      <c r="A2871"/>
      <c r="B2871" s="23"/>
    </row>
    <row r="2872" spans="1:2" x14ac:dyDescent="0.2">
      <c r="A2872"/>
      <c r="B2872" s="23"/>
    </row>
    <row r="2873" spans="1:2" x14ac:dyDescent="0.2">
      <c r="A2873"/>
      <c r="B2873" s="23"/>
    </row>
    <row r="2874" spans="1:2" x14ac:dyDescent="0.2">
      <c r="A2874"/>
      <c r="B2874" s="23"/>
    </row>
    <row r="2875" spans="1:2" x14ac:dyDescent="0.2">
      <c r="A2875"/>
      <c r="B2875" s="23"/>
    </row>
    <row r="2876" spans="1:2" x14ac:dyDescent="0.2">
      <c r="A2876"/>
      <c r="B2876" s="23"/>
    </row>
    <row r="2877" spans="1:2" x14ac:dyDescent="0.2">
      <c r="A2877"/>
      <c r="B2877" s="23"/>
    </row>
    <row r="2878" spans="1:2" x14ac:dyDescent="0.2">
      <c r="A2878"/>
      <c r="B2878" s="23"/>
    </row>
    <row r="2879" spans="1:2" x14ac:dyDescent="0.2">
      <c r="A2879"/>
      <c r="B2879" s="23"/>
    </row>
    <row r="2880" spans="1:2" x14ac:dyDescent="0.2">
      <c r="A2880"/>
      <c r="B2880" s="23"/>
    </row>
    <row r="2881" spans="1:2" x14ac:dyDescent="0.2">
      <c r="A2881"/>
      <c r="B2881" s="23"/>
    </row>
    <row r="2882" spans="1:2" x14ac:dyDescent="0.2">
      <c r="A2882"/>
      <c r="B2882" s="23"/>
    </row>
    <row r="2883" spans="1:2" x14ac:dyDescent="0.2">
      <c r="A2883"/>
      <c r="B2883" s="23"/>
    </row>
    <row r="2884" spans="1:2" x14ac:dyDescent="0.2">
      <c r="A2884"/>
      <c r="B2884" s="23"/>
    </row>
    <row r="2885" spans="1:2" x14ac:dyDescent="0.2">
      <c r="A2885"/>
      <c r="B2885" s="23"/>
    </row>
    <row r="2886" spans="1:2" x14ac:dyDescent="0.2">
      <c r="A2886"/>
      <c r="B2886" s="23"/>
    </row>
    <row r="2887" spans="1:2" x14ac:dyDescent="0.2">
      <c r="A2887"/>
      <c r="B2887" s="23"/>
    </row>
    <row r="2888" spans="1:2" x14ac:dyDescent="0.2">
      <c r="A2888"/>
      <c r="B2888" s="23"/>
    </row>
    <row r="2889" spans="1:2" x14ac:dyDescent="0.2">
      <c r="A2889"/>
      <c r="B2889" s="23"/>
    </row>
    <row r="2890" spans="1:2" x14ac:dyDescent="0.2">
      <c r="A2890"/>
      <c r="B2890" s="23"/>
    </row>
    <row r="2891" spans="1:2" x14ac:dyDescent="0.2">
      <c r="A2891"/>
      <c r="B2891" s="23"/>
    </row>
    <row r="2892" spans="1:2" x14ac:dyDescent="0.2">
      <c r="A2892"/>
      <c r="B2892" s="23"/>
    </row>
    <row r="2893" spans="1:2" x14ac:dyDescent="0.2">
      <c r="A2893"/>
      <c r="B2893" s="23"/>
    </row>
    <row r="2894" spans="1:2" x14ac:dyDescent="0.2">
      <c r="A2894"/>
      <c r="B2894" s="23"/>
    </row>
    <row r="2895" spans="1:2" x14ac:dyDescent="0.2">
      <c r="A2895"/>
      <c r="B2895" s="23"/>
    </row>
    <row r="2896" spans="1:2" x14ac:dyDescent="0.2">
      <c r="A2896"/>
      <c r="B2896" s="23"/>
    </row>
    <row r="2897" spans="1:2" x14ac:dyDescent="0.2">
      <c r="A2897"/>
      <c r="B2897" s="23"/>
    </row>
    <row r="2898" spans="1:2" x14ac:dyDescent="0.2">
      <c r="A2898"/>
      <c r="B2898" s="23"/>
    </row>
    <row r="2899" spans="1:2" x14ac:dyDescent="0.2">
      <c r="A2899"/>
      <c r="B2899" s="23"/>
    </row>
    <row r="2900" spans="1:2" x14ac:dyDescent="0.2">
      <c r="A2900"/>
      <c r="B2900" s="23"/>
    </row>
    <row r="2901" spans="1:2" x14ac:dyDescent="0.2">
      <c r="A2901"/>
      <c r="B2901" s="23"/>
    </row>
    <row r="2902" spans="1:2" x14ac:dyDescent="0.2">
      <c r="A2902"/>
      <c r="B2902" s="23"/>
    </row>
    <row r="2903" spans="1:2" x14ac:dyDescent="0.2">
      <c r="A2903"/>
      <c r="B2903" s="23"/>
    </row>
    <row r="2904" spans="1:2" x14ac:dyDescent="0.2">
      <c r="A2904"/>
      <c r="B2904" s="23"/>
    </row>
    <row r="2905" spans="1:2" x14ac:dyDescent="0.2">
      <c r="A2905"/>
      <c r="B2905" s="23"/>
    </row>
    <row r="2906" spans="1:2" x14ac:dyDescent="0.2">
      <c r="A2906"/>
      <c r="B2906" s="23"/>
    </row>
    <row r="2907" spans="1:2" x14ac:dyDescent="0.2">
      <c r="A2907"/>
      <c r="B2907" s="23"/>
    </row>
    <row r="2908" spans="1:2" x14ac:dyDescent="0.2">
      <c r="A2908"/>
      <c r="B2908" s="23"/>
    </row>
    <row r="2909" spans="1:2" x14ac:dyDescent="0.2">
      <c r="A2909"/>
      <c r="B2909" s="23"/>
    </row>
    <row r="2910" spans="1:2" x14ac:dyDescent="0.2">
      <c r="A2910"/>
      <c r="B2910" s="23"/>
    </row>
    <row r="2911" spans="1:2" x14ac:dyDescent="0.2">
      <c r="A2911"/>
      <c r="B2911" s="23"/>
    </row>
    <row r="2912" spans="1:2" x14ac:dyDescent="0.2">
      <c r="A2912"/>
      <c r="B2912" s="23"/>
    </row>
    <row r="2913" spans="1:2" x14ac:dyDescent="0.2">
      <c r="A2913"/>
      <c r="B2913" s="23"/>
    </row>
    <row r="2914" spans="1:2" x14ac:dyDescent="0.2">
      <c r="A2914"/>
      <c r="B2914" s="23"/>
    </row>
    <row r="2915" spans="1:2" x14ac:dyDescent="0.2">
      <c r="A2915"/>
      <c r="B2915" s="23"/>
    </row>
    <row r="2916" spans="1:2" x14ac:dyDescent="0.2">
      <c r="A2916"/>
      <c r="B2916" s="23"/>
    </row>
    <row r="2917" spans="1:2" x14ac:dyDescent="0.2">
      <c r="A2917"/>
      <c r="B2917" s="23"/>
    </row>
    <row r="2918" spans="1:2" x14ac:dyDescent="0.2">
      <c r="A2918"/>
      <c r="B2918" s="23"/>
    </row>
    <row r="2919" spans="1:2" x14ac:dyDescent="0.2">
      <c r="A2919"/>
      <c r="B2919" s="23"/>
    </row>
    <row r="2920" spans="1:2" x14ac:dyDescent="0.2">
      <c r="A2920"/>
      <c r="B2920" s="23"/>
    </row>
    <row r="2921" spans="1:2" x14ac:dyDescent="0.2">
      <c r="A2921"/>
      <c r="B2921" s="23"/>
    </row>
    <row r="2922" spans="1:2" x14ac:dyDescent="0.2">
      <c r="A2922"/>
      <c r="B2922" s="23"/>
    </row>
    <row r="2923" spans="1:2" x14ac:dyDescent="0.2">
      <c r="A2923"/>
      <c r="B2923" s="23"/>
    </row>
    <row r="2924" spans="1:2" x14ac:dyDescent="0.2">
      <c r="A2924"/>
      <c r="B2924" s="23"/>
    </row>
    <row r="2925" spans="1:2" x14ac:dyDescent="0.2">
      <c r="A2925"/>
      <c r="B2925" s="23"/>
    </row>
    <row r="2926" spans="1:2" x14ac:dyDescent="0.2">
      <c r="A2926"/>
      <c r="B2926" s="23"/>
    </row>
    <row r="2927" spans="1:2" x14ac:dyDescent="0.2">
      <c r="A2927"/>
      <c r="B2927" s="23"/>
    </row>
    <row r="2928" spans="1:2" x14ac:dyDescent="0.2">
      <c r="A2928"/>
      <c r="B2928" s="23"/>
    </row>
    <row r="2929" spans="1:2" x14ac:dyDescent="0.2">
      <c r="A2929"/>
      <c r="B2929" s="23"/>
    </row>
    <row r="2930" spans="1:2" x14ac:dyDescent="0.2">
      <c r="A2930"/>
      <c r="B2930" s="23"/>
    </row>
    <row r="2931" spans="1:2" x14ac:dyDescent="0.2">
      <c r="A2931"/>
      <c r="B2931" s="23"/>
    </row>
    <row r="2932" spans="1:2" x14ac:dyDescent="0.2">
      <c r="A2932"/>
      <c r="B2932" s="23"/>
    </row>
    <row r="2933" spans="1:2" x14ac:dyDescent="0.2">
      <c r="A2933"/>
      <c r="B2933" s="23"/>
    </row>
    <row r="2934" spans="1:2" x14ac:dyDescent="0.2">
      <c r="A2934"/>
      <c r="B2934" s="23"/>
    </row>
    <row r="2935" spans="1:2" x14ac:dyDescent="0.2">
      <c r="A2935"/>
      <c r="B2935" s="23"/>
    </row>
    <row r="2936" spans="1:2" x14ac:dyDescent="0.2">
      <c r="A2936"/>
      <c r="B2936" s="23"/>
    </row>
    <row r="2937" spans="1:2" x14ac:dyDescent="0.2">
      <c r="A2937"/>
      <c r="B2937" s="23"/>
    </row>
    <row r="2938" spans="1:2" x14ac:dyDescent="0.2">
      <c r="A2938"/>
      <c r="B2938" s="23"/>
    </row>
    <row r="2939" spans="1:2" x14ac:dyDescent="0.2">
      <c r="A2939"/>
      <c r="B2939" s="23"/>
    </row>
    <row r="2940" spans="1:2" x14ac:dyDescent="0.2">
      <c r="A2940"/>
      <c r="B2940" s="23"/>
    </row>
    <row r="2941" spans="1:2" x14ac:dyDescent="0.2">
      <c r="A2941"/>
      <c r="B2941" s="23"/>
    </row>
    <row r="2942" spans="1:2" x14ac:dyDescent="0.2">
      <c r="A2942"/>
      <c r="B2942" s="23"/>
    </row>
    <row r="2943" spans="1:2" x14ac:dyDescent="0.2">
      <c r="A2943"/>
      <c r="B2943" s="23"/>
    </row>
    <row r="2944" spans="1:2" x14ac:dyDescent="0.2">
      <c r="A2944"/>
      <c r="B2944" s="23"/>
    </row>
    <row r="2945" spans="1:2" x14ac:dyDescent="0.2">
      <c r="A2945"/>
      <c r="B2945" s="23"/>
    </row>
    <row r="2946" spans="1:2" x14ac:dyDescent="0.2">
      <c r="A2946"/>
      <c r="B2946" s="23"/>
    </row>
    <row r="2947" spans="1:2" x14ac:dyDescent="0.2">
      <c r="A2947"/>
      <c r="B2947" s="23"/>
    </row>
    <row r="2948" spans="1:2" x14ac:dyDescent="0.2">
      <c r="A2948"/>
      <c r="B2948" s="23"/>
    </row>
    <row r="2949" spans="1:2" x14ac:dyDescent="0.2">
      <c r="A2949"/>
      <c r="B2949" s="23"/>
    </row>
    <row r="2950" spans="1:2" x14ac:dyDescent="0.2">
      <c r="A2950"/>
      <c r="B2950" s="23"/>
    </row>
    <row r="2951" spans="1:2" x14ac:dyDescent="0.2">
      <c r="A2951"/>
      <c r="B2951" s="23"/>
    </row>
    <row r="2952" spans="1:2" x14ac:dyDescent="0.2">
      <c r="A2952"/>
      <c r="B2952" s="23"/>
    </row>
    <row r="2953" spans="1:2" x14ac:dyDescent="0.2">
      <c r="A2953"/>
      <c r="B2953" s="23"/>
    </row>
    <row r="2954" spans="1:2" x14ac:dyDescent="0.2">
      <c r="A2954"/>
      <c r="B2954" s="23"/>
    </row>
    <row r="2955" spans="1:2" x14ac:dyDescent="0.2">
      <c r="A2955"/>
      <c r="B2955" s="23"/>
    </row>
    <row r="2956" spans="1:2" x14ac:dyDescent="0.2">
      <c r="A2956"/>
      <c r="B2956" s="23"/>
    </row>
    <row r="2957" spans="1:2" x14ac:dyDescent="0.2">
      <c r="A2957"/>
      <c r="B2957" s="23"/>
    </row>
    <row r="2958" spans="1:2" x14ac:dyDescent="0.2">
      <c r="A2958"/>
      <c r="B2958" s="23"/>
    </row>
    <row r="2959" spans="1:2" x14ac:dyDescent="0.2">
      <c r="A2959"/>
      <c r="B2959" s="23"/>
    </row>
    <row r="2960" spans="1:2" x14ac:dyDescent="0.2">
      <c r="A2960"/>
      <c r="B2960" s="23"/>
    </row>
    <row r="2961" spans="1:2" x14ac:dyDescent="0.2">
      <c r="A2961"/>
      <c r="B2961" s="23"/>
    </row>
    <row r="2962" spans="1:2" x14ac:dyDescent="0.2">
      <c r="A2962"/>
      <c r="B2962" s="23"/>
    </row>
    <row r="2963" spans="1:2" x14ac:dyDescent="0.2">
      <c r="A2963"/>
      <c r="B2963" s="23"/>
    </row>
    <row r="2964" spans="1:2" x14ac:dyDescent="0.2">
      <c r="A2964"/>
      <c r="B2964" s="23"/>
    </row>
    <row r="2965" spans="1:2" x14ac:dyDescent="0.2">
      <c r="A2965"/>
      <c r="B2965" s="23"/>
    </row>
    <row r="2966" spans="1:2" x14ac:dyDescent="0.2">
      <c r="A2966"/>
      <c r="B2966" s="23"/>
    </row>
    <row r="2967" spans="1:2" x14ac:dyDescent="0.2">
      <c r="A2967"/>
      <c r="B2967" s="23"/>
    </row>
    <row r="2968" spans="1:2" x14ac:dyDescent="0.2">
      <c r="A2968"/>
      <c r="B2968" s="23"/>
    </row>
    <row r="2969" spans="1:2" x14ac:dyDescent="0.2">
      <c r="A2969"/>
      <c r="B2969" s="23"/>
    </row>
    <row r="2970" spans="1:2" x14ac:dyDescent="0.2">
      <c r="A2970"/>
      <c r="B2970" s="23"/>
    </row>
    <row r="2971" spans="1:2" x14ac:dyDescent="0.2">
      <c r="A2971"/>
      <c r="B2971" s="23"/>
    </row>
    <row r="2972" spans="1:2" x14ac:dyDescent="0.2">
      <c r="A2972"/>
      <c r="B2972" s="23"/>
    </row>
    <row r="2973" spans="1:2" x14ac:dyDescent="0.2">
      <c r="A2973"/>
      <c r="B2973" s="23"/>
    </row>
    <row r="2974" spans="1:2" x14ac:dyDescent="0.2">
      <c r="A2974"/>
      <c r="B2974" s="23"/>
    </row>
    <row r="2975" spans="1:2" x14ac:dyDescent="0.2">
      <c r="A2975"/>
      <c r="B2975" s="23"/>
    </row>
    <row r="2976" spans="1:2" x14ac:dyDescent="0.2">
      <c r="A2976"/>
      <c r="B2976" s="23"/>
    </row>
    <row r="2977" spans="1:2" x14ac:dyDescent="0.2">
      <c r="A2977"/>
      <c r="B2977" s="23"/>
    </row>
    <row r="2978" spans="1:2" x14ac:dyDescent="0.2">
      <c r="A2978"/>
      <c r="B2978" s="23"/>
    </row>
    <row r="2979" spans="1:2" x14ac:dyDescent="0.2">
      <c r="A2979"/>
      <c r="B2979" s="23"/>
    </row>
    <row r="2980" spans="1:2" x14ac:dyDescent="0.2">
      <c r="A2980"/>
      <c r="B2980" s="23"/>
    </row>
    <row r="2981" spans="1:2" x14ac:dyDescent="0.2">
      <c r="A2981"/>
      <c r="B2981" s="23"/>
    </row>
    <row r="2982" spans="1:2" x14ac:dyDescent="0.2">
      <c r="A2982"/>
      <c r="B2982" s="23"/>
    </row>
    <row r="2983" spans="1:2" x14ac:dyDescent="0.2">
      <c r="A2983"/>
      <c r="B2983" s="23"/>
    </row>
    <row r="2984" spans="1:2" x14ac:dyDescent="0.2">
      <c r="A2984"/>
      <c r="B2984" s="23"/>
    </row>
    <row r="2985" spans="1:2" x14ac:dyDescent="0.2">
      <c r="A2985"/>
      <c r="B2985" s="23"/>
    </row>
    <row r="2986" spans="1:2" x14ac:dyDescent="0.2">
      <c r="A2986"/>
      <c r="B2986" s="23"/>
    </row>
    <row r="2987" spans="1:2" x14ac:dyDescent="0.2">
      <c r="A2987"/>
      <c r="B2987" s="23"/>
    </row>
    <row r="2988" spans="1:2" x14ac:dyDescent="0.2">
      <c r="A2988"/>
      <c r="B2988" s="23"/>
    </row>
    <row r="2989" spans="1:2" x14ac:dyDescent="0.2">
      <c r="A2989"/>
      <c r="B2989" s="23"/>
    </row>
    <row r="2990" spans="1:2" x14ac:dyDescent="0.2">
      <c r="A2990"/>
      <c r="B2990" s="23"/>
    </row>
    <row r="2991" spans="1:2" x14ac:dyDescent="0.2">
      <c r="A2991"/>
      <c r="B2991" s="23"/>
    </row>
    <row r="2992" spans="1:2" x14ac:dyDescent="0.2">
      <c r="A2992"/>
      <c r="B2992" s="23"/>
    </row>
    <row r="2993" spans="1:2" x14ac:dyDescent="0.2">
      <c r="A2993"/>
      <c r="B2993" s="23"/>
    </row>
    <row r="2994" spans="1:2" x14ac:dyDescent="0.2">
      <c r="A2994"/>
      <c r="B2994" s="23"/>
    </row>
    <row r="2995" spans="1:2" x14ac:dyDescent="0.2">
      <c r="A2995"/>
      <c r="B2995" s="23"/>
    </row>
    <row r="2996" spans="1:2" x14ac:dyDescent="0.2">
      <c r="A2996"/>
      <c r="B2996" s="23"/>
    </row>
    <row r="2997" spans="1:2" x14ac:dyDescent="0.2">
      <c r="A2997"/>
      <c r="B2997" s="23"/>
    </row>
    <row r="2998" spans="1:2" x14ac:dyDescent="0.2">
      <c r="A2998"/>
      <c r="B2998" s="23"/>
    </row>
    <row r="2999" spans="1:2" x14ac:dyDescent="0.2">
      <c r="A2999"/>
      <c r="B2999" s="23"/>
    </row>
    <row r="3000" spans="1:2" x14ac:dyDescent="0.2">
      <c r="A3000"/>
      <c r="B3000" s="23"/>
    </row>
    <row r="3001" spans="1:2" x14ac:dyDescent="0.2">
      <c r="A3001"/>
      <c r="B3001" s="23"/>
    </row>
    <row r="3002" spans="1:2" x14ac:dyDescent="0.2">
      <c r="A3002"/>
      <c r="B3002" s="23"/>
    </row>
    <row r="3003" spans="1:2" x14ac:dyDescent="0.2">
      <c r="A3003"/>
      <c r="B3003" s="23"/>
    </row>
    <row r="3004" spans="1:2" x14ac:dyDescent="0.2">
      <c r="A3004"/>
      <c r="B3004" s="23"/>
    </row>
    <row r="3005" spans="1:2" x14ac:dyDescent="0.2">
      <c r="A3005"/>
      <c r="B3005" s="23"/>
    </row>
    <row r="3006" spans="1:2" x14ac:dyDescent="0.2">
      <c r="A3006"/>
      <c r="B3006" s="23"/>
    </row>
    <row r="3007" spans="1:2" x14ac:dyDescent="0.2">
      <c r="A3007"/>
      <c r="B3007" s="23"/>
    </row>
    <row r="3008" spans="1:2" x14ac:dyDescent="0.2">
      <c r="A3008"/>
      <c r="B3008" s="23"/>
    </row>
    <row r="3009" spans="1:2" x14ac:dyDescent="0.2">
      <c r="A3009"/>
      <c r="B3009" s="23"/>
    </row>
    <row r="3010" spans="1:2" x14ac:dyDescent="0.2">
      <c r="A3010"/>
      <c r="B3010" s="23"/>
    </row>
    <row r="3011" spans="1:2" x14ac:dyDescent="0.2">
      <c r="A3011"/>
      <c r="B3011" s="23"/>
    </row>
    <row r="3012" spans="1:2" x14ac:dyDescent="0.2">
      <c r="A3012"/>
      <c r="B3012" s="23"/>
    </row>
    <row r="3013" spans="1:2" x14ac:dyDescent="0.2">
      <c r="A3013"/>
      <c r="B3013" s="23"/>
    </row>
    <row r="3014" spans="1:2" x14ac:dyDescent="0.2">
      <c r="A3014"/>
      <c r="B3014" s="23"/>
    </row>
    <row r="3015" spans="1:2" x14ac:dyDescent="0.2">
      <c r="A3015"/>
      <c r="B3015" s="23"/>
    </row>
    <row r="3016" spans="1:2" x14ac:dyDescent="0.2">
      <c r="A3016"/>
      <c r="B3016" s="23"/>
    </row>
    <row r="3017" spans="1:2" x14ac:dyDescent="0.2">
      <c r="A3017"/>
      <c r="B3017" s="23"/>
    </row>
    <row r="3018" spans="1:2" x14ac:dyDescent="0.2">
      <c r="A3018"/>
      <c r="B3018" s="23"/>
    </row>
    <row r="3019" spans="1:2" x14ac:dyDescent="0.2">
      <c r="A3019"/>
      <c r="B3019" s="23"/>
    </row>
    <row r="3020" spans="1:2" x14ac:dyDescent="0.2">
      <c r="A3020"/>
      <c r="B3020" s="23"/>
    </row>
    <row r="3021" spans="1:2" x14ac:dyDescent="0.2">
      <c r="A3021"/>
      <c r="B3021" s="23"/>
    </row>
    <row r="3022" spans="1:2" x14ac:dyDescent="0.2">
      <c r="A3022"/>
      <c r="B3022" s="23"/>
    </row>
    <row r="3023" spans="1:2" x14ac:dyDescent="0.2">
      <c r="A3023"/>
      <c r="B3023" s="23"/>
    </row>
    <row r="3024" spans="1:2" x14ac:dyDescent="0.2">
      <c r="A3024"/>
      <c r="B3024" s="23"/>
    </row>
    <row r="3025" spans="1:2" x14ac:dyDescent="0.2">
      <c r="A3025"/>
      <c r="B3025" s="23"/>
    </row>
    <row r="3026" spans="1:2" x14ac:dyDescent="0.2">
      <c r="A3026"/>
      <c r="B3026" s="23"/>
    </row>
    <row r="3027" spans="1:2" x14ac:dyDescent="0.2">
      <c r="A3027"/>
      <c r="B3027" s="23"/>
    </row>
    <row r="3028" spans="1:2" x14ac:dyDescent="0.2">
      <c r="A3028"/>
      <c r="B3028" s="23"/>
    </row>
    <row r="3029" spans="1:2" x14ac:dyDescent="0.2">
      <c r="A3029"/>
      <c r="B3029" s="23"/>
    </row>
    <row r="3030" spans="1:2" x14ac:dyDescent="0.2">
      <c r="A3030"/>
      <c r="B3030" s="23"/>
    </row>
    <row r="3031" spans="1:2" x14ac:dyDescent="0.2">
      <c r="A3031"/>
      <c r="B3031" s="23"/>
    </row>
    <row r="3032" spans="1:2" x14ac:dyDescent="0.2">
      <c r="A3032"/>
      <c r="B3032" s="23"/>
    </row>
    <row r="3033" spans="1:2" x14ac:dyDescent="0.2">
      <c r="A3033"/>
      <c r="B3033" s="23"/>
    </row>
    <row r="3034" spans="1:2" x14ac:dyDescent="0.2">
      <c r="A3034"/>
      <c r="B3034" s="23"/>
    </row>
    <row r="3035" spans="1:2" x14ac:dyDescent="0.2">
      <c r="A3035"/>
      <c r="B3035" s="23"/>
    </row>
    <row r="3036" spans="1:2" x14ac:dyDescent="0.2">
      <c r="A3036"/>
      <c r="B3036" s="23"/>
    </row>
    <row r="3037" spans="1:2" x14ac:dyDescent="0.2">
      <c r="A3037"/>
      <c r="B3037" s="23"/>
    </row>
    <row r="3038" spans="1:2" x14ac:dyDescent="0.2">
      <c r="A3038"/>
      <c r="B3038" s="23"/>
    </row>
    <row r="3039" spans="1:2" x14ac:dyDescent="0.2">
      <c r="A3039"/>
      <c r="B3039" s="23"/>
    </row>
    <row r="3040" spans="1:2" x14ac:dyDescent="0.2">
      <c r="A3040"/>
      <c r="B3040" s="23"/>
    </row>
    <row r="3041" spans="1:2" x14ac:dyDescent="0.2">
      <c r="A3041"/>
      <c r="B3041" s="23"/>
    </row>
    <row r="3042" spans="1:2" x14ac:dyDescent="0.2">
      <c r="A3042"/>
      <c r="B3042" s="23"/>
    </row>
    <row r="3043" spans="1:2" x14ac:dyDescent="0.2">
      <c r="A3043"/>
      <c r="B3043" s="23"/>
    </row>
    <row r="3044" spans="1:2" x14ac:dyDescent="0.2">
      <c r="A3044"/>
      <c r="B3044" s="23"/>
    </row>
    <row r="3045" spans="1:2" x14ac:dyDescent="0.2">
      <c r="A3045"/>
      <c r="B3045" s="23"/>
    </row>
    <row r="3046" spans="1:2" x14ac:dyDescent="0.2">
      <c r="A3046"/>
      <c r="B3046" s="23"/>
    </row>
    <row r="3047" spans="1:2" x14ac:dyDescent="0.2">
      <c r="A3047"/>
      <c r="B3047" s="23"/>
    </row>
    <row r="3048" spans="1:2" x14ac:dyDescent="0.2">
      <c r="A3048"/>
      <c r="B3048" s="23"/>
    </row>
    <row r="3049" spans="1:2" x14ac:dyDescent="0.2">
      <c r="A3049"/>
      <c r="B3049" s="23"/>
    </row>
    <row r="3050" spans="1:2" x14ac:dyDescent="0.2">
      <c r="A3050"/>
      <c r="B3050" s="23"/>
    </row>
    <row r="3051" spans="1:2" x14ac:dyDescent="0.2">
      <c r="A3051"/>
      <c r="B3051" s="23"/>
    </row>
    <row r="3052" spans="1:2" x14ac:dyDescent="0.2">
      <c r="A3052"/>
      <c r="B3052" s="23"/>
    </row>
    <row r="3053" spans="1:2" x14ac:dyDescent="0.2">
      <c r="A3053"/>
      <c r="B3053" s="23"/>
    </row>
    <row r="3054" spans="1:2" x14ac:dyDescent="0.2">
      <c r="A3054"/>
      <c r="B3054" s="23"/>
    </row>
    <row r="3055" spans="1:2" x14ac:dyDescent="0.2">
      <c r="A3055"/>
      <c r="B3055" s="23"/>
    </row>
    <row r="3056" spans="1:2" x14ac:dyDescent="0.2">
      <c r="A3056"/>
      <c r="B3056" s="23"/>
    </row>
    <row r="3057" spans="1:2" x14ac:dyDescent="0.2">
      <c r="A3057"/>
      <c r="B3057" s="23"/>
    </row>
    <row r="3058" spans="1:2" x14ac:dyDescent="0.2">
      <c r="A3058"/>
      <c r="B3058" s="23"/>
    </row>
    <row r="3059" spans="1:2" x14ac:dyDescent="0.2">
      <c r="A3059"/>
      <c r="B3059" s="23"/>
    </row>
    <row r="3060" spans="1:2" x14ac:dyDescent="0.2">
      <c r="A3060"/>
      <c r="B3060" s="23"/>
    </row>
    <row r="3061" spans="1:2" x14ac:dyDescent="0.2">
      <c r="A3061"/>
      <c r="B3061" s="23"/>
    </row>
    <row r="3062" spans="1:2" x14ac:dyDescent="0.2">
      <c r="A3062"/>
      <c r="B3062" s="23"/>
    </row>
    <row r="3063" spans="1:2" x14ac:dyDescent="0.2">
      <c r="A3063"/>
      <c r="B3063" s="23"/>
    </row>
    <row r="3064" spans="1:2" x14ac:dyDescent="0.2">
      <c r="A3064"/>
      <c r="B3064" s="23"/>
    </row>
    <row r="3065" spans="1:2" x14ac:dyDescent="0.2">
      <c r="A3065"/>
      <c r="B3065" s="23"/>
    </row>
    <row r="3066" spans="1:2" x14ac:dyDescent="0.2">
      <c r="A3066"/>
      <c r="B3066" s="23"/>
    </row>
    <row r="3067" spans="1:2" x14ac:dyDescent="0.2">
      <c r="A3067"/>
      <c r="B3067" s="23"/>
    </row>
    <row r="3068" spans="1:2" x14ac:dyDescent="0.2">
      <c r="A3068"/>
      <c r="B3068" s="23"/>
    </row>
    <row r="3069" spans="1:2" x14ac:dyDescent="0.2">
      <c r="A3069"/>
      <c r="B3069" s="23"/>
    </row>
    <row r="3070" spans="1:2" x14ac:dyDescent="0.2">
      <c r="A3070"/>
      <c r="B3070" s="23"/>
    </row>
    <row r="3071" spans="1:2" x14ac:dyDescent="0.2">
      <c r="A3071"/>
      <c r="B3071" s="23"/>
    </row>
    <row r="3072" spans="1:2" x14ac:dyDescent="0.2">
      <c r="A3072"/>
      <c r="B3072" s="23"/>
    </row>
    <row r="3073" spans="1:2" x14ac:dyDescent="0.2">
      <c r="A3073"/>
      <c r="B3073" s="23"/>
    </row>
    <row r="3074" spans="1:2" x14ac:dyDescent="0.2">
      <c r="A3074"/>
      <c r="B3074" s="23"/>
    </row>
    <row r="3075" spans="1:2" x14ac:dyDescent="0.2">
      <c r="A3075"/>
      <c r="B3075" s="23"/>
    </row>
    <row r="3076" spans="1:2" x14ac:dyDescent="0.2">
      <c r="A3076"/>
      <c r="B3076" s="23"/>
    </row>
    <row r="3077" spans="1:2" x14ac:dyDescent="0.2">
      <c r="A3077"/>
      <c r="B3077" s="23"/>
    </row>
    <row r="3078" spans="1:2" x14ac:dyDescent="0.2">
      <c r="A3078"/>
      <c r="B3078" s="23"/>
    </row>
    <row r="3079" spans="1:2" x14ac:dyDescent="0.2">
      <c r="A3079"/>
      <c r="B3079" s="23"/>
    </row>
    <row r="3080" spans="1:2" x14ac:dyDescent="0.2">
      <c r="A3080"/>
      <c r="B3080" s="23"/>
    </row>
    <row r="3081" spans="1:2" x14ac:dyDescent="0.2">
      <c r="A3081"/>
      <c r="B3081" s="23"/>
    </row>
    <row r="3082" spans="1:2" x14ac:dyDescent="0.2">
      <c r="A3082"/>
      <c r="B3082" s="23"/>
    </row>
    <row r="3083" spans="1:2" x14ac:dyDescent="0.2">
      <c r="A3083"/>
      <c r="B3083" s="23"/>
    </row>
    <row r="3084" spans="1:2" x14ac:dyDescent="0.2">
      <c r="A3084"/>
      <c r="B3084" s="23"/>
    </row>
    <row r="3085" spans="1:2" x14ac:dyDescent="0.2">
      <c r="A3085"/>
      <c r="B3085" s="23"/>
    </row>
    <row r="3086" spans="1:2" x14ac:dyDescent="0.2">
      <c r="A3086"/>
      <c r="B3086" s="23"/>
    </row>
    <row r="3087" spans="1:2" x14ac:dyDescent="0.2">
      <c r="A3087"/>
      <c r="B3087" s="23"/>
    </row>
    <row r="3088" spans="1:2" x14ac:dyDescent="0.2">
      <c r="A3088"/>
      <c r="B3088" s="23"/>
    </row>
    <row r="3089" spans="1:2" x14ac:dyDescent="0.2">
      <c r="A3089"/>
      <c r="B3089" s="23"/>
    </row>
    <row r="3090" spans="1:2" x14ac:dyDescent="0.2">
      <c r="A3090"/>
      <c r="B3090" s="23"/>
    </row>
    <row r="3091" spans="1:2" x14ac:dyDescent="0.2">
      <c r="A3091"/>
      <c r="B3091" s="23"/>
    </row>
    <row r="3092" spans="1:2" x14ac:dyDescent="0.2">
      <c r="A3092"/>
      <c r="B3092" s="23"/>
    </row>
    <row r="3093" spans="1:2" x14ac:dyDescent="0.2">
      <c r="A3093"/>
      <c r="B3093" s="23"/>
    </row>
    <row r="3094" spans="1:2" x14ac:dyDescent="0.2">
      <c r="A3094"/>
      <c r="B3094" s="23"/>
    </row>
    <row r="3095" spans="1:2" x14ac:dyDescent="0.2">
      <c r="A3095"/>
      <c r="B3095" s="23"/>
    </row>
    <row r="3096" spans="1:2" x14ac:dyDescent="0.2">
      <c r="A3096"/>
      <c r="B3096" s="23"/>
    </row>
    <row r="3097" spans="1:2" x14ac:dyDescent="0.2">
      <c r="A3097"/>
      <c r="B3097" s="23"/>
    </row>
    <row r="3098" spans="1:2" x14ac:dyDescent="0.2">
      <c r="A3098"/>
      <c r="B3098" s="23"/>
    </row>
    <row r="3099" spans="1:2" x14ac:dyDescent="0.2">
      <c r="A3099"/>
      <c r="B3099" s="23"/>
    </row>
    <row r="3100" spans="1:2" x14ac:dyDescent="0.2">
      <c r="A3100"/>
      <c r="B3100" s="23"/>
    </row>
    <row r="3101" spans="1:2" x14ac:dyDescent="0.2">
      <c r="A3101"/>
      <c r="B3101" s="23"/>
    </row>
    <row r="3102" spans="1:2" x14ac:dyDescent="0.2">
      <c r="A3102"/>
      <c r="B3102" s="23"/>
    </row>
    <row r="3103" spans="1:2" x14ac:dyDescent="0.2">
      <c r="A3103"/>
      <c r="B3103" s="23"/>
    </row>
    <row r="3104" spans="1:2" x14ac:dyDescent="0.2">
      <c r="A3104"/>
      <c r="B3104" s="23"/>
    </row>
    <row r="3105" spans="1:2" x14ac:dyDescent="0.2">
      <c r="A3105"/>
      <c r="B3105" s="23"/>
    </row>
    <row r="3106" spans="1:2" x14ac:dyDescent="0.2">
      <c r="A3106"/>
      <c r="B3106" s="23"/>
    </row>
    <row r="3107" spans="1:2" x14ac:dyDescent="0.2">
      <c r="A3107"/>
      <c r="B3107" s="23"/>
    </row>
    <row r="3108" spans="1:2" x14ac:dyDescent="0.2">
      <c r="A3108"/>
      <c r="B3108" s="23"/>
    </row>
    <row r="3109" spans="1:2" x14ac:dyDescent="0.2">
      <c r="A3109"/>
      <c r="B3109" s="23"/>
    </row>
    <row r="3110" spans="1:2" x14ac:dyDescent="0.2">
      <c r="A3110"/>
      <c r="B3110" s="23"/>
    </row>
    <row r="3111" spans="1:2" x14ac:dyDescent="0.2">
      <c r="A3111"/>
      <c r="B3111" s="23"/>
    </row>
    <row r="3112" spans="1:2" x14ac:dyDescent="0.2">
      <c r="A3112"/>
      <c r="B3112" s="23"/>
    </row>
    <row r="3113" spans="1:2" x14ac:dyDescent="0.2">
      <c r="A3113"/>
      <c r="B3113" s="23"/>
    </row>
    <row r="3114" spans="1:2" x14ac:dyDescent="0.2">
      <c r="A3114"/>
      <c r="B3114" s="23"/>
    </row>
    <row r="3115" spans="1:2" x14ac:dyDescent="0.2">
      <c r="A3115"/>
      <c r="B3115" s="23"/>
    </row>
    <row r="3116" spans="1:2" x14ac:dyDescent="0.2">
      <c r="A3116"/>
      <c r="B3116" s="23"/>
    </row>
    <row r="3117" spans="1:2" x14ac:dyDescent="0.2">
      <c r="A3117"/>
      <c r="B3117" s="23"/>
    </row>
    <row r="3118" spans="1:2" x14ac:dyDescent="0.2">
      <c r="A3118"/>
      <c r="B3118" s="23"/>
    </row>
    <row r="3119" spans="1:2" x14ac:dyDescent="0.2">
      <c r="A3119"/>
      <c r="B3119" s="23"/>
    </row>
    <row r="3120" spans="1:2" x14ac:dyDescent="0.2">
      <c r="A3120"/>
      <c r="B3120" s="23"/>
    </row>
    <row r="3121" spans="1:2" x14ac:dyDescent="0.2">
      <c r="A3121"/>
      <c r="B3121" s="23"/>
    </row>
    <row r="3122" spans="1:2" x14ac:dyDescent="0.2">
      <c r="A3122"/>
      <c r="B3122" s="23"/>
    </row>
    <row r="3123" spans="1:2" x14ac:dyDescent="0.2">
      <c r="A3123"/>
      <c r="B3123" s="23"/>
    </row>
    <row r="3124" spans="1:2" x14ac:dyDescent="0.2">
      <c r="A3124"/>
      <c r="B3124" s="23"/>
    </row>
    <row r="3125" spans="1:2" x14ac:dyDescent="0.2">
      <c r="A3125"/>
      <c r="B3125" s="23"/>
    </row>
    <row r="3126" spans="1:2" x14ac:dyDescent="0.2">
      <c r="A3126"/>
      <c r="B3126" s="23"/>
    </row>
    <row r="3127" spans="1:2" x14ac:dyDescent="0.2">
      <c r="A3127"/>
      <c r="B3127" s="23"/>
    </row>
    <row r="3128" spans="1:2" x14ac:dyDescent="0.2">
      <c r="A3128"/>
      <c r="B3128" s="23"/>
    </row>
    <row r="3129" spans="1:2" x14ac:dyDescent="0.2">
      <c r="A3129"/>
      <c r="B3129" s="23"/>
    </row>
    <row r="3130" spans="1:2" x14ac:dyDescent="0.2">
      <c r="A3130"/>
      <c r="B3130" s="23"/>
    </row>
    <row r="3131" spans="1:2" x14ac:dyDescent="0.2">
      <c r="A3131"/>
      <c r="B3131" s="23"/>
    </row>
    <row r="3132" spans="1:2" x14ac:dyDescent="0.2">
      <c r="A3132"/>
      <c r="B3132" s="23"/>
    </row>
    <row r="3133" spans="1:2" x14ac:dyDescent="0.2">
      <c r="A3133"/>
      <c r="B3133" s="23"/>
    </row>
    <row r="3134" spans="1:2" x14ac:dyDescent="0.2">
      <c r="A3134"/>
      <c r="B3134" s="23"/>
    </row>
    <row r="3135" spans="1:2" x14ac:dyDescent="0.2">
      <c r="A3135"/>
      <c r="B3135" s="23"/>
    </row>
    <row r="3136" spans="1:2" x14ac:dyDescent="0.2">
      <c r="A3136"/>
      <c r="B3136" s="23"/>
    </row>
    <row r="3137" spans="1:2" x14ac:dyDescent="0.2">
      <c r="A3137"/>
      <c r="B3137" s="23"/>
    </row>
    <row r="3138" spans="1:2" x14ac:dyDescent="0.2">
      <c r="A3138"/>
      <c r="B3138" s="23"/>
    </row>
    <row r="3139" spans="1:2" x14ac:dyDescent="0.2">
      <c r="A3139"/>
      <c r="B3139" s="23"/>
    </row>
    <row r="3140" spans="1:2" x14ac:dyDescent="0.2">
      <c r="A3140"/>
      <c r="B3140" s="23"/>
    </row>
    <row r="3141" spans="1:2" x14ac:dyDescent="0.2">
      <c r="A3141"/>
      <c r="B3141" s="23"/>
    </row>
    <row r="3142" spans="1:2" x14ac:dyDescent="0.2">
      <c r="A3142"/>
      <c r="B3142" s="23"/>
    </row>
    <row r="3143" spans="1:2" x14ac:dyDescent="0.2">
      <c r="A3143"/>
      <c r="B3143" s="23"/>
    </row>
    <row r="3144" spans="1:2" x14ac:dyDescent="0.2">
      <c r="A3144"/>
      <c r="B3144" s="23"/>
    </row>
    <row r="3145" spans="1:2" x14ac:dyDescent="0.2">
      <c r="A3145"/>
      <c r="B3145" s="23"/>
    </row>
    <row r="3146" spans="1:2" x14ac:dyDescent="0.2">
      <c r="A3146"/>
      <c r="B3146" s="23"/>
    </row>
    <row r="3147" spans="1:2" x14ac:dyDescent="0.2">
      <c r="A3147"/>
      <c r="B3147" s="23"/>
    </row>
    <row r="3148" spans="1:2" x14ac:dyDescent="0.2">
      <c r="A3148"/>
      <c r="B3148" s="23"/>
    </row>
    <row r="3149" spans="1:2" x14ac:dyDescent="0.2">
      <c r="A3149"/>
      <c r="B3149" s="23"/>
    </row>
    <row r="3150" spans="1:2" x14ac:dyDescent="0.2">
      <c r="A3150"/>
      <c r="B3150" s="23"/>
    </row>
    <row r="3151" spans="1:2" x14ac:dyDescent="0.2">
      <c r="A3151"/>
      <c r="B3151" s="23"/>
    </row>
    <row r="3152" spans="1:2" x14ac:dyDescent="0.2">
      <c r="A3152"/>
      <c r="B3152" s="23"/>
    </row>
    <row r="3153" spans="1:2" x14ac:dyDescent="0.2">
      <c r="A3153"/>
      <c r="B3153" s="23"/>
    </row>
    <row r="3154" spans="1:2" x14ac:dyDescent="0.2">
      <c r="A3154"/>
      <c r="B3154" s="23"/>
    </row>
    <row r="3155" spans="1:2" x14ac:dyDescent="0.2">
      <c r="A3155"/>
      <c r="B3155" s="23"/>
    </row>
    <row r="3156" spans="1:2" x14ac:dyDescent="0.2">
      <c r="A3156"/>
      <c r="B3156" s="23"/>
    </row>
    <row r="3157" spans="1:2" x14ac:dyDescent="0.2">
      <c r="A3157"/>
      <c r="B3157" s="23"/>
    </row>
    <row r="3158" spans="1:2" x14ac:dyDescent="0.2">
      <c r="A3158"/>
      <c r="B3158" s="23"/>
    </row>
    <row r="3159" spans="1:2" x14ac:dyDescent="0.2">
      <c r="A3159"/>
      <c r="B3159" s="23"/>
    </row>
    <row r="3160" spans="1:2" x14ac:dyDescent="0.2">
      <c r="A3160"/>
      <c r="B3160" s="23"/>
    </row>
    <row r="3161" spans="1:2" x14ac:dyDescent="0.2">
      <c r="A3161"/>
      <c r="B3161" s="23"/>
    </row>
    <row r="3162" spans="1:2" x14ac:dyDescent="0.2">
      <c r="A3162"/>
      <c r="B3162" s="23"/>
    </row>
    <row r="3163" spans="1:2" x14ac:dyDescent="0.2">
      <c r="A3163"/>
      <c r="B3163" s="23"/>
    </row>
    <row r="3164" spans="1:2" x14ac:dyDescent="0.2">
      <c r="A3164"/>
      <c r="B3164" s="23"/>
    </row>
    <row r="3165" spans="1:2" x14ac:dyDescent="0.2">
      <c r="A3165"/>
      <c r="B3165" s="23"/>
    </row>
    <row r="3166" spans="1:2" x14ac:dyDescent="0.2">
      <c r="A3166"/>
      <c r="B3166" s="23"/>
    </row>
    <row r="3167" spans="1:2" x14ac:dyDescent="0.2">
      <c r="A3167"/>
      <c r="B3167" s="23"/>
    </row>
    <row r="3168" spans="1:2" x14ac:dyDescent="0.2">
      <c r="A3168"/>
      <c r="B3168" s="23"/>
    </row>
    <row r="3169" spans="1:2" x14ac:dyDescent="0.2">
      <c r="A3169"/>
      <c r="B3169" s="23"/>
    </row>
    <row r="3170" spans="1:2" x14ac:dyDescent="0.2">
      <c r="A3170"/>
      <c r="B3170" s="23"/>
    </row>
    <row r="3171" spans="1:2" x14ac:dyDescent="0.2">
      <c r="A3171"/>
      <c r="B3171" s="23"/>
    </row>
    <row r="3172" spans="1:2" x14ac:dyDescent="0.2">
      <c r="A3172"/>
      <c r="B3172" s="23"/>
    </row>
    <row r="3173" spans="1:2" x14ac:dyDescent="0.2">
      <c r="A3173"/>
      <c r="B3173" s="23"/>
    </row>
    <row r="3174" spans="1:2" x14ac:dyDescent="0.2">
      <c r="A3174"/>
      <c r="B3174" s="23"/>
    </row>
    <row r="3175" spans="1:2" x14ac:dyDescent="0.2">
      <c r="A3175"/>
      <c r="B3175" s="23"/>
    </row>
    <row r="3176" spans="1:2" x14ac:dyDescent="0.2">
      <c r="A3176"/>
      <c r="B3176" s="23"/>
    </row>
    <row r="3177" spans="1:2" x14ac:dyDescent="0.2">
      <c r="A3177"/>
      <c r="B3177" s="23"/>
    </row>
    <row r="3178" spans="1:2" x14ac:dyDescent="0.2">
      <c r="A3178"/>
      <c r="B3178" s="23"/>
    </row>
    <row r="3179" spans="1:2" x14ac:dyDescent="0.2">
      <c r="A3179"/>
      <c r="B3179" s="23"/>
    </row>
    <row r="3180" spans="1:2" x14ac:dyDescent="0.2">
      <c r="A3180"/>
      <c r="B3180" s="23"/>
    </row>
    <row r="3181" spans="1:2" x14ac:dyDescent="0.2">
      <c r="A3181"/>
      <c r="B3181" s="23"/>
    </row>
    <row r="3182" spans="1:2" x14ac:dyDescent="0.2">
      <c r="A3182"/>
      <c r="B3182" s="23"/>
    </row>
    <row r="3183" spans="1:2" x14ac:dyDescent="0.2">
      <c r="A3183"/>
      <c r="B3183" s="23"/>
    </row>
    <row r="3184" spans="1:2" x14ac:dyDescent="0.2">
      <c r="A3184"/>
      <c r="B3184" s="23"/>
    </row>
    <row r="3185" spans="1:2" x14ac:dyDescent="0.2">
      <c r="A3185"/>
      <c r="B3185" s="23"/>
    </row>
    <row r="3186" spans="1:2" x14ac:dyDescent="0.2">
      <c r="A3186"/>
      <c r="B3186" s="23"/>
    </row>
    <row r="3187" spans="1:2" x14ac:dyDescent="0.2">
      <c r="A3187"/>
      <c r="B3187" s="23"/>
    </row>
    <row r="3188" spans="1:2" x14ac:dyDescent="0.2">
      <c r="A3188"/>
      <c r="B3188" s="23"/>
    </row>
    <row r="3189" spans="1:2" x14ac:dyDescent="0.2">
      <c r="A3189"/>
      <c r="B3189" s="23"/>
    </row>
    <row r="3190" spans="1:2" x14ac:dyDescent="0.2">
      <c r="A3190"/>
      <c r="B3190" s="23"/>
    </row>
    <row r="3191" spans="1:2" x14ac:dyDescent="0.2">
      <c r="A3191"/>
      <c r="B3191" s="23"/>
    </row>
    <row r="3192" spans="1:2" x14ac:dyDescent="0.2">
      <c r="A3192"/>
      <c r="B3192" s="23"/>
    </row>
    <row r="3193" spans="1:2" x14ac:dyDescent="0.2">
      <c r="A3193"/>
      <c r="B3193" s="23"/>
    </row>
    <row r="3194" spans="1:2" x14ac:dyDescent="0.2">
      <c r="A3194"/>
      <c r="B3194" s="23"/>
    </row>
    <row r="3195" spans="1:2" x14ac:dyDescent="0.2">
      <c r="A3195"/>
      <c r="B3195" s="23"/>
    </row>
    <row r="3196" spans="1:2" x14ac:dyDescent="0.2">
      <c r="A3196"/>
      <c r="B3196" s="23"/>
    </row>
    <row r="3197" spans="1:2" x14ac:dyDescent="0.2">
      <c r="A3197"/>
      <c r="B3197" s="23"/>
    </row>
    <row r="3198" spans="1:2" x14ac:dyDescent="0.2">
      <c r="A3198"/>
      <c r="B3198" s="23"/>
    </row>
    <row r="3199" spans="1:2" x14ac:dyDescent="0.2">
      <c r="A3199"/>
      <c r="B3199" s="23"/>
    </row>
    <row r="3200" spans="1:2" x14ac:dyDescent="0.2">
      <c r="A3200"/>
      <c r="B3200" s="23"/>
    </row>
    <row r="3201" spans="1:2" x14ac:dyDescent="0.2">
      <c r="A3201"/>
      <c r="B3201" s="23"/>
    </row>
    <row r="3202" spans="1:2" x14ac:dyDescent="0.2">
      <c r="A3202"/>
      <c r="B3202" s="23"/>
    </row>
    <row r="3203" spans="1:2" x14ac:dyDescent="0.2">
      <c r="A3203"/>
      <c r="B3203" s="23"/>
    </row>
    <row r="3204" spans="1:2" x14ac:dyDescent="0.2">
      <c r="A3204"/>
      <c r="B3204" s="23"/>
    </row>
    <row r="3205" spans="1:2" x14ac:dyDescent="0.2">
      <c r="A3205"/>
      <c r="B3205" s="23"/>
    </row>
    <row r="3206" spans="1:2" x14ac:dyDescent="0.2">
      <c r="A3206"/>
      <c r="B3206" s="23"/>
    </row>
    <row r="3207" spans="1:2" x14ac:dyDescent="0.2">
      <c r="A3207"/>
      <c r="B3207" s="23"/>
    </row>
    <row r="3208" spans="1:2" x14ac:dyDescent="0.2">
      <c r="A3208"/>
      <c r="B3208" s="23"/>
    </row>
    <row r="3209" spans="1:2" x14ac:dyDescent="0.2">
      <c r="A3209"/>
      <c r="B3209" s="23"/>
    </row>
    <row r="3210" spans="1:2" x14ac:dyDescent="0.2">
      <c r="A3210"/>
      <c r="B3210" s="23"/>
    </row>
    <row r="3211" spans="1:2" x14ac:dyDescent="0.2">
      <c r="A3211"/>
      <c r="B3211" s="23"/>
    </row>
    <row r="3212" spans="1:2" x14ac:dyDescent="0.2">
      <c r="A3212"/>
      <c r="B3212" s="23"/>
    </row>
    <row r="3213" spans="1:2" x14ac:dyDescent="0.2">
      <c r="A3213"/>
      <c r="B3213" s="23"/>
    </row>
    <row r="3214" spans="1:2" x14ac:dyDescent="0.2">
      <c r="A3214"/>
      <c r="B3214" s="23"/>
    </row>
    <row r="3215" spans="1:2" x14ac:dyDescent="0.2">
      <c r="A3215"/>
      <c r="B3215" s="23"/>
    </row>
    <row r="3216" spans="1:2" x14ac:dyDescent="0.2">
      <c r="A3216"/>
      <c r="B3216" s="23"/>
    </row>
    <row r="3217" spans="1:2" x14ac:dyDescent="0.2">
      <c r="A3217"/>
      <c r="B3217" s="23"/>
    </row>
    <row r="3218" spans="1:2" x14ac:dyDescent="0.2">
      <c r="A3218"/>
      <c r="B3218" s="23"/>
    </row>
    <row r="3219" spans="1:2" x14ac:dyDescent="0.2">
      <c r="A3219"/>
      <c r="B3219" s="23"/>
    </row>
    <row r="3220" spans="1:2" x14ac:dyDescent="0.2">
      <c r="A3220"/>
      <c r="B3220" s="23"/>
    </row>
    <row r="3221" spans="1:2" x14ac:dyDescent="0.2">
      <c r="A3221"/>
      <c r="B3221" s="23"/>
    </row>
    <row r="3222" spans="1:2" x14ac:dyDescent="0.2">
      <c r="A3222"/>
      <c r="B3222" s="23"/>
    </row>
    <row r="3223" spans="1:2" x14ac:dyDescent="0.2">
      <c r="A3223"/>
      <c r="B3223" s="23"/>
    </row>
    <row r="3224" spans="1:2" x14ac:dyDescent="0.2">
      <c r="A3224"/>
      <c r="B3224" s="23"/>
    </row>
    <row r="3225" spans="1:2" x14ac:dyDescent="0.2">
      <c r="A3225"/>
      <c r="B3225" s="23"/>
    </row>
    <row r="3226" spans="1:2" x14ac:dyDescent="0.2">
      <c r="A3226"/>
      <c r="B3226" s="23"/>
    </row>
    <row r="3227" spans="1:2" x14ac:dyDescent="0.2">
      <c r="A3227"/>
      <c r="B3227" s="23"/>
    </row>
    <row r="3228" spans="1:2" x14ac:dyDescent="0.2">
      <c r="A3228"/>
      <c r="B3228" s="23"/>
    </row>
    <row r="3229" spans="1:2" x14ac:dyDescent="0.2">
      <c r="A3229"/>
      <c r="B3229" s="23"/>
    </row>
    <row r="3230" spans="1:2" x14ac:dyDescent="0.2">
      <c r="A3230"/>
      <c r="B3230" s="23"/>
    </row>
    <row r="3231" spans="1:2" x14ac:dyDescent="0.2">
      <c r="A3231"/>
      <c r="B3231" s="23"/>
    </row>
    <row r="3232" spans="1:2" x14ac:dyDescent="0.2">
      <c r="A3232"/>
      <c r="B3232" s="23"/>
    </row>
    <row r="3233" spans="1:2" x14ac:dyDescent="0.2">
      <c r="A3233"/>
      <c r="B3233" s="23"/>
    </row>
    <row r="3234" spans="1:2" x14ac:dyDescent="0.2">
      <c r="A3234"/>
      <c r="B3234" s="23"/>
    </row>
    <row r="3235" spans="1:2" x14ac:dyDescent="0.2">
      <c r="A3235"/>
      <c r="B3235" s="23"/>
    </row>
    <row r="3236" spans="1:2" x14ac:dyDescent="0.2">
      <c r="A3236"/>
      <c r="B3236" s="23"/>
    </row>
    <row r="3237" spans="1:2" x14ac:dyDescent="0.2">
      <c r="A3237"/>
      <c r="B3237" s="23"/>
    </row>
    <row r="3238" spans="1:2" x14ac:dyDescent="0.2">
      <c r="A3238"/>
      <c r="B3238" s="23"/>
    </row>
    <row r="3239" spans="1:2" x14ac:dyDescent="0.2">
      <c r="A3239"/>
      <c r="B3239" s="23"/>
    </row>
    <row r="3240" spans="1:2" x14ac:dyDescent="0.2">
      <c r="A3240"/>
      <c r="B3240" s="23"/>
    </row>
    <row r="3241" spans="1:2" x14ac:dyDescent="0.2">
      <c r="A3241"/>
      <c r="B3241" s="23"/>
    </row>
    <row r="3242" spans="1:2" x14ac:dyDescent="0.2">
      <c r="A3242"/>
      <c r="B3242" s="23"/>
    </row>
    <row r="3243" spans="1:2" x14ac:dyDescent="0.2">
      <c r="A3243"/>
      <c r="B3243" s="23"/>
    </row>
    <row r="3244" spans="1:2" x14ac:dyDescent="0.2">
      <c r="A3244"/>
      <c r="B3244" s="23"/>
    </row>
    <row r="3245" spans="1:2" x14ac:dyDescent="0.2">
      <c r="A3245"/>
      <c r="B3245" s="23"/>
    </row>
    <row r="3246" spans="1:2" x14ac:dyDescent="0.2">
      <c r="A3246"/>
      <c r="B3246" s="23"/>
    </row>
    <row r="3247" spans="1:2" x14ac:dyDescent="0.2">
      <c r="A3247"/>
      <c r="B3247" s="23"/>
    </row>
    <row r="3248" spans="1:2" x14ac:dyDescent="0.2">
      <c r="A3248"/>
      <c r="B3248" s="23"/>
    </row>
    <row r="3249" spans="1:2" x14ac:dyDescent="0.2">
      <c r="A3249"/>
      <c r="B3249" s="23"/>
    </row>
    <row r="3250" spans="1:2" x14ac:dyDescent="0.2">
      <c r="A3250"/>
      <c r="B3250" s="23"/>
    </row>
    <row r="3251" spans="1:2" x14ac:dyDescent="0.2">
      <c r="A3251"/>
      <c r="B3251" s="23"/>
    </row>
    <row r="3252" spans="1:2" x14ac:dyDescent="0.2">
      <c r="A3252"/>
      <c r="B3252" s="23"/>
    </row>
    <row r="3253" spans="1:2" x14ac:dyDescent="0.2">
      <c r="A3253"/>
      <c r="B3253" s="23"/>
    </row>
    <row r="3254" spans="1:2" x14ac:dyDescent="0.2">
      <c r="A3254"/>
      <c r="B3254" s="23"/>
    </row>
    <row r="3255" spans="1:2" x14ac:dyDescent="0.2">
      <c r="A3255"/>
      <c r="B3255" s="23"/>
    </row>
    <row r="3256" spans="1:2" x14ac:dyDescent="0.2">
      <c r="A3256"/>
      <c r="B3256" s="23"/>
    </row>
    <row r="3257" spans="1:2" x14ac:dyDescent="0.2">
      <c r="A3257"/>
      <c r="B3257" s="23"/>
    </row>
    <row r="3258" spans="1:2" x14ac:dyDescent="0.2">
      <c r="A3258"/>
      <c r="B3258" s="23"/>
    </row>
    <row r="3259" spans="1:2" x14ac:dyDescent="0.2">
      <c r="A3259"/>
      <c r="B3259" s="23"/>
    </row>
    <row r="3260" spans="1:2" x14ac:dyDescent="0.2">
      <c r="A3260"/>
      <c r="B3260" s="23"/>
    </row>
    <row r="3261" spans="1:2" x14ac:dyDescent="0.2">
      <c r="A3261"/>
      <c r="B3261" s="23"/>
    </row>
    <row r="3262" spans="1:2" x14ac:dyDescent="0.2">
      <c r="A3262"/>
      <c r="B3262" s="23"/>
    </row>
    <row r="3263" spans="1:2" x14ac:dyDescent="0.2">
      <c r="A3263"/>
      <c r="B3263" s="23"/>
    </row>
    <row r="3264" spans="1:2" x14ac:dyDescent="0.2">
      <c r="A3264"/>
      <c r="B3264" s="23"/>
    </row>
    <row r="3265" spans="1:2" x14ac:dyDescent="0.2">
      <c r="A3265"/>
      <c r="B3265" s="23"/>
    </row>
    <row r="3266" spans="1:2" x14ac:dyDescent="0.2">
      <c r="A3266"/>
      <c r="B3266" s="23"/>
    </row>
    <row r="3267" spans="1:2" x14ac:dyDescent="0.2">
      <c r="A3267"/>
      <c r="B3267" s="23"/>
    </row>
    <row r="3268" spans="1:2" x14ac:dyDescent="0.2">
      <c r="A3268"/>
      <c r="B3268" s="23"/>
    </row>
    <row r="3269" spans="1:2" x14ac:dyDescent="0.2">
      <c r="A3269"/>
      <c r="B3269" s="23"/>
    </row>
    <row r="3270" spans="1:2" x14ac:dyDescent="0.2">
      <c r="A3270"/>
      <c r="B3270" s="23"/>
    </row>
    <row r="3271" spans="1:2" x14ac:dyDescent="0.2">
      <c r="A3271"/>
      <c r="B3271" s="23"/>
    </row>
    <row r="3272" spans="1:2" x14ac:dyDescent="0.2">
      <c r="A3272"/>
      <c r="B3272" s="23"/>
    </row>
    <row r="3273" spans="1:2" x14ac:dyDescent="0.2">
      <c r="A3273"/>
      <c r="B3273" s="23"/>
    </row>
    <row r="3274" spans="1:2" x14ac:dyDescent="0.2">
      <c r="A3274"/>
      <c r="B3274" s="23"/>
    </row>
    <row r="3275" spans="1:2" x14ac:dyDescent="0.2">
      <c r="A3275"/>
      <c r="B3275" s="23"/>
    </row>
    <row r="3276" spans="1:2" x14ac:dyDescent="0.2">
      <c r="A3276"/>
      <c r="B3276" s="23"/>
    </row>
    <row r="3277" spans="1:2" x14ac:dyDescent="0.2">
      <c r="A3277"/>
      <c r="B3277" s="23"/>
    </row>
    <row r="3278" spans="1:2" x14ac:dyDescent="0.2">
      <c r="A3278"/>
      <c r="B3278" s="23"/>
    </row>
    <row r="3279" spans="1:2" x14ac:dyDescent="0.2">
      <c r="A3279"/>
      <c r="B3279" s="23"/>
    </row>
    <row r="3280" spans="1:2" x14ac:dyDescent="0.2">
      <c r="A3280"/>
      <c r="B3280" s="23"/>
    </row>
    <row r="3281" spans="1:2" x14ac:dyDescent="0.2">
      <c r="A3281"/>
      <c r="B3281" s="23"/>
    </row>
    <row r="3282" spans="1:2" x14ac:dyDescent="0.2">
      <c r="A3282"/>
      <c r="B3282" s="23"/>
    </row>
    <row r="3283" spans="1:2" x14ac:dyDescent="0.2">
      <c r="A3283"/>
      <c r="B3283" s="23"/>
    </row>
    <row r="3284" spans="1:2" x14ac:dyDescent="0.2">
      <c r="A3284"/>
      <c r="B3284" s="23"/>
    </row>
    <row r="3285" spans="1:2" x14ac:dyDescent="0.2">
      <c r="A3285"/>
      <c r="B3285" s="23"/>
    </row>
    <row r="3286" spans="1:2" x14ac:dyDescent="0.2">
      <c r="A3286"/>
      <c r="B3286" s="23"/>
    </row>
    <row r="3287" spans="1:2" x14ac:dyDescent="0.2">
      <c r="A3287"/>
      <c r="B3287" s="23"/>
    </row>
    <row r="3288" spans="1:2" x14ac:dyDescent="0.2">
      <c r="A3288"/>
      <c r="B3288" s="23"/>
    </row>
    <row r="3289" spans="1:2" x14ac:dyDescent="0.2">
      <c r="A3289"/>
      <c r="B3289" s="23"/>
    </row>
    <row r="3290" spans="1:2" x14ac:dyDescent="0.2">
      <c r="A3290"/>
      <c r="B3290" s="23"/>
    </row>
    <row r="3291" spans="1:2" x14ac:dyDescent="0.2">
      <c r="A3291"/>
      <c r="B3291" s="23"/>
    </row>
    <row r="3292" spans="1:2" x14ac:dyDescent="0.2">
      <c r="A3292"/>
      <c r="B3292" s="23"/>
    </row>
    <row r="3293" spans="1:2" x14ac:dyDescent="0.2">
      <c r="A3293"/>
      <c r="B3293" s="23"/>
    </row>
    <row r="3294" spans="1:2" x14ac:dyDescent="0.2">
      <c r="A3294"/>
      <c r="B3294" s="23"/>
    </row>
    <row r="3295" spans="1:2" x14ac:dyDescent="0.2">
      <c r="A3295"/>
      <c r="B3295" s="23"/>
    </row>
    <row r="3296" spans="1:2" x14ac:dyDescent="0.2">
      <c r="A3296"/>
      <c r="B3296" s="23"/>
    </row>
    <row r="3297" spans="1:2" x14ac:dyDescent="0.2">
      <c r="A3297"/>
      <c r="B3297" s="23"/>
    </row>
    <row r="3298" spans="1:2" x14ac:dyDescent="0.2">
      <c r="A3298"/>
      <c r="B3298" s="23"/>
    </row>
    <row r="3299" spans="1:2" x14ac:dyDescent="0.2">
      <c r="A3299"/>
      <c r="B3299" s="23"/>
    </row>
    <row r="3300" spans="1:2" x14ac:dyDescent="0.2">
      <c r="A3300"/>
      <c r="B3300" s="23"/>
    </row>
    <row r="3301" spans="1:2" x14ac:dyDescent="0.2">
      <c r="A3301"/>
      <c r="B3301" s="23"/>
    </row>
    <row r="3302" spans="1:2" x14ac:dyDescent="0.2">
      <c r="A3302"/>
      <c r="B3302" s="23"/>
    </row>
    <row r="3303" spans="1:2" x14ac:dyDescent="0.2">
      <c r="A3303"/>
      <c r="B3303" s="23"/>
    </row>
    <row r="3304" spans="1:2" x14ac:dyDescent="0.2">
      <c r="A3304"/>
      <c r="B3304" s="23"/>
    </row>
    <row r="3305" spans="1:2" x14ac:dyDescent="0.2">
      <c r="A3305"/>
      <c r="B3305" s="23"/>
    </row>
    <row r="3306" spans="1:2" x14ac:dyDescent="0.2">
      <c r="A3306"/>
      <c r="B3306" s="23"/>
    </row>
    <row r="3307" spans="1:2" x14ac:dyDescent="0.2">
      <c r="A3307"/>
      <c r="B3307" s="23"/>
    </row>
    <row r="3308" spans="1:2" x14ac:dyDescent="0.2">
      <c r="A3308"/>
      <c r="B3308" s="23"/>
    </row>
    <row r="3309" spans="1:2" x14ac:dyDescent="0.2">
      <c r="A3309"/>
      <c r="B3309" s="23"/>
    </row>
    <row r="3310" spans="1:2" x14ac:dyDescent="0.2">
      <c r="A3310"/>
      <c r="B3310" s="23"/>
    </row>
    <row r="3311" spans="1:2" x14ac:dyDescent="0.2">
      <c r="A3311"/>
      <c r="B3311" s="23"/>
    </row>
    <row r="3312" spans="1:2" x14ac:dyDescent="0.2">
      <c r="A3312"/>
      <c r="B3312" s="23"/>
    </row>
    <row r="3313" spans="1:2" x14ac:dyDescent="0.2">
      <c r="A3313"/>
      <c r="B3313" s="23"/>
    </row>
    <row r="3314" spans="1:2" x14ac:dyDescent="0.2">
      <c r="A3314"/>
      <c r="B3314" s="23"/>
    </row>
    <row r="3315" spans="1:2" x14ac:dyDescent="0.2">
      <c r="A3315"/>
      <c r="B3315" s="23"/>
    </row>
    <row r="3316" spans="1:2" x14ac:dyDescent="0.2">
      <c r="A3316"/>
      <c r="B3316" s="23"/>
    </row>
    <row r="3317" spans="1:2" x14ac:dyDescent="0.2">
      <c r="A3317"/>
      <c r="B3317" s="23"/>
    </row>
    <row r="3318" spans="1:2" x14ac:dyDescent="0.2">
      <c r="A3318"/>
      <c r="B3318" s="23"/>
    </row>
    <row r="3319" spans="1:2" x14ac:dyDescent="0.2">
      <c r="A3319"/>
      <c r="B3319" s="23"/>
    </row>
    <row r="3320" spans="1:2" x14ac:dyDescent="0.2">
      <c r="A3320"/>
      <c r="B3320" s="23"/>
    </row>
    <row r="3321" spans="1:2" x14ac:dyDescent="0.2">
      <c r="A3321"/>
      <c r="B3321" s="23"/>
    </row>
    <row r="3322" spans="1:2" x14ac:dyDescent="0.2">
      <c r="A3322"/>
      <c r="B3322" s="23"/>
    </row>
    <row r="3323" spans="1:2" x14ac:dyDescent="0.2">
      <c r="A3323"/>
      <c r="B3323" s="23"/>
    </row>
    <row r="3324" spans="1:2" x14ac:dyDescent="0.2">
      <c r="A3324"/>
      <c r="B3324" s="23"/>
    </row>
    <row r="3325" spans="1:2" x14ac:dyDescent="0.2">
      <c r="A3325"/>
      <c r="B3325" s="23"/>
    </row>
    <row r="3326" spans="1:2" x14ac:dyDescent="0.2">
      <c r="A3326"/>
      <c r="B3326" s="23"/>
    </row>
    <row r="3327" spans="1:2" x14ac:dyDescent="0.2">
      <c r="A3327"/>
      <c r="B3327" s="23"/>
    </row>
    <row r="3328" spans="1:2" x14ac:dyDescent="0.2">
      <c r="A3328"/>
      <c r="B3328" s="23"/>
    </row>
    <row r="3329" spans="1:2" x14ac:dyDescent="0.2">
      <c r="A3329"/>
      <c r="B3329" s="23"/>
    </row>
    <row r="3330" spans="1:2" x14ac:dyDescent="0.2">
      <c r="A3330"/>
      <c r="B3330" s="23"/>
    </row>
    <row r="3331" spans="1:2" x14ac:dyDescent="0.2">
      <c r="A3331"/>
      <c r="B3331" s="23"/>
    </row>
    <row r="3332" spans="1:2" x14ac:dyDescent="0.2">
      <c r="A3332"/>
      <c r="B3332" s="23"/>
    </row>
    <row r="3333" spans="1:2" x14ac:dyDescent="0.2">
      <c r="A3333"/>
      <c r="B3333" s="23"/>
    </row>
    <row r="3334" spans="1:2" x14ac:dyDescent="0.2">
      <c r="A3334"/>
      <c r="B3334" s="23"/>
    </row>
    <row r="3335" spans="1:2" x14ac:dyDescent="0.2">
      <c r="A3335"/>
      <c r="B3335" s="23"/>
    </row>
    <row r="3336" spans="1:2" x14ac:dyDescent="0.2">
      <c r="A3336"/>
      <c r="B3336" s="23"/>
    </row>
    <row r="3337" spans="1:2" x14ac:dyDescent="0.2">
      <c r="A3337"/>
      <c r="B3337" s="23"/>
    </row>
    <row r="3338" spans="1:2" x14ac:dyDescent="0.2">
      <c r="A3338"/>
      <c r="B3338" s="23"/>
    </row>
    <row r="3339" spans="1:2" x14ac:dyDescent="0.2">
      <c r="A3339"/>
      <c r="B3339" s="23"/>
    </row>
    <row r="3340" spans="1:2" x14ac:dyDescent="0.2">
      <c r="A3340"/>
      <c r="B3340" s="23"/>
    </row>
    <row r="3341" spans="1:2" x14ac:dyDescent="0.2">
      <c r="A3341"/>
      <c r="B3341" s="23"/>
    </row>
    <row r="3342" spans="1:2" x14ac:dyDescent="0.2">
      <c r="A3342"/>
      <c r="B3342" s="23"/>
    </row>
    <row r="3343" spans="1:2" x14ac:dyDescent="0.2">
      <c r="A3343"/>
      <c r="B3343" s="23"/>
    </row>
    <row r="3344" spans="1:2" x14ac:dyDescent="0.2">
      <c r="A3344"/>
      <c r="B3344" s="23"/>
    </row>
    <row r="3345" spans="1:2" x14ac:dyDescent="0.2">
      <c r="A3345"/>
      <c r="B3345" s="23"/>
    </row>
    <row r="3346" spans="1:2" x14ac:dyDescent="0.2">
      <c r="A3346"/>
      <c r="B3346" s="23"/>
    </row>
    <row r="3347" spans="1:2" x14ac:dyDescent="0.2">
      <c r="A3347"/>
      <c r="B3347" s="23"/>
    </row>
    <row r="3348" spans="1:2" x14ac:dyDescent="0.2">
      <c r="A3348"/>
      <c r="B3348" s="23"/>
    </row>
    <row r="3349" spans="1:2" x14ac:dyDescent="0.2">
      <c r="A3349"/>
      <c r="B3349" s="23"/>
    </row>
    <row r="3350" spans="1:2" x14ac:dyDescent="0.2">
      <c r="A3350"/>
      <c r="B3350" s="23"/>
    </row>
    <row r="3351" spans="1:2" x14ac:dyDescent="0.2">
      <c r="A3351"/>
      <c r="B3351" s="23"/>
    </row>
    <row r="3352" spans="1:2" x14ac:dyDescent="0.2">
      <c r="A3352"/>
      <c r="B3352" s="23"/>
    </row>
    <row r="3353" spans="1:2" x14ac:dyDescent="0.2">
      <c r="A3353"/>
      <c r="B3353" s="23"/>
    </row>
    <row r="3354" spans="1:2" x14ac:dyDescent="0.2">
      <c r="A3354"/>
      <c r="B3354" s="23"/>
    </row>
    <row r="3355" spans="1:2" x14ac:dyDescent="0.2">
      <c r="A3355"/>
      <c r="B3355" s="23"/>
    </row>
    <row r="3356" spans="1:2" x14ac:dyDescent="0.2">
      <c r="A3356"/>
      <c r="B3356" s="23"/>
    </row>
    <row r="3357" spans="1:2" x14ac:dyDescent="0.2">
      <c r="A3357"/>
      <c r="B3357" s="23"/>
    </row>
    <row r="3358" spans="1:2" x14ac:dyDescent="0.2">
      <c r="A3358"/>
      <c r="B3358" s="23"/>
    </row>
    <row r="3359" spans="1:2" x14ac:dyDescent="0.2">
      <c r="A3359"/>
      <c r="B3359" s="23"/>
    </row>
    <row r="3360" spans="1:2" x14ac:dyDescent="0.2">
      <c r="A3360"/>
      <c r="B3360" s="23"/>
    </row>
    <row r="3361" spans="1:2" x14ac:dyDescent="0.2">
      <c r="A3361"/>
      <c r="B3361" s="23"/>
    </row>
    <row r="3362" spans="1:2" x14ac:dyDescent="0.2">
      <c r="A3362"/>
      <c r="B3362" s="23"/>
    </row>
    <row r="3363" spans="1:2" x14ac:dyDescent="0.2">
      <c r="A3363"/>
      <c r="B3363" s="23"/>
    </row>
    <row r="3364" spans="1:2" x14ac:dyDescent="0.2">
      <c r="A3364"/>
      <c r="B3364" s="23"/>
    </row>
    <row r="3365" spans="1:2" x14ac:dyDescent="0.2">
      <c r="A3365"/>
      <c r="B3365" s="23"/>
    </row>
    <row r="3366" spans="1:2" x14ac:dyDescent="0.2">
      <c r="A3366"/>
      <c r="B3366" s="23"/>
    </row>
    <row r="3367" spans="1:2" x14ac:dyDescent="0.2">
      <c r="A3367"/>
      <c r="B3367" s="23"/>
    </row>
    <row r="3368" spans="1:2" x14ac:dyDescent="0.2">
      <c r="A3368"/>
      <c r="B3368" s="23"/>
    </row>
    <row r="3369" spans="1:2" x14ac:dyDescent="0.2">
      <c r="A3369"/>
      <c r="B3369" s="23"/>
    </row>
    <row r="3370" spans="1:2" x14ac:dyDescent="0.2">
      <c r="A3370"/>
      <c r="B3370" s="23"/>
    </row>
    <row r="3371" spans="1:2" x14ac:dyDescent="0.2">
      <c r="A3371"/>
      <c r="B3371" s="23"/>
    </row>
    <row r="3372" spans="1:2" x14ac:dyDescent="0.2">
      <c r="A3372"/>
      <c r="B3372" s="23"/>
    </row>
    <row r="3373" spans="1:2" x14ac:dyDescent="0.2">
      <c r="A3373"/>
      <c r="B3373" s="23"/>
    </row>
    <row r="3374" spans="1:2" x14ac:dyDescent="0.2">
      <c r="A3374"/>
      <c r="B3374" s="23"/>
    </row>
    <row r="3375" spans="1:2" x14ac:dyDescent="0.2">
      <c r="A3375"/>
      <c r="B3375" s="23"/>
    </row>
    <row r="3376" spans="1:2" x14ac:dyDescent="0.2">
      <c r="A3376"/>
      <c r="B3376" s="23"/>
    </row>
    <row r="3377" spans="1:2" x14ac:dyDescent="0.2">
      <c r="A3377"/>
      <c r="B3377" s="23"/>
    </row>
    <row r="3378" spans="1:2" x14ac:dyDescent="0.2">
      <c r="A3378"/>
      <c r="B3378" s="23"/>
    </row>
    <row r="3379" spans="1:2" x14ac:dyDescent="0.2">
      <c r="A3379"/>
      <c r="B3379" s="23"/>
    </row>
    <row r="3380" spans="1:2" x14ac:dyDescent="0.2">
      <c r="A3380"/>
      <c r="B3380" s="23"/>
    </row>
    <row r="3381" spans="1:2" x14ac:dyDescent="0.2">
      <c r="A3381"/>
      <c r="B3381" s="23"/>
    </row>
    <row r="3382" spans="1:2" x14ac:dyDescent="0.2">
      <c r="A3382"/>
      <c r="B3382" s="23"/>
    </row>
    <row r="3383" spans="1:2" x14ac:dyDescent="0.2">
      <c r="A3383"/>
      <c r="B3383" s="23"/>
    </row>
    <row r="3384" spans="1:2" x14ac:dyDescent="0.2">
      <c r="A3384"/>
      <c r="B3384" s="23"/>
    </row>
    <row r="3385" spans="1:2" x14ac:dyDescent="0.2">
      <c r="A3385"/>
      <c r="B3385" s="23"/>
    </row>
    <row r="3386" spans="1:2" x14ac:dyDescent="0.2">
      <c r="A3386"/>
      <c r="B3386" s="23"/>
    </row>
    <row r="3387" spans="1:2" x14ac:dyDescent="0.2">
      <c r="A3387"/>
      <c r="B3387" s="23"/>
    </row>
    <row r="3388" spans="1:2" x14ac:dyDescent="0.2">
      <c r="A3388"/>
      <c r="B3388" s="23"/>
    </row>
    <row r="3389" spans="1:2" x14ac:dyDescent="0.2">
      <c r="A3389"/>
      <c r="B3389" s="23"/>
    </row>
    <row r="3390" spans="1:2" x14ac:dyDescent="0.2">
      <c r="A3390"/>
      <c r="B3390" s="23"/>
    </row>
    <row r="3391" spans="1:2" x14ac:dyDescent="0.2">
      <c r="A3391"/>
      <c r="B3391" s="23"/>
    </row>
    <row r="3392" spans="1:2" x14ac:dyDescent="0.2">
      <c r="A3392"/>
      <c r="B3392" s="23"/>
    </row>
    <row r="3393" spans="1:2" x14ac:dyDescent="0.2">
      <c r="A3393"/>
      <c r="B3393" s="23"/>
    </row>
    <row r="3394" spans="1:2" x14ac:dyDescent="0.2">
      <c r="A3394"/>
      <c r="B3394" s="23"/>
    </row>
    <row r="3395" spans="1:2" x14ac:dyDescent="0.2">
      <c r="A3395"/>
      <c r="B3395" s="23"/>
    </row>
    <row r="3396" spans="1:2" x14ac:dyDescent="0.2">
      <c r="A3396"/>
      <c r="B3396" s="23"/>
    </row>
    <row r="3397" spans="1:2" x14ac:dyDescent="0.2">
      <c r="A3397"/>
      <c r="B3397" s="23"/>
    </row>
    <row r="3398" spans="1:2" x14ac:dyDescent="0.2">
      <c r="A3398"/>
      <c r="B3398" s="23"/>
    </row>
    <row r="3399" spans="1:2" x14ac:dyDescent="0.2">
      <c r="A3399"/>
      <c r="B3399" s="23"/>
    </row>
    <row r="3400" spans="1:2" x14ac:dyDescent="0.2">
      <c r="A3400"/>
      <c r="B3400" s="23"/>
    </row>
    <row r="3401" spans="1:2" x14ac:dyDescent="0.2">
      <c r="A3401"/>
      <c r="B3401" s="23"/>
    </row>
    <row r="3402" spans="1:2" x14ac:dyDescent="0.2">
      <c r="A3402"/>
      <c r="B3402" s="23"/>
    </row>
    <row r="3403" spans="1:2" x14ac:dyDescent="0.2">
      <c r="A3403"/>
      <c r="B3403" s="23"/>
    </row>
    <row r="3404" spans="1:2" x14ac:dyDescent="0.2">
      <c r="A3404"/>
      <c r="B3404" s="23"/>
    </row>
    <row r="3405" spans="1:2" x14ac:dyDescent="0.2">
      <c r="A3405"/>
      <c r="B3405" s="23"/>
    </row>
    <row r="3406" spans="1:2" x14ac:dyDescent="0.2">
      <c r="A3406"/>
      <c r="B3406" s="23"/>
    </row>
    <row r="3407" spans="1:2" x14ac:dyDescent="0.2">
      <c r="A3407"/>
      <c r="B3407" s="23"/>
    </row>
    <row r="3408" spans="1:2" x14ac:dyDescent="0.2">
      <c r="A3408"/>
      <c r="B3408" s="23"/>
    </row>
    <row r="3409" spans="1:2" x14ac:dyDescent="0.2">
      <c r="A3409"/>
      <c r="B3409" s="23"/>
    </row>
    <row r="3410" spans="1:2" x14ac:dyDescent="0.2">
      <c r="A3410"/>
      <c r="B3410" s="23"/>
    </row>
    <row r="3411" spans="1:2" x14ac:dyDescent="0.2">
      <c r="A3411"/>
      <c r="B3411" s="23"/>
    </row>
    <row r="3412" spans="1:2" x14ac:dyDescent="0.2">
      <c r="A3412"/>
      <c r="B3412" s="23"/>
    </row>
    <row r="3413" spans="1:2" x14ac:dyDescent="0.2">
      <c r="A3413"/>
      <c r="B3413" s="23"/>
    </row>
    <row r="3414" spans="1:2" x14ac:dyDescent="0.2">
      <c r="A3414"/>
      <c r="B3414" s="23"/>
    </row>
    <row r="3415" spans="1:2" x14ac:dyDescent="0.2">
      <c r="A3415"/>
      <c r="B3415" s="23"/>
    </row>
    <row r="3416" spans="1:2" x14ac:dyDescent="0.2">
      <c r="A3416"/>
      <c r="B3416" s="23"/>
    </row>
    <row r="3417" spans="1:2" x14ac:dyDescent="0.2">
      <c r="A3417"/>
      <c r="B3417" s="23"/>
    </row>
    <row r="3418" spans="1:2" x14ac:dyDescent="0.2">
      <c r="A3418"/>
      <c r="B3418" s="23"/>
    </row>
    <row r="3419" spans="1:2" x14ac:dyDescent="0.2">
      <c r="A3419"/>
      <c r="B3419" s="23"/>
    </row>
    <row r="3420" spans="1:2" x14ac:dyDescent="0.2">
      <c r="A3420"/>
      <c r="B3420" s="23"/>
    </row>
    <row r="3421" spans="1:2" x14ac:dyDescent="0.2">
      <c r="A3421"/>
      <c r="B3421" s="23"/>
    </row>
    <row r="3422" spans="1:2" x14ac:dyDescent="0.2">
      <c r="A3422"/>
      <c r="B3422" s="23"/>
    </row>
    <row r="3423" spans="1:2" x14ac:dyDescent="0.2">
      <c r="A3423"/>
      <c r="B3423" s="23"/>
    </row>
    <row r="3424" spans="1:2" x14ac:dyDescent="0.2">
      <c r="A3424"/>
      <c r="B3424" s="23"/>
    </row>
    <row r="3425" spans="1:2" x14ac:dyDescent="0.2">
      <c r="A3425"/>
      <c r="B3425" s="23"/>
    </row>
    <row r="3426" spans="1:2" x14ac:dyDescent="0.2">
      <c r="A3426"/>
      <c r="B3426" s="23"/>
    </row>
    <row r="3427" spans="1:2" x14ac:dyDescent="0.2">
      <c r="A3427"/>
      <c r="B3427" s="23"/>
    </row>
    <row r="3428" spans="1:2" x14ac:dyDescent="0.2">
      <c r="A3428"/>
      <c r="B3428" s="23"/>
    </row>
    <row r="3429" spans="1:2" x14ac:dyDescent="0.2">
      <c r="A3429"/>
      <c r="B3429" s="23"/>
    </row>
    <row r="3430" spans="1:2" x14ac:dyDescent="0.2">
      <c r="A3430"/>
      <c r="B3430" s="23"/>
    </row>
    <row r="3431" spans="1:2" x14ac:dyDescent="0.2">
      <c r="A3431"/>
      <c r="B3431" s="23"/>
    </row>
    <row r="3432" spans="1:2" x14ac:dyDescent="0.2">
      <c r="A3432"/>
      <c r="B3432" s="23"/>
    </row>
    <row r="3433" spans="1:2" x14ac:dyDescent="0.2">
      <c r="A3433"/>
      <c r="B3433" s="23"/>
    </row>
    <row r="3434" spans="1:2" x14ac:dyDescent="0.2">
      <c r="A3434"/>
      <c r="B3434" s="23"/>
    </row>
    <row r="3435" spans="1:2" x14ac:dyDescent="0.2">
      <c r="A3435"/>
      <c r="B3435" s="23"/>
    </row>
    <row r="3436" spans="1:2" x14ac:dyDescent="0.2">
      <c r="A3436"/>
      <c r="B3436" s="23"/>
    </row>
    <row r="3437" spans="1:2" x14ac:dyDescent="0.2">
      <c r="A3437"/>
      <c r="B3437" s="23"/>
    </row>
    <row r="3438" spans="1:2" x14ac:dyDescent="0.2">
      <c r="A3438"/>
      <c r="B3438" s="23"/>
    </row>
    <row r="3439" spans="1:2" x14ac:dyDescent="0.2">
      <c r="A3439"/>
      <c r="B3439" s="23"/>
    </row>
    <row r="3440" spans="1:2" x14ac:dyDescent="0.2">
      <c r="A3440"/>
      <c r="B3440" s="23"/>
    </row>
    <row r="3441" spans="1:2" x14ac:dyDescent="0.2">
      <c r="A3441"/>
      <c r="B3441" s="23"/>
    </row>
    <row r="3442" spans="1:2" x14ac:dyDescent="0.2">
      <c r="A3442"/>
      <c r="B3442" s="23"/>
    </row>
    <row r="3443" spans="1:2" x14ac:dyDescent="0.2">
      <c r="A3443"/>
      <c r="B3443" s="23"/>
    </row>
    <row r="3444" spans="1:2" x14ac:dyDescent="0.2">
      <c r="A3444"/>
      <c r="B3444" s="23"/>
    </row>
    <row r="3445" spans="1:2" x14ac:dyDescent="0.2">
      <c r="A3445"/>
      <c r="B3445" s="23"/>
    </row>
    <row r="3446" spans="1:2" x14ac:dyDescent="0.2">
      <c r="A3446"/>
      <c r="B3446" s="23"/>
    </row>
    <row r="3447" spans="1:2" x14ac:dyDescent="0.2">
      <c r="A3447"/>
      <c r="B3447" s="23"/>
    </row>
    <row r="3448" spans="1:2" x14ac:dyDescent="0.2">
      <c r="A3448"/>
      <c r="B3448" s="23"/>
    </row>
    <row r="3449" spans="1:2" x14ac:dyDescent="0.2">
      <c r="A3449"/>
      <c r="B3449" s="23"/>
    </row>
    <row r="3450" spans="1:2" x14ac:dyDescent="0.2">
      <c r="A3450"/>
      <c r="B3450" s="23"/>
    </row>
    <row r="3451" spans="1:2" x14ac:dyDescent="0.2">
      <c r="A3451"/>
      <c r="B3451" s="23"/>
    </row>
    <row r="3452" spans="1:2" x14ac:dyDescent="0.2">
      <c r="A3452"/>
      <c r="B3452" s="23"/>
    </row>
    <row r="3453" spans="1:2" x14ac:dyDescent="0.2">
      <c r="A3453"/>
      <c r="B3453" s="23"/>
    </row>
    <row r="3454" spans="1:2" x14ac:dyDescent="0.2">
      <c r="A3454"/>
      <c r="B3454" s="23"/>
    </row>
    <row r="3455" spans="1:2" x14ac:dyDescent="0.2">
      <c r="A3455"/>
      <c r="B3455" s="23"/>
    </row>
    <row r="3456" spans="1:2" x14ac:dyDescent="0.2">
      <c r="A3456"/>
      <c r="B3456" s="23"/>
    </row>
    <row r="3457" spans="1:2" x14ac:dyDescent="0.2">
      <c r="A3457"/>
      <c r="B3457" s="23"/>
    </row>
    <row r="3458" spans="1:2" x14ac:dyDescent="0.2">
      <c r="A3458"/>
      <c r="B3458" s="23"/>
    </row>
    <row r="3459" spans="1:2" x14ac:dyDescent="0.2">
      <c r="A3459"/>
      <c r="B3459" s="23"/>
    </row>
    <row r="3460" spans="1:2" x14ac:dyDescent="0.2">
      <c r="A3460"/>
      <c r="B3460" s="23"/>
    </row>
    <row r="3461" spans="1:2" x14ac:dyDescent="0.2">
      <c r="A3461"/>
      <c r="B3461" s="23"/>
    </row>
    <row r="3462" spans="1:2" x14ac:dyDescent="0.2">
      <c r="A3462"/>
      <c r="B3462" s="23"/>
    </row>
    <row r="3463" spans="1:2" x14ac:dyDescent="0.2">
      <c r="A3463"/>
      <c r="B3463" s="23"/>
    </row>
    <row r="3464" spans="1:2" x14ac:dyDescent="0.2">
      <c r="A3464"/>
      <c r="B3464" s="23"/>
    </row>
    <row r="3465" spans="1:2" x14ac:dyDescent="0.2">
      <c r="A3465"/>
      <c r="B3465" s="23"/>
    </row>
    <row r="3466" spans="1:2" x14ac:dyDescent="0.2">
      <c r="A3466"/>
      <c r="B3466" s="23"/>
    </row>
    <row r="3467" spans="1:2" x14ac:dyDescent="0.2">
      <c r="A3467"/>
      <c r="B3467" s="23"/>
    </row>
    <row r="3468" spans="1:2" x14ac:dyDescent="0.2">
      <c r="A3468"/>
      <c r="B3468" s="23"/>
    </row>
    <row r="3469" spans="1:2" x14ac:dyDescent="0.2">
      <c r="A3469"/>
      <c r="B3469" s="23"/>
    </row>
    <row r="3470" spans="1:2" x14ac:dyDescent="0.2">
      <c r="A3470"/>
      <c r="B3470" s="23"/>
    </row>
    <row r="3471" spans="1:2" x14ac:dyDescent="0.2">
      <c r="A3471"/>
      <c r="B3471" s="23"/>
    </row>
    <row r="3472" spans="1:2" x14ac:dyDescent="0.2">
      <c r="A3472"/>
      <c r="B3472" s="23"/>
    </row>
    <row r="3473" spans="1:2" x14ac:dyDescent="0.2">
      <c r="A3473"/>
      <c r="B3473" s="23"/>
    </row>
    <row r="3474" spans="1:2" x14ac:dyDescent="0.2">
      <c r="A3474"/>
      <c r="B3474" s="23"/>
    </row>
    <row r="3475" spans="1:2" x14ac:dyDescent="0.2">
      <c r="A3475"/>
      <c r="B3475" s="23"/>
    </row>
    <row r="3476" spans="1:2" x14ac:dyDescent="0.2">
      <c r="A3476"/>
      <c r="B3476" s="23"/>
    </row>
    <row r="3477" spans="1:2" x14ac:dyDescent="0.2">
      <c r="A3477"/>
      <c r="B3477" s="23"/>
    </row>
    <row r="3478" spans="1:2" x14ac:dyDescent="0.2">
      <c r="A3478"/>
      <c r="B3478" s="23"/>
    </row>
    <row r="3479" spans="1:2" x14ac:dyDescent="0.2">
      <c r="A3479"/>
      <c r="B3479" s="23"/>
    </row>
    <row r="3480" spans="1:2" x14ac:dyDescent="0.2">
      <c r="A3480"/>
      <c r="B3480" s="23"/>
    </row>
    <row r="3481" spans="1:2" x14ac:dyDescent="0.2">
      <c r="A3481"/>
      <c r="B3481" s="23"/>
    </row>
    <row r="3482" spans="1:2" x14ac:dyDescent="0.2">
      <c r="A3482"/>
      <c r="B3482" s="23"/>
    </row>
    <row r="3483" spans="1:2" x14ac:dyDescent="0.2">
      <c r="A3483"/>
      <c r="B3483" s="23"/>
    </row>
    <row r="3484" spans="1:2" x14ac:dyDescent="0.2">
      <c r="A3484"/>
      <c r="B3484" s="23"/>
    </row>
    <row r="3485" spans="1:2" x14ac:dyDescent="0.2">
      <c r="A3485"/>
      <c r="B3485" s="23"/>
    </row>
    <row r="3486" spans="1:2" x14ac:dyDescent="0.2">
      <c r="A3486"/>
      <c r="B3486" s="23"/>
    </row>
    <row r="3487" spans="1:2" x14ac:dyDescent="0.2">
      <c r="A3487"/>
      <c r="B3487" s="23"/>
    </row>
    <row r="3488" spans="1:2" x14ac:dyDescent="0.2">
      <c r="A3488"/>
      <c r="B3488" s="23"/>
    </row>
    <row r="3489" spans="1:2" x14ac:dyDescent="0.2">
      <c r="A3489"/>
      <c r="B3489" s="23"/>
    </row>
    <row r="3490" spans="1:2" x14ac:dyDescent="0.2">
      <c r="A3490"/>
      <c r="B3490" s="23"/>
    </row>
    <row r="3491" spans="1:2" x14ac:dyDescent="0.2">
      <c r="A3491"/>
      <c r="B3491" s="23"/>
    </row>
    <row r="3492" spans="1:2" x14ac:dyDescent="0.2">
      <c r="A3492"/>
      <c r="B3492" s="23"/>
    </row>
    <row r="3493" spans="1:2" x14ac:dyDescent="0.2">
      <c r="A3493"/>
      <c r="B3493" s="23"/>
    </row>
    <row r="3494" spans="1:2" x14ac:dyDescent="0.2">
      <c r="A3494"/>
      <c r="B3494" s="23"/>
    </row>
    <row r="3495" spans="1:2" x14ac:dyDescent="0.2">
      <c r="A3495"/>
      <c r="B3495" s="23"/>
    </row>
    <row r="3496" spans="1:2" x14ac:dyDescent="0.2">
      <c r="A3496"/>
      <c r="B3496" s="23"/>
    </row>
    <row r="3497" spans="1:2" x14ac:dyDescent="0.2">
      <c r="A3497"/>
      <c r="B3497" s="23"/>
    </row>
    <row r="3498" spans="1:2" x14ac:dyDescent="0.2">
      <c r="A3498"/>
      <c r="B3498" s="23"/>
    </row>
    <row r="3499" spans="1:2" x14ac:dyDescent="0.2">
      <c r="A3499"/>
      <c r="B3499" s="23"/>
    </row>
    <row r="3500" spans="1:2" x14ac:dyDescent="0.2">
      <c r="A3500"/>
      <c r="B3500" s="23"/>
    </row>
    <row r="3501" spans="1:2" x14ac:dyDescent="0.2">
      <c r="A3501"/>
      <c r="B3501" s="23"/>
    </row>
    <row r="3502" spans="1:2" x14ac:dyDescent="0.2">
      <c r="A3502"/>
      <c r="B3502" s="23"/>
    </row>
    <row r="3503" spans="1:2" x14ac:dyDescent="0.2">
      <c r="A3503"/>
      <c r="B3503" s="23"/>
    </row>
    <row r="3504" spans="1:2" x14ac:dyDescent="0.2">
      <c r="A3504"/>
      <c r="B3504" s="23"/>
    </row>
    <row r="3505" spans="1:2" x14ac:dyDescent="0.2">
      <c r="A3505"/>
      <c r="B3505" s="23"/>
    </row>
    <row r="3506" spans="1:2" x14ac:dyDescent="0.2">
      <c r="A3506"/>
      <c r="B3506" s="23"/>
    </row>
    <row r="3507" spans="1:2" x14ac:dyDescent="0.2">
      <c r="A3507"/>
      <c r="B3507" s="23"/>
    </row>
    <row r="3508" spans="1:2" x14ac:dyDescent="0.2">
      <c r="A3508"/>
      <c r="B3508" s="23"/>
    </row>
    <row r="3509" spans="1:2" x14ac:dyDescent="0.2">
      <c r="A3509"/>
      <c r="B3509" s="23"/>
    </row>
    <row r="3510" spans="1:2" x14ac:dyDescent="0.2">
      <c r="A3510"/>
      <c r="B3510" s="23"/>
    </row>
    <row r="3511" spans="1:2" x14ac:dyDescent="0.2">
      <c r="A3511"/>
      <c r="B3511" s="23"/>
    </row>
    <row r="3512" spans="1:2" x14ac:dyDescent="0.2">
      <c r="A3512"/>
      <c r="B3512" s="23"/>
    </row>
    <row r="3513" spans="1:2" x14ac:dyDescent="0.2">
      <c r="A3513"/>
      <c r="B3513" s="23"/>
    </row>
    <row r="3514" spans="1:2" x14ac:dyDescent="0.2">
      <c r="A3514"/>
      <c r="B3514" s="23"/>
    </row>
    <row r="3515" spans="1:2" x14ac:dyDescent="0.2">
      <c r="A3515"/>
      <c r="B3515" s="23"/>
    </row>
    <row r="3516" spans="1:2" x14ac:dyDescent="0.2">
      <c r="A3516"/>
      <c r="B3516" s="23"/>
    </row>
    <row r="3517" spans="1:2" x14ac:dyDescent="0.2">
      <c r="A3517"/>
      <c r="B3517" s="23"/>
    </row>
    <row r="3518" spans="1:2" x14ac:dyDescent="0.2">
      <c r="A3518"/>
      <c r="B3518" s="23"/>
    </row>
    <row r="3519" spans="1:2" x14ac:dyDescent="0.2">
      <c r="A3519"/>
      <c r="B3519" s="23"/>
    </row>
    <row r="3520" spans="1:2" x14ac:dyDescent="0.2">
      <c r="A3520"/>
      <c r="B3520" s="23"/>
    </row>
    <row r="3521" spans="1:2" x14ac:dyDescent="0.2">
      <c r="A3521"/>
      <c r="B3521" s="23"/>
    </row>
    <row r="3522" spans="1:2" x14ac:dyDescent="0.2">
      <c r="A3522"/>
      <c r="B3522" s="23"/>
    </row>
    <row r="3523" spans="1:2" x14ac:dyDescent="0.2">
      <c r="A3523"/>
      <c r="B3523" s="23"/>
    </row>
    <row r="3524" spans="1:2" x14ac:dyDescent="0.2">
      <c r="A3524"/>
      <c r="B3524" s="23"/>
    </row>
    <row r="3525" spans="1:2" x14ac:dyDescent="0.2">
      <c r="A3525"/>
      <c r="B3525" s="23"/>
    </row>
    <row r="3526" spans="1:2" x14ac:dyDescent="0.2">
      <c r="A3526"/>
      <c r="B3526" s="23"/>
    </row>
    <row r="3527" spans="1:2" x14ac:dyDescent="0.2">
      <c r="A3527"/>
      <c r="B3527" s="23"/>
    </row>
    <row r="3528" spans="1:2" x14ac:dyDescent="0.2">
      <c r="A3528"/>
      <c r="B3528" s="23"/>
    </row>
    <row r="3529" spans="1:2" x14ac:dyDescent="0.2">
      <c r="A3529"/>
      <c r="B3529" s="23"/>
    </row>
    <row r="3530" spans="1:2" x14ac:dyDescent="0.2">
      <c r="A3530"/>
      <c r="B3530" s="23"/>
    </row>
    <row r="3531" spans="1:2" x14ac:dyDescent="0.2">
      <c r="A3531"/>
      <c r="B3531" s="23"/>
    </row>
    <row r="3532" spans="1:2" x14ac:dyDescent="0.2">
      <c r="A3532"/>
      <c r="B3532" s="23"/>
    </row>
    <row r="3533" spans="1:2" x14ac:dyDescent="0.2">
      <c r="A3533"/>
      <c r="B3533" s="23"/>
    </row>
    <row r="3534" spans="1:2" x14ac:dyDescent="0.2">
      <c r="A3534"/>
      <c r="B3534" s="23"/>
    </row>
    <row r="3535" spans="1:2" x14ac:dyDescent="0.2">
      <c r="A3535"/>
      <c r="B3535" s="23"/>
    </row>
    <row r="3536" spans="1:2" x14ac:dyDescent="0.2">
      <c r="A3536"/>
      <c r="B3536" s="23"/>
    </row>
    <row r="3537" spans="1:2" x14ac:dyDescent="0.2">
      <c r="A3537"/>
      <c r="B3537" s="23"/>
    </row>
    <row r="3538" spans="1:2" x14ac:dyDescent="0.2">
      <c r="A3538"/>
      <c r="B3538" s="23"/>
    </row>
    <row r="3539" spans="1:2" x14ac:dyDescent="0.2">
      <c r="A3539"/>
      <c r="B3539" s="23"/>
    </row>
    <row r="3540" spans="1:2" x14ac:dyDescent="0.2">
      <c r="A3540"/>
      <c r="B3540" s="23"/>
    </row>
    <row r="3541" spans="1:2" x14ac:dyDescent="0.2">
      <c r="A3541"/>
      <c r="B3541" s="23"/>
    </row>
    <row r="3542" spans="1:2" x14ac:dyDescent="0.2">
      <c r="A3542"/>
      <c r="B3542" s="23"/>
    </row>
    <row r="3543" spans="1:2" x14ac:dyDescent="0.2">
      <c r="A3543"/>
      <c r="B3543" s="23"/>
    </row>
    <row r="3544" spans="1:2" x14ac:dyDescent="0.2">
      <c r="A3544"/>
      <c r="B3544" s="23"/>
    </row>
    <row r="3545" spans="1:2" x14ac:dyDescent="0.2">
      <c r="A3545"/>
      <c r="B3545" s="23"/>
    </row>
    <row r="3546" spans="1:2" x14ac:dyDescent="0.2">
      <c r="A3546"/>
      <c r="B3546" s="23"/>
    </row>
    <row r="3547" spans="1:2" x14ac:dyDescent="0.2">
      <c r="A3547"/>
      <c r="B3547" s="23"/>
    </row>
    <row r="3548" spans="1:2" x14ac:dyDescent="0.2">
      <c r="A3548"/>
      <c r="B3548" s="23"/>
    </row>
    <row r="3549" spans="1:2" x14ac:dyDescent="0.2">
      <c r="A3549"/>
      <c r="B3549" s="23"/>
    </row>
    <row r="3550" spans="1:2" x14ac:dyDescent="0.2">
      <c r="A3550"/>
      <c r="B3550" s="23"/>
    </row>
    <row r="3551" spans="1:2" x14ac:dyDescent="0.2">
      <c r="A3551"/>
      <c r="B3551" s="23"/>
    </row>
    <row r="3552" spans="1:2" x14ac:dyDescent="0.2">
      <c r="A3552"/>
      <c r="B3552" s="23"/>
    </row>
    <row r="3553" spans="1:2" x14ac:dyDescent="0.2">
      <c r="A3553"/>
      <c r="B3553" s="23"/>
    </row>
    <row r="3554" spans="1:2" x14ac:dyDescent="0.2">
      <c r="A3554"/>
      <c r="B3554" s="23"/>
    </row>
    <row r="3555" spans="1:2" x14ac:dyDescent="0.2">
      <c r="A3555"/>
      <c r="B3555" s="23"/>
    </row>
    <row r="3556" spans="1:2" x14ac:dyDescent="0.2">
      <c r="A3556"/>
      <c r="B3556" s="23"/>
    </row>
    <row r="3557" spans="1:2" x14ac:dyDescent="0.2">
      <c r="A3557"/>
      <c r="B3557" s="23"/>
    </row>
    <row r="3558" spans="1:2" x14ac:dyDescent="0.2">
      <c r="A3558"/>
      <c r="B3558" s="23"/>
    </row>
    <row r="3559" spans="1:2" x14ac:dyDescent="0.2">
      <c r="A3559"/>
      <c r="B3559" s="23"/>
    </row>
    <row r="3560" spans="1:2" x14ac:dyDescent="0.2">
      <c r="A3560"/>
      <c r="B3560" s="23"/>
    </row>
    <row r="3561" spans="1:2" x14ac:dyDescent="0.2">
      <c r="A3561"/>
      <c r="B3561" s="23"/>
    </row>
    <row r="3562" spans="1:2" x14ac:dyDescent="0.2">
      <c r="A3562"/>
      <c r="B3562" s="23"/>
    </row>
    <row r="3563" spans="1:2" x14ac:dyDescent="0.2">
      <c r="A3563"/>
      <c r="B3563" s="23"/>
    </row>
    <row r="3564" spans="1:2" x14ac:dyDescent="0.2">
      <c r="A3564"/>
      <c r="B3564" s="23"/>
    </row>
    <row r="3565" spans="1:2" x14ac:dyDescent="0.2">
      <c r="A3565"/>
      <c r="B3565" s="23"/>
    </row>
    <row r="3566" spans="1:2" x14ac:dyDescent="0.2">
      <c r="A3566"/>
      <c r="B3566" s="23"/>
    </row>
    <row r="3567" spans="1:2" x14ac:dyDescent="0.2">
      <c r="A3567"/>
      <c r="B3567" s="23"/>
    </row>
    <row r="3568" spans="1:2" x14ac:dyDescent="0.2">
      <c r="A3568"/>
      <c r="B3568" s="23"/>
    </row>
    <row r="3569" spans="1:2" x14ac:dyDescent="0.2">
      <c r="A3569"/>
      <c r="B3569" s="23"/>
    </row>
    <row r="3570" spans="1:2" x14ac:dyDescent="0.2">
      <c r="A3570"/>
      <c r="B3570" s="23"/>
    </row>
    <row r="3571" spans="1:2" x14ac:dyDescent="0.2">
      <c r="A3571"/>
      <c r="B3571" s="23"/>
    </row>
    <row r="3572" spans="1:2" x14ac:dyDescent="0.2">
      <c r="A3572"/>
      <c r="B3572" s="23"/>
    </row>
    <row r="3573" spans="1:2" x14ac:dyDescent="0.2">
      <c r="A3573"/>
      <c r="B3573" s="23"/>
    </row>
    <row r="3574" spans="1:2" x14ac:dyDescent="0.2">
      <c r="A3574"/>
      <c r="B3574" s="23"/>
    </row>
    <row r="3575" spans="1:2" x14ac:dyDescent="0.2">
      <c r="A3575"/>
      <c r="B3575" s="23"/>
    </row>
    <row r="3576" spans="1:2" x14ac:dyDescent="0.2">
      <c r="A3576"/>
      <c r="B3576" s="23"/>
    </row>
    <row r="3577" spans="1:2" x14ac:dyDescent="0.2">
      <c r="A3577"/>
      <c r="B3577" s="23"/>
    </row>
    <row r="3578" spans="1:2" x14ac:dyDescent="0.2">
      <c r="A3578"/>
      <c r="B3578" s="23"/>
    </row>
    <row r="3579" spans="1:2" x14ac:dyDescent="0.2">
      <c r="A3579"/>
      <c r="B3579" s="23"/>
    </row>
    <row r="3580" spans="1:2" x14ac:dyDescent="0.2">
      <c r="A3580"/>
      <c r="B3580" s="23"/>
    </row>
    <row r="3581" spans="1:2" x14ac:dyDescent="0.2">
      <c r="A3581"/>
      <c r="B3581" s="23"/>
    </row>
    <row r="3582" spans="1:2" x14ac:dyDescent="0.2">
      <c r="A3582"/>
      <c r="B3582" s="23"/>
    </row>
    <row r="3583" spans="1:2" x14ac:dyDescent="0.2">
      <c r="A3583"/>
      <c r="B3583" s="23"/>
    </row>
    <row r="3584" spans="1:2" x14ac:dyDescent="0.2">
      <c r="A3584"/>
      <c r="B3584" s="23"/>
    </row>
    <row r="3585" spans="1:2" x14ac:dyDescent="0.2">
      <c r="A3585"/>
      <c r="B3585" s="23"/>
    </row>
    <row r="3586" spans="1:2" x14ac:dyDescent="0.2">
      <c r="A3586"/>
      <c r="B3586" s="23"/>
    </row>
    <row r="3587" spans="1:2" x14ac:dyDescent="0.2">
      <c r="A3587"/>
      <c r="B3587" s="23"/>
    </row>
    <row r="3588" spans="1:2" x14ac:dyDescent="0.2">
      <c r="A3588"/>
      <c r="B3588" s="23"/>
    </row>
    <row r="3589" spans="1:2" x14ac:dyDescent="0.2">
      <c r="A3589"/>
      <c r="B3589" s="23"/>
    </row>
    <row r="3590" spans="1:2" x14ac:dyDescent="0.2">
      <c r="A3590"/>
      <c r="B3590" s="23"/>
    </row>
    <row r="3591" spans="1:2" x14ac:dyDescent="0.2">
      <c r="A3591"/>
      <c r="B3591" s="23"/>
    </row>
    <row r="3592" spans="1:2" x14ac:dyDescent="0.2">
      <c r="A3592"/>
      <c r="B3592" s="23"/>
    </row>
    <row r="3593" spans="1:2" x14ac:dyDescent="0.2">
      <c r="A3593"/>
      <c r="B3593" s="23"/>
    </row>
    <row r="3594" spans="1:2" x14ac:dyDescent="0.2">
      <c r="A3594"/>
      <c r="B3594" s="23"/>
    </row>
    <row r="3595" spans="1:2" x14ac:dyDescent="0.2">
      <c r="A3595"/>
      <c r="B3595" s="23"/>
    </row>
    <row r="3596" spans="1:2" x14ac:dyDescent="0.2">
      <c r="A3596"/>
      <c r="B3596" s="23"/>
    </row>
    <row r="3597" spans="1:2" x14ac:dyDescent="0.2">
      <c r="A3597"/>
      <c r="B3597" s="23"/>
    </row>
    <row r="3598" spans="1:2" x14ac:dyDescent="0.2">
      <c r="A3598"/>
      <c r="B3598" s="23"/>
    </row>
    <row r="3599" spans="1:2" x14ac:dyDescent="0.2">
      <c r="A3599"/>
      <c r="B3599" s="23"/>
    </row>
    <row r="3600" spans="1:2" x14ac:dyDescent="0.2">
      <c r="A3600"/>
      <c r="B3600" s="23"/>
    </row>
    <row r="3601" spans="1:2" x14ac:dyDescent="0.2">
      <c r="A3601"/>
      <c r="B3601" s="23"/>
    </row>
    <row r="3602" spans="1:2" x14ac:dyDescent="0.2">
      <c r="A3602"/>
      <c r="B3602" s="23"/>
    </row>
    <row r="3603" spans="1:2" x14ac:dyDescent="0.2">
      <c r="A3603"/>
      <c r="B3603" s="23"/>
    </row>
    <row r="3604" spans="1:2" x14ac:dyDescent="0.2">
      <c r="A3604"/>
      <c r="B3604" s="23"/>
    </row>
    <row r="3605" spans="1:2" x14ac:dyDescent="0.2">
      <c r="A3605"/>
      <c r="B3605" s="23"/>
    </row>
    <row r="3606" spans="1:2" x14ac:dyDescent="0.2">
      <c r="A3606"/>
      <c r="B3606" s="23"/>
    </row>
    <row r="3607" spans="1:2" x14ac:dyDescent="0.2">
      <c r="A3607"/>
      <c r="B3607" s="23"/>
    </row>
    <row r="3608" spans="1:2" x14ac:dyDescent="0.2">
      <c r="A3608"/>
      <c r="B3608" s="23"/>
    </row>
    <row r="3609" spans="1:2" x14ac:dyDescent="0.2">
      <c r="A3609"/>
      <c r="B3609" s="23"/>
    </row>
    <row r="3610" spans="1:2" x14ac:dyDescent="0.2">
      <c r="A3610"/>
      <c r="B3610" s="23"/>
    </row>
    <row r="3611" spans="1:2" x14ac:dyDescent="0.2">
      <c r="A3611"/>
      <c r="B3611" s="23"/>
    </row>
    <row r="3612" spans="1:2" x14ac:dyDescent="0.2">
      <c r="A3612"/>
      <c r="B3612" s="23"/>
    </row>
    <row r="3613" spans="1:2" x14ac:dyDescent="0.2">
      <c r="A3613"/>
      <c r="B3613" s="23"/>
    </row>
    <row r="3614" spans="1:2" x14ac:dyDescent="0.2">
      <c r="A3614"/>
      <c r="B3614" s="23"/>
    </row>
    <row r="3615" spans="1:2" x14ac:dyDescent="0.2">
      <c r="A3615"/>
      <c r="B3615" s="23"/>
    </row>
    <row r="3616" spans="1:2" x14ac:dyDescent="0.2">
      <c r="A3616"/>
      <c r="B3616" s="23"/>
    </row>
    <row r="3617" spans="1:2" x14ac:dyDescent="0.2">
      <c r="A3617"/>
      <c r="B3617" s="23"/>
    </row>
    <row r="3618" spans="1:2" x14ac:dyDescent="0.2">
      <c r="A3618"/>
      <c r="B3618" s="23"/>
    </row>
    <row r="3619" spans="1:2" x14ac:dyDescent="0.2">
      <c r="A3619"/>
      <c r="B3619" s="23"/>
    </row>
    <row r="3620" spans="1:2" x14ac:dyDescent="0.2">
      <c r="A3620"/>
      <c r="B3620" s="23"/>
    </row>
    <row r="3621" spans="1:2" x14ac:dyDescent="0.2">
      <c r="A3621"/>
      <c r="B3621" s="23"/>
    </row>
    <row r="3622" spans="1:2" x14ac:dyDescent="0.2">
      <c r="A3622"/>
      <c r="B3622" s="23"/>
    </row>
    <row r="3623" spans="1:2" x14ac:dyDescent="0.2">
      <c r="A3623"/>
      <c r="B3623" s="23"/>
    </row>
    <row r="3624" spans="1:2" x14ac:dyDescent="0.2">
      <c r="A3624"/>
      <c r="B3624" s="23"/>
    </row>
    <row r="3625" spans="1:2" x14ac:dyDescent="0.2">
      <c r="A3625"/>
      <c r="B3625" s="23"/>
    </row>
    <row r="3626" spans="1:2" x14ac:dyDescent="0.2">
      <c r="A3626"/>
      <c r="B3626" s="23"/>
    </row>
    <row r="3627" spans="1:2" x14ac:dyDescent="0.2">
      <c r="A3627"/>
      <c r="B3627" s="23"/>
    </row>
    <row r="3628" spans="1:2" x14ac:dyDescent="0.2">
      <c r="A3628"/>
      <c r="B3628" s="23"/>
    </row>
    <row r="3629" spans="1:2" x14ac:dyDescent="0.2">
      <c r="A3629"/>
      <c r="B3629" s="23"/>
    </row>
    <row r="3630" spans="1:2" x14ac:dyDescent="0.2">
      <c r="A3630"/>
      <c r="B3630" s="23"/>
    </row>
    <row r="3631" spans="1:2" x14ac:dyDescent="0.2">
      <c r="A3631"/>
      <c r="B3631" s="23"/>
    </row>
    <row r="3632" spans="1:2" x14ac:dyDescent="0.2">
      <c r="A3632"/>
      <c r="B3632" s="23"/>
    </row>
    <row r="3633" spans="1:2" x14ac:dyDescent="0.2">
      <c r="A3633"/>
      <c r="B3633" s="23"/>
    </row>
    <row r="3634" spans="1:2" x14ac:dyDescent="0.2">
      <c r="A3634"/>
      <c r="B3634" s="23"/>
    </row>
    <row r="3635" spans="1:2" x14ac:dyDescent="0.2">
      <c r="A3635"/>
      <c r="B3635" s="23"/>
    </row>
    <row r="3636" spans="1:2" x14ac:dyDescent="0.2">
      <c r="A3636"/>
      <c r="B3636" s="23"/>
    </row>
    <row r="3637" spans="1:2" x14ac:dyDescent="0.2">
      <c r="A3637"/>
      <c r="B3637" s="23"/>
    </row>
    <row r="3638" spans="1:2" x14ac:dyDescent="0.2">
      <c r="A3638"/>
      <c r="B3638" s="23"/>
    </row>
    <row r="3639" spans="1:2" x14ac:dyDescent="0.2">
      <c r="A3639"/>
      <c r="B3639" s="23"/>
    </row>
    <row r="3640" spans="1:2" x14ac:dyDescent="0.2">
      <c r="A3640"/>
      <c r="B3640" s="23"/>
    </row>
    <row r="3641" spans="1:2" x14ac:dyDescent="0.2">
      <c r="A3641"/>
      <c r="B3641" s="23"/>
    </row>
    <row r="3642" spans="1:2" x14ac:dyDescent="0.2">
      <c r="A3642"/>
      <c r="B3642" s="23"/>
    </row>
    <row r="3643" spans="1:2" x14ac:dyDescent="0.2">
      <c r="A3643"/>
      <c r="B3643" s="23"/>
    </row>
    <row r="3644" spans="1:2" x14ac:dyDescent="0.2">
      <c r="A3644"/>
      <c r="B3644" s="23"/>
    </row>
    <row r="3645" spans="1:2" x14ac:dyDescent="0.2">
      <c r="A3645"/>
      <c r="B3645" s="23"/>
    </row>
    <row r="3646" spans="1:2" x14ac:dyDescent="0.2">
      <c r="A3646"/>
      <c r="B3646" s="23"/>
    </row>
    <row r="3647" spans="1:2" x14ac:dyDescent="0.2">
      <c r="A3647"/>
      <c r="B3647" s="23"/>
    </row>
    <row r="3648" spans="1:2" x14ac:dyDescent="0.2">
      <c r="A3648"/>
      <c r="B3648" s="23"/>
    </row>
    <row r="3649" spans="1:2" x14ac:dyDescent="0.2">
      <c r="A3649"/>
      <c r="B3649" s="23"/>
    </row>
    <row r="3650" spans="1:2" x14ac:dyDescent="0.2">
      <c r="A3650"/>
      <c r="B3650" s="23"/>
    </row>
    <row r="3651" spans="1:2" x14ac:dyDescent="0.2">
      <c r="A3651"/>
      <c r="B3651" s="23"/>
    </row>
    <row r="3652" spans="1:2" x14ac:dyDescent="0.2">
      <c r="A3652"/>
      <c r="B3652" s="23"/>
    </row>
    <row r="3653" spans="1:2" x14ac:dyDescent="0.2">
      <c r="A3653"/>
      <c r="B3653" s="23"/>
    </row>
    <row r="3654" spans="1:2" x14ac:dyDescent="0.2">
      <c r="A3654"/>
      <c r="B3654" s="23"/>
    </row>
    <row r="3655" spans="1:2" x14ac:dyDescent="0.2">
      <c r="A3655"/>
      <c r="B3655" s="23"/>
    </row>
    <row r="3656" spans="1:2" x14ac:dyDescent="0.2">
      <c r="A3656"/>
      <c r="B3656" s="23"/>
    </row>
    <row r="3657" spans="1:2" x14ac:dyDescent="0.2">
      <c r="A3657"/>
      <c r="B3657" s="23"/>
    </row>
    <row r="3658" spans="1:2" x14ac:dyDescent="0.2">
      <c r="A3658"/>
      <c r="B3658" s="23"/>
    </row>
    <row r="3659" spans="1:2" x14ac:dyDescent="0.2">
      <c r="A3659"/>
      <c r="B3659" s="23"/>
    </row>
    <row r="3660" spans="1:2" x14ac:dyDescent="0.2">
      <c r="A3660"/>
      <c r="B3660" s="23"/>
    </row>
    <row r="3661" spans="1:2" x14ac:dyDescent="0.2">
      <c r="A3661"/>
      <c r="B3661" s="23"/>
    </row>
    <row r="3662" spans="1:2" x14ac:dyDescent="0.2">
      <c r="A3662"/>
      <c r="B3662" s="23"/>
    </row>
    <row r="3663" spans="1:2" x14ac:dyDescent="0.2">
      <c r="A3663"/>
      <c r="B3663" s="23"/>
    </row>
    <row r="3664" spans="1:2" x14ac:dyDescent="0.2">
      <c r="A3664"/>
      <c r="B3664" s="23"/>
    </row>
    <row r="3665" spans="1:2" x14ac:dyDescent="0.2">
      <c r="A3665"/>
      <c r="B3665" s="23"/>
    </row>
    <row r="3666" spans="1:2" x14ac:dyDescent="0.2">
      <c r="A3666"/>
      <c r="B3666" s="23"/>
    </row>
    <row r="3667" spans="1:2" x14ac:dyDescent="0.2">
      <c r="A3667"/>
      <c r="B3667" s="23"/>
    </row>
    <row r="3668" spans="1:2" x14ac:dyDescent="0.2">
      <c r="A3668"/>
      <c r="B3668" s="23"/>
    </row>
    <row r="3669" spans="1:2" x14ac:dyDescent="0.2">
      <c r="A3669"/>
      <c r="B3669" s="23"/>
    </row>
    <row r="3670" spans="1:2" x14ac:dyDescent="0.2">
      <c r="A3670"/>
      <c r="B3670" s="23"/>
    </row>
    <row r="3671" spans="1:2" x14ac:dyDescent="0.2">
      <c r="A3671"/>
      <c r="B3671" s="23"/>
    </row>
    <row r="3672" spans="1:2" x14ac:dyDescent="0.2">
      <c r="A3672"/>
      <c r="B3672" s="23"/>
    </row>
    <row r="3673" spans="1:2" x14ac:dyDescent="0.2">
      <c r="A3673"/>
      <c r="B3673" s="23"/>
    </row>
    <row r="3674" spans="1:2" x14ac:dyDescent="0.2">
      <c r="A3674"/>
      <c r="B3674" s="23"/>
    </row>
    <row r="3675" spans="1:2" x14ac:dyDescent="0.2">
      <c r="A3675"/>
      <c r="B3675" s="23"/>
    </row>
    <row r="3676" spans="1:2" x14ac:dyDescent="0.2">
      <c r="A3676"/>
      <c r="B3676" s="23"/>
    </row>
    <row r="3677" spans="1:2" x14ac:dyDescent="0.2">
      <c r="A3677"/>
      <c r="B3677" s="23"/>
    </row>
    <row r="3678" spans="1:2" x14ac:dyDescent="0.2">
      <c r="A3678"/>
      <c r="B3678" s="23"/>
    </row>
    <row r="3679" spans="1:2" x14ac:dyDescent="0.2">
      <c r="A3679"/>
      <c r="B3679" s="23"/>
    </row>
    <row r="3680" spans="1:2" x14ac:dyDescent="0.2">
      <c r="A3680"/>
      <c r="B3680" s="23"/>
    </row>
    <row r="3681" spans="1:2" x14ac:dyDescent="0.2">
      <c r="A3681"/>
      <c r="B3681" s="23"/>
    </row>
    <row r="3682" spans="1:2" x14ac:dyDescent="0.2">
      <c r="A3682"/>
      <c r="B3682" s="23"/>
    </row>
    <row r="3683" spans="1:2" x14ac:dyDescent="0.2">
      <c r="A3683"/>
      <c r="B3683" s="23"/>
    </row>
    <row r="3684" spans="1:2" x14ac:dyDescent="0.2">
      <c r="A3684"/>
      <c r="B3684" s="23"/>
    </row>
    <row r="3685" spans="1:2" x14ac:dyDescent="0.2">
      <c r="A3685"/>
      <c r="B3685" s="23"/>
    </row>
    <row r="3686" spans="1:2" x14ac:dyDescent="0.2">
      <c r="A3686"/>
      <c r="B3686" s="23"/>
    </row>
    <row r="3687" spans="1:2" x14ac:dyDescent="0.2">
      <c r="A3687"/>
      <c r="B3687" s="23"/>
    </row>
    <row r="3688" spans="1:2" x14ac:dyDescent="0.2">
      <c r="A3688"/>
      <c r="B3688" s="23"/>
    </row>
    <row r="3689" spans="1:2" x14ac:dyDescent="0.2">
      <c r="A3689"/>
      <c r="B3689" s="23"/>
    </row>
    <row r="3690" spans="1:2" x14ac:dyDescent="0.2">
      <c r="A3690"/>
      <c r="B3690" s="23"/>
    </row>
    <row r="3691" spans="1:2" x14ac:dyDescent="0.2">
      <c r="A3691"/>
      <c r="B3691" s="23"/>
    </row>
    <row r="3692" spans="1:2" x14ac:dyDescent="0.2">
      <c r="A3692"/>
      <c r="B3692" s="23"/>
    </row>
    <row r="3693" spans="1:2" x14ac:dyDescent="0.2">
      <c r="A3693"/>
      <c r="B3693" s="23"/>
    </row>
    <row r="3694" spans="1:2" x14ac:dyDescent="0.2">
      <c r="A3694"/>
      <c r="B3694" s="23"/>
    </row>
    <row r="3695" spans="1:2" x14ac:dyDescent="0.2">
      <c r="A3695"/>
      <c r="B3695" s="23"/>
    </row>
    <row r="3696" spans="1:2" x14ac:dyDescent="0.2">
      <c r="A3696"/>
      <c r="B3696" s="23"/>
    </row>
    <row r="3697" spans="1:2" x14ac:dyDescent="0.2">
      <c r="A3697"/>
      <c r="B3697" s="23"/>
    </row>
    <row r="3698" spans="1:2" x14ac:dyDescent="0.2">
      <c r="A3698"/>
      <c r="B3698" s="23"/>
    </row>
    <row r="3699" spans="1:2" x14ac:dyDescent="0.2">
      <c r="A3699"/>
      <c r="B3699" s="23"/>
    </row>
    <row r="3700" spans="1:2" x14ac:dyDescent="0.2">
      <c r="A3700"/>
      <c r="B3700" s="23"/>
    </row>
    <row r="3701" spans="1:2" x14ac:dyDescent="0.2">
      <c r="A3701"/>
      <c r="B3701" s="23"/>
    </row>
    <row r="3702" spans="1:2" x14ac:dyDescent="0.2">
      <c r="A3702"/>
      <c r="B3702" s="23"/>
    </row>
    <row r="3703" spans="1:2" x14ac:dyDescent="0.2">
      <c r="A3703"/>
      <c r="B3703" s="23"/>
    </row>
    <row r="3704" spans="1:2" x14ac:dyDescent="0.2">
      <c r="A3704"/>
      <c r="B3704" s="23"/>
    </row>
    <row r="3705" spans="1:2" x14ac:dyDescent="0.2">
      <c r="A3705"/>
      <c r="B3705" s="23"/>
    </row>
    <row r="3706" spans="1:2" x14ac:dyDescent="0.2">
      <c r="A3706"/>
      <c r="B3706" s="23"/>
    </row>
    <row r="3707" spans="1:2" x14ac:dyDescent="0.2">
      <c r="A3707"/>
      <c r="B3707" s="23"/>
    </row>
    <row r="3708" spans="1:2" x14ac:dyDescent="0.2">
      <c r="A3708"/>
      <c r="B3708" s="23"/>
    </row>
    <row r="3709" spans="1:2" x14ac:dyDescent="0.2">
      <c r="A3709"/>
      <c r="B3709" s="23"/>
    </row>
    <row r="3710" spans="1:2" x14ac:dyDescent="0.2">
      <c r="A3710"/>
      <c r="B3710" s="23"/>
    </row>
    <row r="3711" spans="1:2" x14ac:dyDescent="0.2">
      <c r="A3711"/>
      <c r="B3711" s="23"/>
    </row>
    <row r="3712" spans="1:2" x14ac:dyDescent="0.2">
      <c r="A3712"/>
      <c r="B3712" s="23"/>
    </row>
    <row r="3713" spans="1:2" x14ac:dyDescent="0.2">
      <c r="A3713"/>
      <c r="B3713" s="23"/>
    </row>
    <row r="3714" spans="1:2" x14ac:dyDescent="0.2">
      <c r="A3714"/>
      <c r="B3714" s="23"/>
    </row>
    <row r="3715" spans="1:2" x14ac:dyDescent="0.2">
      <c r="A3715"/>
      <c r="B3715" s="23"/>
    </row>
    <row r="3716" spans="1:2" x14ac:dyDescent="0.2">
      <c r="A3716"/>
      <c r="B3716" s="23"/>
    </row>
    <row r="3717" spans="1:2" x14ac:dyDescent="0.2">
      <c r="A3717"/>
      <c r="B3717" s="23"/>
    </row>
    <row r="3718" spans="1:2" x14ac:dyDescent="0.2">
      <c r="A3718"/>
      <c r="B3718" s="23"/>
    </row>
    <row r="3719" spans="1:2" x14ac:dyDescent="0.2">
      <c r="A3719"/>
      <c r="B3719" s="23"/>
    </row>
    <row r="3720" spans="1:2" x14ac:dyDescent="0.2">
      <c r="A3720"/>
      <c r="B3720" s="23"/>
    </row>
    <row r="3721" spans="1:2" x14ac:dyDescent="0.2">
      <c r="A3721"/>
      <c r="B3721" s="23"/>
    </row>
    <row r="3722" spans="1:2" x14ac:dyDescent="0.2">
      <c r="A3722"/>
      <c r="B3722" s="23"/>
    </row>
    <row r="3723" spans="1:2" x14ac:dyDescent="0.2">
      <c r="A3723"/>
      <c r="B3723" s="23"/>
    </row>
    <row r="3724" spans="1:2" x14ac:dyDescent="0.2">
      <c r="A3724"/>
      <c r="B3724" s="23"/>
    </row>
    <row r="3725" spans="1:2" x14ac:dyDescent="0.2">
      <c r="A3725"/>
      <c r="B3725" s="23"/>
    </row>
    <row r="3726" spans="1:2" x14ac:dyDescent="0.2">
      <c r="A3726"/>
      <c r="B3726" s="23"/>
    </row>
    <row r="3727" spans="1:2" x14ac:dyDescent="0.2">
      <c r="A3727"/>
      <c r="B3727" s="23"/>
    </row>
    <row r="3728" spans="1:2" x14ac:dyDescent="0.2">
      <c r="A3728"/>
      <c r="B3728" s="23"/>
    </row>
    <row r="3729" spans="1:2" x14ac:dyDescent="0.2">
      <c r="A3729"/>
      <c r="B3729" s="23"/>
    </row>
    <row r="3730" spans="1:2" x14ac:dyDescent="0.2">
      <c r="A3730"/>
      <c r="B3730" s="23"/>
    </row>
    <row r="3731" spans="1:2" x14ac:dyDescent="0.2">
      <c r="A3731"/>
      <c r="B3731" s="23"/>
    </row>
    <row r="3732" spans="1:2" x14ac:dyDescent="0.2">
      <c r="A3732"/>
      <c r="B3732" s="23"/>
    </row>
    <row r="3733" spans="1:2" x14ac:dyDescent="0.2">
      <c r="A3733"/>
      <c r="B3733" s="23"/>
    </row>
    <row r="3734" spans="1:2" x14ac:dyDescent="0.2">
      <c r="A3734"/>
      <c r="B3734" s="23"/>
    </row>
    <row r="3735" spans="1:2" x14ac:dyDescent="0.2">
      <c r="A3735"/>
      <c r="B3735" s="23"/>
    </row>
    <row r="3736" spans="1:2" x14ac:dyDescent="0.2">
      <c r="A3736"/>
      <c r="B3736" s="23"/>
    </row>
    <row r="3737" spans="1:2" x14ac:dyDescent="0.2">
      <c r="A3737"/>
      <c r="B3737" s="23"/>
    </row>
    <row r="3738" spans="1:2" x14ac:dyDescent="0.2">
      <c r="A3738"/>
      <c r="B3738" s="23"/>
    </row>
    <row r="3739" spans="1:2" x14ac:dyDescent="0.2">
      <c r="A3739"/>
      <c r="B3739" s="23"/>
    </row>
    <row r="3740" spans="1:2" x14ac:dyDescent="0.2">
      <c r="A3740"/>
      <c r="B3740" s="23"/>
    </row>
    <row r="3741" spans="1:2" x14ac:dyDescent="0.2">
      <c r="A3741"/>
      <c r="B3741" s="23"/>
    </row>
    <row r="3742" spans="1:2" x14ac:dyDescent="0.2">
      <c r="A3742"/>
      <c r="B3742" s="23"/>
    </row>
    <row r="3743" spans="1:2" x14ac:dyDescent="0.2">
      <c r="A3743"/>
      <c r="B3743" s="23"/>
    </row>
    <row r="3744" spans="1:2" x14ac:dyDescent="0.2">
      <c r="A3744"/>
      <c r="B3744" s="23"/>
    </row>
    <row r="3745" spans="1:2" x14ac:dyDescent="0.2">
      <c r="A3745"/>
      <c r="B3745" s="23"/>
    </row>
    <row r="3746" spans="1:2" x14ac:dyDescent="0.2">
      <c r="A3746"/>
      <c r="B3746" s="23"/>
    </row>
    <row r="3747" spans="1:2" x14ac:dyDescent="0.2">
      <c r="A3747"/>
      <c r="B3747" s="23"/>
    </row>
    <row r="3748" spans="1:2" x14ac:dyDescent="0.2">
      <c r="A3748"/>
      <c r="B3748" s="23"/>
    </row>
    <row r="3749" spans="1:2" x14ac:dyDescent="0.2">
      <c r="A3749"/>
      <c r="B3749" s="23"/>
    </row>
    <row r="3750" spans="1:2" x14ac:dyDescent="0.2">
      <c r="A3750"/>
      <c r="B3750" s="23"/>
    </row>
    <row r="3751" spans="1:2" x14ac:dyDescent="0.2">
      <c r="A3751"/>
      <c r="B3751" s="23"/>
    </row>
    <row r="3752" spans="1:2" x14ac:dyDescent="0.2">
      <c r="A3752"/>
      <c r="B3752" s="23"/>
    </row>
    <row r="3753" spans="1:2" x14ac:dyDescent="0.2">
      <c r="A3753"/>
      <c r="B3753" s="23"/>
    </row>
    <row r="3754" spans="1:2" x14ac:dyDescent="0.2">
      <c r="A3754"/>
      <c r="B3754" s="23"/>
    </row>
    <row r="3755" spans="1:2" x14ac:dyDescent="0.2">
      <c r="A3755"/>
      <c r="B3755" s="23"/>
    </row>
    <row r="3756" spans="1:2" x14ac:dyDescent="0.2">
      <c r="A3756"/>
      <c r="B3756" s="23"/>
    </row>
    <row r="3757" spans="1:2" x14ac:dyDescent="0.2">
      <c r="A3757"/>
      <c r="B3757" s="23"/>
    </row>
    <row r="3758" spans="1:2" x14ac:dyDescent="0.2">
      <c r="A3758"/>
      <c r="B3758" s="23"/>
    </row>
    <row r="3759" spans="1:2" x14ac:dyDescent="0.2">
      <c r="A3759"/>
      <c r="B3759" s="23"/>
    </row>
    <row r="3760" spans="1:2" x14ac:dyDescent="0.2">
      <c r="A3760"/>
      <c r="B3760" s="23"/>
    </row>
    <row r="3761" spans="1:2" x14ac:dyDescent="0.2">
      <c r="A3761"/>
      <c r="B3761" s="23"/>
    </row>
    <row r="3762" spans="1:2" x14ac:dyDescent="0.2">
      <c r="A3762"/>
      <c r="B3762" s="23"/>
    </row>
    <row r="3763" spans="1:2" x14ac:dyDescent="0.2">
      <c r="A3763"/>
      <c r="B3763" s="23"/>
    </row>
    <row r="3764" spans="1:2" x14ac:dyDescent="0.2">
      <c r="A3764"/>
      <c r="B3764" s="23"/>
    </row>
    <row r="3765" spans="1:2" x14ac:dyDescent="0.2">
      <c r="A3765"/>
      <c r="B3765" s="23"/>
    </row>
    <row r="3766" spans="1:2" x14ac:dyDescent="0.2">
      <c r="A3766"/>
      <c r="B3766" s="23"/>
    </row>
    <row r="3767" spans="1:2" x14ac:dyDescent="0.2">
      <c r="A3767"/>
      <c r="B3767" s="23"/>
    </row>
    <row r="3768" spans="1:2" x14ac:dyDescent="0.2">
      <c r="A3768"/>
      <c r="B3768" s="23"/>
    </row>
    <row r="3769" spans="1:2" x14ac:dyDescent="0.2">
      <c r="A3769"/>
      <c r="B3769" s="23"/>
    </row>
    <row r="3770" spans="1:2" x14ac:dyDescent="0.2">
      <c r="A3770"/>
      <c r="B3770" s="23"/>
    </row>
    <row r="3771" spans="1:2" x14ac:dyDescent="0.2">
      <c r="A3771"/>
      <c r="B3771" s="23"/>
    </row>
    <row r="3772" spans="1:2" x14ac:dyDescent="0.2">
      <c r="A3772"/>
      <c r="B3772" s="23"/>
    </row>
    <row r="3773" spans="1:2" x14ac:dyDescent="0.2">
      <c r="A3773"/>
      <c r="B3773" s="23"/>
    </row>
    <row r="3774" spans="1:2" x14ac:dyDescent="0.2">
      <c r="A3774"/>
      <c r="B3774" s="23"/>
    </row>
    <row r="3775" spans="1:2" x14ac:dyDescent="0.2">
      <c r="A3775"/>
      <c r="B3775" s="23"/>
    </row>
    <row r="3776" spans="1:2" x14ac:dyDescent="0.2">
      <c r="A3776"/>
      <c r="B3776" s="23"/>
    </row>
    <row r="3777" spans="1:2" x14ac:dyDescent="0.2">
      <c r="A3777"/>
      <c r="B3777" s="23"/>
    </row>
    <row r="3778" spans="1:2" x14ac:dyDescent="0.2">
      <c r="A3778"/>
      <c r="B3778" s="23"/>
    </row>
    <row r="3779" spans="1:2" x14ac:dyDescent="0.2">
      <c r="A3779"/>
      <c r="B3779" s="23"/>
    </row>
    <row r="3780" spans="1:2" x14ac:dyDescent="0.2">
      <c r="A3780"/>
      <c r="B3780" s="23"/>
    </row>
    <row r="3781" spans="1:2" x14ac:dyDescent="0.2">
      <c r="A3781"/>
      <c r="B3781" s="23"/>
    </row>
    <row r="3782" spans="1:2" x14ac:dyDescent="0.2">
      <c r="A3782"/>
      <c r="B3782" s="23"/>
    </row>
    <row r="3783" spans="1:2" x14ac:dyDescent="0.2">
      <c r="A3783"/>
      <c r="B3783" s="23"/>
    </row>
    <row r="3784" spans="1:2" x14ac:dyDescent="0.2">
      <c r="A3784"/>
      <c r="B3784" s="23"/>
    </row>
    <row r="3785" spans="1:2" x14ac:dyDescent="0.2">
      <c r="A3785"/>
      <c r="B3785" s="23"/>
    </row>
    <row r="3786" spans="1:2" x14ac:dyDescent="0.2">
      <c r="A3786"/>
      <c r="B3786" s="23"/>
    </row>
    <row r="3787" spans="1:2" x14ac:dyDescent="0.2">
      <c r="A3787"/>
      <c r="B3787" s="23"/>
    </row>
    <row r="3788" spans="1:2" x14ac:dyDescent="0.2">
      <c r="A3788"/>
      <c r="B3788" s="23"/>
    </row>
    <row r="3789" spans="1:2" x14ac:dyDescent="0.2">
      <c r="A3789"/>
      <c r="B3789" s="23"/>
    </row>
    <row r="3790" spans="1:2" x14ac:dyDescent="0.2">
      <c r="A3790"/>
      <c r="B3790" s="23"/>
    </row>
    <row r="3791" spans="1:2" x14ac:dyDescent="0.2">
      <c r="A3791"/>
      <c r="B3791" s="23"/>
    </row>
    <row r="3792" spans="1:2" x14ac:dyDescent="0.2">
      <c r="A3792"/>
      <c r="B3792" s="23"/>
    </row>
    <row r="3793" spans="1:2" x14ac:dyDescent="0.2">
      <c r="A3793"/>
      <c r="B3793" s="23"/>
    </row>
    <row r="3794" spans="1:2" x14ac:dyDescent="0.2">
      <c r="A3794"/>
      <c r="B3794" s="23"/>
    </row>
    <row r="3795" spans="1:2" x14ac:dyDescent="0.2">
      <c r="A3795"/>
      <c r="B3795" s="23"/>
    </row>
    <row r="3796" spans="1:2" x14ac:dyDescent="0.2">
      <c r="A3796"/>
      <c r="B3796" s="23"/>
    </row>
    <row r="3797" spans="1:2" x14ac:dyDescent="0.2">
      <c r="A3797"/>
      <c r="B3797" s="23"/>
    </row>
    <row r="3798" spans="1:2" x14ac:dyDescent="0.2">
      <c r="A3798"/>
      <c r="B3798" s="23"/>
    </row>
    <row r="3799" spans="1:2" x14ac:dyDescent="0.2">
      <c r="A3799"/>
      <c r="B3799" s="23"/>
    </row>
    <row r="3800" spans="1:2" x14ac:dyDescent="0.2">
      <c r="A3800"/>
      <c r="B3800" s="23"/>
    </row>
    <row r="3801" spans="1:2" x14ac:dyDescent="0.2">
      <c r="A3801"/>
      <c r="B3801" s="23"/>
    </row>
    <row r="3802" spans="1:2" x14ac:dyDescent="0.2">
      <c r="A3802"/>
      <c r="B3802" s="23"/>
    </row>
    <row r="3803" spans="1:2" x14ac:dyDescent="0.2">
      <c r="A3803"/>
      <c r="B3803" s="23"/>
    </row>
    <row r="3804" spans="1:2" x14ac:dyDescent="0.2">
      <c r="A3804"/>
      <c r="B3804" s="23"/>
    </row>
    <row r="3805" spans="1:2" x14ac:dyDescent="0.2">
      <c r="A3805"/>
      <c r="B3805" s="23"/>
    </row>
    <row r="3806" spans="1:2" x14ac:dyDescent="0.2">
      <c r="A3806"/>
      <c r="B3806" s="23"/>
    </row>
    <row r="3807" spans="1:2" x14ac:dyDescent="0.2">
      <c r="A3807"/>
      <c r="B3807" s="23"/>
    </row>
    <row r="3808" spans="1:2" x14ac:dyDescent="0.2">
      <c r="A3808"/>
      <c r="B3808" s="23"/>
    </row>
    <row r="3809" spans="1:2" x14ac:dyDescent="0.2">
      <c r="A3809"/>
      <c r="B3809" s="23"/>
    </row>
    <row r="3810" spans="1:2" x14ac:dyDescent="0.2">
      <c r="A3810"/>
      <c r="B3810" s="23"/>
    </row>
    <row r="3811" spans="1:2" x14ac:dyDescent="0.2">
      <c r="A3811"/>
      <c r="B3811" s="23"/>
    </row>
    <row r="3812" spans="1:2" x14ac:dyDescent="0.2">
      <c r="A3812"/>
      <c r="B3812" s="23"/>
    </row>
    <row r="3813" spans="1:2" x14ac:dyDescent="0.2">
      <c r="A3813"/>
      <c r="B3813" s="23"/>
    </row>
    <row r="3814" spans="1:2" x14ac:dyDescent="0.2">
      <c r="A3814"/>
      <c r="B3814" s="23"/>
    </row>
    <row r="3815" spans="1:2" x14ac:dyDescent="0.2">
      <c r="A3815"/>
      <c r="B3815" s="23"/>
    </row>
    <row r="3816" spans="1:2" x14ac:dyDescent="0.2">
      <c r="A3816"/>
      <c r="B3816" s="23"/>
    </row>
    <row r="3817" spans="1:2" x14ac:dyDescent="0.2">
      <c r="A3817"/>
      <c r="B3817" s="23"/>
    </row>
    <row r="3818" spans="1:2" x14ac:dyDescent="0.2">
      <c r="A3818"/>
      <c r="B3818" s="23"/>
    </row>
    <row r="3819" spans="1:2" x14ac:dyDescent="0.2">
      <c r="A3819"/>
      <c r="B3819" s="23"/>
    </row>
    <row r="3820" spans="1:2" x14ac:dyDescent="0.2">
      <c r="A3820"/>
      <c r="B3820" s="23"/>
    </row>
    <row r="3821" spans="1:2" x14ac:dyDescent="0.2">
      <c r="A3821"/>
      <c r="B3821" s="23"/>
    </row>
    <row r="3822" spans="1:2" x14ac:dyDescent="0.2">
      <c r="A3822"/>
      <c r="B3822" s="23"/>
    </row>
    <row r="3823" spans="1:2" x14ac:dyDescent="0.2">
      <c r="A3823"/>
      <c r="B3823" s="23"/>
    </row>
    <row r="3824" spans="1:2" x14ac:dyDescent="0.2">
      <c r="A3824"/>
      <c r="B3824" s="23"/>
    </row>
    <row r="3825" spans="1:2" x14ac:dyDescent="0.2">
      <c r="A3825"/>
      <c r="B3825" s="23"/>
    </row>
    <row r="3826" spans="1:2" x14ac:dyDescent="0.2">
      <c r="A3826"/>
      <c r="B3826" s="23"/>
    </row>
    <row r="3827" spans="1:2" x14ac:dyDescent="0.2">
      <c r="A3827"/>
      <c r="B3827" s="23"/>
    </row>
    <row r="3828" spans="1:2" x14ac:dyDescent="0.2">
      <c r="A3828"/>
      <c r="B3828" s="23"/>
    </row>
    <row r="3829" spans="1:2" x14ac:dyDescent="0.2">
      <c r="A3829"/>
      <c r="B3829" s="23"/>
    </row>
    <row r="3830" spans="1:2" x14ac:dyDescent="0.2">
      <c r="A3830"/>
      <c r="B3830" s="23"/>
    </row>
    <row r="3831" spans="1:2" x14ac:dyDescent="0.2">
      <c r="A3831"/>
      <c r="B3831" s="23"/>
    </row>
    <row r="3832" spans="1:2" x14ac:dyDescent="0.2">
      <c r="A3832"/>
      <c r="B3832" s="23"/>
    </row>
    <row r="3833" spans="1:2" x14ac:dyDescent="0.2">
      <c r="A3833"/>
      <c r="B3833" s="23"/>
    </row>
    <row r="3834" spans="1:2" x14ac:dyDescent="0.2">
      <c r="A3834"/>
      <c r="B3834" s="23"/>
    </row>
    <row r="3835" spans="1:2" x14ac:dyDescent="0.2">
      <c r="A3835"/>
      <c r="B3835" s="23"/>
    </row>
    <row r="3836" spans="1:2" x14ac:dyDescent="0.2">
      <c r="A3836"/>
      <c r="B3836" s="23"/>
    </row>
    <row r="3837" spans="1:2" x14ac:dyDescent="0.2">
      <c r="A3837"/>
      <c r="B3837" s="23"/>
    </row>
    <row r="3838" spans="1:2" x14ac:dyDescent="0.2">
      <c r="A3838"/>
      <c r="B3838" s="23"/>
    </row>
    <row r="3839" spans="1:2" x14ac:dyDescent="0.2">
      <c r="A3839"/>
      <c r="B3839" s="23"/>
    </row>
    <row r="3840" spans="1:2" x14ac:dyDescent="0.2">
      <c r="A3840"/>
      <c r="B3840" s="23"/>
    </row>
    <row r="3841" spans="1:2" x14ac:dyDescent="0.2">
      <c r="A3841"/>
      <c r="B3841" s="23"/>
    </row>
    <row r="3842" spans="1:2" x14ac:dyDescent="0.2">
      <c r="A3842"/>
      <c r="B3842" s="23"/>
    </row>
    <row r="3843" spans="1:2" x14ac:dyDescent="0.2">
      <c r="A3843"/>
      <c r="B3843" s="23"/>
    </row>
    <row r="3844" spans="1:2" x14ac:dyDescent="0.2">
      <c r="A3844"/>
      <c r="B3844" s="23"/>
    </row>
    <row r="3845" spans="1:2" x14ac:dyDescent="0.2">
      <c r="A3845"/>
      <c r="B3845" s="23"/>
    </row>
    <row r="3846" spans="1:2" x14ac:dyDescent="0.2">
      <c r="A3846"/>
      <c r="B3846" s="23"/>
    </row>
    <row r="3847" spans="1:2" x14ac:dyDescent="0.2">
      <c r="A3847"/>
      <c r="B3847" s="23"/>
    </row>
    <row r="3848" spans="1:2" x14ac:dyDescent="0.2">
      <c r="A3848"/>
      <c r="B3848" s="23"/>
    </row>
    <row r="3849" spans="1:2" x14ac:dyDescent="0.2">
      <c r="A3849"/>
      <c r="B3849" s="23"/>
    </row>
    <row r="3850" spans="1:2" x14ac:dyDescent="0.2">
      <c r="A3850"/>
      <c r="B3850" s="23"/>
    </row>
    <row r="3851" spans="1:2" x14ac:dyDescent="0.2">
      <c r="A3851"/>
      <c r="B3851" s="23"/>
    </row>
    <row r="3852" spans="1:2" x14ac:dyDescent="0.2">
      <c r="A3852"/>
      <c r="B3852" s="23"/>
    </row>
    <row r="3853" spans="1:2" x14ac:dyDescent="0.2">
      <c r="A3853"/>
      <c r="B3853" s="23"/>
    </row>
    <row r="3854" spans="1:2" x14ac:dyDescent="0.2">
      <c r="A3854"/>
      <c r="B3854" s="23"/>
    </row>
    <row r="3855" spans="1:2" x14ac:dyDescent="0.2">
      <c r="A3855"/>
      <c r="B3855" s="23"/>
    </row>
    <row r="3856" spans="1:2" x14ac:dyDescent="0.2">
      <c r="A3856"/>
      <c r="B3856" s="23"/>
    </row>
    <row r="3857" spans="1:2" x14ac:dyDescent="0.2">
      <c r="A3857"/>
      <c r="B3857" s="23"/>
    </row>
    <row r="3858" spans="1:2" x14ac:dyDescent="0.2">
      <c r="A3858"/>
      <c r="B3858" s="23"/>
    </row>
    <row r="3859" spans="1:2" x14ac:dyDescent="0.2">
      <c r="A3859"/>
      <c r="B3859" s="23"/>
    </row>
    <row r="3860" spans="1:2" x14ac:dyDescent="0.2">
      <c r="A3860"/>
      <c r="B3860" s="23"/>
    </row>
    <row r="3861" spans="1:2" x14ac:dyDescent="0.2">
      <c r="A3861"/>
      <c r="B3861" s="23"/>
    </row>
    <row r="3862" spans="1:2" x14ac:dyDescent="0.2">
      <c r="A3862"/>
      <c r="B3862" s="23"/>
    </row>
    <row r="3863" spans="1:2" x14ac:dyDescent="0.2">
      <c r="A3863"/>
      <c r="B3863" s="23"/>
    </row>
    <row r="3864" spans="1:2" x14ac:dyDescent="0.2">
      <c r="A3864"/>
      <c r="B3864" s="23"/>
    </row>
    <row r="3865" spans="1:2" x14ac:dyDescent="0.2">
      <c r="A3865"/>
      <c r="B3865" s="23"/>
    </row>
    <row r="3866" spans="1:2" x14ac:dyDescent="0.2">
      <c r="A3866"/>
      <c r="B3866" s="23"/>
    </row>
    <row r="3867" spans="1:2" x14ac:dyDescent="0.2">
      <c r="A3867"/>
      <c r="B3867" s="23"/>
    </row>
    <row r="3868" spans="1:2" x14ac:dyDescent="0.2">
      <c r="A3868"/>
      <c r="B3868" s="23"/>
    </row>
    <row r="3869" spans="1:2" x14ac:dyDescent="0.2">
      <c r="A3869"/>
      <c r="B3869" s="23"/>
    </row>
    <row r="3870" spans="1:2" x14ac:dyDescent="0.2">
      <c r="A3870"/>
      <c r="B3870" s="23"/>
    </row>
    <row r="3871" spans="1:2" x14ac:dyDescent="0.2">
      <c r="A3871"/>
      <c r="B3871" s="23"/>
    </row>
    <row r="3872" spans="1:2" x14ac:dyDescent="0.2">
      <c r="A3872"/>
      <c r="B3872" s="23"/>
    </row>
    <row r="3873" spans="1:2" x14ac:dyDescent="0.2">
      <c r="A3873"/>
      <c r="B3873" s="23"/>
    </row>
    <row r="3874" spans="1:2" x14ac:dyDescent="0.2">
      <c r="A3874"/>
      <c r="B3874" s="23"/>
    </row>
    <row r="3875" spans="1:2" x14ac:dyDescent="0.2">
      <c r="A3875"/>
      <c r="B3875" s="23"/>
    </row>
    <row r="3876" spans="1:2" x14ac:dyDescent="0.2">
      <c r="A3876"/>
      <c r="B3876" s="23"/>
    </row>
    <row r="3877" spans="1:2" x14ac:dyDescent="0.2">
      <c r="A3877"/>
      <c r="B3877" s="23"/>
    </row>
    <row r="3878" spans="1:2" x14ac:dyDescent="0.2">
      <c r="A3878"/>
      <c r="B3878" s="23"/>
    </row>
    <row r="3879" spans="1:2" x14ac:dyDescent="0.2">
      <c r="A3879"/>
      <c r="B3879" s="23"/>
    </row>
    <row r="3880" spans="1:2" x14ac:dyDescent="0.2">
      <c r="A3880"/>
      <c r="B3880" s="23"/>
    </row>
    <row r="3881" spans="1:2" x14ac:dyDescent="0.2">
      <c r="A3881"/>
      <c r="B3881" s="23"/>
    </row>
    <row r="3882" spans="1:2" x14ac:dyDescent="0.2">
      <c r="A3882"/>
      <c r="B3882" s="23"/>
    </row>
    <row r="3883" spans="1:2" x14ac:dyDescent="0.2">
      <c r="A3883"/>
      <c r="B3883" s="23"/>
    </row>
    <row r="3884" spans="1:2" x14ac:dyDescent="0.2">
      <c r="A3884"/>
      <c r="B3884" s="23"/>
    </row>
    <row r="3885" spans="1:2" x14ac:dyDescent="0.2">
      <c r="A3885"/>
      <c r="B3885" s="23"/>
    </row>
    <row r="3886" spans="1:2" x14ac:dyDescent="0.2">
      <c r="A3886"/>
      <c r="B3886" s="23"/>
    </row>
    <row r="3887" spans="1:2" x14ac:dyDescent="0.2">
      <c r="A3887"/>
      <c r="B3887" s="23"/>
    </row>
    <row r="3888" spans="1:2" x14ac:dyDescent="0.2">
      <c r="A3888"/>
      <c r="B3888" s="23"/>
    </row>
    <row r="3889" spans="1:2" x14ac:dyDescent="0.2">
      <c r="A3889"/>
      <c r="B3889" s="23"/>
    </row>
    <row r="3890" spans="1:2" x14ac:dyDescent="0.2">
      <c r="A3890"/>
      <c r="B3890" s="23"/>
    </row>
    <row r="3891" spans="1:2" x14ac:dyDescent="0.2">
      <c r="A3891"/>
      <c r="B3891" s="23"/>
    </row>
    <row r="3892" spans="1:2" x14ac:dyDescent="0.2">
      <c r="A3892"/>
      <c r="B3892" s="23"/>
    </row>
    <row r="3893" spans="1:2" x14ac:dyDescent="0.2">
      <c r="A3893"/>
      <c r="B3893" s="23"/>
    </row>
    <row r="3894" spans="1:2" x14ac:dyDescent="0.2">
      <c r="A3894"/>
      <c r="B3894" s="23"/>
    </row>
    <row r="3895" spans="1:2" x14ac:dyDescent="0.2">
      <c r="A3895"/>
      <c r="B3895" s="23"/>
    </row>
    <row r="3896" spans="1:2" x14ac:dyDescent="0.2">
      <c r="A3896"/>
      <c r="B3896" s="23"/>
    </row>
    <row r="3897" spans="1:2" x14ac:dyDescent="0.2">
      <c r="A3897"/>
      <c r="B3897" s="23"/>
    </row>
    <row r="3898" spans="1:2" x14ac:dyDescent="0.2">
      <c r="A3898"/>
      <c r="B3898" s="23"/>
    </row>
    <row r="3899" spans="1:2" x14ac:dyDescent="0.2">
      <c r="A3899"/>
      <c r="B3899" s="23"/>
    </row>
    <row r="3900" spans="1:2" x14ac:dyDescent="0.2">
      <c r="A3900"/>
      <c r="B3900" s="23"/>
    </row>
    <row r="3901" spans="1:2" x14ac:dyDescent="0.2">
      <c r="A3901"/>
      <c r="B3901" s="23"/>
    </row>
    <row r="3902" spans="1:2" x14ac:dyDescent="0.2">
      <c r="A3902"/>
      <c r="B3902" s="23"/>
    </row>
    <row r="3903" spans="1:2" x14ac:dyDescent="0.2">
      <c r="A3903"/>
      <c r="B3903" s="23"/>
    </row>
    <row r="3904" spans="1:2" x14ac:dyDescent="0.2">
      <c r="A3904"/>
      <c r="B3904" s="23"/>
    </row>
    <row r="3905" spans="1:2" x14ac:dyDescent="0.2">
      <c r="A3905"/>
      <c r="B3905" s="23"/>
    </row>
    <row r="3906" spans="1:2" x14ac:dyDescent="0.2">
      <c r="A3906"/>
      <c r="B3906" s="23"/>
    </row>
    <row r="3907" spans="1:2" x14ac:dyDescent="0.2">
      <c r="A3907"/>
      <c r="B3907" s="23"/>
    </row>
    <row r="3908" spans="1:2" x14ac:dyDescent="0.2">
      <c r="A3908"/>
      <c r="B3908" s="23"/>
    </row>
    <row r="3909" spans="1:2" x14ac:dyDescent="0.2">
      <c r="A3909"/>
      <c r="B3909" s="23"/>
    </row>
    <row r="3910" spans="1:2" x14ac:dyDescent="0.2">
      <c r="A3910"/>
      <c r="B3910" s="23"/>
    </row>
    <row r="3911" spans="1:2" x14ac:dyDescent="0.2">
      <c r="A3911"/>
      <c r="B3911" s="23"/>
    </row>
    <row r="3912" spans="1:2" x14ac:dyDescent="0.2">
      <c r="A3912"/>
      <c r="B3912" s="23"/>
    </row>
    <row r="3913" spans="1:2" x14ac:dyDescent="0.2">
      <c r="A3913"/>
      <c r="B3913" s="23"/>
    </row>
    <row r="3914" spans="1:2" x14ac:dyDescent="0.2">
      <c r="A3914"/>
      <c r="B3914" s="23"/>
    </row>
    <row r="3915" spans="1:2" x14ac:dyDescent="0.2">
      <c r="A3915"/>
      <c r="B3915" s="23"/>
    </row>
    <row r="3916" spans="1:2" x14ac:dyDescent="0.2">
      <c r="A3916"/>
      <c r="B3916" s="23"/>
    </row>
    <row r="3917" spans="1:2" x14ac:dyDescent="0.2">
      <c r="A3917"/>
      <c r="B3917" s="23"/>
    </row>
    <row r="3918" spans="1:2" x14ac:dyDescent="0.2">
      <c r="A3918"/>
      <c r="B3918" s="23"/>
    </row>
    <row r="3919" spans="1:2" x14ac:dyDescent="0.2">
      <c r="A3919"/>
      <c r="B3919" s="23"/>
    </row>
    <row r="3920" spans="1:2" x14ac:dyDescent="0.2">
      <c r="A3920"/>
      <c r="B3920" s="23"/>
    </row>
    <row r="3921" spans="1:2" x14ac:dyDescent="0.2">
      <c r="A3921"/>
      <c r="B3921" s="23"/>
    </row>
    <row r="3922" spans="1:2" x14ac:dyDescent="0.2">
      <c r="A3922"/>
      <c r="B3922" s="23"/>
    </row>
    <row r="3923" spans="1:2" x14ac:dyDescent="0.2">
      <c r="A3923"/>
      <c r="B3923" s="23"/>
    </row>
    <row r="3924" spans="1:2" x14ac:dyDescent="0.2">
      <c r="A3924"/>
      <c r="B3924" s="23"/>
    </row>
    <row r="3925" spans="1:2" x14ac:dyDescent="0.2">
      <c r="A3925"/>
      <c r="B3925" s="23"/>
    </row>
    <row r="3926" spans="1:2" x14ac:dyDescent="0.2">
      <c r="A3926"/>
      <c r="B3926" s="23"/>
    </row>
    <row r="3927" spans="1:2" x14ac:dyDescent="0.2">
      <c r="A3927"/>
      <c r="B3927" s="23"/>
    </row>
    <row r="3928" spans="1:2" x14ac:dyDescent="0.2">
      <c r="A3928"/>
      <c r="B3928" s="23"/>
    </row>
    <row r="3929" spans="1:2" x14ac:dyDescent="0.2">
      <c r="A3929"/>
      <c r="B3929" s="23"/>
    </row>
    <row r="3930" spans="1:2" x14ac:dyDescent="0.2">
      <c r="A3930"/>
      <c r="B3930" s="23"/>
    </row>
    <row r="3931" spans="1:2" x14ac:dyDescent="0.2">
      <c r="A3931"/>
      <c r="B3931" s="23"/>
    </row>
    <row r="3932" spans="1:2" x14ac:dyDescent="0.2">
      <c r="A3932"/>
      <c r="B3932" s="23"/>
    </row>
    <row r="3933" spans="1:2" x14ac:dyDescent="0.2">
      <c r="A3933"/>
      <c r="B3933" s="23"/>
    </row>
    <row r="3934" spans="1:2" x14ac:dyDescent="0.2">
      <c r="A3934"/>
      <c r="B3934" s="23"/>
    </row>
    <row r="3935" spans="1:2" x14ac:dyDescent="0.2">
      <c r="A3935"/>
      <c r="B3935" s="23"/>
    </row>
    <row r="3936" spans="1:2" x14ac:dyDescent="0.2">
      <c r="A3936"/>
      <c r="B3936" s="23"/>
    </row>
    <row r="3937" spans="1:2" x14ac:dyDescent="0.2">
      <c r="A3937"/>
      <c r="B3937" s="23"/>
    </row>
    <row r="3938" spans="1:2" x14ac:dyDescent="0.2">
      <c r="A3938"/>
      <c r="B3938" s="23"/>
    </row>
    <row r="3939" spans="1:2" x14ac:dyDescent="0.2">
      <c r="A3939"/>
      <c r="B3939" s="23"/>
    </row>
    <row r="3940" spans="1:2" x14ac:dyDescent="0.2">
      <c r="A3940"/>
      <c r="B3940" s="23"/>
    </row>
    <row r="3941" spans="1:2" x14ac:dyDescent="0.2">
      <c r="A3941"/>
      <c r="B3941" s="23"/>
    </row>
    <row r="3942" spans="1:2" x14ac:dyDescent="0.2">
      <c r="A3942"/>
      <c r="B3942" s="23"/>
    </row>
    <row r="3943" spans="1:2" x14ac:dyDescent="0.2">
      <c r="A3943"/>
      <c r="B3943" s="23"/>
    </row>
    <row r="3944" spans="1:2" x14ac:dyDescent="0.2">
      <c r="A3944"/>
      <c r="B3944" s="23"/>
    </row>
    <row r="3945" spans="1:2" x14ac:dyDescent="0.2">
      <c r="A3945"/>
      <c r="B3945" s="23"/>
    </row>
    <row r="3946" spans="1:2" x14ac:dyDescent="0.2">
      <c r="A3946"/>
      <c r="B3946" s="23"/>
    </row>
    <row r="3947" spans="1:2" x14ac:dyDescent="0.2">
      <c r="A3947"/>
      <c r="B3947" s="23"/>
    </row>
    <row r="3948" spans="1:2" x14ac:dyDescent="0.2">
      <c r="A3948"/>
      <c r="B3948" s="23"/>
    </row>
    <row r="3949" spans="1:2" x14ac:dyDescent="0.2">
      <c r="A3949"/>
      <c r="B3949" s="23"/>
    </row>
    <row r="3950" spans="1:2" x14ac:dyDescent="0.2">
      <c r="A3950"/>
      <c r="B3950" s="23"/>
    </row>
    <row r="3951" spans="1:2" x14ac:dyDescent="0.2">
      <c r="A3951"/>
      <c r="B3951" s="23"/>
    </row>
    <row r="3952" spans="1:2" x14ac:dyDescent="0.2">
      <c r="A3952"/>
      <c r="B3952" s="23"/>
    </row>
    <row r="3953" spans="1:2" x14ac:dyDescent="0.2">
      <c r="A3953"/>
      <c r="B3953" s="23"/>
    </row>
    <row r="3954" spans="1:2" x14ac:dyDescent="0.2">
      <c r="A3954"/>
      <c r="B3954" s="23"/>
    </row>
    <row r="3955" spans="1:2" x14ac:dyDescent="0.2">
      <c r="A3955"/>
      <c r="B3955" s="23"/>
    </row>
    <row r="3956" spans="1:2" x14ac:dyDescent="0.2">
      <c r="A3956"/>
      <c r="B3956" s="23"/>
    </row>
    <row r="3957" spans="1:2" x14ac:dyDescent="0.2">
      <c r="A3957"/>
      <c r="B3957" s="23"/>
    </row>
    <row r="3958" spans="1:2" x14ac:dyDescent="0.2">
      <c r="A3958"/>
      <c r="B3958" s="23"/>
    </row>
    <row r="3959" spans="1:2" x14ac:dyDescent="0.2">
      <c r="A3959"/>
      <c r="B3959" s="23"/>
    </row>
    <row r="3960" spans="1:2" x14ac:dyDescent="0.2">
      <c r="A3960"/>
      <c r="B3960" s="23"/>
    </row>
    <row r="3961" spans="1:2" x14ac:dyDescent="0.2">
      <c r="A3961"/>
      <c r="B3961" s="23"/>
    </row>
    <row r="3962" spans="1:2" x14ac:dyDescent="0.2">
      <c r="A3962"/>
      <c r="B3962" s="23"/>
    </row>
    <row r="3963" spans="1:2" x14ac:dyDescent="0.2">
      <c r="A3963"/>
      <c r="B3963" s="23"/>
    </row>
    <row r="3964" spans="1:2" x14ac:dyDescent="0.2">
      <c r="A3964"/>
      <c r="B3964" s="23"/>
    </row>
    <row r="3965" spans="1:2" x14ac:dyDescent="0.2">
      <c r="A3965"/>
      <c r="B3965" s="23"/>
    </row>
    <row r="3966" spans="1:2" x14ac:dyDescent="0.2">
      <c r="A3966"/>
      <c r="B3966" s="23"/>
    </row>
    <row r="3967" spans="1:2" x14ac:dyDescent="0.2">
      <c r="A3967"/>
      <c r="B3967" s="23"/>
    </row>
    <row r="3968" spans="1:2" x14ac:dyDescent="0.2">
      <c r="A3968"/>
      <c r="B3968" s="23"/>
    </row>
    <row r="3969" spans="1:2" x14ac:dyDescent="0.2">
      <c r="A3969"/>
      <c r="B3969" s="23"/>
    </row>
    <row r="3970" spans="1:2" x14ac:dyDescent="0.2">
      <c r="A3970"/>
      <c r="B3970" s="23"/>
    </row>
    <row r="3971" spans="1:2" x14ac:dyDescent="0.2">
      <c r="A3971"/>
      <c r="B3971" s="23"/>
    </row>
    <row r="3972" spans="1:2" x14ac:dyDescent="0.2">
      <c r="A3972"/>
      <c r="B3972" s="23"/>
    </row>
    <row r="3973" spans="1:2" x14ac:dyDescent="0.2">
      <c r="A3973"/>
      <c r="B3973" s="23"/>
    </row>
    <row r="3974" spans="1:2" x14ac:dyDescent="0.2">
      <c r="A3974"/>
      <c r="B3974" s="23"/>
    </row>
    <row r="3975" spans="1:2" x14ac:dyDescent="0.2">
      <c r="A3975"/>
      <c r="B3975" s="23"/>
    </row>
    <row r="3976" spans="1:2" x14ac:dyDescent="0.2">
      <c r="A3976"/>
      <c r="B3976" s="23"/>
    </row>
    <row r="3977" spans="1:2" x14ac:dyDescent="0.2">
      <c r="A3977"/>
      <c r="B3977" s="23"/>
    </row>
    <row r="3978" spans="1:2" x14ac:dyDescent="0.2">
      <c r="A3978"/>
      <c r="B3978" s="23"/>
    </row>
    <row r="3979" spans="1:2" x14ac:dyDescent="0.2">
      <c r="A3979"/>
      <c r="B3979" s="23"/>
    </row>
    <row r="3980" spans="1:2" x14ac:dyDescent="0.2">
      <c r="A3980"/>
      <c r="B3980" s="23"/>
    </row>
    <row r="3981" spans="1:2" x14ac:dyDescent="0.2">
      <c r="A3981"/>
      <c r="B3981" s="23"/>
    </row>
    <row r="3982" spans="1:2" x14ac:dyDescent="0.2">
      <c r="A3982"/>
      <c r="B3982" s="23"/>
    </row>
    <row r="3983" spans="1:2" x14ac:dyDescent="0.2">
      <c r="A3983"/>
      <c r="B3983" s="23"/>
    </row>
    <row r="3984" spans="1:2" x14ac:dyDescent="0.2">
      <c r="A3984"/>
      <c r="B3984" s="23"/>
    </row>
    <row r="3985" spans="1:2" x14ac:dyDescent="0.2">
      <c r="A3985"/>
      <c r="B3985" s="23"/>
    </row>
    <row r="3986" spans="1:2" x14ac:dyDescent="0.2">
      <c r="A3986"/>
      <c r="B3986" s="23"/>
    </row>
    <row r="3987" spans="1:2" x14ac:dyDescent="0.2">
      <c r="A3987"/>
      <c r="B3987" s="23"/>
    </row>
    <row r="3988" spans="1:2" x14ac:dyDescent="0.2">
      <c r="A3988"/>
      <c r="B3988" s="23"/>
    </row>
    <row r="3989" spans="1:2" x14ac:dyDescent="0.2">
      <c r="A3989"/>
      <c r="B3989" s="23"/>
    </row>
    <row r="3990" spans="1:2" x14ac:dyDescent="0.2">
      <c r="A3990"/>
      <c r="B3990" s="23"/>
    </row>
    <row r="3991" spans="1:2" x14ac:dyDescent="0.2">
      <c r="A3991"/>
      <c r="B3991" s="23"/>
    </row>
    <row r="3992" spans="1:2" x14ac:dyDescent="0.2">
      <c r="A3992"/>
      <c r="B3992" s="23"/>
    </row>
    <row r="3993" spans="1:2" x14ac:dyDescent="0.2">
      <c r="A3993"/>
      <c r="B3993" s="23"/>
    </row>
    <row r="3994" spans="1:2" x14ac:dyDescent="0.2">
      <c r="A3994"/>
      <c r="B3994" s="23"/>
    </row>
    <row r="3995" spans="1:2" x14ac:dyDescent="0.2">
      <c r="A3995"/>
      <c r="B3995" s="23"/>
    </row>
    <row r="3996" spans="1:2" x14ac:dyDescent="0.2">
      <c r="A3996"/>
      <c r="B3996" s="23"/>
    </row>
    <row r="3997" spans="1:2" x14ac:dyDescent="0.2">
      <c r="A3997"/>
      <c r="B3997" s="23"/>
    </row>
    <row r="3998" spans="1:2" x14ac:dyDescent="0.2">
      <c r="A3998"/>
      <c r="B3998" s="23"/>
    </row>
    <row r="3999" spans="1:2" x14ac:dyDescent="0.2">
      <c r="A3999"/>
      <c r="B3999" s="23"/>
    </row>
    <row r="4000" spans="1:2" x14ac:dyDescent="0.2">
      <c r="A4000"/>
      <c r="B4000" s="23"/>
    </row>
    <row r="4001" spans="1:2" x14ac:dyDescent="0.2">
      <c r="A4001"/>
      <c r="B4001" s="23"/>
    </row>
    <row r="4002" spans="1:2" x14ac:dyDescent="0.2">
      <c r="A4002"/>
      <c r="B4002" s="23"/>
    </row>
    <row r="4003" spans="1:2" x14ac:dyDescent="0.2">
      <c r="A4003"/>
      <c r="B4003" s="23"/>
    </row>
    <row r="4004" spans="1:2" x14ac:dyDescent="0.2">
      <c r="A4004"/>
      <c r="B4004" s="23"/>
    </row>
    <row r="4005" spans="1:2" x14ac:dyDescent="0.2">
      <c r="A4005"/>
      <c r="B4005" s="23"/>
    </row>
    <row r="4006" spans="1:2" x14ac:dyDescent="0.2">
      <c r="A4006"/>
      <c r="B4006" s="23"/>
    </row>
    <row r="4007" spans="1:2" x14ac:dyDescent="0.2">
      <c r="A4007"/>
      <c r="B4007" s="23"/>
    </row>
    <row r="4008" spans="1:2" x14ac:dyDescent="0.2">
      <c r="A4008"/>
      <c r="B4008" s="23"/>
    </row>
    <row r="4009" spans="1:2" x14ac:dyDescent="0.2">
      <c r="A4009"/>
      <c r="B4009" s="23"/>
    </row>
    <row r="4010" spans="1:2" x14ac:dyDescent="0.2">
      <c r="A4010"/>
      <c r="B4010" s="23"/>
    </row>
    <row r="4011" spans="1:2" x14ac:dyDescent="0.2">
      <c r="A4011"/>
      <c r="B4011" s="23"/>
    </row>
    <row r="4012" spans="1:2" x14ac:dyDescent="0.2">
      <c r="A4012"/>
      <c r="B4012" s="23"/>
    </row>
    <row r="4013" spans="1:2" x14ac:dyDescent="0.2">
      <c r="A4013"/>
      <c r="B4013" s="23"/>
    </row>
    <row r="4014" spans="1:2" x14ac:dyDescent="0.2">
      <c r="A4014"/>
      <c r="B4014" s="23"/>
    </row>
    <row r="4015" spans="1:2" x14ac:dyDescent="0.2">
      <c r="A4015"/>
      <c r="B4015" s="23"/>
    </row>
    <row r="4016" spans="1:2" x14ac:dyDescent="0.2">
      <c r="A4016"/>
      <c r="B4016" s="23"/>
    </row>
    <row r="4017" spans="1:2" x14ac:dyDescent="0.2">
      <c r="A4017"/>
      <c r="B4017" s="23"/>
    </row>
    <row r="4018" spans="1:2" x14ac:dyDescent="0.2">
      <c r="A4018"/>
      <c r="B4018" s="23"/>
    </row>
    <row r="4019" spans="1:2" x14ac:dyDescent="0.2">
      <c r="A4019"/>
      <c r="B4019" s="23"/>
    </row>
    <row r="4020" spans="1:2" x14ac:dyDescent="0.2">
      <c r="A4020"/>
      <c r="B4020" s="23"/>
    </row>
    <row r="4021" spans="1:2" x14ac:dyDescent="0.2">
      <c r="A4021"/>
      <c r="B4021" s="23"/>
    </row>
    <row r="4022" spans="1:2" x14ac:dyDescent="0.2">
      <c r="A4022"/>
      <c r="B4022" s="23"/>
    </row>
    <row r="4023" spans="1:2" x14ac:dyDescent="0.2">
      <c r="A4023"/>
      <c r="B4023" s="23"/>
    </row>
    <row r="4024" spans="1:2" x14ac:dyDescent="0.2">
      <c r="A4024"/>
      <c r="B4024" s="23"/>
    </row>
    <row r="4025" spans="1:2" x14ac:dyDescent="0.2">
      <c r="A4025"/>
      <c r="B4025" s="23"/>
    </row>
    <row r="4026" spans="1:2" x14ac:dyDescent="0.2">
      <c r="A4026"/>
      <c r="B4026" s="23"/>
    </row>
    <row r="4027" spans="1:2" x14ac:dyDescent="0.2">
      <c r="A4027"/>
      <c r="B4027" s="23"/>
    </row>
    <row r="4028" spans="1:2" x14ac:dyDescent="0.2">
      <c r="A4028"/>
      <c r="B4028" s="23"/>
    </row>
    <row r="4029" spans="1:2" x14ac:dyDescent="0.2">
      <c r="A4029"/>
      <c r="B4029" s="23"/>
    </row>
    <row r="4030" spans="1:2" x14ac:dyDescent="0.2">
      <c r="A4030"/>
      <c r="B4030" s="23"/>
    </row>
    <row r="4031" spans="1:2" x14ac:dyDescent="0.2">
      <c r="A4031"/>
      <c r="B4031" s="23"/>
    </row>
    <row r="4032" spans="1:2" x14ac:dyDescent="0.2">
      <c r="A4032"/>
      <c r="B4032" s="23"/>
    </row>
    <row r="4033" spans="1:2" x14ac:dyDescent="0.2">
      <c r="A4033"/>
      <c r="B4033" s="23"/>
    </row>
    <row r="4034" spans="1:2" x14ac:dyDescent="0.2">
      <c r="A4034"/>
      <c r="B4034" s="23"/>
    </row>
    <row r="4035" spans="1:2" x14ac:dyDescent="0.2">
      <c r="A4035"/>
      <c r="B4035" s="23"/>
    </row>
    <row r="4036" spans="1:2" x14ac:dyDescent="0.2">
      <c r="A4036"/>
      <c r="B4036" s="23"/>
    </row>
    <row r="4037" spans="1:2" x14ac:dyDescent="0.2">
      <c r="A4037"/>
      <c r="B4037" s="23"/>
    </row>
    <row r="4038" spans="1:2" x14ac:dyDescent="0.2">
      <c r="A4038"/>
      <c r="B4038" s="23"/>
    </row>
    <row r="4039" spans="1:2" x14ac:dyDescent="0.2">
      <c r="A4039"/>
      <c r="B4039" s="23"/>
    </row>
    <row r="4040" spans="1:2" x14ac:dyDescent="0.2">
      <c r="A4040"/>
      <c r="B4040" s="23"/>
    </row>
    <row r="4041" spans="1:2" x14ac:dyDescent="0.2">
      <c r="A4041"/>
      <c r="B4041" s="23"/>
    </row>
    <row r="4042" spans="1:2" x14ac:dyDescent="0.2">
      <c r="A4042"/>
      <c r="B4042" s="23"/>
    </row>
    <row r="4043" spans="1:2" x14ac:dyDescent="0.2">
      <c r="A4043"/>
      <c r="B4043" s="23"/>
    </row>
    <row r="4044" spans="1:2" x14ac:dyDescent="0.2">
      <c r="A4044"/>
      <c r="B4044" s="23"/>
    </row>
    <row r="4045" spans="1:2" x14ac:dyDescent="0.2">
      <c r="A4045"/>
      <c r="B4045" s="23"/>
    </row>
    <row r="4046" spans="1:2" x14ac:dyDescent="0.2">
      <c r="A4046"/>
      <c r="B4046" s="23"/>
    </row>
    <row r="4047" spans="1:2" x14ac:dyDescent="0.2">
      <c r="A4047"/>
      <c r="B4047" s="23"/>
    </row>
    <row r="4048" spans="1:2" x14ac:dyDescent="0.2">
      <c r="A4048"/>
      <c r="B4048" s="23"/>
    </row>
    <row r="4049" spans="1:2" x14ac:dyDescent="0.2">
      <c r="A4049"/>
      <c r="B4049" s="23"/>
    </row>
    <row r="4050" spans="1:2" x14ac:dyDescent="0.2">
      <c r="A4050"/>
      <c r="B4050" s="23"/>
    </row>
    <row r="4051" spans="1:2" x14ac:dyDescent="0.2">
      <c r="A4051"/>
      <c r="B4051" s="23"/>
    </row>
    <row r="4052" spans="1:2" x14ac:dyDescent="0.2">
      <c r="A4052"/>
      <c r="B4052" s="23"/>
    </row>
    <row r="4053" spans="1:2" x14ac:dyDescent="0.2">
      <c r="A4053"/>
      <c r="B4053" s="23"/>
    </row>
    <row r="4054" spans="1:2" x14ac:dyDescent="0.2">
      <c r="A4054"/>
      <c r="B4054" s="23"/>
    </row>
    <row r="4055" spans="1:2" x14ac:dyDescent="0.2">
      <c r="A4055"/>
      <c r="B4055" s="23"/>
    </row>
    <row r="4056" spans="1:2" x14ac:dyDescent="0.2">
      <c r="A4056"/>
      <c r="B4056" s="23"/>
    </row>
    <row r="4057" spans="1:2" x14ac:dyDescent="0.2">
      <c r="A4057"/>
      <c r="B4057" s="23"/>
    </row>
    <row r="4058" spans="1:2" x14ac:dyDescent="0.2">
      <c r="A4058"/>
      <c r="B4058" s="23"/>
    </row>
    <row r="4059" spans="1:2" x14ac:dyDescent="0.2">
      <c r="A4059"/>
      <c r="B4059" s="23"/>
    </row>
    <row r="4060" spans="1:2" x14ac:dyDescent="0.2">
      <c r="A4060"/>
      <c r="B4060" s="23"/>
    </row>
    <row r="4061" spans="1:2" x14ac:dyDescent="0.2">
      <c r="A4061"/>
      <c r="B4061" s="23"/>
    </row>
    <row r="4062" spans="1:2" x14ac:dyDescent="0.2">
      <c r="A4062"/>
      <c r="B4062" s="23"/>
    </row>
    <row r="4063" spans="1:2" x14ac:dyDescent="0.2">
      <c r="A4063"/>
      <c r="B4063" s="23"/>
    </row>
    <row r="4064" spans="1:2" x14ac:dyDescent="0.2">
      <c r="A4064"/>
      <c r="B4064" s="23"/>
    </row>
    <row r="4065" spans="1:2" x14ac:dyDescent="0.2">
      <c r="A4065"/>
      <c r="B4065" s="23"/>
    </row>
    <row r="4066" spans="1:2" x14ac:dyDescent="0.2">
      <c r="A4066"/>
      <c r="B4066" s="23"/>
    </row>
    <row r="4067" spans="1:2" x14ac:dyDescent="0.2">
      <c r="A4067"/>
      <c r="B4067" s="23"/>
    </row>
    <row r="4068" spans="1:2" x14ac:dyDescent="0.2">
      <c r="A4068"/>
      <c r="B4068" s="23"/>
    </row>
    <row r="4069" spans="1:2" x14ac:dyDescent="0.2">
      <c r="A4069"/>
      <c r="B4069" s="23"/>
    </row>
    <row r="4070" spans="1:2" x14ac:dyDescent="0.2">
      <c r="A4070"/>
      <c r="B4070" s="23"/>
    </row>
    <row r="4071" spans="1:2" x14ac:dyDescent="0.2">
      <c r="A4071"/>
      <c r="B4071" s="23"/>
    </row>
    <row r="4072" spans="1:2" x14ac:dyDescent="0.2">
      <c r="A4072"/>
      <c r="B4072" s="23"/>
    </row>
    <row r="4073" spans="1:2" x14ac:dyDescent="0.2">
      <c r="A4073"/>
      <c r="B4073" s="23"/>
    </row>
    <row r="4074" spans="1:2" x14ac:dyDescent="0.2">
      <c r="A4074"/>
      <c r="B4074" s="23"/>
    </row>
    <row r="4075" spans="1:2" x14ac:dyDescent="0.2">
      <c r="A4075"/>
      <c r="B4075" s="23"/>
    </row>
    <row r="4076" spans="1:2" x14ac:dyDescent="0.2">
      <c r="A4076"/>
      <c r="B4076" s="23"/>
    </row>
    <row r="4077" spans="1:2" x14ac:dyDescent="0.2">
      <c r="A4077"/>
      <c r="B4077" s="23"/>
    </row>
    <row r="4078" spans="1:2" x14ac:dyDescent="0.2">
      <c r="A4078"/>
      <c r="B4078" s="23"/>
    </row>
    <row r="4079" spans="1:2" x14ac:dyDescent="0.2">
      <c r="A4079"/>
      <c r="B4079" s="23"/>
    </row>
    <row r="4080" spans="1:2" x14ac:dyDescent="0.2">
      <c r="A4080"/>
      <c r="B4080" s="23"/>
    </row>
    <row r="4081" spans="1:2" x14ac:dyDescent="0.2">
      <c r="A4081"/>
      <c r="B4081" s="23"/>
    </row>
    <row r="4082" spans="1:2" x14ac:dyDescent="0.2">
      <c r="A4082"/>
      <c r="B4082" s="23"/>
    </row>
    <row r="4083" spans="1:2" x14ac:dyDescent="0.2">
      <c r="A4083"/>
      <c r="B4083" s="23"/>
    </row>
    <row r="4084" spans="1:2" x14ac:dyDescent="0.2">
      <c r="A4084"/>
      <c r="B4084" s="23"/>
    </row>
    <row r="4085" spans="1:2" x14ac:dyDescent="0.2">
      <c r="A4085"/>
      <c r="B4085" s="23"/>
    </row>
    <row r="4086" spans="1:2" x14ac:dyDescent="0.2">
      <c r="A4086"/>
      <c r="B4086" s="23"/>
    </row>
    <row r="4087" spans="1:2" x14ac:dyDescent="0.2">
      <c r="A4087"/>
      <c r="B4087" s="23"/>
    </row>
    <row r="4088" spans="1:2" x14ac:dyDescent="0.2">
      <c r="A4088"/>
      <c r="B4088" s="23"/>
    </row>
    <row r="4089" spans="1:2" x14ac:dyDescent="0.2">
      <c r="A4089"/>
      <c r="B4089" s="23"/>
    </row>
    <row r="4090" spans="1:2" x14ac:dyDescent="0.2">
      <c r="A4090"/>
      <c r="B4090" s="23"/>
    </row>
    <row r="4091" spans="1:2" x14ac:dyDescent="0.2">
      <c r="A4091"/>
      <c r="B4091" s="23"/>
    </row>
    <row r="4092" spans="1:2" x14ac:dyDescent="0.2">
      <c r="A4092"/>
      <c r="B4092" s="23"/>
    </row>
    <row r="4093" spans="1:2" x14ac:dyDescent="0.2">
      <c r="A4093"/>
      <c r="B4093" s="23"/>
    </row>
    <row r="4094" spans="1:2" x14ac:dyDescent="0.2">
      <c r="A4094"/>
      <c r="B4094" s="23"/>
    </row>
    <row r="4095" spans="1:2" x14ac:dyDescent="0.2">
      <c r="A4095"/>
      <c r="B4095" s="23"/>
    </row>
    <row r="4096" spans="1:2" x14ac:dyDescent="0.2">
      <c r="A4096"/>
      <c r="B4096" s="23"/>
    </row>
    <row r="4097" spans="1:2" x14ac:dyDescent="0.2">
      <c r="A4097"/>
      <c r="B4097" s="23"/>
    </row>
    <row r="4098" spans="1:2" x14ac:dyDescent="0.2">
      <c r="A4098"/>
      <c r="B4098" s="23"/>
    </row>
    <row r="4099" spans="1:2" x14ac:dyDescent="0.2">
      <c r="A4099"/>
      <c r="B4099" s="23"/>
    </row>
    <row r="4100" spans="1:2" x14ac:dyDescent="0.2">
      <c r="A4100"/>
      <c r="B4100" s="23"/>
    </row>
    <row r="4101" spans="1:2" x14ac:dyDescent="0.2">
      <c r="A4101"/>
      <c r="B4101" s="23"/>
    </row>
    <row r="4102" spans="1:2" x14ac:dyDescent="0.2">
      <c r="A4102"/>
      <c r="B4102" s="23"/>
    </row>
    <row r="4103" spans="1:2" x14ac:dyDescent="0.2">
      <c r="A4103"/>
      <c r="B4103" s="23"/>
    </row>
    <row r="4104" spans="1:2" x14ac:dyDescent="0.2">
      <c r="A4104"/>
      <c r="B4104" s="23"/>
    </row>
    <row r="4105" spans="1:2" x14ac:dyDescent="0.2">
      <c r="A4105"/>
      <c r="B4105" s="23"/>
    </row>
    <row r="4106" spans="1:2" x14ac:dyDescent="0.2">
      <c r="A4106"/>
      <c r="B4106" s="23"/>
    </row>
    <row r="4107" spans="1:2" x14ac:dyDescent="0.2">
      <c r="A4107"/>
      <c r="B4107" s="23"/>
    </row>
    <row r="4108" spans="1:2" x14ac:dyDescent="0.2">
      <c r="A4108"/>
      <c r="B4108" s="23"/>
    </row>
    <row r="4109" spans="1:2" x14ac:dyDescent="0.2">
      <c r="A4109"/>
      <c r="B4109" s="23"/>
    </row>
    <row r="4110" spans="1:2" x14ac:dyDescent="0.2">
      <c r="A4110"/>
      <c r="B4110" s="23"/>
    </row>
    <row r="4111" spans="1:2" x14ac:dyDescent="0.2">
      <c r="A4111"/>
      <c r="B4111" s="23"/>
    </row>
    <row r="4112" spans="1:2" x14ac:dyDescent="0.2">
      <c r="A4112"/>
      <c r="B4112" s="23"/>
    </row>
    <row r="4113" spans="1:2" x14ac:dyDescent="0.2">
      <c r="A4113"/>
      <c r="B4113" s="23"/>
    </row>
    <row r="4114" spans="1:2" x14ac:dyDescent="0.2">
      <c r="A4114"/>
      <c r="B4114" s="23"/>
    </row>
    <row r="4115" spans="1:2" x14ac:dyDescent="0.2">
      <c r="A4115"/>
      <c r="B4115" s="23"/>
    </row>
    <row r="4116" spans="1:2" x14ac:dyDescent="0.2">
      <c r="A4116"/>
      <c r="B4116" s="23"/>
    </row>
    <row r="4117" spans="1:2" x14ac:dyDescent="0.2">
      <c r="A4117"/>
      <c r="B4117" s="23"/>
    </row>
    <row r="4118" spans="1:2" x14ac:dyDescent="0.2">
      <c r="A4118"/>
      <c r="B4118" s="23"/>
    </row>
    <row r="4119" spans="1:2" x14ac:dyDescent="0.2">
      <c r="A4119"/>
      <c r="B4119" s="23"/>
    </row>
    <row r="4120" spans="1:2" x14ac:dyDescent="0.2">
      <c r="A4120"/>
      <c r="B4120" s="23"/>
    </row>
    <row r="4121" spans="1:2" x14ac:dyDescent="0.2">
      <c r="A4121"/>
      <c r="B4121" s="23"/>
    </row>
    <row r="4122" spans="1:2" x14ac:dyDescent="0.2">
      <c r="A4122"/>
      <c r="B4122" s="23"/>
    </row>
    <row r="4123" spans="1:2" x14ac:dyDescent="0.2">
      <c r="A4123"/>
      <c r="B4123" s="23"/>
    </row>
    <row r="4124" spans="1:2" x14ac:dyDescent="0.2">
      <c r="A4124"/>
      <c r="B4124" s="23"/>
    </row>
    <row r="4125" spans="1:2" x14ac:dyDescent="0.2">
      <c r="A4125"/>
      <c r="B4125" s="23"/>
    </row>
    <row r="4126" spans="1:2" x14ac:dyDescent="0.2">
      <c r="A4126"/>
      <c r="B4126" s="23"/>
    </row>
    <row r="4127" spans="1:2" x14ac:dyDescent="0.2">
      <c r="A4127"/>
      <c r="B4127" s="23"/>
    </row>
    <row r="4128" spans="1:2" x14ac:dyDescent="0.2">
      <c r="A4128"/>
      <c r="B4128" s="23"/>
    </row>
    <row r="4129" spans="1:2" x14ac:dyDescent="0.2">
      <c r="A4129"/>
      <c r="B4129" s="23"/>
    </row>
    <row r="4130" spans="1:2" x14ac:dyDescent="0.2">
      <c r="A4130"/>
      <c r="B4130" s="23"/>
    </row>
    <row r="4131" spans="1:2" x14ac:dyDescent="0.2">
      <c r="A4131"/>
      <c r="B4131" s="23"/>
    </row>
    <row r="4132" spans="1:2" x14ac:dyDescent="0.2">
      <c r="A4132"/>
      <c r="B4132" s="23"/>
    </row>
    <row r="4133" spans="1:2" x14ac:dyDescent="0.2">
      <c r="A4133"/>
      <c r="B4133" s="23"/>
    </row>
    <row r="4134" spans="1:2" x14ac:dyDescent="0.2">
      <c r="A4134"/>
      <c r="B4134" s="23"/>
    </row>
    <row r="4135" spans="1:2" x14ac:dyDescent="0.2">
      <c r="A4135"/>
      <c r="B4135" s="23"/>
    </row>
    <row r="4136" spans="1:2" x14ac:dyDescent="0.2">
      <c r="A4136"/>
      <c r="B4136" s="23"/>
    </row>
    <row r="4137" spans="1:2" x14ac:dyDescent="0.2">
      <c r="A4137"/>
      <c r="B4137" s="23"/>
    </row>
    <row r="4138" spans="1:2" x14ac:dyDescent="0.2">
      <c r="A4138"/>
      <c r="B4138" s="23"/>
    </row>
    <row r="4139" spans="1:2" x14ac:dyDescent="0.2">
      <c r="A4139"/>
      <c r="B4139" s="23"/>
    </row>
    <row r="4140" spans="1:2" x14ac:dyDescent="0.2">
      <c r="A4140"/>
      <c r="B4140" s="23"/>
    </row>
    <row r="4141" spans="1:2" x14ac:dyDescent="0.2">
      <c r="A4141"/>
      <c r="B4141" s="23"/>
    </row>
    <row r="4142" spans="1:2" x14ac:dyDescent="0.2">
      <c r="A4142"/>
      <c r="B4142" s="23"/>
    </row>
    <row r="4143" spans="1:2" x14ac:dyDescent="0.2">
      <c r="A4143"/>
      <c r="B4143" s="23"/>
    </row>
    <row r="4144" spans="1:2" x14ac:dyDescent="0.2">
      <c r="A4144"/>
      <c r="B4144" s="23"/>
    </row>
    <row r="4145" spans="1:2" x14ac:dyDescent="0.2">
      <c r="A4145"/>
      <c r="B4145" s="23"/>
    </row>
    <row r="4146" spans="1:2" x14ac:dyDescent="0.2">
      <c r="A4146"/>
      <c r="B4146" s="23"/>
    </row>
    <row r="4147" spans="1:2" x14ac:dyDescent="0.2">
      <c r="A4147"/>
      <c r="B4147" s="23"/>
    </row>
    <row r="4148" spans="1:2" x14ac:dyDescent="0.2">
      <c r="A4148"/>
      <c r="B4148" s="23"/>
    </row>
    <row r="4149" spans="1:2" x14ac:dyDescent="0.2">
      <c r="A4149"/>
      <c r="B4149" s="23"/>
    </row>
    <row r="4150" spans="1:2" x14ac:dyDescent="0.2">
      <c r="A4150"/>
      <c r="B4150" s="23"/>
    </row>
    <row r="4151" spans="1:2" x14ac:dyDescent="0.2">
      <c r="A4151"/>
      <c r="B4151" s="23"/>
    </row>
    <row r="4152" spans="1:2" x14ac:dyDescent="0.2">
      <c r="A4152"/>
      <c r="B4152" s="23"/>
    </row>
    <row r="4153" spans="1:2" x14ac:dyDescent="0.2">
      <c r="A4153"/>
      <c r="B4153" s="23"/>
    </row>
    <row r="4154" spans="1:2" x14ac:dyDescent="0.2">
      <c r="A4154"/>
      <c r="B4154" s="23"/>
    </row>
    <row r="4155" spans="1:2" x14ac:dyDescent="0.2">
      <c r="A4155"/>
      <c r="B4155" s="23"/>
    </row>
    <row r="4156" spans="1:2" x14ac:dyDescent="0.2">
      <c r="A4156"/>
      <c r="B4156" s="23"/>
    </row>
    <row r="4157" spans="1:2" x14ac:dyDescent="0.2">
      <c r="A4157"/>
      <c r="B4157" s="23"/>
    </row>
    <row r="4158" spans="1:2" x14ac:dyDescent="0.2">
      <c r="A4158"/>
      <c r="B4158" s="23"/>
    </row>
    <row r="4159" spans="1:2" x14ac:dyDescent="0.2">
      <c r="A4159"/>
      <c r="B4159" s="23"/>
    </row>
    <row r="4160" spans="1:2" x14ac:dyDescent="0.2">
      <c r="A4160"/>
      <c r="B4160" s="23"/>
    </row>
    <row r="4161" spans="1:2" x14ac:dyDescent="0.2">
      <c r="A4161"/>
      <c r="B4161" s="23"/>
    </row>
    <row r="4162" spans="1:2" x14ac:dyDescent="0.2">
      <c r="A4162"/>
      <c r="B4162" s="23"/>
    </row>
    <row r="4163" spans="1:2" x14ac:dyDescent="0.2">
      <c r="A4163"/>
      <c r="B4163" s="23"/>
    </row>
    <row r="4164" spans="1:2" x14ac:dyDescent="0.2">
      <c r="A4164"/>
      <c r="B4164" s="23"/>
    </row>
    <row r="4165" spans="1:2" x14ac:dyDescent="0.2">
      <c r="A4165"/>
      <c r="B4165" s="23"/>
    </row>
    <row r="4166" spans="1:2" x14ac:dyDescent="0.2">
      <c r="A4166"/>
      <c r="B4166" s="23"/>
    </row>
    <row r="4167" spans="1:2" x14ac:dyDescent="0.2">
      <c r="A4167"/>
      <c r="B4167" s="23"/>
    </row>
    <row r="4168" spans="1:2" x14ac:dyDescent="0.2">
      <c r="A4168"/>
      <c r="B4168" s="23"/>
    </row>
    <row r="4169" spans="1:2" x14ac:dyDescent="0.2">
      <c r="A4169"/>
      <c r="B4169" s="23"/>
    </row>
    <row r="4170" spans="1:2" x14ac:dyDescent="0.2">
      <c r="A4170"/>
      <c r="B4170" s="23"/>
    </row>
    <row r="4171" spans="1:2" x14ac:dyDescent="0.2">
      <c r="A4171"/>
      <c r="B4171" s="23"/>
    </row>
    <row r="4172" spans="1:2" x14ac:dyDescent="0.2">
      <c r="A4172"/>
      <c r="B4172" s="23"/>
    </row>
    <row r="4173" spans="1:2" x14ac:dyDescent="0.2">
      <c r="A4173"/>
      <c r="B4173" s="23"/>
    </row>
    <row r="4174" spans="1:2" x14ac:dyDescent="0.2">
      <c r="A4174"/>
      <c r="B4174" s="23"/>
    </row>
    <row r="4175" spans="1:2" x14ac:dyDescent="0.2">
      <c r="A4175"/>
      <c r="B4175" s="23"/>
    </row>
    <row r="4176" spans="1:2" x14ac:dyDescent="0.2">
      <c r="A4176"/>
      <c r="B4176" s="23"/>
    </row>
    <row r="4177" spans="1:2" x14ac:dyDescent="0.2">
      <c r="A4177"/>
      <c r="B4177" s="23"/>
    </row>
    <row r="4178" spans="1:2" x14ac:dyDescent="0.2">
      <c r="A4178"/>
      <c r="B4178" s="23"/>
    </row>
    <row r="4179" spans="1:2" x14ac:dyDescent="0.2">
      <c r="A4179"/>
      <c r="B4179" s="23"/>
    </row>
    <row r="4180" spans="1:2" x14ac:dyDescent="0.2">
      <c r="A4180"/>
      <c r="B4180" s="23"/>
    </row>
    <row r="4181" spans="1:2" x14ac:dyDescent="0.2">
      <c r="A4181"/>
      <c r="B4181" s="23"/>
    </row>
    <row r="4182" spans="1:2" x14ac:dyDescent="0.2">
      <c r="A4182"/>
      <c r="B4182" s="23"/>
    </row>
    <row r="4183" spans="1:2" x14ac:dyDescent="0.2">
      <c r="A4183"/>
      <c r="B4183" s="23"/>
    </row>
    <row r="4184" spans="1:2" x14ac:dyDescent="0.2">
      <c r="A4184"/>
      <c r="B4184" s="23"/>
    </row>
    <row r="4185" spans="1:2" x14ac:dyDescent="0.2">
      <c r="A4185"/>
      <c r="B4185" s="23"/>
    </row>
    <row r="4186" spans="1:2" x14ac:dyDescent="0.2">
      <c r="A4186"/>
      <c r="B4186" s="23"/>
    </row>
    <row r="4187" spans="1:2" x14ac:dyDescent="0.2">
      <c r="A4187"/>
      <c r="B4187" s="23"/>
    </row>
    <row r="4188" spans="1:2" x14ac:dyDescent="0.2">
      <c r="A4188"/>
      <c r="B4188" s="23"/>
    </row>
    <row r="4189" spans="1:2" x14ac:dyDescent="0.2">
      <c r="A4189"/>
      <c r="B4189" s="23"/>
    </row>
    <row r="4190" spans="1:2" x14ac:dyDescent="0.2">
      <c r="A4190"/>
      <c r="B4190" s="23"/>
    </row>
    <row r="4191" spans="1:2" x14ac:dyDescent="0.2">
      <c r="A4191"/>
      <c r="B4191" s="23"/>
    </row>
    <row r="4192" spans="1:2" x14ac:dyDescent="0.2">
      <c r="A4192"/>
      <c r="B4192" s="23"/>
    </row>
    <row r="4193" spans="1:2" x14ac:dyDescent="0.2">
      <c r="A4193"/>
      <c r="B4193" s="23"/>
    </row>
    <row r="4194" spans="1:2" x14ac:dyDescent="0.2">
      <c r="A4194"/>
      <c r="B4194" s="23"/>
    </row>
    <row r="4195" spans="1:2" x14ac:dyDescent="0.2">
      <c r="A4195"/>
      <c r="B4195" s="23"/>
    </row>
    <row r="4196" spans="1:2" x14ac:dyDescent="0.2">
      <c r="A4196"/>
      <c r="B4196" s="23"/>
    </row>
    <row r="4197" spans="1:2" x14ac:dyDescent="0.2">
      <c r="A4197"/>
      <c r="B4197" s="23"/>
    </row>
    <row r="4198" spans="1:2" x14ac:dyDescent="0.2">
      <c r="A4198"/>
      <c r="B4198" s="23"/>
    </row>
    <row r="4199" spans="1:2" x14ac:dyDescent="0.2">
      <c r="A4199"/>
      <c r="B4199" s="23"/>
    </row>
    <row r="4200" spans="1:2" x14ac:dyDescent="0.2">
      <c r="A4200"/>
      <c r="B4200" s="23"/>
    </row>
    <row r="4201" spans="1:2" x14ac:dyDescent="0.2">
      <c r="A4201"/>
      <c r="B4201" s="23"/>
    </row>
    <row r="4202" spans="1:2" x14ac:dyDescent="0.2">
      <c r="A4202"/>
      <c r="B4202" s="23"/>
    </row>
    <row r="4203" spans="1:2" x14ac:dyDescent="0.2">
      <c r="A4203"/>
      <c r="B4203" s="23"/>
    </row>
    <row r="4204" spans="1:2" x14ac:dyDescent="0.2">
      <c r="A4204"/>
      <c r="B4204" s="23"/>
    </row>
    <row r="4205" spans="1:2" x14ac:dyDescent="0.2">
      <c r="A4205"/>
      <c r="B4205" s="23"/>
    </row>
    <row r="4206" spans="1:2" x14ac:dyDescent="0.2">
      <c r="A4206"/>
      <c r="B4206" s="23"/>
    </row>
    <row r="4207" spans="1:2" x14ac:dyDescent="0.2">
      <c r="A4207"/>
      <c r="B4207" s="23"/>
    </row>
    <row r="4208" spans="1:2" x14ac:dyDescent="0.2">
      <c r="A4208"/>
      <c r="B4208" s="23"/>
    </row>
    <row r="4209" spans="1:2" x14ac:dyDescent="0.2">
      <c r="A4209"/>
      <c r="B4209" s="23"/>
    </row>
    <row r="4210" spans="1:2" x14ac:dyDescent="0.2">
      <c r="A4210"/>
      <c r="B4210" s="23"/>
    </row>
    <row r="4211" spans="1:2" x14ac:dyDescent="0.2">
      <c r="A4211"/>
      <c r="B4211" s="23"/>
    </row>
    <row r="4212" spans="1:2" x14ac:dyDescent="0.2">
      <c r="A4212"/>
      <c r="B4212" s="23"/>
    </row>
    <row r="4213" spans="1:2" x14ac:dyDescent="0.2">
      <c r="A4213"/>
      <c r="B4213" s="23"/>
    </row>
    <row r="4214" spans="1:2" x14ac:dyDescent="0.2">
      <c r="A4214"/>
      <c r="B4214" s="23"/>
    </row>
    <row r="4215" spans="1:2" x14ac:dyDescent="0.2">
      <c r="A4215"/>
      <c r="B4215" s="23"/>
    </row>
    <row r="4216" spans="1:2" x14ac:dyDescent="0.2">
      <c r="A4216"/>
      <c r="B4216" s="23"/>
    </row>
    <row r="4217" spans="1:2" x14ac:dyDescent="0.2">
      <c r="A4217"/>
      <c r="B4217" s="23"/>
    </row>
    <row r="4218" spans="1:2" x14ac:dyDescent="0.2">
      <c r="A4218"/>
      <c r="B4218" s="23"/>
    </row>
    <row r="4219" spans="1:2" x14ac:dyDescent="0.2">
      <c r="A4219"/>
      <c r="B4219" s="23"/>
    </row>
    <row r="4220" spans="1:2" x14ac:dyDescent="0.2">
      <c r="A4220"/>
      <c r="B4220" s="23"/>
    </row>
    <row r="4221" spans="1:2" x14ac:dyDescent="0.2">
      <c r="A4221"/>
      <c r="B4221" s="23"/>
    </row>
    <row r="4222" spans="1:2" x14ac:dyDescent="0.2">
      <c r="A4222"/>
      <c r="B4222" s="23"/>
    </row>
    <row r="4223" spans="1:2" x14ac:dyDescent="0.2">
      <c r="A4223"/>
      <c r="B4223" s="23"/>
    </row>
    <row r="4224" spans="1:2" x14ac:dyDescent="0.2">
      <c r="A4224"/>
      <c r="B4224" s="23"/>
    </row>
    <row r="4225" spans="1:2" x14ac:dyDescent="0.2">
      <c r="A4225"/>
      <c r="B4225" s="23"/>
    </row>
    <row r="4226" spans="1:2" x14ac:dyDescent="0.2">
      <c r="A4226"/>
      <c r="B4226" s="23"/>
    </row>
    <row r="4227" spans="1:2" x14ac:dyDescent="0.2">
      <c r="A4227"/>
      <c r="B4227" s="23"/>
    </row>
    <row r="4228" spans="1:2" x14ac:dyDescent="0.2">
      <c r="A4228"/>
      <c r="B4228" s="23"/>
    </row>
    <row r="4229" spans="1:2" x14ac:dyDescent="0.2">
      <c r="A4229"/>
      <c r="B4229" s="23"/>
    </row>
    <row r="4230" spans="1:2" x14ac:dyDescent="0.2">
      <c r="A4230"/>
      <c r="B4230" s="23"/>
    </row>
    <row r="4231" spans="1:2" x14ac:dyDescent="0.2">
      <c r="A4231"/>
      <c r="B4231" s="23"/>
    </row>
    <row r="4232" spans="1:2" x14ac:dyDescent="0.2">
      <c r="A4232"/>
      <c r="B4232" s="23"/>
    </row>
    <row r="4233" spans="1:2" x14ac:dyDescent="0.2">
      <c r="A4233"/>
      <c r="B4233" s="23"/>
    </row>
    <row r="4234" spans="1:2" x14ac:dyDescent="0.2">
      <c r="A4234"/>
      <c r="B4234" s="23"/>
    </row>
    <row r="4235" spans="1:2" x14ac:dyDescent="0.2">
      <c r="A4235"/>
      <c r="B4235" s="23"/>
    </row>
    <row r="4236" spans="1:2" x14ac:dyDescent="0.2">
      <c r="A4236"/>
      <c r="B4236" s="23"/>
    </row>
    <row r="4237" spans="1:2" x14ac:dyDescent="0.2">
      <c r="A4237"/>
      <c r="B4237" s="23"/>
    </row>
    <row r="4238" spans="1:2" x14ac:dyDescent="0.2">
      <c r="A4238"/>
      <c r="B4238" s="23"/>
    </row>
    <row r="4239" spans="1:2" x14ac:dyDescent="0.2">
      <c r="A4239"/>
      <c r="B4239" s="23"/>
    </row>
    <row r="4240" spans="1:2" x14ac:dyDescent="0.2">
      <c r="A4240"/>
      <c r="B4240" s="23"/>
    </row>
    <row r="4241" spans="1:2" x14ac:dyDescent="0.2">
      <c r="A4241"/>
      <c r="B4241" s="23"/>
    </row>
    <row r="4242" spans="1:2" x14ac:dyDescent="0.2">
      <c r="A4242"/>
      <c r="B4242" s="23"/>
    </row>
    <row r="4243" spans="1:2" x14ac:dyDescent="0.2">
      <c r="A4243"/>
      <c r="B4243" s="23"/>
    </row>
    <row r="4244" spans="1:2" x14ac:dyDescent="0.2">
      <c r="A4244"/>
      <c r="B4244" s="23"/>
    </row>
    <row r="4245" spans="1:2" x14ac:dyDescent="0.2">
      <c r="A4245"/>
      <c r="B4245" s="23"/>
    </row>
    <row r="4246" spans="1:2" x14ac:dyDescent="0.2">
      <c r="A4246"/>
      <c r="B4246" s="23"/>
    </row>
    <row r="4247" spans="1:2" x14ac:dyDescent="0.2">
      <c r="A4247"/>
      <c r="B4247" s="23"/>
    </row>
    <row r="4248" spans="1:2" x14ac:dyDescent="0.2">
      <c r="A4248"/>
      <c r="B4248" s="23"/>
    </row>
    <row r="4249" spans="1:2" x14ac:dyDescent="0.2">
      <c r="A4249"/>
      <c r="B4249" s="23"/>
    </row>
    <row r="4250" spans="1:2" x14ac:dyDescent="0.2">
      <c r="A4250"/>
      <c r="B4250" s="23"/>
    </row>
    <row r="4251" spans="1:2" x14ac:dyDescent="0.2">
      <c r="A4251"/>
      <c r="B4251" s="23"/>
    </row>
    <row r="4252" spans="1:2" x14ac:dyDescent="0.2">
      <c r="A4252"/>
      <c r="B4252" s="23"/>
    </row>
    <row r="4253" spans="1:2" x14ac:dyDescent="0.2">
      <c r="A4253"/>
      <c r="B4253" s="23"/>
    </row>
    <row r="4254" spans="1:2" x14ac:dyDescent="0.2">
      <c r="A4254"/>
      <c r="B4254" s="23"/>
    </row>
    <row r="4255" spans="1:2" x14ac:dyDescent="0.2">
      <c r="A4255"/>
      <c r="B4255" s="23"/>
    </row>
    <row r="4256" spans="1:2" x14ac:dyDescent="0.2">
      <c r="A4256"/>
      <c r="B4256" s="23"/>
    </row>
    <row r="4257" spans="1:2" x14ac:dyDescent="0.2">
      <c r="A4257"/>
      <c r="B4257" s="23"/>
    </row>
    <row r="4258" spans="1:2" x14ac:dyDescent="0.2">
      <c r="A4258"/>
      <c r="B4258" s="23"/>
    </row>
    <row r="4259" spans="1:2" x14ac:dyDescent="0.2">
      <c r="A4259"/>
      <c r="B4259" s="23"/>
    </row>
    <row r="4260" spans="1:2" x14ac:dyDescent="0.2">
      <c r="A4260"/>
      <c r="B4260" s="23"/>
    </row>
    <row r="4261" spans="1:2" x14ac:dyDescent="0.2">
      <c r="A4261"/>
      <c r="B4261" s="23"/>
    </row>
    <row r="4262" spans="1:2" x14ac:dyDescent="0.2">
      <c r="A4262"/>
      <c r="B4262" s="23"/>
    </row>
    <row r="4263" spans="1:2" x14ac:dyDescent="0.2">
      <c r="A4263"/>
      <c r="B4263" s="23"/>
    </row>
    <row r="4264" spans="1:2" x14ac:dyDescent="0.2">
      <c r="A4264"/>
      <c r="B4264" s="23"/>
    </row>
    <row r="4265" spans="1:2" x14ac:dyDescent="0.2">
      <c r="A4265"/>
      <c r="B4265" s="23"/>
    </row>
    <row r="4266" spans="1:2" x14ac:dyDescent="0.2">
      <c r="A4266"/>
      <c r="B4266" s="23"/>
    </row>
    <row r="4267" spans="1:2" x14ac:dyDescent="0.2">
      <c r="A4267"/>
      <c r="B4267" s="23"/>
    </row>
    <row r="4268" spans="1:2" x14ac:dyDescent="0.2">
      <c r="A4268"/>
      <c r="B4268" s="23"/>
    </row>
    <row r="4269" spans="1:2" x14ac:dyDescent="0.2">
      <c r="A4269"/>
      <c r="B4269" s="23"/>
    </row>
    <row r="4270" spans="1:2" x14ac:dyDescent="0.2">
      <c r="A4270"/>
      <c r="B4270" s="23"/>
    </row>
    <row r="4271" spans="1:2" x14ac:dyDescent="0.2">
      <c r="A4271"/>
      <c r="B4271" s="23"/>
    </row>
    <row r="4272" spans="1:2" x14ac:dyDescent="0.2">
      <c r="A4272"/>
      <c r="B4272" s="23"/>
    </row>
    <row r="4273" spans="1:2" x14ac:dyDescent="0.2">
      <c r="A4273"/>
      <c r="B4273" s="23"/>
    </row>
    <row r="4274" spans="1:2" x14ac:dyDescent="0.2">
      <c r="A4274"/>
      <c r="B4274" s="23"/>
    </row>
    <row r="4275" spans="1:2" x14ac:dyDescent="0.2">
      <c r="A4275"/>
      <c r="B4275" s="23"/>
    </row>
    <row r="4276" spans="1:2" x14ac:dyDescent="0.2">
      <c r="A4276"/>
      <c r="B4276" s="23"/>
    </row>
    <row r="4277" spans="1:2" x14ac:dyDescent="0.2">
      <c r="A4277"/>
      <c r="B4277" s="23"/>
    </row>
    <row r="4278" spans="1:2" x14ac:dyDescent="0.2">
      <c r="A4278"/>
      <c r="B4278" s="23"/>
    </row>
    <row r="4279" spans="1:2" x14ac:dyDescent="0.2">
      <c r="A4279"/>
      <c r="B4279" s="23"/>
    </row>
    <row r="4280" spans="1:2" x14ac:dyDescent="0.2">
      <c r="A4280"/>
      <c r="B4280" s="23"/>
    </row>
    <row r="4281" spans="1:2" x14ac:dyDescent="0.2">
      <c r="A4281"/>
      <c r="B4281" s="23"/>
    </row>
    <row r="4282" spans="1:2" x14ac:dyDescent="0.2">
      <c r="A4282"/>
      <c r="B4282" s="23"/>
    </row>
    <row r="4283" spans="1:2" x14ac:dyDescent="0.2">
      <c r="A4283"/>
      <c r="B4283" s="23"/>
    </row>
    <row r="4284" spans="1:2" x14ac:dyDescent="0.2">
      <c r="A4284"/>
      <c r="B4284" s="23"/>
    </row>
    <row r="4285" spans="1:2" x14ac:dyDescent="0.2">
      <c r="A4285"/>
      <c r="B4285" s="23"/>
    </row>
    <row r="4286" spans="1:2" x14ac:dyDescent="0.2">
      <c r="A4286"/>
      <c r="B4286" s="23"/>
    </row>
    <row r="4287" spans="1:2" x14ac:dyDescent="0.2">
      <c r="A4287"/>
      <c r="B4287" s="23"/>
    </row>
    <row r="4288" spans="1:2" x14ac:dyDescent="0.2">
      <c r="A4288"/>
      <c r="B4288" s="23"/>
    </row>
    <row r="4289" spans="1:2" x14ac:dyDescent="0.2">
      <c r="A4289"/>
      <c r="B4289" s="23"/>
    </row>
    <row r="4290" spans="1:2" x14ac:dyDescent="0.2">
      <c r="A4290"/>
      <c r="B4290" s="23"/>
    </row>
    <row r="4291" spans="1:2" x14ac:dyDescent="0.2">
      <c r="A4291"/>
      <c r="B4291" s="23"/>
    </row>
    <row r="4292" spans="1:2" x14ac:dyDescent="0.2">
      <c r="A4292"/>
      <c r="B4292" s="23"/>
    </row>
    <row r="4293" spans="1:2" x14ac:dyDescent="0.2">
      <c r="A4293"/>
      <c r="B4293" s="23"/>
    </row>
    <row r="4294" spans="1:2" x14ac:dyDescent="0.2">
      <c r="A4294"/>
      <c r="B4294" s="23"/>
    </row>
    <row r="4295" spans="1:2" x14ac:dyDescent="0.2">
      <c r="A4295"/>
      <c r="B4295" s="23"/>
    </row>
    <row r="4296" spans="1:2" x14ac:dyDescent="0.2">
      <c r="A4296"/>
      <c r="B4296" s="23"/>
    </row>
    <row r="4297" spans="1:2" x14ac:dyDescent="0.2">
      <c r="A4297"/>
      <c r="B4297" s="23"/>
    </row>
    <row r="4298" spans="1:2" x14ac:dyDescent="0.2">
      <c r="A4298"/>
      <c r="B4298" s="23"/>
    </row>
    <row r="4299" spans="1:2" x14ac:dyDescent="0.2">
      <c r="A4299"/>
      <c r="B4299" s="23"/>
    </row>
    <row r="4300" spans="1:2" x14ac:dyDescent="0.2">
      <c r="A4300"/>
      <c r="B4300" s="23"/>
    </row>
    <row r="4301" spans="1:2" x14ac:dyDescent="0.2">
      <c r="A4301"/>
      <c r="B4301" s="23"/>
    </row>
    <row r="4302" spans="1:2" x14ac:dyDescent="0.2">
      <c r="A4302"/>
      <c r="B4302" s="23"/>
    </row>
    <row r="4303" spans="1:2" x14ac:dyDescent="0.2">
      <c r="A4303"/>
      <c r="B4303" s="23"/>
    </row>
    <row r="4304" spans="1:2" x14ac:dyDescent="0.2">
      <c r="A4304"/>
      <c r="B4304" s="23"/>
    </row>
    <row r="4305" spans="1:2" x14ac:dyDescent="0.2">
      <c r="A4305"/>
      <c r="B4305" s="23"/>
    </row>
    <row r="4306" spans="1:2" x14ac:dyDescent="0.2">
      <c r="A4306"/>
      <c r="B4306" s="23"/>
    </row>
    <row r="4307" spans="1:2" x14ac:dyDescent="0.2">
      <c r="A4307"/>
      <c r="B4307" s="23"/>
    </row>
    <row r="4308" spans="1:2" x14ac:dyDescent="0.2">
      <c r="A4308"/>
      <c r="B4308" s="23"/>
    </row>
    <row r="4309" spans="1:2" x14ac:dyDescent="0.2">
      <c r="A4309"/>
      <c r="B4309" s="23"/>
    </row>
    <row r="4310" spans="1:2" x14ac:dyDescent="0.2">
      <c r="A4310"/>
      <c r="B4310" s="23"/>
    </row>
    <row r="4311" spans="1:2" x14ac:dyDescent="0.2">
      <c r="A4311"/>
      <c r="B4311" s="23"/>
    </row>
    <row r="4312" spans="1:2" x14ac:dyDescent="0.2">
      <c r="A4312"/>
      <c r="B4312" s="23"/>
    </row>
    <row r="4313" spans="1:2" x14ac:dyDescent="0.2">
      <c r="A4313"/>
      <c r="B4313" s="23"/>
    </row>
    <row r="4314" spans="1:2" x14ac:dyDescent="0.2">
      <c r="A4314"/>
      <c r="B4314" s="23"/>
    </row>
    <row r="4315" spans="1:2" x14ac:dyDescent="0.2">
      <c r="A4315"/>
      <c r="B4315" s="23"/>
    </row>
    <row r="4316" spans="1:2" x14ac:dyDescent="0.2">
      <c r="A4316"/>
      <c r="B4316" s="23"/>
    </row>
    <row r="4317" spans="1:2" x14ac:dyDescent="0.2">
      <c r="A4317"/>
      <c r="B4317" s="23"/>
    </row>
    <row r="4318" spans="1:2" x14ac:dyDescent="0.2">
      <c r="A4318"/>
      <c r="B4318" s="23"/>
    </row>
    <row r="4319" spans="1:2" x14ac:dyDescent="0.2">
      <c r="A4319"/>
      <c r="B4319" s="23"/>
    </row>
    <row r="4320" spans="1:2" x14ac:dyDescent="0.2">
      <c r="A4320"/>
      <c r="B4320" s="23"/>
    </row>
    <row r="4321" spans="1:2" x14ac:dyDescent="0.2">
      <c r="A4321"/>
      <c r="B4321" s="23"/>
    </row>
    <row r="4322" spans="1:2" x14ac:dyDescent="0.2">
      <c r="A4322"/>
      <c r="B4322" s="23"/>
    </row>
    <row r="4323" spans="1:2" x14ac:dyDescent="0.2">
      <c r="A4323"/>
      <c r="B4323" s="23"/>
    </row>
    <row r="4324" spans="1:2" x14ac:dyDescent="0.2">
      <c r="A4324"/>
      <c r="B4324" s="23"/>
    </row>
    <row r="4325" spans="1:2" x14ac:dyDescent="0.2">
      <c r="A4325"/>
      <c r="B4325" s="23"/>
    </row>
    <row r="4326" spans="1:2" x14ac:dyDescent="0.2">
      <c r="A4326"/>
      <c r="B4326" s="23"/>
    </row>
    <row r="4327" spans="1:2" x14ac:dyDescent="0.2">
      <c r="A4327"/>
      <c r="B4327" s="23"/>
    </row>
    <row r="4328" spans="1:2" x14ac:dyDescent="0.2">
      <c r="A4328"/>
      <c r="B4328" s="23"/>
    </row>
    <row r="4329" spans="1:2" x14ac:dyDescent="0.2">
      <c r="A4329"/>
      <c r="B4329" s="23"/>
    </row>
    <row r="4330" spans="1:2" x14ac:dyDescent="0.2">
      <c r="A4330"/>
      <c r="B4330" s="23"/>
    </row>
    <row r="4331" spans="1:2" x14ac:dyDescent="0.2">
      <c r="A4331"/>
      <c r="B4331" s="23"/>
    </row>
    <row r="4332" spans="1:2" x14ac:dyDescent="0.2">
      <c r="A4332"/>
      <c r="B4332" s="23"/>
    </row>
    <row r="4333" spans="1:2" x14ac:dyDescent="0.2">
      <c r="A4333"/>
      <c r="B4333" s="23"/>
    </row>
    <row r="4334" spans="1:2" x14ac:dyDescent="0.2">
      <c r="A4334"/>
      <c r="B4334" s="23"/>
    </row>
    <row r="4335" spans="1:2" x14ac:dyDescent="0.2">
      <c r="A4335"/>
      <c r="B4335" s="23"/>
    </row>
    <row r="4336" spans="1:2" x14ac:dyDescent="0.2">
      <c r="A4336"/>
      <c r="B4336" s="23"/>
    </row>
    <row r="4337" spans="1:2" x14ac:dyDescent="0.2">
      <c r="A4337"/>
      <c r="B4337" s="23"/>
    </row>
    <row r="4338" spans="1:2" x14ac:dyDescent="0.2">
      <c r="A4338"/>
      <c r="B4338" s="23"/>
    </row>
    <row r="4339" spans="1:2" x14ac:dyDescent="0.2">
      <c r="A4339"/>
      <c r="B4339" s="23"/>
    </row>
    <row r="4340" spans="1:2" x14ac:dyDescent="0.2">
      <c r="A4340"/>
      <c r="B4340" s="23"/>
    </row>
    <row r="4341" spans="1:2" x14ac:dyDescent="0.2">
      <c r="A4341"/>
      <c r="B4341" s="23"/>
    </row>
    <row r="4342" spans="1:2" x14ac:dyDescent="0.2">
      <c r="A4342"/>
      <c r="B4342" s="23"/>
    </row>
    <row r="4343" spans="1:2" x14ac:dyDescent="0.2">
      <c r="A4343"/>
      <c r="B4343" s="23"/>
    </row>
    <row r="4344" spans="1:2" x14ac:dyDescent="0.2">
      <c r="A4344"/>
      <c r="B4344" s="23"/>
    </row>
    <row r="4345" spans="1:2" x14ac:dyDescent="0.2">
      <c r="A4345"/>
      <c r="B4345" s="23"/>
    </row>
    <row r="4346" spans="1:2" x14ac:dyDescent="0.2">
      <c r="A4346"/>
      <c r="B4346" s="23"/>
    </row>
    <row r="4347" spans="1:2" x14ac:dyDescent="0.2">
      <c r="A4347"/>
      <c r="B4347" s="23"/>
    </row>
    <row r="4348" spans="1:2" x14ac:dyDescent="0.2">
      <c r="A4348"/>
      <c r="B4348" s="23"/>
    </row>
    <row r="4349" spans="1:2" x14ac:dyDescent="0.2">
      <c r="A4349"/>
      <c r="B4349" s="23"/>
    </row>
    <row r="4350" spans="1:2" x14ac:dyDescent="0.2">
      <c r="A4350"/>
      <c r="B4350" s="23"/>
    </row>
    <row r="4351" spans="1:2" x14ac:dyDescent="0.2">
      <c r="A4351"/>
      <c r="B4351" s="23"/>
    </row>
    <row r="4352" spans="1:2" x14ac:dyDescent="0.2">
      <c r="A4352"/>
      <c r="B4352" s="23"/>
    </row>
    <row r="4353" spans="1:2" x14ac:dyDescent="0.2">
      <c r="A4353"/>
      <c r="B4353" s="23"/>
    </row>
    <row r="4354" spans="1:2" x14ac:dyDescent="0.2">
      <c r="A4354"/>
      <c r="B4354" s="23"/>
    </row>
    <row r="4355" spans="1:2" x14ac:dyDescent="0.2">
      <c r="A4355"/>
      <c r="B4355" s="23"/>
    </row>
    <row r="4356" spans="1:2" x14ac:dyDescent="0.2">
      <c r="A4356"/>
      <c r="B4356" s="23"/>
    </row>
    <row r="4357" spans="1:2" x14ac:dyDescent="0.2">
      <c r="A4357"/>
      <c r="B4357" s="23"/>
    </row>
    <row r="4358" spans="1:2" x14ac:dyDescent="0.2">
      <c r="A4358"/>
      <c r="B4358" s="23"/>
    </row>
    <row r="4359" spans="1:2" x14ac:dyDescent="0.2">
      <c r="A4359"/>
      <c r="B4359" s="23"/>
    </row>
    <row r="4360" spans="1:2" x14ac:dyDescent="0.2">
      <c r="A4360"/>
      <c r="B4360" s="23"/>
    </row>
    <row r="4361" spans="1:2" x14ac:dyDescent="0.2">
      <c r="A4361"/>
      <c r="B4361" s="23"/>
    </row>
    <row r="4362" spans="1:2" x14ac:dyDescent="0.2">
      <c r="A4362"/>
      <c r="B4362" s="23"/>
    </row>
    <row r="4363" spans="1:2" x14ac:dyDescent="0.2">
      <c r="A4363"/>
      <c r="B4363" s="23"/>
    </row>
    <row r="4364" spans="1:2" x14ac:dyDescent="0.2">
      <c r="A4364"/>
      <c r="B4364" s="23"/>
    </row>
    <row r="4365" spans="1:2" x14ac:dyDescent="0.2">
      <c r="A4365"/>
      <c r="B4365" s="23"/>
    </row>
    <row r="4366" spans="1:2" x14ac:dyDescent="0.2">
      <c r="A4366"/>
      <c r="B4366" s="23"/>
    </row>
    <row r="4367" spans="1:2" x14ac:dyDescent="0.2">
      <c r="A4367"/>
      <c r="B4367" s="23"/>
    </row>
    <row r="4368" spans="1:2" x14ac:dyDescent="0.2">
      <c r="A4368"/>
      <c r="B4368" s="23"/>
    </row>
    <row r="4369" spans="1:2" x14ac:dyDescent="0.2">
      <c r="A4369"/>
      <c r="B4369" s="23"/>
    </row>
    <row r="4370" spans="1:2" x14ac:dyDescent="0.2">
      <c r="A4370"/>
      <c r="B4370" s="23"/>
    </row>
    <row r="4371" spans="1:2" x14ac:dyDescent="0.2">
      <c r="A4371"/>
      <c r="B4371" s="23"/>
    </row>
    <row r="4372" spans="1:2" x14ac:dyDescent="0.2">
      <c r="A4372"/>
      <c r="B4372" s="23"/>
    </row>
    <row r="4373" spans="1:2" x14ac:dyDescent="0.2">
      <c r="A4373"/>
      <c r="B4373" s="23"/>
    </row>
    <row r="4374" spans="1:2" x14ac:dyDescent="0.2">
      <c r="A4374"/>
      <c r="B4374" s="23"/>
    </row>
    <row r="4375" spans="1:2" x14ac:dyDescent="0.2">
      <c r="A4375"/>
      <c r="B4375" s="23"/>
    </row>
    <row r="4376" spans="1:2" x14ac:dyDescent="0.2">
      <c r="A4376"/>
      <c r="B4376" s="23"/>
    </row>
    <row r="4377" spans="1:2" x14ac:dyDescent="0.2">
      <c r="A4377"/>
      <c r="B4377" s="23"/>
    </row>
    <row r="4378" spans="1:2" x14ac:dyDescent="0.2">
      <c r="A4378"/>
      <c r="B4378" s="23"/>
    </row>
    <row r="4379" spans="1:2" x14ac:dyDescent="0.2">
      <c r="A4379"/>
      <c r="B4379" s="23"/>
    </row>
    <row r="4380" spans="1:2" x14ac:dyDescent="0.2">
      <c r="A4380"/>
      <c r="B4380" s="23"/>
    </row>
    <row r="4381" spans="1:2" x14ac:dyDescent="0.2">
      <c r="A4381"/>
      <c r="B4381" s="23"/>
    </row>
    <row r="4382" spans="1:2" x14ac:dyDescent="0.2">
      <c r="A4382"/>
      <c r="B4382" s="23"/>
    </row>
    <row r="4383" spans="1:2" x14ac:dyDescent="0.2">
      <c r="A4383"/>
      <c r="B4383" s="23"/>
    </row>
    <row r="4384" spans="1:2" x14ac:dyDescent="0.2">
      <c r="A4384"/>
      <c r="B4384" s="23"/>
    </row>
    <row r="4385" spans="1:2" x14ac:dyDescent="0.2">
      <c r="A4385"/>
      <c r="B4385" s="23"/>
    </row>
    <row r="4386" spans="1:2" x14ac:dyDescent="0.2">
      <c r="A4386"/>
      <c r="B4386" s="23"/>
    </row>
    <row r="4387" spans="1:2" x14ac:dyDescent="0.2">
      <c r="A4387"/>
      <c r="B4387" s="23"/>
    </row>
    <row r="4388" spans="1:2" x14ac:dyDescent="0.2">
      <c r="A4388"/>
      <c r="B4388" s="23"/>
    </row>
    <row r="4389" spans="1:2" x14ac:dyDescent="0.2">
      <c r="A4389"/>
      <c r="B4389" s="23"/>
    </row>
    <row r="4390" spans="1:2" x14ac:dyDescent="0.2">
      <c r="A4390"/>
      <c r="B4390" s="23"/>
    </row>
    <row r="4391" spans="1:2" x14ac:dyDescent="0.2">
      <c r="A4391"/>
      <c r="B4391" s="23"/>
    </row>
    <row r="4392" spans="1:2" x14ac:dyDescent="0.2">
      <c r="A4392"/>
      <c r="B4392" s="23"/>
    </row>
    <row r="4393" spans="1:2" x14ac:dyDescent="0.2">
      <c r="A4393"/>
      <c r="B4393" s="23"/>
    </row>
    <row r="4394" spans="1:2" x14ac:dyDescent="0.2">
      <c r="A4394"/>
      <c r="B4394" s="23"/>
    </row>
    <row r="4395" spans="1:2" x14ac:dyDescent="0.2">
      <c r="A4395"/>
      <c r="B4395" s="23"/>
    </row>
    <row r="4396" spans="1:2" x14ac:dyDescent="0.2">
      <c r="A4396"/>
      <c r="B4396" s="23"/>
    </row>
    <row r="4397" spans="1:2" x14ac:dyDescent="0.2">
      <c r="A4397"/>
      <c r="B4397" s="23"/>
    </row>
    <row r="4398" spans="1:2" x14ac:dyDescent="0.2">
      <c r="A4398"/>
      <c r="B4398" s="23"/>
    </row>
    <row r="4399" spans="1:2" x14ac:dyDescent="0.2">
      <c r="A4399"/>
      <c r="B4399" s="23"/>
    </row>
    <row r="4400" spans="1:2" x14ac:dyDescent="0.2">
      <c r="A4400"/>
      <c r="B4400" s="23"/>
    </row>
    <row r="4401" spans="1:2" x14ac:dyDescent="0.2">
      <c r="A4401"/>
      <c r="B4401" s="23"/>
    </row>
    <row r="4402" spans="1:2" x14ac:dyDescent="0.2">
      <c r="A4402"/>
      <c r="B4402" s="23"/>
    </row>
    <row r="4403" spans="1:2" x14ac:dyDescent="0.2">
      <c r="A4403"/>
      <c r="B4403" s="23"/>
    </row>
    <row r="4404" spans="1:2" x14ac:dyDescent="0.2">
      <c r="A4404"/>
      <c r="B4404" s="23"/>
    </row>
    <row r="4405" spans="1:2" x14ac:dyDescent="0.2">
      <c r="A4405"/>
      <c r="B4405" s="23"/>
    </row>
    <row r="4406" spans="1:2" x14ac:dyDescent="0.2">
      <c r="A4406"/>
      <c r="B4406" s="23"/>
    </row>
    <row r="4407" spans="1:2" x14ac:dyDescent="0.2">
      <c r="A4407"/>
      <c r="B4407" s="23"/>
    </row>
    <row r="4408" spans="1:2" x14ac:dyDescent="0.2">
      <c r="A4408"/>
      <c r="B4408" s="23"/>
    </row>
    <row r="4409" spans="1:2" x14ac:dyDescent="0.2">
      <c r="A4409"/>
      <c r="B4409" s="23"/>
    </row>
    <row r="4410" spans="1:2" x14ac:dyDescent="0.2">
      <c r="A4410"/>
      <c r="B4410" s="23"/>
    </row>
    <row r="4411" spans="1:2" x14ac:dyDescent="0.2">
      <c r="A4411"/>
      <c r="B4411" s="23"/>
    </row>
    <row r="4412" spans="1:2" x14ac:dyDescent="0.2">
      <c r="A4412"/>
      <c r="B4412" s="23"/>
    </row>
    <row r="4413" spans="1:2" x14ac:dyDescent="0.2">
      <c r="A4413"/>
      <c r="B4413" s="23"/>
    </row>
    <row r="4414" spans="1:2" x14ac:dyDescent="0.2">
      <c r="A4414"/>
      <c r="B4414" s="23"/>
    </row>
    <row r="4415" spans="1:2" x14ac:dyDescent="0.2">
      <c r="A4415"/>
      <c r="B4415" s="23"/>
    </row>
    <row r="4416" spans="1:2" x14ac:dyDescent="0.2">
      <c r="A4416"/>
      <c r="B4416" s="23"/>
    </row>
    <row r="4417" spans="1:2" x14ac:dyDescent="0.2">
      <c r="A4417"/>
      <c r="B4417" s="23"/>
    </row>
    <row r="4418" spans="1:2" x14ac:dyDescent="0.2">
      <c r="A4418"/>
      <c r="B4418" s="23"/>
    </row>
    <row r="4419" spans="1:2" x14ac:dyDescent="0.2">
      <c r="A4419"/>
      <c r="B4419" s="23"/>
    </row>
    <row r="4420" spans="1:2" x14ac:dyDescent="0.2">
      <c r="A4420"/>
      <c r="B4420" s="23"/>
    </row>
    <row r="4421" spans="1:2" x14ac:dyDescent="0.2">
      <c r="A4421"/>
      <c r="B4421" s="23"/>
    </row>
    <row r="4422" spans="1:2" x14ac:dyDescent="0.2">
      <c r="A4422"/>
      <c r="B4422" s="23"/>
    </row>
    <row r="4423" spans="1:2" x14ac:dyDescent="0.2">
      <c r="A4423"/>
      <c r="B4423" s="23"/>
    </row>
    <row r="4424" spans="1:2" x14ac:dyDescent="0.2">
      <c r="A4424"/>
      <c r="B4424" s="23"/>
    </row>
    <row r="4425" spans="1:2" x14ac:dyDescent="0.2">
      <c r="A4425"/>
      <c r="B4425" s="23"/>
    </row>
    <row r="4426" spans="1:2" x14ac:dyDescent="0.2">
      <c r="A4426"/>
      <c r="B4426" s="23"/>
    </row>
    <row r="4427" spans="1:2" x14ac:dyDescent="0.2">
      <c r="A4427"/>
      <c r="B4427" s="23"/>
    </row>
    <row r="4428" spans="1:2" x14ac:dyDescent="0.2">
      <c r="A4428"/>
      <c r="B4428" s="23"/>
    </row>
    <row r="4429" spans="1:2" x14ac:dyDescent="0.2">
      <c r="A4429"/>
      <c r="B4429" s="23"/>
    </row>
    <row r="4430" spans="1:2" x14ac:dyDescent="0.2">
      <c r="A4430"/>
      <c r="B4430" s="23"/>
    </row>
    <row r="4431" spans="1:2" x14ac:dyDescent="0.2">
      <c r="A4431"/>
      <c r="B4431" s="23"/>
    </row>
    <row r="4432" spans="1:2" x14ac:dyDescent="0.2">
      <c r="A4432"/>
      <c r="B4432" s="23"/>
    </row>
    <row r="4433" spans="1:2" x14ac:dyDescent="0.2">
      <c r="A4433"/>
      <c r="B4433" s="23"/>
    </row>
    <row r="4434" spans="1:2" x14ac:dyDescent="0.2">
      <c r="A4434"/>
      <c r="B4434" s="23"/>
    </row>
    <row r="4435" spans="1:2" x14ac:dyDescent="0.2">
      <c r="A4435"/>
      <c r="B4435" s="23"/>
    </row>
    <row r="4436" spans="1:2" x14ac:dyDescent="0.2">
      <c r="A4436"/>
      <c r="B4436" s="23"/>
    </row>
    <row r="4437" spans="1:2" x14ac:dyDescent="0.2">
      <c r="A4437"/>
      <c r="B4437" s="23"/>
    </row>
    <row r="4438" spans="1:2" x14ac:dyDescent="0.2">
      <c r="A4438"/>
      <c r="B4438" s="23"/>
    </row>
    <row r="4439" spans="1:2" x14ac:dyDescent="0.2">
      <c r="A4439"/>
      <c r="B4439" s="23"/>
    </row>
    <row r="4440" spans="1:2" x14ac:dyDescent="0.2">
      <c r="A4440"/>
      <c r="B4440" s="23"/>
    </row>
    <row r="4441" spans="1:2" x14ac:dyDescent="0.2">
      <c r="A4441"/>
      <c r="B4441" s="23"/>
    </row>
    <row r="4442" spans="1:2" x14ac:dyDescent="0.2">
      <c r="A4442"/>
      <c r="B4442" s="23"/>
    </row>
    <row r="4443" spans="1:2" x14ac:dyDescent="0.2">
      <c r="A4443"/>
      <c r="B4443" s="23"/>
    </row>
    <row r="4444" spans="1:2" x14ac:dyDescent="0.2">
      <c r="A4444"/>
      <c r="B4444" s="23"/>
    </row>
    <row r="4445" spans="1:2" x14ac:dyDescent="0.2">
      <c r="A4445"/>
      <c r="B4445" s="23"/>
    </row>
    <row r="4446" spans="1:2" x14ac:dyDescent="0.2">
      <c r="A4446"/>
      <c r="B4446" s="23"/>
    </row>
    <row r="4447" spans="1:2" x14ac:dyDescent="0.2">
      <c r="A4447"/>
      <c r="B4447" s="23"/>
    </row>
    <row r="4448" spans="1:2" x14ac:dyDescent="0.2">
      <c r="A4448"/>
      <c r="B4448" s="23"/>
    </row>
    <row r="4449" spans="1:2" x14ac:dyDescent="0.2">
      <c r="A4449"/>
      <c r="B4449" s="23"/>
    </row>
    <row r="4450" spans="1:2" x14ac:dyDescent="0.2">
      <c r="A4450"/>
      <c r="B4450" s="23"/>
    </row>
    <row r="4451" spans="1:2" x14ac:dyDescent="0.2">
      <c r="A4451"/>
      <c r="B4451" s="23"/>
    </row>
    <row r="4452" spans="1:2" x14ac:dyDescent="0.2">
      <c r="A4452"/>
      <c r="B4452" s="23"/>
    </row>
    <row r="4453" spans="1:2" x14ac:dyDescent="0.2">
      <c r="A4453"/>
      <c r="B4453" s="23"/>
    </row>
    <row r="4454" spans="1:2" x14ac:dyDescent="0.2">
      <c r="A4454"/>
      <c r="B4454" s="23"/>
    </row>
    <row r="4455" spans="1:2" x14ac:dyDescent="0.2">
      <c r="A4455"/>
      <c r="B4455" s="23"/>
    </row>
    <row r="4456" spans="1:2" x14ac:dyDescent="0.2">
      <c r="A4456"/>
      <c r="B4456" s="23"/>
    </row>
    <row r="4457" spans="1:2" x14ac:dyDescent="0.2">
      <c r="A4457"/>
      <c r="B4457" s="23"/>
    </row>
    <row r="4458" spans="1:2" x14ac:dyDescent="0.2">
      <c r="A4458"/>
      <c r="B4458" s="23"/>
    </row>
    <row r="4459" spans="1:2" x14ac:dyDescent="0.2">
      <c r="A4459"/>
      <c r="B4459" s="23"/>
    </row>
    <row r="4460" spans="1:2" x14ac:dyDescent="0.2">
      <c r="A4460"/>
      <c r="B4460" s="23"/>
    </row>
    <row r="4461" spans="1:2" x14ac:dyDescent="0.2">
      <c r="A4461"/>
      <c r="B4461" s="23"/>
    </row>
    <row r="4462" spans="1:2" x14ac:dyDescent="0.2">
      <c r="A4462"/>
      <c r="B4462" s="23"/>
    </row>
    <row r="4463" spans="1:2" x14ac:dyDescent="0.2">
      <c r="A4463"/>
      <c r="B4463" s="23"/>
    </row>
    <row r="4464" spans="1:2" x14ac:dyDescent="0.2">
      <c r="A4464"/>
      <c r="B4464" s="23"/>
    </row>
    <row r="4465" spans="1:2" x14ac:dyDescent="0.2">
      <c r="A4465"/>
      <c r="B4465" s="23"/>
    </row>
    <row r="4466" spans="1:2" x14ac:dyDescent="0.2">
      <c r="A4466"/>
      <c r="B4466" s="23"/>
    </row>
    <row r="4467" spans="1:2" x14ac:dyDescent="0.2">
      <c r="A4467"/>
      <c r="B4467" s="23"/>
    </row>
    <row r="4468" spans="1:2" x14ac:dyDescent="0.2">
      <c r="A4468"/>
      <c r="B4468" s="23"/>
    </row>
    <row r="4469" spans="1:2" x14ac:dyDescent="0.2">
      <c r="A4469"/>
      <c r="B4469" s="23"/>
    </row>
    <row r="4470" spans="1:2" x14ac:dyDescent="0.2">
      <c r="A4470"/>
      <c r="B4470" s="23"/>
    </row>
    <row r="4471" spans="1:2" x14ac:dyDescent="0.2">
      <c r="A4471"/>
      <c r="B4471" s="23"/>
    </row>
    <row r="4472" spans="1:2" x14ac:dyDescent="0.2">
      <c r="A4472"/>
      <c r="B4472" s="23"/>
    </row>
    <row r="4473" spans="1:2" x14ac:dyDescent="0.2">
      <c r="A4473"/>
      <c r="B4473" s="23"/>
    </row>
    <row r="4474" spans="1:2" x14ac:dyDescent="0.2">
      <c r="A4474"/>
      <c r="B4474" s="23"/>
    </row>
    <row r="4475" spans="1:2" x14ac:dyDescent="0.2">
      <c r="A4475"/>
      <c r="B4475" s="23"/>
    </row>
    <row r="4476" spans="1:2" x14ac:dyDescent="0.2">
      <c r="A4476"/>
      <c r="B4476" s="23"/>
    </row>
    <row r="4477" spans="1:2" x14ac:dyDescent="0.2">
      <c r="A4477"/>
      <c r="B4477" s="23"/>
    </row>
    <row r="4478" spans="1:2" x14ac:dyDescent="0.2">
      <c r="A4478"/>
      <c r="B4478" s="23"/>
    </row>
    <row r="4479" spans="1:2" x14ac:dyDescent="0.2">
      <c r="A4479"/>
      <c r="B4479" s="23"/>
    </row>
    <row r="4480" spans="1:2" x14ac:dyDescent="0.2">
      <c r="A4480"/>
      <c r="B4480" s="23"/>
    </row>
    <row r="4481" spans="1:2" x14ac:dyDescent="0.2">
      <c r="A4481"/>
      <c r="B4481" s="23"/>
    </row>
    <row r="4482" spans="1:2" x14ac:dyDescent="0.2">
      <c r="A4482"/>
      <c r="B4482" s="23"/>
    </row>
    <row r="4483" spans="1:2" x14ac:dyDescent="0.2">
      <c r="A4483"/>
      <c r="B4483" s="23"/>
    </row>
    <row r="4484" spans="1:2" x14ac:dyDescent="0.2">
      <c r="A4484"/>
      <c r="B4484" s="23"/>
    </row>
    <row r="4485" spans="1:2" x14ac:dyDescent="0.2">
      <c r="A4485"/>
      <c r="B4485" s="23"/>
    </row>
    <row r="4486" spans="1:2" x14ac:dyDescent="0.2">
      <c r="A4486"/>
      <c r="B4486" s="23"/>
    </row>
    <row r="4487" spans="1:2" x14ac:dyDescent="0.2">
      <c r="A4487"/>
      <c r="B4487" s="23"/>
    </row>
    <row r="4488" spans="1:2" x14ac:dyDescent="0.2">
      <c r="A4488"/>
      <c r="B4488" s="23"/>
    </row>
    <row r="4489" spans="1:2" x14ac:dyDescent="0.2">
      <c r="A4489"/>
      <c r="B4489" s="23"/>
    </row>
    <row r="4490" spans="1:2" x14ac:dyDescent="0.2">
      <c r="A4490"/>
      <c r="B4490" s="23"/>
    </row>
    <row r="4491" spans="1:2" x14ac:dyDescent="0.2">
      <c r="A4491"/>
      <c r="B4491" s="23"/>
    </row>
    <row r="4492" spans="1:2" x14ac:dyDescent="0.2">
      <c r="A4492"/>
      <c r="B4492" s="23"/>
    </row>
    <row r="4493" spans="1:2" x14ac:dyDescent="0.2">
      <c r="A4493"/>
      <c r="B4493" s="23"/>
    </row>
    <row r="4494" spans="1:2" x14ac:dyDescent="0.2">
      <c r="A4494"/>
      <c r="B4494" s="23"/>
    </row>
    <row r="4495" spans="1:2" x14ac:dyDescent="0.2">
      <c r="A4495"/>
      <c r="B4495" s="23"/>
    </row>
    <row r="4496" spans="1:2" x14ac:dyDescent="0.2">
      <c r="A4496"/>
      <c r="B4496" s="23"/>
    </row>
    <row r="4497" spans="1:2" x14ac:dyDescent="0.2">
      <c r="A4497"/>
      <c r="B4497" s="23"/>
    </row>
    <row r="4498" spans="1:2" x14ac:dyDescent="0.2">
      <c r="A4498"/>
      <c r="B4498" s="23"/>
    </row>
    <row r="4499" spans="1:2" x14ac:dyDescent="0.2">
      <c r="A4499"/>
      <c r="B4499" s="23"/>
    </row>
    <row r="4500" spans="1:2" x14ac:dyDescent="0.2">
      <c r="A4500"/>
      <c r="B4500" s="23"/>
    </row>
    <row r="4501" spans="1:2" x14ac:dyDescent="0.2">
      <c r="A4501"/>
      <c r="B4501" s="23"/>
    </row>
    <row r="4502" spans="1:2" x14ac:dyDescent="0.2">
      <c r="A4502"/>
      <c r="B4502" s="23"/>
    </row>
    <row r="4503" spans="1:2" x14ac:dyDescent="0.2">
      <c r="A4503"/>
      <c r="B4503" s="23"/>
    </row>
    <row r="4504" spans="1:2" x14ac:dyDescent="0.2">
      <c r="A4504"/>
      <c r="B4504" s="23"/>
    </row>
    <row r="4505" spans="1:2" x14ac:dyDescent="0.2">
      <c r="A4505"/>
      <c r="B4505" s="23"/>
    </row>
    <row r="4506" spans="1:2" x14ac:dyDescent="0.2">
      <c r="A4506"/>
      <c r="B4506" s="23"/>
    </row>
    <row r="4507" spans="1:2" x14ac:dyDescent="0.2">
      <c r="A4507"/>
      <c r="B4507" s="23"/>
    </row>
    <row r="4508" spans="1:2" x14ac:dyDescent="0.2">
      <c r="A4508"/>
      <c r="B4508" s="23"/>
    </row>
    <row r="4509" spans="1:2" x14ac:dyDescent="0.2">
      <c r="A4509"/>
      <c r="B4509" s="23"/>
    </row>
    <row r="4510" spans="1:2" x14ac:dyDescent="0.2">
      <c r="A4510"/>
      <c r="B4510" s="23"/>
    </row>
    <row r="4511" spans="1:2" x14ac:dyDescent="0.2">
      <c r="A4511"/>
      <c r="B4511" s="23"/>
    </row>
    <row r="4512" spans="1:2" x14ac:dyDescent="0.2">
      <c r="A4512"/>
      <c r="B4512" s="23"/>
    </row>
    <row r="4513" spans="1:2" x14ac:dyDescent="0.2">
      <c r="A4513"/>
      <c r="B4513" s="23"/>
    </row>
    <row r="4514" spans="1:2" x14ac:dyDescent="0.2">
      <c r="A4514"/>
      <c r="B4514" s="23"/>
    </row>
    <row r="4515" spans="1:2" x14ac:dyDescent="0.2">
      <c r="A4515"/>
      <c r="B4515" s="23"/>
    </row>
    <row r="4516" spans="1:2" x14ac:dyDescent="0.2">
      <c r="A4516"/>
      <c r="B4516" s="23"/>
    </row>
    <row r="4517" spans="1:2" x14ac:dyDescent="0.2">
      <c r="A4517"/>
      <c r="B4517" s="23"/>
    </row>
    <row r="4518" spans="1:2" x14ac:dyDescent="0.2">
      <c r="A4518"/>
      <c r="B4518" s="23"/>
    </row>
    <row r="4519" spans="1:2" x14ac:dyDescent="0.2">
      <c r="A4519"/>
      <c r="B4519" s="23"/>
    </row>
    <row r="4520" spans="1:2" x14ac:dyDescent="0.2">
      <c r="A4520"/>
      <c r="B4520" s="23"/>
    </row>
    <row r="4521" spans="1:2" x14ac:dyDescent="0.2">
      <c r="A4521"/>
      <c r="B4521" s="23"/>
    </row>
    <row r="4522" spans="1:2" x14ac:dyDescent="0.2">
      <c r="A4522"/>
      <c r="B4522" s="23"/>
    </row>
    <row r="4523" spans="1:2" x14ac:dyDescent="0.2">
      <c r="A4523"/>
      <c r="B4523" s="23"/>
    </row>
    <row r="4524" spans="1:2" x14ac:dyDescent="0.2">
      <c r="A4524"/>
      <c r="B4524" s="23"/>
    </row>
    <row r="4525" spans="1:2" x14ac:dyDescent="0.2">
      <c r="A4525"/>
      <c r="B4525" s="23"/>
    </row>
    <row r="4526" spans="1:2" x14ac:dyDescent="0.2">
      <c r="A4526"/>
      <c r="B4526" s="23"/>
    </row>
    <row r="4527" spans="1:2" x14ac:dyDescent="0.2">
      <c r="A4527"/>
      <c r="B4527" s="23"/>
    </row>
    <row r="4528" spans="1:2" x14ac:dyDescent="0.2">
      <c r="A4528"/>
      <c r="B4528" s="23"/>
    </row>
    <row r="4529" spans="1:2" x14ac:dyDescent="0.2">
      <c r="A4529"/>
      <c r="B4529" s="23"/>
    </row>
    <row r="4530" spans="1:2" x14ac:dyDescent="0.2">
      <c r="A4530"/>
      <c r="B4530" s="23"/>
    </row>
    <row r="4531" spans="1:2" x14ac:dyDescent="0.2">
      <c r="A4531"/>
      <c r="B4531" s="23"/>
    </row>
    <row r="4532" spans="1:2" x14ac:dyDescent="0.2">
      <c r="A4532"/>
      <c r="B4532" s="23"/>
    </row>
    <row r="4533" spans="1:2" x14ac:dyDescent="0.2">
      <c r="A4533"/>
      <c r="B4533" s="23"/>
    </row>
    <row r="4534" spans="1:2" x14ac:dyDescent="0.2">
      <c r="A4534"/>
      <c r="B4534" s="23"/>
    </row>
    <row r="4535" spans="1:2" x14ac:dyDescent="0.2">
      <c r="A4535"/>
      <c r="B4535" s="23"/>
    </row>
    <row r="4536" spans="1:2" x14ac:dyDescent="0.2">
      <c r="A4536"/>
      <c r="B4536" s="23"/>
    </row>
    <row r="4537" spans="1:2" x14ac:dyDescent="0.2">
      <c r="A4537"/>
      <c r="B4537" s="23"/>
    </row>
    <row r="4538" spans="1:2" x14ac:dyDescent="0.2">
      <c r="A4538"/>
      <c r="B4538" s="23"/>
    </row>
    <row r="4539" spans="1:2" x14ac:dyDescent="0.2">
      <c r="A4539"/>
      <c r="B4539" s="23"/>
    </row>
    <row r="4540" spans="1:2" x14ac:dyDescent="0.2">
      <c r="A4540"/>
      <c r="B4540" s="23"/>
    </row>
    <row r="4541" spans="1:2" x14ac:dyDescent="0.2">
      <c r="A4541"/>
      <c r="B4541" s="23"/>
    </row>
    <row r="4542" spans="1:2" x14ac:dyDescent="0.2">
      <c r="A4542"/>
      <c r="B4542" s="23"/>
    </row>
    <row r="4543" spans="1:2" x14ac:dyDescent="0.2">
      <c r="A4543"/>
      <c r="B4543" s="23"/>
    </row>
    <row r="4544" spans="1:2" x14ac:dyDescent="0.2">
      <c r="A4544"/>
      <c r="B4544" s="23"/>
    </row>
    <row r="4545" spans="1:2" x14ac:dyDescent="0.2">
      <c r="A4545"/>
      <c r="B4545" s="23"/>
    </row>
    <row r="4546" spans="1:2" x14ac:dyDescent="0.2">
      <c r="A4546"/>
      <c r="B4546" s="23"/>
    </row>
    <row r="4547" spans="1:2" x14ac:dyDescent="0.2">
      <c r="A4547"/>
      <c r="B4547" s="23"/>
    </row>
    <row r="4548" spans="1:2" x14ac:dyDescent="0.2">
      <c r="A4548"/>
      <c r="B4548" s="23"/>
    </row>
    <row r="4549" spans="1:2" x14ac:dyDescent="0.2">
      <c r="A4549"/>
      <c r="B4549" s="23"/>
    </row>
    <row r="4550" spans="1:2" x14ac:dyDescent="0.2">
      <c r="A4550"/>
      <c r="B4550" s="23"/>
    </row>
    <row r="4551" spans="1:2" x14ac:dyDescent="0.2">
      <c r="A4551"/>
      <c r="B4551" s="23"/>
    </row>
    <row r="4552" spans="1:2" x14ac:dyDescent="0.2">
      <c r="A4552"/>
      <c r="B4552" s="23"/>
    </row>
    <row r="4553" spans="1:2" x14ac:dyDescent="0.2">
      <c r="A4553"/>
      <c r="B4553" s="23"/>
    </row>
    <row r="4554" spans="1:2" x14ac:dyDescent="0.2">
      <c r="A4554"/>
      <c r="B4554" s="23"/>
    </row>
    <row r="4555" spans="1:2" x14ac:dyDescent="0.2">
      <c r="A4555"/>
      <c r="B4555" s="23"/>
    </row>
    <row r="4556" spans="1:2" x14ac:dyDescent="0.2">
      <c r="A4556"/>
      <c r="B4556" s="23"/>
    </row>
    <row r="4557" spans="1:2" x14ac:dyDescent="0.2">
      <c r="A4557"/>
      <c r="B4557" s="23"/>
    </row>
    <row r="4558" spans="1:2" x14ac:dyDescent="0.2">
      <c r="A4558"/>
      <c r="B4558" s="23"/>
    </row>
    <row r="4559" spans="1:2" x14ac:dyDescent="0.2">
      <c r="A4559"/>
      <c r="B4559" s="23"/>
    </row>
    <row r="4560" spans="1:2" x14ac:dyDescent="0.2">
      <c r="A4560"/>
      <c r="B4560" s="23"/>
    </row>
    <row r="4561" spans="1:2" x14ac:dyDescent="0.2">
      <c r="A4561"/>
      <c r="B4561" s="23"/>
    </row>
    <row r="4562" spans="1:2" x14ac:dyDescent="0.2">
      <c r="A4562"/>
      <c r="B4562" s="23"/>
    </row>
    <row r="4563" spans="1:2" x14ac:dyDescent="0.2">
      <c r="A4563"/>
      <c r="B4563" s="23"/>
    </row>
    <row r="4564" spans="1:2" x14ac:dyDescent="0.2">
      <c r="A4564"/>
      <c r="B4564" s="23"/>
    </row>
    <row r="4565" spans="1:2" x14ac:dyDescent="0.2">
      <c r="A4565"/>
      <c r="B4565" s="23"/>
    </row>
    <row r="4566" spans="1:2" x14ac:dyDescent="0.2">
      <c r="A4566"/>
      <c r="B4566" s="23"/>
    </row>
    <row r="4567" spans="1:2" x14ac:dyDescent="0.2">
      <c r="A4567"/>
      <c r="B4567" s="23"/>
    </row>
    <row r="4568" spans="1:2" x14ac:dyDescent="0.2">
      <c r="A4568"/>
      <c r="B4568" s="23"/>
    </row>
    <row r="4569" spans="1:2" x14ac:dyDescent="0.2">
      <c r="A4569"/>
      <c r="B4569" s="23"/>
    </row>
    <row r="4570" spans="1:2" x14ac:dyDescent="0.2">
      <c r="A4570"/>
      <c r="B4570" s="23"/>
    </row>
    <row r="4571" spans="1:2" x14ac:dyDescent="0.2">
      <c r="A4571"/>
      <c r="B4571" s="23"/>
    </row>
    <row r="4572" spans="1:2" x14ac:dyDescent="0.2">
      <c r="A4572"/>
      <c r="B4572" s="23"/>
    </row>
    <row r="4573" spans="1:2" x14ac:dyDescent="0.2">
      <c r="A4573"/>
      <c r="B4573" s="23"/>
    </row>
    <row r="4574" spans="1:2" x14ac:dyDescent="0.2">
      <c r="A4574"/>
      <c r="B4574" s="23"/>
    </row>
    <row r="4575" spans="1:2" x14ac:dyDescent="0.2">
      <c r="A4575"/>
      <c r="B4575" s="23"/>
    </row>
    <row r="4576" spans="1:2" x14ac:dyDescent="0.2">
      <c r="A4576"/>
      <c r="B4576" s="23"/>
    </row>
    <row r="4577" spans="1:2" x14ac:dyDescent="0.2">
      <c r="A4577"/>
      <c r="B4577" s="23"/>
    </row>
    <row r="4578" spans="1:2" x14ac:dyDescent="0.2">
      <c r="A4578"/>
      <c r="B4578" s="23"/>
    </row>
    <row r="4579" spans="1:2" x14ac:dyDescent="0.2">
      <c r="A4579"/>
      <c r="B4579" s="23"/>
    </row>
    <row r="4580" spans="1:2" x14ac:dyDescent="0.2">
      <c r="A4580"/>
      <c r="B4580" s="23"/>
    </row>
    <row r="4581" spans="1:2" x14ac:dyDescent="0.2">
      <c r="A4581"/>
      <c r="B4581" s="23"/>
    </row>
    <row r="4582" spans="1:2" x14ac:dyDescent="0.2">
      <c r="A4582"/>
      <c r="B4582" s="23"/>
    </row>
    <row r="4583" spans="1:2" x14ac:dyDescent="0.2">
      <c r="A4583"/>
      <c r="B4583" s="23"/>
    </row>
    <row r="4584" spans="1:2" x14ac:dyDescent="0.2">
      <c r="A4584"/>
      <c r="B4584" s="23"/>
    </row>
    <row r="4585" spans="1:2" x14ac:dyDescent="0.2">
      <c r="A4585"/>
      <c r="B4585" s="23"/>
    </row>
    <row r="4586" spans="1:2" x14ac:dyDescent="0.2">
      <c r="A4586"/>
      <c r="B4586" s="23"/>
    </row>
    <row r="4587" spans="1:2" x14ac:dyDescent="0.2">
      <c r="A4587"/>
      <c r="B4587" s="23"/>
    </row>
    <row r="4588" spans="1:2" x14ac:dyDescent="0.2">
      <c r="A4588"/>
      <c r="B4588" s="23"/>
    </row>
    <row r="4589" spans="1:2" x14ac:dyDescent="0.2">
      <c r="A4589"/>
      <c r="B4589" s="23"/>
    </row>
    <row r="4590" spans="1:2" x14ac:dyDescent="0.2">
      <c r="A4590"/>
      <c r="B4590" s="23"/>
    </row>
    <row r="4591" spans="1:2" x14ac:dyDescent="0.2">
      <c r="A4591"/>
      <c r="B4591" s="23"/>
    </row>
    <row r="4592" spans="1:2" x14ac:dyDescent="0.2">
      <c r="A4592"/>
      <c r="B4592" s="23"/>
    </row>
    <row r="4593" spans="1:2" x14ac:dyDescent="0.2">
      <c r="A4593"/>
      <c r="B4593" s="23"/>
    </row>
    <row r="4594" spans="1:2" x14ac:dyDescent="0.2">
      <c r="A4594"/>
      <c r="B4594" s="23"/>
    </row>
    <row r="4595" spans="1:2" x14ac:dyDescent="0.2">
      <c r="A4595"/>
      <c r="B4595" s="23"/>
    </row>
    <row r="4596" spans="1:2" x14ac:dyDescent="0.2">
      <c r="A4596"/>
      <c r="B4596" s="23"/>
    </row>
    <row r="4597" spans="1:2" x14ac:dyDescent="0.2">
      <c r="A4597"/>
      <c r="B4597" s="23"/>
    </row>
    <row r="4598" spans="1:2" x14ac:dyDescent="0.2">
      <c r="A4598"/>
      <c r="B4598" s="23"/>
    </row>
    <row r="4599" spans="1:2" x14ac:dyDescent="0.2">
      <c r="A4599"/>
      <c r="B4599" s="23"/>
    </row>
    <row r="4600" spans="1:2" x14ac:dyDescent="0.2">
      <c r="A4600"/>
      <c r="B4600" s="23"/>
    </row>
    <row r="4601" spans="1:2" x14ac:dyDescent="0.2">
      <c r="A4601"/>
      <c r="B4601" s="23"/>
    </row>
    <row r="4602" spans="1:2" x14ac:dyDescent="0.2">
      <c r="A4602"/>
      <c r="B4602" s="23"/>
    </row>
    <row r="4603" spans="1:2" x14ac:dyDescent="0.2">
      <c r="A4603"/>
      <c r="B4603" s="23"/>
    </row>
    <row r="4604" spans="1:2" x14ac:dyDescent="0.2">
      <c r="A4604"/>
      <c r="B4604" s="23"/>
    </row>
    <row r="4605" spans="1:2" x14ac:dyDescent="0.2">
      <c r="A4605"/>
      <c r="B4605" s="23"/>
    </row>
    <row r="4606" spans="1:2" x14ac:dyDescent="0.2">
      <c r="A4606"/>
      <c r="B4606" s="23"/>
    </row>
    <row r="4607" spans="1:2" x14ac:dyDescent="0.2">
      <c r="A4607"/>
      <c r="B4607" s="23"/>
    </row>
    <row r="4608" spans="1:2" x14ac:dyDescent="0.2">
      <c r="A4608"/>
      <c r="B4608" s="23"/>
    </row>
    <row r="4609" spans="1:2" x14ac:dyDescent="0.2">
      <c r="A4609"/>
      <c r="B4609" s="23"/>
    </row>
    <row r="4610" spans="1:2" x14ac:dyDescent="0.2">
      <c r="A4610"/>
      <c r="B4610" s="23"/>
    </row>
    <row r="4611" spans="1:2" x14ac:dyDescent="0.2">
      <c r="A4611"/>
      <c r="B4611" s="23"/>
    </row>
    <row r="4612" spans="1:2" x14ac:dyDescent="0.2">
      <c r="A4612"/>
      <c r="B4612" s="23"/>
    </row>
    <row r="4613" spans="1:2" x14ac:dyDescent="0.2">
      <c r="A4613"/>
      <c r="B4613" s="23"/>
    </row>
    <row r="4614" spans="1:2" x14ac:dyDescent="0.2">
      <c r="A4614"/>
      <c r="B4614" s="23"/>
    </row>
    <row r="4615" spans="1:2" x14ac:dyDescent="0.2">
      <c r="A4615"/>
      <c r="B4615" s="23"/>
    </row>
    <row r="4616" spans="1:2" x14ac:dyDescent="0.2">
      <c r="A4616"/>
      <c r="B4616" s="23"/>
    </row>
    <row r="4617" spans="1:2" x14ac:dyDescent="0.2">
      <c r="A4617"/>
      <c r="B4617" s="23"/>
    </row>
    <row r="4618" spans="1:2" x14ac:dyDescent="0.2">
      <c r="A4618"/>
      <c r="B4618" s="23"/>
    </row>
    <row r="4619" spans="1:2" x14ac:dyDescent="0.2">
      <c r="A4619"/>
      <c r="B4619" s="23"/>
    </row>
    <row r="4620" spans="1:2" x14ac:dyDescent="0.2">
      <c r="A4620"/>
      <c r="B4620" s="23"/>
    </row>
    <row r="4621" spans="1:2" x14ac:dyDescent="0.2">
      <c r="A4621"/>
      <c r="B4621" s="23"/>
    </row>
    <row r="4622" spans="1:2" x14ac:dyDescent="0.2">
      <c r="A4622"/>
      <c r="B4622" s="23"/>
    </row>
    <row r="4623" spans="1:2" x14ac:dyDescent="0.2">
      <c r="A4623"/>
      <c r="B4623" s="23"/>
    </row>
    <row r="4624" spans="1:2" x14ac:dyDescent="0.2">
      <c r="A4624"/>
      <c r="B4624" s="23"/>
    </row>
    <row r="4625" spans="1:2" x14ac:dyDescent="0.2">
      <c r="A4625"/>
      <c r="B4625" s="23"/>
    </row>
    <row r="4626" spans="1:2" x14ac:dyDescent="0.2">
      <c r="A4626"/>
      <c r="B4626" s="23"/>
    </row>
    <row r="4627" spans="1:2" x14ac:dyDescent="0.2">
      <c r="A4627"/>
      <c r="B4627" s="23"/>
    </row>
    <row r="4628" spans="1:2" x14ac:dyDescent="0.2">
      <c r="A4628"/>
      <c r="B4628" s="23"/>
    </row>
    <row r="4629" spans="1:2" x14ac:dyDescent="0.2">
      <c r="A4629"/>
      <c r="B4629" s="23"/>
    </row>
    <row r="4630" spans="1:2" x14ac:dyDescent="0.2">
      <c r="A4630"/>
      <c r="B4630" s="23"/>
    </row>
    <row r="4631" spans="1:2" x14ac:dyDescent="0.2">
      <c r="A4631"/>
      <c r="B4631" s="23"/>
    </row>
    <row r="4632" spans="1:2" x14ac:dyDescent="0.2">
      <c r="A4632"/>
      <c r="B4632" s="23"/>
    </row>
    <row r="4633" spans="1:2" x14ac:dyDescent="0.2">
      <c r="A4633"/>
      <c r="B4633" s="23"/>
    </row>
    <row r="4634" spans="1:2" x14ac:dyDescent="0.2">
      <c r="A4634"/>
      <c r="B4634" s="23"/>
    </row>
    <row r="4635" spans="1:2" x14ac:dyDescent="0.2">
      <c r="A4635"/>
      <c r="B4635" s="23"/>
    </row>
    <row r="4636" spans="1:2" x14ac:dyDescent="0.2">
      <c r="A4636"/>
      <c r="B4636" s="23"/>
    </row>
    <row r="4637" spans="1:2" x14ac:dyDescent="0.2">
      <c r="A4637"/>
      <c r="B4637" s="23"/>
    </row>
    <row r="4638" spans="1:2" x14ac:dyDescent="0.2">
      <c r="A4638"/>
      <c r="B4638" s="23"/>
    </row>
    <row r="4639" spans="1:2" x14ac:dyDescent="0.2">
      <c r="A4639"/>
      <c r="B4639" s="23"/>
    </row>
    <row r="4640" spans="1:2" x14ac:dyDescent="0.2">
      <c r="A4640"/>
      <c r="B4640" s="23"/>
    </row>
    <row r="4641" spans="1:2" x14ac:dyDescent="0.2">
      <c r="A4641"/>
      <c r="B4641" s="23"/>
    </row>
    <row r="4642" spans="1:2" x14ac:dyDescent="0.2">
      <c r="A4642"/>
      <c r="B4642" s="23"/>
    </row>
    <row r="4643" spans="1:2" x14ac:dyDescent="0.2">
      <c r="A4643"/>
      <c r="B4643" s="23"/>
    </row>
    <row r="4644" spans="1:2" x14ac:dyDescent="0.2">
      <c r="A4644"/>
      <c r="B4644" s="23"/>
    </row>
    <row r="4645" spans="1:2" x14ac:dyDescent="0.2">
      <c r="A4645"/>
      <c r="B4645" s="23"/>
    </row>
    <row r="4646" spans="1:2" x14ac:dyDescent="0.2">
      <c r="A4646"/>
      <c r="B4646" s="23"/>
    </row>
    <row r="4647" spans="1:2" x14ac:dyDescent="0.2">
      <c r="A4647"/>
      <c r="B4647" s="23"/>
    </row>
    <row r="4648" spans="1:2" x14ac:dyDescent="0.2">
      <c r="A4648"/>
      <c r="B4648" s="23"/>
    </row>
    <row r="4649" spans="1:2" x14ac:dyDescent="0.2">
      <c r="A4649"/>
      <c r="B4649" s="23"/>
    </row>
    <row r="4650" spans="1:2" x14ac:dyDescent="0.2">
      <c r="A4650"/>
      <c r="B4650" s="23"/>
    </row>
    <row r="4651" spans="1:2" x14ac:dyDescent="0.2">
      <c r="A4651"/>
      <c r="B4651" s="23"/>
    </row>
    <row r="4652" spans="1:2" x14ac:dyDescent="0.2">
      <c r="A4652"/>
      <c r="B4652" s="23"/>
    </row>
    <row r="4653" spans="1:2" x14ac:dyDescent="0.2">
      <c r="A4653"/>
      <c r="B4653" s="23"/>
    </row>
    <row r="4654" spans="1:2" x14ac:dyDescent="0.2">
      <c r="A4654"/>
      <c r="B4654" s="23"/>
    </row>
    <row r="4655" spans="1:2" x14ac:dyDescent="0.2">
      <c r="A4655"/>
      <c r="B4655" s="23"/>
    </row>
    <row r="4656" spans="1:2" x14ac:dyDescent="0.2">
      <c r="A4656"/>
      <c r="B4656" s="23"/>
    </row>
    <row r="4657" spans="1:2" x14ac:dyDescent="0.2">
      <c r="A4657"/>
      <c r="B4657" s="23"/>
    </row>
    <row r="4658" spans="1:2" x14ac:dyDescent="0.2">
      <c r="A4658"/>
      <c r="B4658" s="23"/>
    </row>
    <row r="4659" spans="1:2" x14ac:dyDescent="0.2">
      <c r="A4659"/>
      <c r="B4659" s="23"/>
    </row>
    <row r="4660" spans="1:2" x14ac:dyDescent="0.2">
      <c r="A4660"/>
      <c r="B4660" s="23"/>
    </row>
    <row r="4661" spans="1:2" x14ac:dyDescent="0.2">
      <c r="A4661"/>
      <c r="B4661" s="23"/>
    </row>
    <row r="4662" spans="1:2" x14ac:dyDescent="0.2">
      <c r="A4662"/>
      <c r="B4662" s="23"/>
    </row>
    <row r="4663" spans="1:2" x14ac:dyDescent="0.2">
      <c r="A4663"/>
      <c r="B4663" s="23"/>
    </row>
    <row r="4664" spans="1:2" x14ac:dyDescent="0.2">
      <c r="A4664"/>
      <c r="B4664" s="23"/>
    </row>
    <row r="4665" spans="1:2" x14ac:dyDescent="0.2">
      <c r="A4665"/>
      <c r="B4665" s="23"/>
    </row>
    <row r="4666" spans="1:2" x14ac:dyDescent="0.2">
      <c r="A4666"/>
      <c r="B4666" s="23"/>
    </row>
    <row r="4667" spans="1:2" x14ac:dyDescent="0.2">
      <c r="A4667"/>
      <c r="B4667" s="23"/>
    </row>
    <row r="4668" spans="1:2" x14ac:dyDescent="0.2">
      <c r="A4668"/>
      <c r="B4668" s="23"/>
    </row>
    <row r="4669" spans="1:2" x14ac:dyDescent="0.2">
      <c r="A4669"/>
      <c r="B4669" s="23"/>
    </row>
    <row r="4670" spans="1:2" x14ac:dyDescent="0.2">
      <c r="A4670"/>
      <c r="B4670" s="23"/>
    </row>
    <row r="4671" spans="1:2" x14ac:dyDescent="0.2">
      <c r="A4671"/>
      <c r="B4671" s="23"/>
    </row>
    <row r="4672" spans="1:2" x14ac:dyDescent="0.2">
      <c r="A4672"/>
      <c r="B4672" s="23"/>
    </row>
    <row r="4673" spans="1:2" x14ac:dyDescent="0.2">
      <c r="A4673"/>
      <c r="B4673" s="23"/>
    </row>
    <row r="4674" spans="1:2" x14ac:dyDescent="0.2">
      <c r="A4674"/>
      <c r="B4674" s="23"/>
    </row>
    <row r="4675" spans="1:2" x14ac:dyDescent="0.2">
      <c r="A4675"/>
      <c r="B4675" s="23"/>
    </row>
    <row r="4676" spans="1:2" x14ac:dyDescent="0.2">
      <c r="A4676"/>
      <c r="B4676" s="23"/>
    </row>
    <row r="4677" spans="1:2" x14ac:dyDescent="0.2">
      <c r="A4677"/>
      <c r="B4677" s="23"/>
    </row>
    <row r="4678" spans="1:2" x14ac:dyDescent="0.2">
      <c r="A4678"/>
      <c r="B4678" s="23"/>
    </row>
    <row r="4679" spans="1:2" x14ac:dyDescent="0.2">
      <c r="A4679"/>
      <c r="B4679" s="23"/>
    </row>
    <row r="4680" spans="1:2" x14ac:dyDescent="0.2">
      <c r="A4680"/>
      <c r="B4680" s="23"/>
    </row>
    <row r="4681" spans="1:2" x14ac:dyDescent="0.2">
      <c r="A4681"/>
      <c r="B4681" s="23"/>
    </row>
    <row r="4682" spans="1:2" x14ac:dyDescent="0.2">
      <c r="A4682"/>
      <c r="B4682" s="23"/>
    </row>
    <row r="4683" spans="1:2" x14ac:dyDescent="0.2">
      <c r="A4683"/>
      <c r="B4683" s="23"/>
    </row>
    <row r="4684" spans="1:2" x14ac:dyDescent="0.2">
      <c r="A4684"/>
      <c r="B4684" s="23"/>
    </row>
    <row r="4685" spans="1:2" x14ac:dyDescent="0.2">
      <c r="A4685"/>
      <c r="B4685" s="23"/>
    </row>
    <row r="4686" spans="1:2" x14ac:dyDescent="0.2">
      <c r="A4686"/>
      <c r="B4686" s="23"/>
    </row>
    <row r="4687" spans="1:2" x14ac:dyDescent="0.2">
      <c r="A4687"/>
      <c r="B4687" s="23"/>
    </row>
    <row r="4688" spans="1:2" x14ac:dyDescent="0.2">
      <c r="A4688"/>
      <c r="B4688" s="23"/>
    </row>
    <row r="4689" spans="1:2" x14ac:dyDescent="0.2">
      <c r="A4689"/>
      <c r="B4689" s="23"/>
    </row>
    <row r="4690" spans="1:2" x14ac:dyDescent="0.2">
      <c r="A4690"/>
      <c r="B4690" s="23"/>
    </row>
    <row r="4691" spans="1:2" x14ac:dyDescent="0.2">
      <c r="A4691"/>
      <c r="B4691" s="23"/>
    </row>
    <row r="4692" spans="1:2" x14ac:dyDescent="0.2">
      <c r="A4692"/>
      <c r="B4692" s="23"/>
    </row>
    <row r="4693" spans="1:2" x14ac:dyDescent="0.2">
      <c r="A4693"/>
      <c r="B4693" s="23"/>
    </row>
    <row r="4694" spans="1:2" x14ac:dyDescent="0.2">
      <c r="A4694"/>
      <c r="B4694" s="23"/>
    </row>
    <row r="4695" spans="1:2" x14ac:dyDescent="0.2">
      <c r="A4695"/>
      <c r="B4695" s="23"/>
    </row>
    <row r="4696" spans="1:2" x14ac:dyDescent="0.2">
      <c r="A4696"/>
      <c r="B4696" s="23"/>
    </row>
    <row r="4697" spans="1:2" x14ac:dyDescent="0.2">
      <c r="A4697"/>
      <c r="B4697" s="23"/>
    </row>
    <row r="4698" spans="1:2" x14ac:dyDescent="0.2">
      <c r="A4698"/>
      <c r="B4698" s="23"/>
    </row>
    <row r="4699" spans="1:2" x14ac:dyDescent="0.2">
      <c r="A4699"/>
      <c r="B4699" s="23"/>
    </row>
    <row r="4700" spans="1:2" x14ac:dyDescent="0.2">
      <c r="A4700"/>
      <c r="B4700" s="23"/>
    </row>
    <row r="4701" spans="1:2" x14ac:dyDescent="0.2">
      <c r="A4701"/>
      <c r="B4701" s="23"/>
    </row>
    <row r="4702" spans="1:2" x14ac:dyDescent="0.2">
      <c r="A4702"/>
      <c r="B4702" s="23"/>
    </row>
    <row r="4703" spans="1:2" x14ac:dyDescent="0.2">
      <c r="A4703"/>
      <c r="B4703" s="23"/>
    </row>
    <row r="4704" spans="1:2" x14ac:dyDescent="0.2">
      <c r="A4704"/>
      <c r="B4704" s="23"/>
    </row>
    <row r="4705" spans="1:2" x14ac:dyDescent="0.2">
      <c r="A4705"/>
      <c r="B4705" s="23"/>
    </row>
    <row r="4706" spans="1:2" x14ac:dyDescent="0.2">
      <c r="A4706"/>
      <c r="B4706" s="23"/>
    </row>
    <row r="4707" spans="1:2" x14ac:dyDescent="0.2">
      <c r="A4707"/>
      <c r="B4707" s="23"/>
    </row>
    <row r="4708" spans="1:2" x14ac:dyDescent="0.2">
      <c r="A4708"/>
      <c r="B4708" s="23"/>
    </row>
    <row r="4709" spans="1:2" x14ac:dyDescent="0.2">
      <c r="A4709"/>
      <c r="B4709" s="23"/>
    </row>
    <row r="4710" spans="1:2" x14ac:dyDescent="0.2">
      <c r="A4710"/>
      <c r="B4710" s="23"/>
    </row>
    <row r="4711" spans="1:2" x14ac:dyDescent="0.2">
      <c r="A4711"/>
      <c r="B4711" s="23"/>
    </row>
    <row r="4712" spans="1:2" x14ac:dyDescent="0.2">
      <c r="A4712"/>
      <c r="B4712" s="23"/>
    </row>
    <row r="4713" spans="1:2" x14ac:dyDescent="0.2">
      <c r="A4713"/>
      <c r="B4713" s="23"/>
    </row>
    <row r="4714" spans="1:2" x14ac:dyDescent="0.2">
      <c r="A4714"/>
      <c r="B4714" s="23"/>
    </row>
    <row r="4715" spans="1:2" x14ac:dyDescent="0.2">
      <c r="A4715"/>
      <c r="B4715" s="23"/>
    </row>
    <row r="4716" spans="1:2" x14ac:dyDescent="0.2">
      <c r="A4716"/>
      <c r="B4716" s="23"/>
    </row>
    <row r="4717" spans="1:2" x14ac:dyDescent="0.2">
      <c r="A4717"/>
      <c r="B4717" s="23"/>
    </row>
    <row r="4718" spans="1:2" x14ac:dyDescent="0.2">
      <c r="A4718"/>
      <c r="B4718" s="23"/>
    </row>
    <row r="4719" spans="1:2" x14ac:dyDescent="0.2">
      <c r="A4719"/>
      <c r="B4719" s="23"/>
    </row>
    <row r="4720" spans="1:2" x14ac:dyDescent="0.2">
      <c r="A4720"/>
      <c r="B4720" s="23"/>
    </row>
    <row r="4721" spans="1:2" x14ac:dyDescent="0.2">
      <c r="A4721"/>
      <c r="B4721" s="23"/>
    </row>
    <row r="4722" spans="1:2" x14ac:dyDescent="0.2">
      <c r="A4722"/>
      <c r="B4722" s="23"/>
    </row>
    <row r="4723" spans="1:2" x14ac:dyDescent="0.2">
      <c r="A4723"/>
      <c r="B4723" s="23"/>
    </row>
    <row r="4724" spans="1:2" x14ac:dyDescent="0.2">
      <c r="A4724"/>
      <c r="B4724" s="23"/>
    </row>
    <row r="4725" spans="1:2" x14ac:dyDescent="0.2">
      <c r="A4725"/>
      <c r="B4725" s="23"/>
    </row>
    <row r="4726" spans="1:2" x14ac:dyDescent="0.2">
      <c r="A4726"/>
      <c r="B4726" s="23"/>
    </row>
    <row r="4727" spans="1:2" x14ac:dyDescent="0.2">
      <c r="A4727"/>
      <c r="B4727" s="23"/>
    </row>
    <row r="4728" spans="1:2" x14ac:dyDescent="0.2">
      <c r="A4728"/>
      <c r="B4728" s="23"/>
    </row>
    <row r="4729" spans="1:2" x14ac:dyDescent="0.2">
      <c r="A4729"/>
      <c r="B4729" s="23"/>
    </row>
    <row r="4730" spans="1:2" x14ac:dyDescent="0.2">
      <c r="A4730"/>
      <c r="B4730" s="23"/>
    </row>
    <row r="4731" spans="1:2" x14ac:dyDescent="0.2">
      <c r="A4731"/>
      <c r="B4731" s="23"/>
    </row>
    <row r="4732" spans="1:2" x14ac:dyDescent="0.2">
      <c r="A4732"/>
      <c r="B4732" s="23"/>
    </row>
    <row r="4733" spans="1:2" x14ac:dyDescent="0.2">
      <c r="A4733"/>
      <c r="B4733" s="23"/>
    </row>
    <row r="4734" spans="1:2" x14ac:dyDescent="0.2">
      <c r="A4734"/>
      <c r="B4734" s="23"/>
    </row>
    <row r="4735" spans="1:2" x14ac:dyDescent="0.2">
      <c r="A4735"/>
      <c r="B4735" s="23"/>
    </row>
    <row r="4736" spans="1:2" x14ac:dyDescent="0.2">
      <c r="A4736"/>
      <c r="B4736" s="23"/>
    </row>
    <row r="4737" spans="1:2" x14ac:dyDescent="0.2">
      <c r="A4737"/>
      <c r="B4737" s="23"/>
    </row>
    <row r="4738" spans="1:2" x14ac:dyDescent="0.2">
      <c r="A4738"/>
      <c r="B4738" s="23"/>
    </row>
    <row r="4739" spans="1:2" x14ac:dyDescent="0.2">
      <c r="A4739"/>
      <c r="B4739" s="23"/>
    </row>
    <row r="4740" spans="1:2" x14ac:dyDescent="0.2">
      <c r="A4740"/>
      <c r="B4740" s="23"/>
    </row>
    <row r="4741" spans="1:2" x14ac:dyDescent="0.2">
      <c r="A4741"/>
      <c r="B4741" s="23"/>
    </row>
    <row r="4742" spans="1:2" x14ac:dyDescent="0.2">
      <c r="A4742"/>
      <c r="B4742" s="23"/>
    </row>
    <row r="4743" spans="1:2" x14ac:dyDescent="0.2">
      <c r="A4743"/>
      <c r="B4743" s="23"/>
    </row>
    <row r="4744" spans="1:2" x14ac:dyDescent="0.2">
      <c r="A4744"/>
      <c r="B4744" s="23"/>
    </row>
    <row r="4745" spans="1:2" x14ac:dyDescent="0.2">
      <c r="A4745"/>
      <c r="B4745" s="23"/>
    </row>
    <row r="4746" spans="1:2" x14ac:dyDescent="0.2">
      <c r="A4746"/>
      <c r="B4746" s="23"/>
    </row>
    <row r="4747" spans="1:2" x14ac:dyDescent="0.2">
      <c r="A4747"/>
      <c r="B4747" s="23"/>
    </row>
    <row r="4748" spans="1:2" x14ac:dyDescent="0.2">
      <c r="A4748"/>
      <c r="B4748" s="23"/>
    </row>
    <row r="4749" spans="1:2" x14ac:dyDescent="0.2">
      <c r="A4749"/>
      <c r="B4749" s="23"/>
    </row>
    <row r="4750" spans="1:2" x14ac:dyDescent="0.2">
      <c r="A4750"/>
      <c r="B4750" s="23"/>
    </row>
    <row r="4751" spans="1:2" x14ac:dyDescent="0.2">
      <c r="A4751"/>
      <c r="B4751" s="23"/>
    </row>
    <row r="4752" spans="1:2" x14ac:dyDescent="0.2">
      <c r="A4752"/>
      <c r="B4752" s="23"/>
    </row>
    <row r="4753" spans="1:2" x14ac:dyDescent="0.2">
      <c r="A4753"/>
      <c r="B4753" s="23"/>
    </row>
    <row r="4754" spans="1:2" x14ac:dyDescent="0.2">
      <c r="A4754"/>
      <c r="B4754" s="23"/>
    </row>
    <row r="4755" spans="1:2" x14ac:dyDescent="0.2">
      <c r="A4755"/>
      <c r="B4755" s="23"/>
    </row>
    <row r="4756" spans="1:2" x14ac:dyDescent="0.2">
      <c r="A4756"/>
      <c r="B4756" s="23"/>
    </row>
    <row r="4757" spans="1:2" x14ac:dyDescent="0.2">
      <c r="A4757"/>
      <c r="B4757" s="23"/>
    </row>
    <row r="4758" spans="1:2" x14ac:dyDescent="0.2">
      <c r="A4758"/>
      <c r="B4758" s="23"/>
    </row>
    <row r="4759" spans="1:2" x14ac:dyDescent="0.2">
      <c r="A4759"/>
      <c r="B4759" s="23"/>
    </row>
    <row r="4760" spans="1:2" x14ac:dyDescent="0.2">
      <c r="A4760"/>
      <c r="B4760" s="23"/>
    </row>
    <row r="4761" spans="1:2" x14ac:dyDescent="0.2">
      <c r="A4761"/>
      <c r="B4761" s="23"/>
    </row>
    <row r="4762" spans="1:2" x14ac:dyDescent="0.2">
      <c r="A4762"/>
      <c r="B4762" s="23"/>
    </row>
    <row r="4763" spans="1:2" x14ac:dyDescent="0.2">
      <c r="A4763"/>
      <c r="B4763" s="23"/>
    </row>
    <row r="4764" spans="1:2" x14ac:dyDescent="0.2">
      <c r="A4764"/>
      <c r="B4764" s="23"/>
    </row>
    <row r="4765" spans="1:2" x14ac:dyDescent="0.2">
      <c r="A4765"/>
      <c r="B4765" s="23"/>
    </row>
    <row r="4766" spans="1:2" x14ac:dyDescent="0.2">
      <c r="A4766"/>
      <c r="B4766" s="23"/>
    </row>
    <row r="4767" spans="1:2" x14ac:dyDescent="0.2">
      <c r="A4767"/>
      <c r="B4767" s="23"/>
    </row>
    <row r="4768" spans="1:2" x14ac:dyDescent="0.2">
      <c r="A4768"/>
      <c r="B4768" s="23"/>
    </row>
    <row r="4769" spans="1:2" x14ac:dyDescent="0.2">
      <c r="A4769"/>
      <c r="B4769" s="23"/>
    </row>
    <row r="4770" spans="1:2" x14ac:dyDescent="0.2">
      <c r="A4770"/>
      <c r="B4770" s="23"/>
    </row>
    <row r="4771" spans="1:2" x14ac:dyDescent="0.2">
      <c r="A4771"/>
      <c r="B4771" s="23"/>
    </row>
    <row r="4772" spans="1:2" x14ac:dyDescent="0.2">
      <c r="A4772"/>
      <c r="B4772" s="23"/>
    </row>
    <row r="4773" spans="1:2" x14ac:dyDescent="0.2">
      <c r="A4773"/>
      <c r="B4773" s="23"/>
    </row>
    <row r="4774" spans="1:2" x14ac:dyDescent="0.2">
      <c r="A4774"/>
      <c r="B4774" s="23"/>
    </row>
    <row r="4775" spans="1:2" x14ac:dyDescent="0.2">
      <c r="A4775"/>
      <c r="B4775" s="23"/>
    </row>
    <row r="4776" spans="1:2" x14ac:dyDescent="0.2">
      <c r="A4776"/>
      <c r="B4776" s="23"/>
    </row>
    <row r="4777" spans="1:2" x14ac:dyDescent="0.2">
      <c r="A4777"/>
      <c r="B4777" s="23"/>
    </row>
    <row r="4778" spans="1:2" x14ac:dyDescent="0.2">
      <c r="A4778"/>
      <c r="B4778" s="23"/>
    </row>
    <row r="4779" spans="1:2" x14ac:dyDescent="0.2">
      <c r="A4779"/>
      <c r="B4779" s="23"/>
    </row>
    <row r="4780" spans="1:2" x14ac:dyDescent="0.2">
      <c r="A4780"/>
      <c r="B4780" s="23"/>
    </row>
    <row r="4781" spans="1:2" x14ac:dyDescent="0.2">
      <c r="A4781"/>
      <c r="B4781" s="23"/>
    </row>
    <row r="4782" spans="1:2" x14ac:dyDescent="0.2">
      <c r="A4782"/>
      <c r="B4782" s="23"/>
    </row>
    <row r="4783" spans="1:2" x14ac:dyDescent="0.2">
      <c r="A4783"/>
      <c r="B4783" s="23"/>
    </row>
    <row r="4784" spans="1:2" x14ac:dyDescent="0.2">
      <c r="A4784"/>
      <c r="B4784" s="23"/>
    </row>
    <row r="4785" spans="1:2" x14ac:dyDescent="0.2">
      <c r="A4785"/>
      <c r="B4785" s="23"/>
    </row>
    <row r="4786" spans="1:2" x14ac:dyDescent="0.2">
      <c r="A4786"/>
      <c r="B4786" s="23"/>
    </row>
    <row r="4787" spans="1:2" x14ac:dyDescent="0.2">
      <c r="A4787"/>
      <c r="B4787" s="23"/>
    </row>
    <row r="4788" spans="1:2" x14ac:dyDescent="0.2">
      <c r="A4788"/>
      <c r="B4788" s="23"/>
    </row>
    <row r="4789" spans="1:2" x14ac:dyDescent="0.2">
      <c r="A4789"/>
      <c r="B4789" s="23"/>
    </row>
    <row r="4790" spans="1:2" x14ac:dyDescent="0.2">
      <c r="A4790"/>
      <c r="B4790" s="23"/>
    </row>
    <row r="4791" spans="1:2" x14ac:dyDescent="0.2">
      <c r="A4791"/>
      <c r="B4791" s="23"/>
    </row>
    <row r="4792" spans="1:2" x14ac:dyDescent="0.2">
      <c r="A4792"/>
      <c r="B4792" s="23"/>
    </row>
    <row r="4793" spans="1:2" x14ac:dyDescent="0.2">
      <c r="A4793"/>
      <c r="B4793" s="23"/>
    </row>
    <row r="4794" spans="1:2" x14ac:dyDescent="0.2">
      <c r="A4794"/>
      <c r="B4794" s="23"/>
    </row>
    <row r="4795" spans="1:2" x14ac:dyDescent="0.2">
      <c r="A4795"/>
      <c r="B4795" s="23"/>
    </row>
    <row r="4796" spans="1:2" x14ac:dyDescent="0.2">
      <c r="A4796"/>
      <c r="B4796" s="23"/>
    </row>
    <row r="4797" spans="1:2" x14ac:dyDescent="0.2">
      <c r="A4797"/>
      <c r="B4797" s="23"/>
    </row>
    <row r="4798" spans="1:2" x14ac:dyDescent="0.2">
      <c r="A4798"/>
      <c r="B4798" s="23"/>
    </row>
    <row r="4799" spans="1:2" x14ac:dyDescent="0.2">
      <c r="A4799"/>
      <c r="B4799" s="23"/>
    </row>
    <row r="4800" spans="1:2" x14ac:dyDescent="0.2">
      <c r="A4800"/>
      <c r="B4800" s="23"/>
    </row>
    <row r="4801" spans="1:2" x14ac:dyDescent="0.2">
      <c r="A4801"/>
      <c r="B4801" s="23"/>
    </row>
    <row r="4802" spans="1:2" x14ac:dyDescent="0.2">
      <c r="A4802"/>
      <c r="B4802" s="23"/>
    </row>
    <row r="4803" spans="1:2" x14ac:dyDescent="0.2">
      <c r="A4803"/>
      <c r="B4803" s="23"/>
    </row>
    <row r="4804" spans="1:2" x14ac:dyDescent="0.2">
      <c r="A4804"/>
      <c r="B4804" s="23"/>
    </row>
    <row r="4805" spans="1:2" x14ac:dyDescent="0.2">
      <c r="A4805"/>
      <c r="B4805" s="23"/>
    </row>
    <row r="4806" spans="1:2" x14ac:dyDescent="0.2">
      <c r="A4806"/>
      <c r="B4806" s="23"/>
    </row>
    <row r="4807" spans="1:2" x14ac:dyDescent="0.2">
      <c r="A4807"/>
      <c r="B4807" s="23"/>
    </row>
    <row r="4808" spans="1:2" x14ac:dyDescent="0.2">
      <c r="A4808"/>
      <c r="B4808" s="23"/>
    </row>
    <row r="4809" spans="1:2" x14ac:dyDescent="0.2">
      <c r="A4809"/>
      <c r="B4809" s="23"/>
    </row>
    <row r="4810" spans="1:2" x14ac:dyDescent="0.2">
      <c r="A4810"/>
      <c r="B4810" s="23"/>
    </row>
    <row r="4811" spans="1:2" x14ac:dyDescent="0.2">
      <c r="A4811"/>
      <c r="B4811" s="23"/>
    </row>
    <row r="4812" spans="1:2" x14ac:dyDescent="0.2">
      <c r="A4812"/>
      <c r="B4812" s="23"/>
    </row>
    <row r="4813" spans="1:2" x14ac:dyDescent="0.2">
      <c r="A4813"/>
      <c r="B4813" s="23"/>
    </row>
    <row r="4814" spans="1:2" x14ac:dyDescent="0.2">
      <c r="A4814"/>
      <c r="B4814" s="23"/>
    </row>
    <row r="4815" spans="1:2" x14ac:dyDescent="0.2">
      <c r="A4815"/>
      <c r="B4815" s="23"/>
    </row>
    <row r="4816" spans="1:2" x14ac:dyDescent="0.2">
      <c r="A4816"/>
      <c r="B4816" s="23"/>
    </row>
    <row r="4817" spans="1:2" x14ac:dyDescent="0.2">
      <c r="A4817"/>
      <c r="B4817" s="23"/>
    </row>
    <row r="4818" spans="1:2" x14ac:dyDescent="0.2">
      <c r="A4818"/>
      <c r="B4818" s="23"/>
    </row>
    <row r="4819" spans="1:2" x14ac:dyDescent="0.2">
      <c r="A4819"/>
      <c r="B4819" s="23"/>
    </row>
    <row r="4820" spans="1:2" x14ac:dyDescent="0.2">
      <c r="A4820"/>
      <c r="B4820" s="23"/>
    </row>
    <row r="4821" spans="1:2" x14ac:dyDescent="0.2">
      <c r="A4821"/>
      <c r="B4821" s="23"/>
    </row>
    <row r="4822" spans="1:2" x14ac:dyDescent="0.2">
      <c r="A4822"/>
      <c r="B4822" s="23"/>
    </row>
    <row r="4823" spans="1:2" x14ac:dyDescent="0.2">
      <c r="A4823"/>
      <c r="B4823" s="23"/>
    </row>
    <row r="4824" spans="1:2" x14ac:dyDescent="0.2">
      <c r="A4824"/>
      <c r="B4824" s="23"/>
    </row>
    <row r="4825" spans="1:2" x14ac:dyDescent="0.2">
      <c r="A4825"/>
      <c r="B4825" s="23"/>
    </row>
    <row r="4826" spans="1:2" x14ac:dyDescent="0.2">
      <c r="A4826"/>
      <c r="B4826" s="23"/>
    </row>
    <row r="4827" spans="1:2" x14ac:dyDescent="0.2">
      <c r="A4827"/>
      <c r="B4827" s="23"/>
    </row>
    <row r="4828" spans="1:2" x14ac:dyDescent="0.2">
      <c r="A4828"/>
      <c r="B4828" s="23"/>
    </row>
    <row r="4829" spans="1:2" x14ac:dyDescent="0.2">
      <c r="A4829"/>
      <c r="B4829" s="23"/>
    </row>
    <row r="4830" spans="1:2" x14ac:dyDescent="0.2">
      <c r="A4830"/>
      <c r="B4830" s="23"/>
    </row>
    <row r="4831" spans="1:2" x14ac:dyDescent="0.2">
      <c r="A4831"/>
      <c r="B4831" s="23"/>
    </row>
    <row r="4832" spans="1:2" x14ac:dyDescent="0.2">
      <c r="A4832"/>
      <c r="B4832" s="23"/>
    </row>
    <row r="4833" spans="1:2" x14ac:dyDescent="0.2">
      <c r="A4833"/>
      <c r="B4833" s="23"/>
    </row>
    <row r="4834" spans="1:2" x14ac:dyDescent="0.2">
      <c r="A4834"/>
      <c r="B4834" s="23"/>
    </row>
    <row r="4835" spans="1:2" x14ac:dyDescent="0.2">
      <c r="A4835"/>
      <c r="B4835" s="23"/>
    </row>
    <row r="4836" spans="1:2" x14ac:dyDescent="0.2">
      <c r="A4836"/>
      <c r="B4836" s="23"/>
    </row>
    <row r="4837" spans="1:2" x14ac:dyDescent="0.2">
      <c r="A4837"/>
      <c r="B4837" s="23"/>
    </row>
    <row r="4838" spans="1:2" x14ac:dyDescent="0.2">
      <c r="A4838"/>
      <c r="B4838" s="23"/>
    </row>
    <row r="4839" spans="1:2" x14ac:dyDescent="0.2">
      <c r="A4839"/>
      <c r="B4839" s="23"/>
    </row>
    <row r="4840" spans="1:2" x14ac:dyDescent="0.2">
      <c r="A4840"/>
      <c r="B4840" s="23"/>
    </row>
    <row r="4841" spans="1:2" x14ac:dyDescent="0.2">
      <c r="A4841"/>
      <c r="B4841" s="23"/>
    </row>
    <row r="4842" spans="1:2" x14ac:dyDescent="0.2">
      <c r="A4842"/>
      <c r="B4842" s="23"/>
    </row>
    <row r="4843" spans="1:2" x14ac:dyDescent="0.2">
      <c r="A4843"/>
      <c r="B4843" s="23"/>
    </row>
    <row r="4844" spans="1:2" x14ac:dyDescent="0.2">
      <c r="A4844"/>
      <c r="B4844" s="23"/>
    </row>
    <row r="4845" spans="1:2" x14ac:dyDescent="0.2">
      <c r="A4845"/>
      <c r="B4845" s="23"/>
    </row>
    <row r="4846" spans="1:2" x14ac:dyDescent="0.2">
      <c r="A4846"/>
      <c r="B4846" s="23"/>
    </row>
    <row r="4847" spans="1:2" x14ac:dyDescent="0.2">
      <c r="A4847"/>
      <c r="B4847" s="23"/>
    </row>
    <row r="4848" spans="1:2" x14ac:dyDescent="0.2">
      <c r="A4848"/>
      <c r="B4848" s="23"/>
    </row>
    <row r="4849" spans="1:2" x14ac:dyDescent="0.2">
      <c r="A4849"/>
      <c r="B4849" s="23"/>
    </row>
    <row r="4850" spans="1:2" x14ac:dyDescent="0.2">
      <c r="A4850"/>
      <c r="B4850" s="23"/>
    </row>
    <row r="4851" spans="1:2" x14ac:dyDescent="0.2">
      <c r="A4851"/>
      <c r="B4851" s="23"/>
    </row>
    <row r="4852" spans="1:2" x14ac:dyDescent="0.2">
      <c r="A4852"/>
      <c r="B4852" s="23"/>
    </row>
    <row r="4853" spans="1:2" x14ac:dyDescent="0.2">
      <c r="A4853"/>
      <c r="B4853" s="23"/>
    </row>
    <row r="4854" spans="1:2" x14ac:dyDescent="0.2">
      <c r="A4854"/>
      <c r="B4854" s="23"/>
    </row>
    <row r="4855" spans="1:2" x14ac:dyDescent="0.2">
      <c r="A4855"/>
      <c r="B4855" s="23"/>
    </row>
    <row r="4856" spans="1:2" x14ac:dyDescent="0.2">
      <c r="A4856"/>
      <c r="B4856" s="23"/>
    </row>
    <row r="4857" spans="1:2" x14ac:dyDescent="0.2">
      <c r="A4857"/>
      <c r="B4857" s="23"/>
    </row>
    <row r="4858" spans="1:2" x14ac:dyDescent="0.2">
      <c r="A4858"/>
      <c r="B4858" s="23"/>
    </row>
    <row r="4859" spans="1:2" x14ac:dyDescent="0.2">
      <c r="A4859"/>
      <c r="B4859" s="23"/>
    </row>
    <row r="4860" spans="1:2" x14ac:dyDescent="0.2">
      <c r="A4860"/>
      <c r="B4860" s="23"/>
    </row>
    <row r="4861" spans="1:2" x14ac:dyDescent="0.2">
      <c r="A4861"/>
      <c r="B4861" s="23"/>
    </row>
    <row r="4862" spans="1:2" x14ac:dyDescent="0.2">
      <c r="A4862"/>
      <c r="B4862" s="23"/>
    </row>
    <row r="4863" spans="1:2" x14ac:dyDescent="0.2">
      <c r="A4863"/>
      <c r="B4863" s="23"/>
    </row>
    <row r="4864" spans="1:2" x14ac:dyDescent="0.2">
      <c r="A4864"/>
      <c r="B4864" s="23"/>
    </row>
    <row r="4865" spans="1:2" x14ac:dyDescent="0.2">
      <c r="A4865"/>
      <c r="B4865" s="23"/>
    </row>
    <row r="4866" spans="1:2" x14ac:dyDescent="0.2">
      <c r="A4866"/>
      <c r="B4866" s="23"/>
    </row>
    <row r="4867" spans="1:2" x14ac:dyDescent="0.2">
      <c r="A4867"/>
      <c r="B4867" s="23"/>
    </row>
    <row r="4868" spans="1:2" x14ac:dyDescent="0.2">
      <c r="A4868"/>
      <c r="B4868" s="23"/>
    </row>
    <row r="4869" spans="1:2" x14ac:dyDescent="0.2">
      <c r="A4869"/>
      <c r="B4869" s="23"/>
    </row>
    <row r="4870" spans="1:2" x14ac:dyDescent="0.2">
      <c r="A4870"/>
      <c r="B4870" s="23"/>
    </row>
    <row r="4871" spans="1:2" x14ac:dyDescent="0.2">
      <c r="A4871"/>
      <c r="B4871" s="23"/>
    </row>
    <row r="4872" spans="1:2" x14ac:dyDescent="0.2">
      <c r="A4872"/>
      <c r="B4872" s="23"/>
    </row>
    <row r="4873" spans="1:2" x14ac:dyDescent="0.2">
      <c r="A4873"/>
      <c r="B4873" s="23"/>
    </row>
    <row r="4874" spans="1:2" x14ac:dyDescent="0.2">
      <c r="A4874"/>
      <c r="B4874" s="23"/>
    </row>
    <row r="4875" spans="1:2" x14ac:dyDescent="0.2">
      <c r="A4875"/>
      <c r="B4875" s="23"/>
    </row>
    <row r="4876" spans="1:2" x14ac:dyDescent="0.2">
      <c r="A4876"/>
      <c r="B4876" s="23"/>
    </row>
    <row r="4877" spans="1:2" x14ac:dyDescent="0.2">
      <c r="A4877"/>
      <c r="B4877" s="23"/>
    </row>
    <row r="4878" spans="1:2" x14ac:dyDescent="0.2">
      <c r="A4878"/>
      <c r="B4878" s="23"/>
    </row>
    <row r="4879" spans="1:2" x14ac:dyDescent="0.2">
      <c r="A4879"/>
      <c r="B4879" s="23"/>
    </row>
    <row r="4880" spans="1:2" x14ac:dyDescent="0.2">
      <c r="A4880"/>
      <c r="B4880" s="23"/>
    </row>
    <row r="4881" spans="1:2" x14ac:dyDescent="0.2">
      <c r="A4881"/>
      <c r="B4881" s="23"/>
    </row>
    <row r="4882" spans="1:2" x14ac:dyDescent="0.2">
      <c r="A4882"/>
      <c r="B4882" s="23"/>
    </row>
    <row r="4883" spans="1:2" x14ac:dyDescent="0.2">
      <c r="A4883"/>
      <c r="B4883" s="23"/>
    </row>
    <row r="4884" spans="1:2" x14ac:dyDescent="0.2">
      <c r="A4884"/>
      <c r="B4884" s="23"/>
    </row>
    <row r="4885" spans="1:2" x14ac:dyDescent="0.2">
      <c r="A4885"/>
      <c r="B4885" s="23"/>
    </row>
    <row r="4886" spans="1:2" x14ac:dyDescent="0.2">
      <c r="A4886"/>
      <c r="B4886" s="23"/>
    </row>
    <row r="4887" spans="1:2" x14ac:dyDescent="0.2">
      <c r="A4887"/>
      <c r="B4887" s="23"/>
    </row>
    <row r="4888" spans="1:2" x14ac:dyDescent="0.2">
      <c r="A4888"/>
      <c r="B4888" s="23"/>
    </row>
    <row r="4889" spans="1:2" x14ac:dyDescent="0.2">
      <c r="A4889"/>
      <c r="B4889" s="23"/>
    </row>
    <row r="4890" spans="1:2" x14ac:dyDescent="0.2">
      <c r="A4890"/>
      <c r="B4890" s="23"/>
    </row>
    <row r="4891" spans="1:2" x14ac:dyDescent="0.2">
      <c r="A4891"/>
      <c r="B4891" s="23"/>
    </row>
    <row r="4892" spans="1:2" x14ac:dyDescent="0.2">
      <c r="A4892"/>
      <c r="B4892" s="23"/>
    </row>
    <row r="4893" spans="1:2" x14ac:dyDescent="0.2">
      <c r="A4893"/>
      <c r="B4893" s="23"/>
    </row>
    <row r="4894" spans="1:2" x14ac:dyDescent="0.2">
      <c r="A4894"/>
      <c r="B4894" s="23"/>
    </row>
    <row r="4895" spans="1:2" x14ac:dyDescent="0.2">
      <c r="A4895"/>
      <c r="B4895" s="23"/>
    </row>
    <row r="4896" spans="1:2" x14ac:dyDescent="0.2">
      <c r="A4896"/>
      <c r="B4896" s="23"/>
    </row>
    <row r="4897" spans="1:2" x14ac:dyDescent="0.2">
      <c r="A4897"/>
      <c r="B4897" s="23"/>
    </row>
    <row r="4898" spans="1:2" x14ac:dyDescent="0.2">
      <c r="A4898"/>
      <c r="B4898" s="23"/>
    </row>
    <row r="4899" spans="1:2" x14ac:dyDescent="0.2">
      <c r="A4899"/>
      <c r="B4899" s="23"/>
    </row>
    <row r="4900" spans="1:2" x14ac:dyDescent="0.2">
      <c r="A4900"/>
      <c r="B4900" s="23"/>
    </row>
    <row r="4901" spans="1:2" x14ac:dyDescent="0.2">
      <c r="A4901"/>
      <c r="B4901" s="23"/>
    </row>
    <row r="4902" spans="1:2" x14ac:dyDescent="0.2">
      <c r="A4902"/>
      <c r="B4902" s="23"/>
    </row>
    <row r="4903" spans="1:2" x14ac:dyDescent="0.2">
      <c r="A4903"/>
      <c r="B4903" s="23"/>
    </row>
    <row r="4904" spans="1:2" x14ac:dyDescent="0.2">
      <c r="A4904"/>
      <c r="B4904" s="23"/>
    </row>
    <row r="4905" spans="1:2" x14ac:dyDescent="0.2">
      <c r="A4905"/>
      <c r="B4905" s="23"/>
    </row>
    <row r="4906" spans="1:2" x14ac:dyDescent="0.2">
      <c r="A4906"/>
      <c r="B4906" s="23"/>
    </row>
    <row r="4907" spans="1:2" x14ac:dyDescent="0.2">
      <c r="A4907"/>
      <c r="B4907" s="23"/>
    </row>
    <row r="4908" spans="1:2" x14ac:dyDescent="0.2">
      <c r="A4908"/>
      <c r="B4908" s="23"/>
    </row>
    <row r="4909" spans="1:2" x14ac:dyDescent="0.2">
      <c r="A4909"/>
      <c r="B4909" s="23"/>
    </row>
    <row r="4910" spans="1:2" x14ac:dyDescent="0.2">
      <c r="A4910"/>
      <c r="B4910" s="23"/>
    </row>
    <row r="4911" spans="1:2" x14ac:dyDescent="0.2">
      <c r="A4911"/>
      <c r="B4911" s="23"/>
    </row>
    <row r="4912" spans="1:2" x14ac:dyDescent="0.2">
      <c r="A4912"/>
      <c r="B4912" s="23"/>
    </row>
    <row r="4913" spans="1:2" x14ac:dyDescent="0.2">
      <c r="A4913"/>
      <c r="B4913" s="23"/>
    </row>
    <row r="4914" spans="1:2" x14ac:dyDescent="0.2">
      <c r="A4914"/>
      <c r="B4914" s="23"/>
    </row>
    <row r="4915" spans="1:2" x14ac:dyDescent="0.2">
      <c r="A4915"/>
      <c r="B4915" s="23"/>
    </row>
    <row r="4916" spans="1:2" x14ac:dyDescent="0.2">
      <c r="A4916"/>
      <c r="B4916" s="23"/>
    </row>
    <row r="4917" spans="1:2" x14ac:dyDescent="0.2">
      <c r="A4917"/>
      <c r="B4917" s="23"/>
    </row>
    <row r="4918" spans="1:2" x14ac:dyDescent="0.2">
      <c r="A4918"/>
      <c r="B4918" s="23"/>
    </row>
    <row r="4919" spans="1:2" x14ac:dyDescent="0.2">
      <c r="A4919"/>
      <c r="B4919" s="23"/>
    </row>
    <row r="4920" spans="1:2" x14ac:dyDescent="0.2">
      <c r="A4920"/>
      <c r="B4920" s="23"/>
    </row>
    <row r="4921" spans="1:2" x14ac:dyDescent="0.2">
      <c r="A4921"/>
      <c r="B4921" s="23"/>
    </row>
    <row r="4922" spans="1:2" x14ac:dyDescent="0.2">
      <c r="A4922"/>
      <c r="B4922" s="23"/>
    </row>
    <row r="4923" spans="1:2" x14ac:dyDescent="0.2">
      <c r="A4923"/>
      <c r="B4923" s="23"/>
    </row>
    <row r="4924" spans="1:2" x14ac:dyDescent="0.2">
      <c r="A4924"/>
      <c r="B4924" s="23"/>
    </row>
    <row r="4925" spans="1:2" x14ac:dyDescent="0.2">
      <c r="A4925"/>
      <c r="B4925" s="23"/>
    </row>
    <row r="4926" spans="1:2" x14ac:dyDescent="0.2">
      <c r="A4926"/>
      <c r="B4926" s="23"/>
    </row>
    <row r="4927" spans="1:2" x14ac:dyDescent="0.2">
      <c r="A4927"/>
      <c r="B4927" s="23"/>
    </row>
    <row r="4928" spans="1:2" x14ac:dyDescent="0.2">
      <c r="A4928"/>
      <c r="B4928" s="23"/>
    </row>
    <row r="4929" spans="1:2" x14ac:dyDescent="0.2">
      <c r="A4929"/>
      <c r="B4929" s="23"/>
    </row>
    <row r="4930" spans="1:2" x14ac:dyDescent="0.2">
      <c r="A4930"/>
      <c r="B4930" s="23"/>
    </row>
    <row r="4931" spans="1:2" x14ac:dyDescent="0.2">
      <c r="A4931"/>
      <c r="B4931" s="23"/>
    </row>
    <row r="4932" spans="1:2" x14ac:dyDescent="0.2">
      <c r="A4932"/>
      <c r="B4932" s="23"/>
    </row>
    <row r="4933" spans="1:2" x14ac:dyDescent="0.2">
      <c r="A4933"/>
      <c r="B4933" s="23"/>
    </row>
    <row r="4934" spans="1:2" x14ac:dyDescent="0.2">
      <c r="A4934"/>
      <c r="B4934" s="23"/>
    </row>
    <row r="4935" spans="1:2" x14ac:dyDescent="0.2">
      <c r="A4935"/>
      <c r="B4935" s="23"/>
    </row>
    <row r="4936" spans="1:2" x14ac:dyDescent="0.2">
      <c r="A4936"/>
      <c r="B4936" s="23"/>
    </row>
    <row r="4937" spans="1:2" x14ac:dyDescent="0.2">
      <c r="A4937"/>
      <c r="B4937" s="23"/>
    </row>
    <row r="4938" spans="1:2" x14ac:dyDescent="0.2">
      <c r="A4938"/>
      <c r="B4938" s="23"/>
    </row>
    <row r="4939" spans="1:2" x14ac:dyDescent="0.2">
      <c r="A4939"/>
      <c r="B4939" s="23"/>
    </row>
    <row r="4940" spans="1:2" x14ac:dyDescent="0.2">
      <c r="A4940"/>
      <c r="B4940" s="23"/>
    </row>
    <row r="4941" spans="1:2" x14ac:dyDescent="0.2">
      <c r="A4941"/>
      <c r="B4941" s="23"/>
    </row>
    <row r="4942" spans="1:2" x14ac:dyDescent="0.2">
      <c r="A4942"/>
      <c r="B4942" s="23"/>
    </row>
    <row r="4943" spans="1:2" x14ac:dyDescent="0.2">
      <c r="A4943"/>
      <c r="B4943" s="23"/>
    </row>
    <row r="4944" spans="1:2" x14ac:dyDescent="0.2">
      <c r="A4944"/>
      <c r="B4944" s="23"/>
    </row>
    <row r="4945" spans="1:2" x14ac:dyDescent="0.2">
      <c r="A4945"/>
      <c r="B4945" s="23"/>
    </row>
    <row r="4946" spans="1:2" x14ac:dyDescent="0.2">
      <c r="A4946"/>
      <c r="B4946" s="23"/>
    </row>
    <row r="4947" spans="1:2" x14ac:dyDescent="0.2">
      <c r="A4947"/>
      <c r="B4947" s="23"/>
    </row>
    <row r="4948" spans="1:2" x14ac:dyDescent="0.2">
      <c r="A4948"/>
      <c r="B4948" s="23"/>
    </row>
    <row r="4949" spans="1:2" x14ac:dyDescent="0.2">
      <c r="A4949"/>
      <c r="B4949" s="23"/>
    </row>
    <row r="4950" spans="1:2" x14ac:dyDescent="0.2">
      <c r="A4950"/>
      <c r="B4950" s="23"/>
    </row>
    <row r="4951" spans="1:2" x14ac:dyDescent="0.2">
      <c r="A4951"/>
      <c r="B4951" s="23"/>
    </row>
    <row r="4952" spans="1:2" x14ac:dyDescent="0.2">
      <c r="A4952"/>
      <c r="B4952" s="23"/>
    </row>
    <row r="4953" spans="1:2" x14ac:dyDescent="0.2">
      <c r="A4953"/>
      <c r="B4953" s="23"/>
    </row>
    <row r="4954" spans="1:2" x14ac:dyDescent="0.2">
      <c r="A4954"/>
      <c r="B4954" s="23"/>
    </row>
    <row r="4955" spans="1:2" x14ac:dyDescent="0.2">
      <c r="A4955"/>
      <c r="B4955" s="23"/>
    </row>
    <row r="4956" spans="1:2" x14ac:dyDescent="0.2">
      <c r="A4956"/>
      <c r="B4956" s="23"/>
    </row>
    <row r="4957" spans="1:2" x14ac:dyDescent="0.2">
      <c r="A4957"/>
      <c r="B4957" s="23"/>
    </row>
    <row r="4958" spans="1:2" x14ac:dyDescent="0.2">
      <c r="A4958"/>
      <c r="B4958" s="23"/>
    </row>
    <row r="4959" spans="1:2" x14ac:dyDescent="0.2">
      <c r="A4959"/>
      <c r="B4959" s="23"/>
    </row>
    <row r="4960" spans="1:2" x14ac:dyDescent="0.2">
      <c r="A4960"/>
      <c r="B4960" s="23"/>
    </row>
    <row r="4961" spans="1:2" x14ac:dyDescent="0.2">
      <c r="A4961"/>
      <c r="B4961" s="23"/>
    </row>
    <row r="4962" spans="1:2" x14ac:dyDescent="0.2">
      <c r="A4962"/>
      <c r="B4962" s="23"/>
    </row>
    <row r="4963" spans="1:2" x14ac:dyDescent="0.2">
      <c r="A4963"/>
      <c r="B4963" s="23"/>
    </row>
    <row r="4964" spans="1:2" x14ac:dyDescent="0.2">
      <c r="A4964"/>
      <c r="B4964" s="23"/>
    </row>
    <row r="4965" spans="1:2" x14ac:dyDescent="0.2">
      <c r="A4965"/>
      <c r="B4965" s="23"/>
    </row>
    <row r="4966" spans="1:2" x14ac:dyDescent="0.2">
      <c r="A4966"/>
      <c r="B4966" s="23"/>
    </row>
    <row r="4967" spans="1:2" x14ac:dyDescent="0.2">
      <c r="A4967"/>
      <c r="B4967" s="23"/>
    </row>
    <row r="4968" spans="1:2" x14ac:dyDescent="0.2">
      <c r="A4968"/>
      <c r="B4968" s="23"/>
    </row>
    <row r="4969" spans="1:2" x14ac:dyDescent="0.2">
      <c r="A4969"/>
      <c r="B4969" s="23"/>
    </row>
    <row r="4970" spans="1:2" x14ac:dyDescent="0.2">
      <c r="A4970"/>
      <c r="B4970" s="23"/>
    </row>
    <row r="4971" spans="1:2" x14ac:dyDescent="0.2">
      <c r="A4971"/>
      <c r="B4971" s="23"/>
    </row>
    <row r="4972" spans="1:2" x14ac:dyDescent="0.2">
      <c r="A4972"/>
      <c r="B4972" s="23"/>
    </row>
    <row r="4973" spans="1:2" x14ac:dyDescent="0.2">
      <c r="A4973"/>
      <c r="B4973" s="23"/>
    </row>
    <row r="4974" spans="1:2" x14ac:dyDescent="0.2">
      <c r="A4974"/>
      <c r="B4974" s="23"/>
    </row>
    <row r="4975" spans="1:2" x14ac:dyDescent="0.2">
      <c r="A4975"/>
      <c r="B4975" s="23"/>
    </row>
    <row r="4976" spans="1:2" x14ac:dyDescent="0.2">
      <c r="A4976"/>
      <c r="B4976" s="23"/>
    </row>
    <row r="4977" spans="1:2" x14ac:dyDescent="0.2">
      <c r="A4977"/>
      <c r="B4977" s="23"/>
    </row>
    <row r="4978" spans="1:2" x14ac:dyDescent="0.2">
      <c r="A4978"/>
      <c r="B4978" s="23"/>
    </row>
    <row r="4979" spans="1:2" x14ac:dyDescent="0.2">
      <c r="A4979"/>
      <c r="B4979" s="23"/>
    </row>
    <row r="4980" spans="1:2" x14ac:dyDescent="0.2">
      <c r="A4980"/>
      <c r="B4980" s="23"/>
    </row>
    <row r="4981" spans="1:2" x14ac:dyDescent="0.2">
      <c r="A4981"/>
      <c r="B4981" s="23"/>
    </row>
    <row r="4982" spans="1:2" x14ac:dyDescent="0.2">
      <c r="A4982"/>
      <c r="B4982" s="23"/>
    </row>
    <row r="4983" spans="1:2" x14ac:dyDescent="0.2">
      <c r="A4983"/>
      <c r="B4983" s="23"/>
    </row>
    <row r="4984" spans="1:2" x14ac:dyDescent="0.2">
      <c r="A4984"/>
      <c r="B4984" s="23"/>
    </row>
    <row r="4985" spans="1:2" x14ac:dyDescent="0.2">
      <c r="A4985"/>
      <c r="B4985" s="23"/>
    </row>
    <row r="4986" spans="1:2" x14ac:dyDescent="0.2">
      <c r="A4986"/>
      <c r="B4986" s="23"/>
    </row>
    <row r="4987" spans="1:2" x14ac:dyDescent="0.2">
      <c r="A4987"/>
      <c r="B4987" s="23"/>
    </row>
    <row r="4988" spans="1:2" x14ac:dyDescent="0.2">
      <c r="A4988"/>
      <c r="B4988" s="23"/>
    </row>
    <row r="4989" spans="1:2" x14ac:dyDescent="0.2">
      <c r="A4989"/>
      <c r="B4989" s="23"/>
    </row>
    <row r="4990" spans="1:2" x14ac:dyDescent="0.2">
      <c r="A4990"/>
      <c r="B4990" s="23"/>
    </row>
    <row r="4991" spans="1:2" x14ac:dyDescent="0.2">
      <c r="A4991"/>
      <c r="B4991" s="23"/>
    </row>
    <row r="4992" spans="1:2" x14ac:dyDescent="0.2">
      <c r="A4992"/>
      <c r="B4992" s="23"/>
    </row>
    <row r="4993" spans="1:2" x14ac:dyDescent="0.2">
      <c r="A4993"/>
      <c r="B4993" s="23"/>
    </row>
    <row r="4994" spans="1:2" x14ac:dyDescent="0.2">
      <c r="A4994"/>
      <c r="B4994" s="23"/>
    </row>
    <row r="4995" spans="1:2" x14ac:dyDescent="0.2">
      <c r="A4995"/>
      <c r="B4995" s="23"/>
    </row>
    <row r="4996" spans="1:2" x14ac:dyDescent="0.2">
      <c r="A4996"/>
      <c r="B4996" s="23"/>
    </row>
    <row r="4997" spans="1:2" x14ac:dyDescent="0.2">
      <c r="A4997"/>
      <c r="B4997" s="23"/>
    </row>
    <row r="4998" spans="1:2" x14ac:dyDescent="0.2">
      <c r="A4998"/>
      <c r="B4998" s="23"/>
    </row>
    <row r="4999" spans="1:2" x14ac:dyDescent="0.2">
      <c r="A4999"/>
      <c r="B4999" s="23"/>
    </row>
    <row r="5000" spans="1:2" x14ac:dyDescent="0.2">
      <c r="A5000"/>
      <c r="B5000" s="23"/>
    </row>
    <row r="5001" spans="1:2" x14ac:dyDescent="0.2">
      <c r="A5001"/>
      <c r="B5001" s="23"/>
    </row>
    <row r="5002" spans="1:2" x14ac:dyDescent="0.2">
      <c r="A5002"/>
      <c r="B5002" s="23"/>
    </row>
    <row r="5003" spans="1:2" x14ac:dyDescent="0.2">
      <c r="A5003"/>
      <c r="B5003" s="23"/>
    </row>
    <row r="5004" spans="1:2" x14ac:dyDescent="0.2">
      <c r="A5004"/>
      <c r="B5004" s="23"/>
    </row>
    <row r="5005" spans="1:2" x14ac:dyDescent="0.2">
      <c r="A5005"/>
      <c r="B5005" s="23"/>
    </row>
    <row r="5006" spans="1:2" x14ac:dyDescent="0.2">
      <c r="A5006"/>
      <c r="B5006" s="23"/>
    </row>
    <row r="5007" spans="1:2" x14ac:dyDescent="0.2">
      <c r="A5007"/>
      <c r="B5007" s="23"/>
    </row>
    <row r="5008" spans="1:2" x14ac:dyDescent="0.2">
      <c r="A5008"/>
      <c r="B5008" s="23"/>
    </row>
    <row r="5009" spans="1:2" x14ac:dyDescent="0.2">
      <c r="A5009"/>
      <c r="B5009" s="23"/>
    </row>
    <row r="5010" spans="1:2" x14ac:dyDescent="0.2">
      <c r="A5010"/>
      <c r="B5010" s="23"/>
    </row>
    <row r="5011" spans="1:2" x14ac:dyDescent="0.2">
      <c r="A5011"/>
      <c r="B5011" s="23"/>
    </row>
    <row r="5012" spans="1:2" x14ac:dyDescent="0.2">
      <c r="A5012"/>
      <c r="B5012" s="23"/>
    </row>
    <row r="5013" spans="1:2" x14ac:dyDescent="0.2">
      <c r="A5013"/>
      <c r="B5013" s="23"/>
    </row>
    <row r="5014" spans="1:2" x14ac:dyDescent="0.2">
      <c r="A5014"/>
      <c r="B5014" s="23"/>
    </row>
    <row r="5015" spans="1:2" x14ac:dyDescent="0.2">
      <c r="A5015"/>
      <c r="B5015" s="23"/>
    </row>
    <row r="5016" spans="1:2" x14ac:dyDescent="0.2">
      <c r="A5016"/>
      <c r="B5016" s="23"/>
    </row>
    <row r="5017" spans="1:2" x14ac:dyDescent="0.2">
      <c r="A5017"/>
      <c r="B5017" s="23"/>
    </row>
    <row r="5018" spans="1:2" x14ac:dyDescent="0.2">
      <c r="A5018"/>
      <c r="B5018" s="23"/>
    </row>
    <row r="5019" spans="1:2" x14ac:dyDescent="0.2">
      <c r="A5019"/>
      <c r="B5019" s="23"/>
    </row>
    <row r="5020" spans="1:2" x14ac:dyDescent="0.2">
      <c r="A5020"/>
      <c r="B5020" s="23"/>
    </row>
    <row r="5021" spans="1:2" x14ac:dyDescent="0.2">
      <c r="A5021"/>
      <c r="B5021" s="23"/>
    </row>
    <row r="5022" spans="1:2" x14ac:dyDescent="0.2">
      <c r="A5022"/>
      <c r="B5022" s="23"/>
    </row>
    <row r="5023" spans="1:2" x14ac:dyDescent="0.2">
      <c r="A5023"/>
      <c r="B5023" s="23"/>
    </row>
    <row r="5024" spans="1:2" x14ac:dyDescent="0.2">
      <c r="A5024"/>
      <c r="B5024" s="23"/>
    </row>
    <row r="5025" spans="1:2" x14ac:dyDescent="0.2">
      <c r="A5025"/>
      <c r="B5025" s="23"/>
    </row>
    <row r="5026" spans="1:2" x14ac:dyDescent="0.2">
      <c r="A5026"/>
      <c r="B5026" s="23"/>
    </row>
    <row r="5027" spans="1:2" x14ac:dyDescent="0.2">
      <c r="A5027"/>
      <c r="B5027" s="23"/>
    </row>
    <row r="5028" spans="1:2" x14ac:dyDescent="0.2">
      <c r="A5028"/>
      <c r="B5028" s="23"/>
    </row>
    <row r="5029" spans="1:2" x14ac:dyDescent="0.2">
      <c r="A5029"/>
      <c r="B5029" s="23"/>
    </row>
    <row r="5030" spans="1:2" x14ac:dyDescent="0.2">
      <c r="A5030"/>
      <c r="B5030" s="23"/>
    </row>
    <row r="5031" spans="1:2" x14ac:dyDescent="0.2">
      <c r="A5031"/>
      <c r="B5031" s="23"/>
    </row>
    <row r="5032" spans="1:2" x14ac:dyDescent="0.2">
      <c r="A5032"/>
      <c r="B5032" s="23"/>
    </row>
    <row r="5033" spans="1:2" x14ac:dyDescent="0.2">
      <c r="A5033"/>
      <c r="B5033" s="23"/>
    </row>
    <row r="5034" spans="1:2" x14ac:dyDescent="0.2">
      <c r="A5034"/>
      <c r="B5034" s="23"/>
    </row>
    <row r="5035" spans="1:2" x14ac:dyDescent="0.2">
      <c r="A5035"/>
      <c r="B5035" s="23"/>
    </row>
    <row r="5036" spans="1:2" x14ac:dyDescent="0.2">
      <c r="A5036"/>
      <c r="B5036" s="23"/>
    </row>
    <row r="5037" spans="1:2" x14ac:dyDescent="0.2">
      <c r="A5037"/>
      <c r="B5037" s="23"/>
    </row>
    <row r="5038" spans="1:2" x14ac:dyDescent="0.2">
      <c r="A5038"/>
      <c r="B5038" s="23"/>
    </row>
    <row r="5039" spans="1:2" x14ac:dyDescent="0.2">
      <c r="A5039"/>
      <c r="B5039" s="23"/>
    </row>
    <row r="5040" spans="1:2" x14ac:dyDescent="0.2">
      <c r="A5040"/>
      <c r="B5040" s="23"/>
    </row>
    <row r="5041" spans="1:2" x14ac:dyDescent="0.2">
      <c r="A5041"/>
      <c r="B5041" s="23"/>
    </row>
    <row r="5042" spans="1:2" x14ac:dyDescent="0.2">
      <c r="A5042"/>
      <c r="B5042" s="23"/>
    </row>
    <row r="5043" spans="1:2" x14ac:dyDescent="0.2">
      <c r="A5043"/>
      <c r="B5043" s="23"/>
    </row>
    <row r="5044" spans="1:2" x14ac:dyDescent="0.2">
      <c r="A5044"/>
      <c r="B5044" s="23"/>
    </row>
    <row r="5045" spans="1:2" x14ac:dyDescent="0.2">
      <c r="A5045"/>
      <c r="B5045" s="23"/>
    </row>
    <row r="5046" spans="1:2" x14ac:dyDescent="0.2">
      <c r="A5046"/>
      <c r="B5046" s="23"/>
    </row>
    <row r="5047" spans="1:2" x14ac:dyDescent="0.2">
      <c r="A5047"/>
      <c r="B5047" s="23"/>
    </row>
    <row r="5048" spans="1:2" x14ac:dyDescent="0.2">
      <c r="A5048"/>
      <c r="B5048" s="23"/>
    </row>
    <row r="5049" spans="1:2" x14ac:dyDescent="0.2">
      <c r="A5049"/>
      <c r="B5049" s="23"/>
    </row>
    <row r="5050" spans="1:2" x14ac:dyDescent="0.2">
      <c r="A5050"/>
      <c r="B5050" s="23"/>
    </row>
    <row r="5051" spans="1:2" x14ac:dyDescent="0.2">
      <c r="A5051"/>
      <c r="B5051" s="23"/>
    </row>
    <row r="5052" spans="1:2" x14ac:dyDescent="0.2">
      <c r="A5052"/>
      <c r="B5052" s="23"/>
    </row>
    <row r="5053" spans="1:2" x14ac:dyDescent="0.2">
      <c r="A5053"/>
      <c r="B5053" s="23"/>
    </row>
    <row r="5054" spans="1:2" x14ac:dyDescent="0.2">
      <c r="A5054"/>
      <c r="B5054" s="23"/>
    </row>
    <row r="5055" spans="1:2" x14ac:dyDescent="0.2">
      <c r="A5055"/>
      <c r="B5055" s="23"/>
    </row>
    <row r="5056" spans="1:2" x14ac:dyDescent="0.2">
      <c r="A5056"/>
      <c r="B5056" s="23"/>
    </row>
    <row r="5057" spans="1:2" x14ac:dyDescent="0.2">
      <c r="A5057"/>
      <c r="B5057" s="23"/>
    </row>
    <row r="5058" spans="1:2" x14ac:dyDescent="0.2">
      <c r="A5058"/>
      <c r="B5058" s="23"/>
    </row>
    <row r="5059" spans="1:2" x14ac:dyDescent="0.2">
      <c r="A5059"/>
      <c r="B5059" s="23"/>
    </row>
    <row r="5060" spans="1:2" x14ac:dyDescent="0.2">
      <c r="A5060"/>
      <c r="B5060" s="23"/>
    </row>
    <row r="5061" spans="1:2" x14ac:dyDescent="0.2">
      <c r="A5061"/>
      <c r="B5061" s="23"/>
    </row>
    <row r="5062" spans="1:2" x14ac:dyDescent="0.2">
      <c r="A5062"/>
      <c r="B5062" s="23"/>
    </row>
    <row r="5063" spans="1:2" x14ac:dyDescent="0.2">
      <c r="A5063"/>
      <c r="B5063" s="23"/>
    </row>
    <row r="5064" spans="1:2" x14ac:dyDescent="0.2">
      <c r="A5064"/>
      <c r="B5064" s="23"/>
    </row>
    <row r="5065" spans="1:2" x14ac:dyDescent="0.2">
      <c r="A5065"/>
      <c r="B5065" s="23"/>
    </row>
    <row r="5066" spans="1:2" x14ac:dyDescent="0.2">
      <c r="A5066"/>
      <c r="B5066" s="23"/>
    </row>
    <row r="5067" spans="1:2" x14ac:dyDescent="0.2">
      <c r="A5067"/>
      <c r="B5067" s="23"/>
    </row>
    <row r="5068" spans="1:2" x14ac:dyDescent="0.2">
      <c r="A5068"/>
      <c r="B5068" s="23"/>
    </row>
    <row r="5069" spans="1:2" x14ac:dyDescent="0.2">
      <c r="A5069"/>
      <c r="B5069" s="23"/>
    </row>
    <row r="5070" spans="1:2" x14ac:dyDescent="0.2">
      <c r="A5070"/>
      <c r="B5070" s="23"/>
    </row>
    <row r="5071" spans="1:2" x14ac:dyDescent="0.2">
      <c r="A5071"/>
      <c r="B5071" s="23"/>
    </row>
    <row r="5072" spans="1:2" x14ac:dyDescent="0.2">
      <c r="A5072"/>
      <c r="B5072" s="23"/>
    </row>
    <row r="5073" spans="1:2" x14ac:dyDescent="0.2">
      <c r="A5073"/>
      <c r="B5073" s="23"/>
    </row>
    <row r="5074" spans="1:2" x14ac:dyDescent="0.2">
      <c r="A5074"/>
      <c r="B5074" s="23"/>
    </row>
    <row r="5075" spans="1:2" x14ac:dyDescent="0.2">
      <c r="A5075"/>
      <c r="B5075" s="23"/>
    </row>
    <row r="5076" spans="1:2" x14ac:dyDescent="0.2">
      <c r="A5076"/>
      <c r="B5076" s="23"/>
    </row>
    <row r="5077" spans="1:2" x14ac:dyDescent="0.2">
      <c r="A5077"/>
      <c r="B5077" s="23"/>
    </row>
    <row r="5078" spans="1:2" x14ac:dyDescent="0.2">
      <c r="A5078"/>
      <c r="B5078" s="23"/>
    </row>
    <row r="5079" spans="1:2" x14ac:dyDescent="0.2">
      <c r="A5079"/>
      <c r="B5079" s="23"/>
    </row>
    <row r="5080" spans="1:2" x14ac:dyDescent="0.2">
      <c r="A5080"/>
      <c r="B5080" s="23"/>
    </row>
    <row r="5081" spans="1:2" x14ac:dyDescent="0.2">
      <c r="A5081"/>
      <c r="B5081" s="23"/>
    </row>
    <row r="5082" spans="1:2" x14ac:dyDescent="0.2">
      <c r="A5082"/>
      <c r="B5082" s="23"/>
    </row>
    <row r="5083" spans="1:2" x14ac:dyDescent="0.2">
      <c r="A5083"/>
      <c r="B5083" s="23"/>
    </row>
    <row r="5084" spans="1:2" x14ac:dyDescent="0.2">
      <c r="A5084"/>
      <c r="B5084" s="23"/>
    </row>
    <row r="5085" spans="1:2" x14ac:dyDescent="0.2">
      <c r="A5085"/>
      <c r="B5085" s="23"/>
    </row>
    <row r="5086" spans="1:2" x14ac:dyDescent="0.2">
      <c r="A5086"/>
      <c r="B5086" s="23"/>
    </row>
    <row r="5087" spans="1:2" x14ac:dyDescent="0.2">
      <c r="A5087"/>
      <c r="B5087" s="23"/>
    </row>
    <row r="5088" spans="1:2" x14ac:dyDescent="0.2">
      <c r="A5088"/>
      <c r="B5088" s="23"/>
    </row>
    <row r="5089" spans="1:2" x14ac:dyDescent="0.2">
      <c r="A5089"/>
      <c r="B5089" s="23"/>
    </row>
    <row r="5090" spans="1:2" x14ac:dyDescent="0.2">
      <c r="A5090"/>
      <c r="B5090" s="23"/>
    </row>
    <row r="5091" spans="1:2" x14ac:dyDescent="0.2">
      <c r="A5091"/>
      <c r="B5091" s="23"/>
    </row>
    <row r="5092" spans="1:2" x14ac:dyDescent="0.2">
      <c r="A5092"/>
      <c r="B5092" s="23"/>
    </row>
    <row r="5093" spans="1:2" x14ac:dyDescent="0.2">
      <c r="A5093"/>
      <c r="B5093" s="23"/>
    </row>
    <row r="5094" spans="1:2" x14ac:dyDescent="0.2">
      <c r="A5094"/>
      <c r="B5094" s="23"/>
    </row>
    <row r="5095" spans="1:2" x14ac:dyDescent="0.2">
      <c r="A5095"/>
      <c r="B5095" s="23"/>
    </row>
    <row r="5096" spans="1:2" x14ac:dyDescent="0.2">
      <c r="A5096"/>
      <c r="B5096" s="23"/>
    </row>
    <row r="5097" spans="1:2" x14ac:dyDescent="0.2">
      <c r="A5097"/>
      <c r="B5097" s="23"/>
    </row>
    <row r="5098" spans="1:2" x14ac:dyDescent="0.2">
      <c r="A5098"/>
      <c r="B5098" s="23"/>
    </row>
    <row r="5099" spans="1:2" x14ac:dyDescent="0.2">
      <c r="A5099"/>
      <c r="B5099" s="23"/>
    </row>
    <row r="5100" spans="1:2" x14ac:dyDescent="0.2">
      <c r="A5100"/>
      <c r="B5100" s="23"/>
    </row>
    <row r="5101" spans="1:2" x14ac:dyDescent="0.2">
      <c r="A5101"/>
      <c r="B5101" s="23"/>
    </row>
    <row r="5102" spans="1:2" x14ac:dyDescent="0.2">
      <c r="A5102"/>
      <c r="B5102" s="23"/>
    </row>
    <row r="5103" spans="1:2" x14ac:dyDescent="0.2">
      <c r="A5103"/>
      <c r="B5103" s="23"/>
    </row>
    <row r="5104" spans="1:2" x14ac:dyDescent="0.2">
      <c r="A5104"/>
      <c r="B5104" s="23"/>
    </row>
    <row r="5105" spans="1:2" x14ac:dyDescent="0.2">
      <c r="A5105"/>
      <c r="B5105" s="23"/>
    </row>
    <row r="5106" spans="1:2" x14ac:dyDescent="0.2">
      <c r="A5106"/>
      <c r="B5106" s="23"/>
    </row>
    <row r="5107" spans="1:2" x14ac:dyDescent="0.2">
      <c r="A5107"/>
      <c r="B5107" s="23"/>
    </row>
    <row r="5108" spans="1:2" x14ac:dyDescent="0.2">
      <c r="A5108"/>
      <c r="B5108" s="23"/>
    </row>
    <row r="5109" spans="1:2" x14ac:dyDescent="0.2">
      <c r="A5109"/>
      <c r="B5109" s="23"/>
    </row>
    <row r="5110" spans="1:2" x14ac:dyDescent="0.2">
      <c r="A5110"/>
      <c r="B5110" s="23"/>
    </row>
    <row r="5111" spans="1:2" x14ac:dyDescent="0.2">
      <c r="A5111"/>
      <c r="B5111" s="23"/>
    </row>
    <row r="5112" spans="1:2" x14ac:dyDescent="0.2">
      <c r="A5112"/>
      <c r="B5112" s="23"/>
    </row>
    <row r="5113" spans="1:2" x14ac:dyDescent="0.2">
      <c r="A5113"/>
      <c r="B5113" s="23"/>
    </row>
    <row r="5114" spans="1:2" x14ac:dyDescent="0.2">
      <c r="A5114"/>
      <c r="B5114" s="23"/>
    </row>
    <row r="5115" spans="1:2" x14ac:dyDescent="0.2">
      <c r="A5115"/>
      <c r="B5115" s="23"/>
    </row>
    <row r="5116" spans="1:2" x14ac:dyDescent="0.2">
      <c r="A5116"/>
      <c r="B5116" s="23"/>
    </row>
    <row r="5117" spans="1:2" x14ac:dyDescent="0.2">
      <c r="A5117"/>
      <c r="B5117" s="23"/>
    </row>
    <row r="5118" spans="1:2" x14ac:dyDescent="0.2">
      <c r="A5118"/>
      <c r="B5118" s="23"/>
    </row>
    <row r="5119" spans="1:2" x14ac:dyDescent="0.2">
      <c r="A5119"/>
      <c r="B5119" s="23"/>
    </row>
    <row r="5120" spans="1:2" x14ac:dyDescent="0.2">
      <c r="A5120"/>
      <c r="B5120" s="23"/>
    </row>
    <row r="5121" spans="1:2" x14ac:dyDescent="0.2">
      <c r="A5121"/>
      <c r="B5121" s="23"/>
    </row>
    <row r="5122" spans="1:2" x14ac:dyDescent="0.2">
      <c r="A5122"/>
      <c r="B5122" s="23"/>
    </row>
    <row r="5123" spans="1:2" x14ac:dyDescent="0.2">
      <c r="A5123"/>
      <c r="B5123" s="23"/>
    </row>
    <row r="5124" spans="1:2" x14ac:dyDescent="0.2">
      <c r="A5124"/>
      <c r="B5124" s="23"/>
    </row>
    <row r="5125" spans="1:2" x14ac:dyDescent="0.2">
      <c r="A5125"/>
      <c r="B5125" s="23"/>
    </row>
    <row r="5126" spans="1:2" x14ac:dyDescent="0.2">
      <c r="A5126"/>
      <c r="B5126" s="23"/>
    </row>
    <row r="5127" spans="1:2" x14ac:dyDescent="0.2">
      <c r="A5127"/>
      <c r="B5127" s="23"/>
    </row>
    <row r="5128" spans="1:2" x14ac:dyDescent="0.2">
      <c r="A5128"/>
      <c r="B5128" s="23"/>
    </row>
    <row r="5129" spans="1:2" x14ac:dyDescent="0.2">
      <c r="A5129"/>
      <c r="B5129" s="23"/>
    </row>
    <row r="5130" spans="1:2" x14ac:dyDescent="0.2">
      <c r="A5130"/>
      <c r="B5130" s="23"/>
    </row>
    <row r="5131" spans="1:2" x14ac:dyDescent="0.2">
      <c r="A5131"/>
      <c r="B5131" s="23"/>
    </row>
    <row r="5132" spans="1:2" x14ac:dyDescent="0.2">
      <c r="A5132"/>
      <c r="B5132" s="23"/>
    </row>
    <row r="5133" spans="1:2" x14ac:dyDescent="0.2">
      <c r="A5133"/>
      <c r="B5133" s="23"/>
    </row>
    <row r="5134" spans="1:2" x14ac:dyDescent="0.2">
      <c r="A5134"/>
      <c r="B5134" s="23"/>
    </row>
    <row r="5135" spans="1:2" x14ac:dyDescent="0.2">
      <c r="A5135"/>
      <c r="B5135" s="23"/>
    </row>
    <row r="5136" spans="1:2" x14ac:dyDescent="0.2">
      <c r="A5136"/>
      <c r="B5136" s="23"/>
    </row>
    <row r="5137" spans="1:2" x14ac:dyDescent="0.2">
      <c r="A5137"/>
      <c r="B5137" s="23"/>
    </row>
    <row r="5138" spans="1:2" x14ac:dyDescent="0.2">
      <c r="A5138"/>
      <c r="B5138" s="23"/>
    </row>
    <row r="5139" spans="1:2" x14ac:dyDescent="0.2">
      <c r="A5139"/>
      <c r="B5139" s="23"/>
    </row>
    <row r="5140" spans="1:2" x14ac:dyDescent="0.2">
      <c r="A5140"/>
      <c r="B5140" s="23"/>
    </row>
    <row r="5141" spans="1:2" x14ac:dyDescent="0.2">
      <c r="A5141"/>
      <c r="B5141" s="23"/>
    </row>
    <row r="5142" spans="1:2" x14ac:dyDescent="0.2">
      <c r="A5142"/>
      <c r="B5142" s="23"/>
    </row>
    <row r="5143" spans="1:2" x14ac:dyDescent="0.2">
      <c r="A5143"/>
      <c r="B5143" s="23"/>
    </row>
    <row r="5144" spans="1:2" x14ac:dyDescent="0.2">
      <c r="A5144"/>
      <c r="B5144" s="23"/>
    </row>
    <row r="5145" spans="1:2" x14ac:dyDescent="0.2">
      <c r="A5145"/>
      <c r="B5145" s="23"/>
    </row>
    <row r="5146" spans="1:2" x14ac:dyDescent="0.2">
      <c r="A5146"/>
      <c r="B5146" s="23"/>
    </row>
    <row r="5147" spans="1:2" x14ac:dyDescent="0.2">
      <c r="A5147"/>
      <c r="B5147" s="23"/>
    </row>
    <row r="5148" spans="1:2" x14ac:dyDescent="0.2">
      <c r="A5148"/>
      <c r="B5148" s="23"/>
    </row>
    <row r="5149" spans="1:2" x14ac:dyDescent="0.2">
      <c r="A5149"/>
      <c r="B5149" s="23"/>
    </row>
    <row r="5150" spans="1:2" x14ac:dyDescent="0.2">
      <c r="A5150"/>
      <c r="B5150" s="23"/>
    </row>
    <row r="5151" spans="1:2" x14ac:dyDescent="0.2">
      <c r="A5151"/>
      <c r="B5151" s="23"/>
    </row>
    <row r="5152" spans="1:2" x14ac:dyDescent="0.2">
      <c r="A5152"/>
      <c r="B5152" s="23"/>
    </row>
    <row r="5153" spans="1:2" x14ac:dyDescent="0.2">
      <c r="A5153"/>
      <c r="B5153" s="23"/>
    </row>
    <row r="5154" spans="1:2" x14ac:dyDescent="0.2">
      <c r="A5154"/>
      <c r="B5154" s="23"/>
    </row>
    <row r="5155" spans="1:2" x14ac:dyDescent="0.2">
      <c r="A5155"/>
      <c r="B5155" s="23"/>
    </row>
    <row r="5156" spans="1:2" x14ac:dyDescent="0.2">
      <c r="A5156"/>
      <c r="B5156" s="23"/>
    </row>
    <row r="5157" spans="1:2" x14ac:dyDescent="0.2">
      <c r="A5157"/>
      <c r="B5157" s="23"/>
    </row>
    <row r="5158" spans="1:2" x14ac:dyDescent="0.2">
      <c r="A5158"/>
      <c r="B5158" s="23"/>
    </row>
    <row r="5159" spans="1:2" x14ac:dyDescent="0.2">
      <c r="A5159"/>
      <c r="B5159" s="23"/>
    </row>
    <row r="5160" spans="1:2" x14ac:dyDescent="0.2">
      <c r="A5160"/>
      <c r="B5160" s="23"/>
    </row>
    <row r="5161" spans="1:2" x14ac:dyDescent="0.2">
      <c r="A5161"/>
      <c r="B5161" s="23"/>
    </row>
    <row r="5162" spans="1:2" x14ac:dyDescent="0.2">
      <c r="A5162"/>
      <c r="B5162" s="23"/>
    </row>
    <row r="5163" spans="1:2" x14ac:dyDescent="0.2">
      <c r="A5163"/>
      <c r="B5163" s="23"/>
    </row>
    <row r="5164" spans="1:2" x14ac:dyDescent="0.2">
      <c r="A5164"/>
      <c r="B5164" s="23"/>
    </row>
    <row r="5165" spans="1:2" x14ac:dyDescent="0.2">
      <c r="A5165"/>
      <c r="B5165" s="23"/>
    </row>
    <row r="5166" spans="1:2" x14ac:dyDescent="0.2">
      <c r="A5166"/>
      <c r="B5166" s="23"/>
    </row>
    <row r="5167" spans="1:2" x14ac:dyDescent="0.2">
      <c r="A5167"/>
      <c r="B5167" s="23"/>
    </row>
    <row r="5168" spans="1:2" x14ac:dyDescent="0.2">
      <c r="A5168"/>
      <c r="B5168" s="23"/>
    </row>
    <row r="5169" spans="1:2" x14ac:dyDescent="0.2">
      <c r="A5169"/>
      <c r="B5169" s="23"/>
    </row>
    <row r="5170" spans="1:2" x14ac:dyDescent="0.2">
      <c r="A5170"/>
      <c r="B5170" s="23"/>
    </row>
    <row r="5171" spans="1:2" x14ac:dyDescent="0.2">
      <c r="A5171"/>
      <c r="B5171" s="23"/>
    </row>
    <row r="5172" spans="1:2" x14ac:dyDescent="0.2">
      <c r="A5172"/>
      <c r="B5172" s="23"/>
    </row>
    <row r="5173" spans="1:2" x14ac:dyDescent="0.2">
      <c r="A5173"/>
      <c r="B5173" s="23"/>
    </row>
    <row r="5174" spans="1:2" x14ac:dyDescent="0.2">
      <c r="A5174"/>
      <c r="B5174" s="23"/>
    </row>
    <row r="5175" spans="1:2" x14ac:dyDescent="0.2">
      <c r="A5175"/>
      <c r="B5175" s="23"/>
    </row>
    <row r="5176" spans="1:2" x14ac:dyDescent="0.2">
      <c r="A5176"/>
      <c r="B5176" s="23"/>
    </row>
    <row r="5177" spans="1:2" x14ac:dyDescent="0.2">
      <c r="A5177"/>
      <c r="B5177" s="23"/>
    </row>
    <row r="5178" spans="1:2" x14ac:dyDescent="0.2">
      <c r="A5178"/>
      <c r="B5178" s="23"/>
    </row>
    <row r="5179" spans="1:2" x14ac:dyDescent="0.2">
      <c r="A5179"/>
      <c r="B5179" s="23"/>
    </row>
    <row r="5180" spans="1:2" x14ac:dyDescent="0.2">
      <c r="A5180"/>
      <c r="B5180" s="23"/>
    </row>
    <row r="5181" spans="1:2" x14ac:dyDescent="0.2">
      <c r="A5181"/>
      <c r="B5181" s="23"/>
    </row>
    <row r="5182" spans="1:2" x14ac:dyDescent="0.2">
      <c r="A5182"/>
      <c r="B5182" s="23"/>
    </row>
    <row r="5183" spans="1:2" x14ac:dyDescent="0.2">
      <c r="A5183"/>
      <c r="B5183" s="23"/>
    </row>
    <row r="5184" spans="1:2" x14ac:dyDescent="0.2">
      <c r="A5184"/>
      <c r="B5184" s="23"/>
    </row>
    <row r="5185" spans="1:2" x14ac:dyDescent="0.2">
      <c r="A5185"/>
      <c r="B5185" s="23"/>
    </row>
    <row r="5186" spans="1:2" x14ac:dyDescent="0.2">
      <c r="A5186"/>
      <c r="B5186" s="23"/>
    </row>
    <row r="5187" spans="1:2" x14ac:dyDescent="0.2">
      <c r="A5187"/>
      <c r="B5187" s="23"/>
    </row>
    <row r="5188" spans="1:2" x14ac:dyDescent="0.2">
      <c r="A5188"/>
      <c r="B5188" s="23"/>
    </row>
    <row r="5189" spans="1:2" x14ac:dyDescent="0.2">
      <c r="A5189"/>
      <c r="B5189" s="23"/>
    </row>
    <row r="5190" spans="1:2" x14ac:dyDescent="0.2">
      <c r="A5190"/>
      <c r="B5190" s="23"/>
    </row>
    <row r="5191" spans="1:2" x14ac:dyDescent="0.2">
      <c r="A5191"/>
      <c r="B5191" s="23"/>
    </row>
    <row r="5192" spans="1:2" x14ac:dyDescent="0.2">
      <c r="A5192"/>
      <c r="B5192" s="23"/>
    </row>
    <row r="5193" spans="1:2" x14ac:dyDescent="0.2">
      <c r="A5193"/>
      <c r="B5193" s="23"/>
    </row>
    <row r="5194" spans="1:2" x14ac:dyDescent="0.2">
      <c r="A5194"/>
      <c r="B5194" s="23"/>
    </row>
    <row r="5195" spans="1:2" x14ac:dyDescent="0.2">
      <c r="A5195"/>
      <c r="B5195" s="23"/>
    </row>
    <row r="5196" spans="1:2" x14ac:dyDescent="0.2">
      <c r="A5196"/>
      <c r="B5196" s="23"/>
    </row>
    <row r="5197" spans="1:2" x14ac:dyDescent="0.2">
      <c r="A5197"/>
      <c r="B5197" s="23"/>
    </row>
    <row r="5198" spans="1:2" x14ac:dyDescent="0.2">
      <c r="A5198"/>
      <c r="B5198" s="23"/>
    </row>
    <row r="5199" spans="1:2" x14ac:dyDescent="0.2">
      <c r="A5199"/>
      <c r="B5199" s="23"/>
    </row>
    <row r="5200" spans="1:2" x14ac:dyDescent="0.2">
      <c r="A5200"/>
      <c r="B5200" s="23"/>
    </row>
    <row r="5201" spans="1:2" x14ac:dyDescent="0.2">
      <c r="A5201"/>
      <c r="B5201" s="23"/>
    </row>
    <row r="5202" spans="1:2" x14ac:dyDescent="0.2">
      <c r="A5202"/>
      <c r="B5202" s="23"/>
    </row>
    <row r="5203" spans="1:2" x14ac:dyDescent="0.2">
      <c r="A5203"/>
      <c r="B5203" s="23"/>
    </row>
    <row r="5204" spans="1:2" x14ac:dyDescent="0.2">
      <c r="A5204"/>
      <c r="B5204" s="23"/>
    </row>
    <row r="5205" spans="1:2" x14ac:dyDescent="0.2">
      <c r="A5205"/>
      <c r="B5205" s="23"/>
    </row>
    <row r="5206" spans="1:2" x14ac:dyDescent="0.2">
      <c r="A5206"/>
      <c r="B5206" s="23"/>
    </row>
    <row r="5207" spans="1:2" x14ac:dyDescent="0.2">
      <c r="A5207"/>
      <c r="B5207" s="23"/>
    </row>
    <row r="5208" spans="1:2" x14ac:dyDescent="0.2">
      <c r="A5208"/>
      <c r="B5208" s="23"/>
    </row>
    <row r="5209" spans="1:2" x14ac:dyDescent="0.2">
      <c r="A5209"/>
      <c r="B5209" s="23"/>
    </row>
    <row r="5210" spans="1:2" x14ac:dyDescent="0.2">
      <c r="A5210"/>
      <c r="B5210" s="23"/>
    </row>
    <row r="5211" spans="1:2" x14ac:dyDescent="0.2">
      <c r="A5211"/>
      <c r="B5211" s="23"/>
    </row>
    <row r="5212" spans="1:2" x14ac:dyDescent="0.2">
      <c r="A5212"/>
      <c r="B5212" s="23"/>
    </row>
    <row r="5213" spans="1:2" x14ac:dyDescent="0.2">
      <c r="A5213"/>
      <c r="B5213" s="23"/>
    </row>
    <row r="5214" spans="1:2" x14ac:dyDescent="0.2">
      <c r="A5214"/>
      <c r="B5214" s="23"/>
    </row>
    <row r="5215" spans="1:2" x14ac:dyDescent="0.2">
      <c r="A5215"/>
      <c r="B5215" s="23"/>
    </row>
    <row r="5216" spans="1:2" x14ac:dyDescent="0.2">
      <c r="A5216"/>
      <c r="B5216" s="23"/>
    </row>
    <row r="5217" spans="1:2" x14ac:dyDescent="0.2">
      <c r="A5217"/>
      <c r="B5217" s="23"/>
    </row>
    <row r="5218" spans="1:2" x14ac:dyDescent="0.2">
      <c r="A5218"/>
      <c r="B5218" s="23"/>
    </row>
    <row r="5219" spans="1:2" x14ac:dyDescent="0.2">
      <c r="A5219"/>
      <c r="B5219" s="23"/>
    </row>
    <row r="5220" spans="1:2" x14ac:dyDescent="0.2">
      <c r="A5220"/>
      <c r="B5220" s="23"/>
    </row>
    <row r="5221" spans="1:2" x14ac:dyDescent="0.2">
      <c r="A5221"/>
      <c r="B5221" s="23"/>
    </row>
    <row r="5222" spans="1:2" x14ac:dyDescent="0.2">
      <c r="A5222"/>
      <c r="B5222" s="23"/>
    </row>
    <row r="5223" spans="1:2" x14ac:dyDescent="0.2">
      <c r="A5223"/>
      <c r="B5223" s="23"/>
    </row>
    <row r="5224" spans="1:2" x14ac:dyDescent="0.2">
      <c r="A5224"/>
      <c r="B5224" s="23"/>
    </row>
    <row r="5225" spans="1:2" x14ac:dyDescent="0.2">
      <c r="A5225"/>
      <c r="B5225" s="23"/>
    </row>
    <row r="5226" spans="1:2" x14ac:dyDescent="0.2">
      <c r="A5226"/>
      <c r="B5226" s="23"/>
    </row>
    <row r="5227" spans="1:2" x14ac:dyDescent="0.2">
      <c r="A5227"/>
      <c r="B5227" s="23"/>
    </row>
    <row r="5228" spans="1:2" x14ac:dyDescent="0.2">
      <c r="A5228"/>
      <c r="B5228" s="23"/>
    </row>
    <row r="5229" spans="1:2" x14ac:dyDescent="0.2">
      <c r="A5229"/>
      <c r="B5229" s="23"/>
    </row>
    <row r="5230" spans="1:2" x14ac:dyDescent="0.2">
      <c r="A5230"/>
      <c r="B5230" s="23"/>
    </row>
    <row r="5231" spans="1:2" x14ac:dyDescent="0.2">
      <c r="A5231"/>
      <c r="B5231" s="23"/>
    </row>
    <row r="5232" spans="1:2" x14ac:dyDescent="0.2">
      <c r="A5232"/>
      <c r="B5232" s="23"/>
    </row>
    <row r="5233" spans="1:2" x14ac:dyDescent="0.2">
      <c r="A5233"/>
      <c r="B5233" s="23"/>
    </row>
    <row r="5234" spans="1:2" x14ac:dyDescent="0.2">
      <c r="A5234"/>
      <c r="B5234" s="23"/>
    </row>
    <row r="5235" spans="1:2" x14ac:dyDescent="0.2">
      <c r="A5235"/>
      <c r="B5235" s="23"/>
    </row>
    <row r="5236" spans="1:2" x14ac:dyDescent="0.2">
      <c r="A5236"/>
      <c r="B5236" s="23"/>
    </row>
    <row r="5237" spans="1:2" x14ac:dyDescent="0.2">
      <c r="A5237"/>
      <c r="B5237" s="23"/>
    </row>
    <row r="5238" spans="1:2" x14ac:dyDescent="0.2">
      <c r="A5238"/>
      <c r="B5238" s="23"/>
    </row>
    <row r="5239" spans="1:2" x14ac:dyDescent="0.2">
      <c r="A5239"/>
      <c r="B5239" s="23"/>
    </row>
    <row r="5240" spans="1:2" x14ac:dyDescent="0.2">
      <c r="A5240"/>
      <c r="B5240" s="23"/>
    </row>
    <row r="5241" spans="1:2" x14ac:dyDescent="0.2">
      <c r="A5241"/>
      <c r="B5241" s="23"/>
    </row>
    <row r="5242" spans="1:2" x14ac:dyDescent="0.2">
      <c r="A5242"/>
      <c r="B5242" s="23"/>
    </row>
    <row r="5243" spans="1:2" x14ac:dyDescent="0.2">
      <c r="A5243"/>
      <c r="B5243" s="23"/>
    </row>
    <row r="5244" spans="1:2" x14ac:dyDescent="0.2">
      <c r="A5244"/>
      <c r="B5244" s="23"/>
    </row>
    <row r="5245" spans="1:2" x14ac:dyDescent="0.2">
      <c r="A5245"/>
      <c r="B5245" s="23"/>
    </row>
    <row r="5246" spans="1:2" x14ac:dyDescent="0.2">
      <c r="A5246"/>
      <c r="B5246" s="23"/>
    </row>
    <row r="5247" spans="1:2" x14ac:dyDescent="0.2">
      <c r="A5247"/>
      <c r="B5247" s="23"/>
    </row>
    <row r="5248" spans="1:2" x14ac:dyDescent="0.2">
      <c r="A5248"/>
      <c r="B5248" s="23"/>
    </row>
    <row r="5249" spans="1:2" x14ac:dyDescent="0.2">
      <c r="A5249"/>
      <c r="B5249" s="23"/>
    </row>
    <row r="5250" spans="1:2" x14ac:dyDescent="0.2">
      <c r="A5250"/>
      <c r="B5250" s="23"/>
    </row>
    <row r="5251" spans="1:2" x14ac:dyDescent="0.2">
      <c r="A5251"/>
      <c r="B5251" s="23"/>
    </row>
    <row r="5252" spans="1:2" x14ac:dyDescent="0.2">
      <c r="A5252"/>
      <c r="B5252" s="23"/>
    </row>
    <row r="5253" spans="1:2" x14ac:dyDescent="0.2">
      <c r="A5253"/>
      <c r="B5253" s="23"/>
    </row>
    <row r="5254" spans="1:2" x14ac:dyDescent="0.2">
      <c r="A5254"/>
      <c r="B5254" s="23"/>
    </row>
    <row r="5255" spans="1:2" x14ac:dyDescent="0.2">
      <c r="A5255"/>
      <c r="B5255" s="23"/>
    </row>
    <row r="5256" spans="1:2" x14ac:dyDescent="0.2">
      <c r="A5256"/>
      <c r="B5256" s="23"/>
    </row>
    <row r="5257" spans="1:2" x14ac:dyDescent="0.2">
      <c r="A5257"/>
      <c r="B5257" s="23"/>
    </row>
    <row r="5258" spans="1:2" x14ac:dyDescent="0.2">
      <c r="A5258"/>
      <c r="B5258" s="23"/>
    </row>
    <row r="5259" spans="1:2" x14ac:dyDescent="0.2">
      <c r="A5259"/>
      <c r="B5259" s="23"/>
    </row>
    <row r="5260" spans="1:2" x14ac:dyDescent="0.2">
      <c r="A5260"/>
      <c r="B5260" s="23"/>
    </row>
    <row r="5261" spans="1:2" x14ac:dyDescent="0.2">
      <c r="A5261"/>
      <c r="B5261" s="23"/>
    </row>
    <row r="5262" spans="1:2" x14ac:dyDescent="0.2">
      <c r="A5262"/>
      <c r="B5262" s="23"/>
    </row>
    <row r="5263" spans="1:2" x14ac:dyDescent="0.2">
      <c r="A5263"/>
      <c r="B5263" s="23"/>
    </row>
    <row r="5264" spans="1:2" x14ac:dyDescent="0.2">
      <c r="A5264"/>
      <c r="B5264" s="23"/>
    </row>
    <row r="5265" spans="1:2" x14ac:dyDescent="0.2">
      <c r="A5265"/>
      <c r="B5265" s="23"/>
    </row>
    <row r="5266" spans="1:2" x14ac:dyDescent="0.2">
      <c r="A5266"/>
      <c r="B5266" s="23"/>
    </row>
    <row r="5267" spans="1:2" x14ac:dyDescent="0.2">
      <c r="A5267"/>
      <c r="B5267" s="23"/>
    </row>
    <row r="5268" spans="1:2" x14ac:dyDescent="0.2">
      <c r="A5268"/>
      <c r="B5268" s="23"/>
    </row>
    <row r="5269" spans="1:2" x14ac:dyDescent="0.2">
      <c r="A5269"/>
      <c r="B5269" s="23"/>
    </row>
    <row r="5270" spans="1:2" x14ac:dyDescent="0.2">
      <c r="A5270"/>
      <c r="B5270" s="23"/>
    </row>
    <row r="5271" spans="1:2" x14ac:dyDescent="0.2">
      <c r="A5271"/>
      <c r="B5271" s="23"/>
    </row>
    <row r="5272" spans="1:2" x14ac:dyDescent="0.2">
      <c r="A5272"/>
      <c r="B5272" s="23"/>
    </row>
    <row r="5273" spans="1:2" x14ac:dyDescent="0.2">
      <c r="A5273"/>
      <c r="B5273" s="23"/>
    </row>
    <row r="5274" spans="1:2" x14ac:dyDescent="0.2">
      <c r="A5274"/>
      <c r="B5274" s="23"/>
    </row>
    <row r="5275" spans="1:2" x14ac:dyDescent="0.2">
      <c r="A5275"/>
      <c r="B5275" s="23"/>
    </row>
    <row r="5276" spans="1:2" x14ac:dyDescent="0.2">
      <c r="A5276"/>
      <c r="B5276" s="23"/>
    </row>
    <row r="5277" spans="1:2" x14ac:dyDescent="0.2">
      <c r="A5277"/>
      <c r="B5277" s="23"/>
    </row>
    <row r="5278" spans="1:2" x14ac:dyDescent="0.2">
      <c r="A5278"/>
      <c r="B5278" s="23"/>
    </row>
    <row r="5279" spans="1:2" x14ac:dyDescent="0.2">
      <c r="A5279"/>
      <c r="B5279" s="23"/>
    </row>
    <row r="5280" spans="1:2" x14ac:dyDescent="0.2">
      <c r="A5280"/>
      <c r="B5280" s="23"/>
    </row>
    <row r="5281" spans="1:2" x14ac:dyDescent="0.2">
      <c r="A5281"/>
      <c r="B5281" s="23"/>
    </row>
    <row r="5282" spans="1:2" x14ac:dyDescent="0.2">
      <c r="A5282"/>
      <c r="B5282" s="23"/>
    </row>
    <row r="5283" spans="1:2" x14ac:dyDescent="0.2">
      <c r="A5283"/>
      <c r="B5283" s="23"/>
    </row>
    <row r="5284" spans="1:2" x14ac:dyDescent="0.2">
      <c r="A5284"/>
      <c r="B5284" s="23"/>
    </row>
    <row r="5285" spans="1:2" x14ac:dyDescent="0.2">
      <c r="A5285"/>
      <c r="B5285" s="23"/>
    </row>
    <row r="5286" spans="1:2" x14ac:dyDescent="0.2">
      <c r="A5286"/>
      <c r="B5286" s="23"/>
    </row>
    <row r="5287" spans="1:2" x14ac:dyDescent="0.2">
      <c r="A5287"/>
      <c r="B5287" s="23"/>
    </row>
    <row r="5288" spans="1:2" x14ac:dyDescent="0.2">
      <c r="A5288"/>
      <c r="B5288" s="23"/>
    </row>
    <row r="5289" spans="1:2" x14ac:dyDescent="0.2">
      <c r="A5289"/>
      <c r="B5289" s="23"/>
    </row>
    <row r="5290" spans="1:2" x14ac:dyDescent="0.2">
      <c r="A5290"/>
      <c r="B5290" s="23"/>
    </row>
    <row r="5291" spans="1:2" x14ac:dyDescent="0.2">
      <c r="A5291"/>
      <c r="B5291" s="23"/>
    </row>
    <row r="5292" spans="1:2" x14ac:dyDescent="0.2">
      <c r="A5292"/>
      <c r="B5292" s="23"/>
    </row>
    <row r="5293" spans="1:2" x14ac:dyDescent="0.2">
      <c r="A5293"/>
      <c r="B5293" s="23"/>
    </row>
    <row r="5294" spans="1:2" x14ac:dyDescent="0.2">
      <c r="A5294"/>
      <c r="B5294" s="23"/>
    </row>
    <row r="5295" spans="1:2" x14ac:dyDescent="0.2">
      <c r="A5295"/>
      <c r="B5295" s="23"/>
    </row>
    <row r="5296" spans="1:2" x14ac:dyDescent="0.2">
      <c r="A5296"/>
      <c r="B5296" s="23"/>
    </row>
    <row r="5297" spans="1:2" x14ac:dyDescent="0.2">
      <c r="A5297"/>
      <c r="B5297" s="23"/>
    </row>
    <row r="5298" spans="1:2" x14ac:dyDescent="0.2">
      <c r="A5298"/>
      <c r="B5298" s="23"/>
    </row>
    <row r="5299" spans="1:2" x14ac:dyDescent="0.2">
      <c r="A5299"/>
      <c r="B5299" s="23"/>
    </row>
    <row r="5300" spans="1:2" x14ac:dyDescent="0.2">
      <c r="A5300"/>
      <c r="B5300" s="23"/>
    </row>
    <row r="5301" spans="1:2" x14ac:dyDescent="0.2">
      <c r="A5301"/>
      <c r="B5301" s="23"/>
    </row>
    <row r="5302" spans="1:2" x14ac:dyDescent="0.2">
      <c r="A5302"/>
      <c r="B5302" s="23"/>
    </row>
    <row r="5303" spans="1:2" x14ac:dyDescent="0.2">
      <c r="A5303"/>
      <c r="B5303" s="23"/>
    </row>
    <row r="5304" spans="1:2" x14ac:dyDescent="0.2">
      <c r="A5304"/>
      <c r="B5304" s="23"/>
    </row>
    <row r="5305" spans="1:2" x14ac:dyDescent="0.2">
      <c r="A5305"/>
      <c r="B5305" s="23"/>
    </row>
    <row r="5306" spans="1:2" x14ac:dyDescent="0.2">
      <c r="A5306"/>
      <c r="B5306" s="23"/>
    </row>
    <row r="5307" spans="1:2" x14ac:dyDescent="0.2">
      <c r="A5307"/>
      <c r="B5307" s="23"/>
    </row>
    <row r="5308" spans="1:2" x14ac:dyDescent="0.2">
      <c r="A5308"/>
      <c r="B5308" s="23"/>
    </row>
    <row r="5309" spans="1:2" x14ac:dyDescent="0.2">
      <c r="A5309"/>
      <c r="B5309" s="23"/>
    </row>
    <row r="5310" spans="1:2" x14ac:dyDescent="0.2">
      <c r="A5310"/>
      <c r="B5310" s="23"/>
    </row>
    <row r="5311" spans="1:2" x14ac:dyDescent="0.2">
      <c r="A5311"/>
      <c r="B5311" s="23"/>
    </row>
    <row r="5312" spans="1:2" x14ac:dyDescent="0.2">
      <c r="A5312"/>
      <c r="B5312" s="23"/>
    </row>
    <row r="5313" spans="1:2" x14ac:dyDescent="0.2">
      <c r="A5313"/>
      <c r="B5313" s="23"/>
    </row>
    <row r="5314" spans="1:2" x14ac:dyDescent="0.2">
      <c r="A5314"/>
      <c r="B5314" s="23"/>
    </row>
    <row r="5315" spans="1:2" x14ac:dyDescent="0.2">
      <c r="A5315"/>
      <c r="B5315" s="23"/>
    </row>
    <row r="5316" spans="1:2" x14ac:dyDescent="0.2">
      <c r="A5316"/>
      <c r="B5316" s="23"/>
    </row>
    <row r="5317" spans="1:2" x14ac:dyDescent="0.2">
      <c r="A5317"/>
      <c r="B5317" s="23"/>
    </row>
    <row r="5318" spans="1:2" x14ac:dyDescent="0.2">
      <c r="A5318"/>
      <c r="B5318" s="23"/>
    </row>
    <row r="5319" spans="1:2" x14ac:dyDescent="0.2">
      <c r="A5319"/>
      <c r="B5319" s="23"/>
    </row>
    <row r="5320" spans="1:2" x14ac:dyDescent="0.2">
      <c r="A5320"/>
      <c r="B5320" s="23"/>
    </row>
    <row r="5321" spans="1:2" x14ac:dyDescent="0.2">
      <c r="A5321"/>
      <c r="B5321" s="23"/>
    </row>
    <row r="5322" spans="1:2" x14ac:dyDescent="0.2">
      <c r="A5322"/>
      <c r="B5322" s="23"/>
    </row>
    <row r="5323" spans="1:2" x14ac:dyDescent="0.2">
      <c r="A5323"/>
      <c r="B5323" s="23"/>
    </row>
    <row r="5324" spans="1:2" x14ac:dyDescent="0.2">
      <c r="A5324"/>
      <c r="B5324" s="23"/>
    </row>
    <row r="5325" spans="1:2" x14ac:dyDescent="0.2">
      <c r="A5325"/>
      <c r="B5325" s="23"/>
    </row>
    <row r="5326" spans="1:2" x14ac:dyDescent="0.2">
      <c r="A5326"/>
      <c r="B5326" s="23"/>
    </row>
    <row r="5327" spans="1:2" x14ac:dyDescent="0.2">
      <c r="A5327"/>
      <c r="B5327" s="23"/>
    </row>
    <row r="5328" spans="1:2" x14ac:dyDescent="0.2">
      <c r="A5328"/>
      <c r="B5328" s="23"/>
    </row>
    <row r="5329" spans="1:2" x14ac:dyDescent="0.2">
      <c r="A5329"/>
      <c r="B5329" s="23"/>
    </row>
    <row r="5330" spans="1:2" x14ac:dyDescent="0.2">
      <c r="A5330"/>
      <c r="B5330" s="23"/>
    </row>
    <row r="5331" spans="1:2" x14ac:dyDescent="0.2">
      <c r="A5331"/>
      <c r="B5331" s="23"/>
    </row>
    <row r="5332" spans="1:2" x14ac:dyDescent="0.2">
      <c r="A5332"/>
      <c r="B5332" s="23"/>
    </row>
    <row r="5333" spans="1:2" x14ac:dyDescent="0.2">
      <c r="A5333"/>
      <c r="B5333" s="23"/>
    </row>
    <row r="5334" spans="1:2" x14ac:dyDescent="0.2">
      <c r="A5334"/>
      <c r="B5334" s="23"/>
    </row>
    <row r="5335" spans="1:2" x14ac:dyDescent="0.2">
      <c r="A5335"/>
      <c r="B5335" s="23"/>
    </row>
    <row r="5336" spans="1:2" x14ac:dyDescent="0.2">
      <c r="A5336"/>
      <c r="B5336" s="23"/>
    </row>
    <row r="5337" spans="1:2" x14ac:dyDescent="0.2">
      <c r="A5337"/>
      <c r="B5337" s="23"/>
    </row>
    <row r="5338" spans="1:2" x14ac:dyDescent="0.2">
      <c r="A5338"/>
      <c r="B5338" s="23"/>
    </row>
    <row r="5339" spans="1:2" x14ac:dyDescent="0.2">
      <c r="A5339"/>
      <c r="B5339" s="23"/>
    </row>
    <row r="5340" spans="1:2" x14ac:dyDescent="0.2">
      <c r="A5340"/>
      <c r="B5340" s="23"/>
    </row>
    <row r="5341" spans="1:2" x14ac:dyDescent="0.2">
      <c r="A5341"/>
      <c r="B5341" s="23"/>
    </row>
    <row r="5342" spans="1:2" x14ac:dyDescent="0.2">
      <c r="A5342"/>
      <c r="B5342" s="23"/>
    </row>
    <row r="5343" spans="1:2" x14ac:dyDescent="0.2">
      <c r="A5343"/>
      <c r="B5343" s="23"/>
    </row>
    <row r="5344" spans="1:2" x14ac:dyDescent="0.2">
      <c r="A5344"/>
      <c r="B5344" s="23"/>
    </row>
    <row r="5345" spans="1:2" x14ac:dyDescent="0.2">
      <c r="A5345"/>
      <c r="B5345" s="23"/>
    </row>
    <row r="5346" spans="1:2" x14ac:dyDescent="0.2">
      <c r="A5346"/>
      <c r="B5346" s="23"/>
    </row>
    <row r="5347" spans="1:2" x14ac:dyDescent="0.2">
      <c r="A5347"/>
      <c r="B5347" s="23"/>
    </row>
    <row r="5348" spans="1:2" x14ac:dyDescent="0.2">
      <c r="A5348"/>
      <c r="B5348" s="23"/>
    </row>
    <row r="5349" spans="1:2" x14ac:dyDescent="0.2">
      <c r="A5349"/>
      <c r="B5349" s="23"/>
    </row>
    <row r="5350" spans="1:2" x14ac:dyDescent="0.2">
      <c r="A5350"/>
      <c r="B5350" s="23"/>
    </row>
    <row r="5351" spans="1:2" x14ac:dyDescent="0.2">
      <c r="A5351"/>
      <c r="B5351" s="23"/>
    </row>
    <row r="5352" spans="1:2" x14ac:dyDescent="0.2">
      <c r="A5352"/>
      <c r="B5352" s="23"/>
    </row>
    <row r="5353" spans="1:2" x14ac:dyDescent="0.2">
      <c r="A5353"/>
      <c r="B5353" s="23"/>
    </row>
    <row r="5354" spans="1:2" x14ac:dyDescent="0.2">
      <c r="A5354"/>
      <c r="B5354" s="23"/>
    </row>
    <row r="5355" spans="1:2" x14ac:dyDescent="0.2">
      <c r="A5355"/>
      <c r="B5355" s="23"/>
    </row>
    <row r="5356" spans="1:2" x14ac:dyDescent="0.2">
      <c r="A5356"/>
      <c r="B5356" s="23"/>
    </row>
    <row r="5357" spans="1:2" x14ac:dyDescent="0.2">
      <c r="A5357"/>
      <c r="B5357" s="23"/>
    </row>
    <row r="5358" spans="1:2" x14ac:dyDescent="0.2">
      <c r="A5358"/>
      <c r="B5358" s="23"/>
    </row>
    <row r="5359" spans="1:2" x14ac:dyDescent="0.2">
      <c r="A5359"/>
      <c r="B5359" s="23"/>
    </row>
    <row r="5360" spans="1:2" x14ac:dyDescent="0.2">
      <c r="A5360"/>
      <c r="B5360" s="23"/>
    </row>
    <row r="5361" spans="1:2" x14ac:dyDescent="0.2">
      <c r="A5361"/>
      <c r="B5361" s="23"/>
    </row>
    <row r="5362" spans="1:2" x14ac:dyDescent="0.2">
      <c r="A5362"/>
      <c r="B5362" s="23"/>
    </row>
    <row r="5363" spans="1:2" x14ac:dyDescent="0.2">
      <c r="A5363"/>
      <c r="B5363" s="23"/>
    </row>
    <row r="5364" spans="1:2" x14ac:dyDescent="0.2">
      <c r="A5364"/>
      <c r="B5364" s="23"/>
    </row>
    <row r="5365" spans="1:2" x14ac:dyDescent="0.2">
      <c r="A5365"/>
      <c r="B5365" s="23"/>
    </row>
    <row r="5366" spans="1:2" x14ac:dyDescent="0.2">
      <c r="A5366"/>
      <c r="B5366" s="23"/>
    </row>
    <row r="5367" spans="1:2" x14ac:dyDescent="0.2">
      <c r="A5367"/>
      <c r="B5367" s="23"/>
    </row>
    <row r="5368" spans="1:2" x14ac:dyDescent="0.2">
      <c r="A5368"/>
      <c r="B5368" s="23"/>
    </row>
    <row r="5369" spans="1:2" x14ac:dyDescent="0.2">
      <c r="A5369"/>
      <c r="B5369" s="23"/>
    </row>
    <row r="5370" spans="1:2" x14ac:dyDescent="0.2">
      <c r="A5370"/>
      <c r="B5370" s="23"/>
    </row>
    <row r="5371" spans="1:2" x14ac:dyDescent="0.2">
      <c r="A5371"/>
      <c r="B5371" s="23"/>
    </row>
    <row r="5372" spans="1:2" x14ac:dyDescent="0.2">
      <c r="A5372"/>
      <c r="B5372" s="23"/>
    </row>
    <row r="5373" spans="1:2" x14ac:dyDescent="0.2">
      <c r="A5373"/>
      <c r="B5373" s="23"/>
    </row>
    <row r="5374" spans="1:2" x14ac:dyDescent="0.2">
      <c r="A5374"/>
      <c r="B5374" s="23"/>
    </row>
    <row r="5375" spans="1:2" x14ac:dyDescent="0.2">
      <c r="A5375"/>
      <c r="B5375" s="23"/>
    </row>
    <row r="5376" spans="1:2" x14ac:dyDescent="0.2">
      <c r="A5376"/>
      <c r="B5376" s="23"/>
    </row>
    <row r="5377" spans="1:2" x14ac:dyDescent="0.2">
      <c r="A5377"/>
      <c r="B5377" s="23"/>
    </row>
    <row r="5378" spans="1:2" x14ac:dyDescent="0.2">
      <c r="A5378"/>
      <c r="B5378" s="23"/>
    </row>
    <row r="5379" spans="1:2" x14ac:dyDescent="0.2">
      <c r="A5379"/>
      <c r="B5379" s="23"/>
    </row>
    <row r="5380" spans="1:2" x14ac:dyDescent="0.2">
      <c r="A5380"/>
      <c r="B5380" s="23"/>
    </row>
    <row r="5381" spans="1:2" x14ac:dyDescent="0.2">
      <c r="A5381"/>
      <c r="B5381" s="23"/>
    </row>
    <row r="5382" spans="1:2" x14ac:dyDescent="0.2">
      <c r="A5382"/>
      <c r="B5382" s="23"/>
    </row>
    <row r="5383" spans="1:2" x14ac:dyDescent="0.2">
      <c r="A5383"/>
      <c r="B5383" s="23"/>
    </row>
    <row r="5384" spans="1:2" x14ac:dyDescent="0.2">
      <c r="A5384"/>
      <c r="B5384" s="23"/>
    </row>
    <row r="5385" spans="1:2" x14ac:dyDescent="0.2">
      <c r="A5385"/>
      <c r="B5385" s="23"/>
    </row>
    <row r="5386" spans="1:2" x14ac:dyDescent="0.2">
      <c r="A5386"/>
      <c r="B5386" s="23"/>
    </row>
    <row r="5387" spans="1:2" x14ac:dyDescent="0.2">
      <c r="A5387"/>
      <c r="B5387" s="23"/>
    </row>
    <row r="5388" spans="1:2" x14ac:dyDescent="0.2">
      <c r="A5388"/>
      <c r="B5388" s="23"/>
    </row>
    <row r="5389" spans="1:2" x14ac:dyDescent="0.2">
      <c r="A5389"/>
      <c r="B5389" s="23"/>
    </row>
    <row r="5390" spans="1:2" x14ac:dyDescent="0.2">
      <c r="A5390"/>
      <c r="B5390" s="23"/>
    </row>
    <row r="5391" spans="1:2" x14ac:dyDescent="0.2">
      <c r="A5391"/>
      <c r="B5391" s="23"/>
    </row>
    <row r="5392" spans="1:2" x14ac:dyDescent="0.2">
      <c r="A5392"/>
      <c r="B5392" s="23"/>
    </row>
    <row r="5393" spans="1:2" x14ac:dyDescent="0.2">
      <c r="A5393"/>
      <c r="B5393" s="23"/>
    </row>
    <row r="5394" spans="1:2" x14ac:dyDescent="0.2">
      <c r="A5394"/>
      <c r="B5394" s="23"/>
    </row>
    <row r="5395" spans="1:2" x14ac:dyDescent="0.2">
      <c r="A5395"/>
      <c r="B5395" s="23"/>
    </row>
    <row r="5396" spans="1:2" x14ac:dyDescent="0.2">
      <c r="A5396"/>
      <c r="B5396" s="23"/>
    </row>
    <row r="5397" spans="1:2" x14ac:dyDescent="0.2">
      <c r="A5397"/>
      <c r="B5397" s="23"/>
    </row>
    <row r="5398" spans="1:2" x14ac:dyDescent="0.2">
      <c r="A5398"/>
      <c r="B5398" s="23"/>
    </row>
    <row r="5399" spans="1:2" x14ac:dyDescent="0.2">
      <c r="A5399"/>
      <c r="B5399" s="23"/>
    </row>
    <row r="5400" spans="1:2" x14ac:dyDescent="0.2">
      <c r="A5400"/>
      <c r="B5400" s="23"/>
    </row>
    <row r="5401" spans="1:2" x14ac:dyDescent="0.2">
      <c r="A5401"/>
      <c r="B5401" s="23"/>
    </row>
    <row r="5402" spans="1:2" x14ac:dyDescent="0.2">
      <c r="A5402"/>
      <c r="B5402" s="23"/>
    </row>
    <row r="5403" spans="1:2" x14ac:dyDescent="0.2">
      <c r="A5403"/>
      <c r="B5403" s="23"/>
    </row>
    <row r="5404" spans="1:2" x14ac:dyDescent="0.2">
      <c r="A5404"/>
      <c r="B5404" s="23"/>
    </row>
    <row r="5405" spans="1:2" x14ac:dyDescent="0.2">
      <c r="A5405"/>
      <c r="B5405" s="23"/>
    </row>
    <row r="5406" spans="1:2" x14ac:dyDescent="0.2">
      <c r="A5406"/>
      <c r="B5406" s="23"/>
    </row>
    <row r="5407" spans="1:2" x14ac:dyDescent="0.2">
      <c r="A5407"/>
      <c r="B5407" s="23"/>
    </row>
    <row r="5408" spans="1:2" x14ac:dyDescent="0.2">
      <c r="A5408"/>
      <c r="B5408" s="23"/>
    </row>
    <row r="5409" spans="1:2" x14ac:dyDescent="0.2">
      <c r="A5409"/>
      <c r="B5409" s="23"/>
    </row>
    <row r="5410" spans="1:2" x14ac:dyDescent="0.2">
      <c r="A5410"/>
      <c r="B5410" s="23"/>
    </row>
    <row r="5411" spans="1:2" x14ac:dyDescent="0.2">
      <c r="A5411"/>
      <c r="B5411" s="23"/>
    </row>
    <row r="5412" spans="1:2" x14ac:dyDescent="0.2">
      <c r="A5412"/>
      <c r="B5412" s="23"/>
    </row>
    <row r="5413" spans="1:2" x14ac:dyDescent="0.2">
      <c r="A5413"/>
      <c r="B5413" s="23"/>
    </row>
    <row r="5414" spans="1:2" x14ac:dyDescent="0.2">
      <c r="A5414"/>
      <c r="B5414" s="23"/>
    </row>
    <row r="5415" spans="1:2" x14ac:dyDescent="0.2">
      <c r="A5415"/>
      <c r="B5415" s="23"/>
    </row>
    <row r="5416" spans="1:2" x14ac:dyDescent="0.2">
      <c r="A5416"/>
      <c r="B5416" s="23"/>
    </row>
    <row r="5417" spans="1:2" x14ac:dyDescent="0.2">
      <c r="A5417"/>
      <c r="B5417" s="23"/>
    </row>
    <row r="5418" spans="1:2" x14ac:dyDescent="0.2">
      <c r="A5418"/>
      <c r="B5418" s="23"/>
    </row>
    <row r="5419" spans="1:2" x14ac:dyDescent="0.2">
      <c r="A5419"/>
      <c r="B5419" s="23"/>
    </row>
    <row r="5420" spans="1:2" x14ac:dyDescent="0.2">
      <c r="A5420"/>
      <c r="B5420" s="23"/>
    </row>
    <row r="5421" spans="1:2" x14ac:dyDescent="0.2">
      <c r="A5421"/>
      <c r="B5421" s="23"/>
    </row>
    <row r="5422" spans="1:2" x14ac:dyDescent="0.2">
      <c r="A5422"/>
      <c r="B5422" s="23"/>
    </row>
    <row r="5423" spans="1:2" x14ac:dyDescent="0.2">
      <c r="A5423"/>
      <c r="B5423" s="23"/>
    </row>
    <row r="5424" spans="1:2" x14ac:dyDescent="0.2">
      <c r="A5424"/>
      <c r="B5424" s="23"/>
    </row>
    <row r="5425" spans="1:2" x14ac:dyDescent="0.2">
      <c r="A5425"/>
      <c r="B5425" s="23"/>
    </row>
    <row r="5426" spans="1:2" x14ac:dyDescent="0.2">
      <c r="A5426"/>
      <c r="B5426" s="23"/>
    </row>
    <row r="5427" spans="1:2" x14ac:dyDescent="0.2">
      <c r="A5427"/>
      <c r="B5427" s="23"/>
    </row>
    <row r="5428" spans="1:2" x14ac:dyDescent="0.2">
      <c r="A5428"/>
      <c r="B5428" s="23"/>
    </row>
    <row r="5429" spans="1:2" x14ac:dyDescent="0.2">
      <c r="A5429"/>
      <c r="B5429" s="23"/>
    </row>
    <row r="5430" spans="1:2" x14ac:dyDescent="0.2">
      <c r="A5430"/>
      <c r="B5430" s="23"/>
    </row>
    <row r="5431" spans="1:2" x14ac:dyDescent="0.2">
      <c r="A5431"/>
      <c r="B5431" s="23"/>
    </row>
    <row r="5432" spans="1:2" x14ac:dyDescent="0.2">
      <c r="A5432"/>
      <c r="B5432" s="23"/>
    </row>
    <row r="5433" spans="1:2" x14ac:dyDescent="0.2">
      <c r="A5433"/>
      <c r="B5433" s="23"/>
    </row>
    <row r="5434" spans="1:2" x14ac:dyDescent="0.2">
      <c r="A5434"/>
      <c r="B5434" s="23"/>
    </row>
    <row r="5435" spans="1:2" x14ac:dyDescent="0.2">
      <c r="A5435"/>
      <c r="B5435" s="23"/>
    </row>
    <row r="5436" spans="1:2" x14ac:dyDescent="0.2">
      <c r="A5436"/>
      <c r="B5436" s="23"/>
    </row>
    <row r="5437" spans="1:2" x14ac:dyDescent="0.2">
      <c r="A5437"/>
      <c r="B5437" s="23"/>
    </row>
    <row r="5438" spans="1:2" x14ac:dyDescent="0.2">
      <c r="A5438"/>
      <c r="B5438" s="23"/>
    </row>
    <row r="5439" spans="1:2" x14ac:dyDescent="0.2">
      <c r="A5439"/>
      <c r="B5439" s="23"/>
    </row>
    <row r="5440" spans="1:2" x14ac:dyDescent="0.2">
      <c r="A5440"/>
      <c r="B5440" s="23"/>
    </row>
    <row r="5441" spans="1:2" x14ac:dyDescent="0.2">
      <c r="A5441"/>
      <c r="B5441" s="23"/>
    </row>
    <row r="5442" spans="1:2" x14ac:dyDescent="0.2">
      <c r="A5442"/>
      <c r="B5442" s="23"/>
    </row>
    <row r="5443" spans="1:2" x14ac:dyDescent="0.2">
      <c r="A5443"/>
      <c r="B5443" s="23"/>
    </row>
    <row r="5444" spans="1:2" x14ac:dyDescent="0.2">
      <c r="A5444"/>
      <c r="B5444" s="23"/>
    </row>
    <row r="5445" spans="1:2" x14ac:dyDescent="0.2">
      <c r="A5445"/>
      <c r="B5445" s="23"/>
    </row>
    <row r="5446" spans="1:2" x14ac:dyDescent="0.2">
      <c r="A5446"/>
      <c r="B5446" s="23"/>
    </row>
    <row r="5447" spans="1:2" x14ac:dyDescent="0.2">
      <c r="A5447"/>
      <c r="B5447" s="23"/>
    </row>
    <row r="5448" spans="1:2" x14ac:dyDescent="0.2">
      <c r="A5448"/>
      <c r="B5448" s="23"/>
    </row>
    <row r="5449" spans="1:2" x14ac:dyDescent="0.2">
      <c r="A5449"/>
      <c r="B5449" s="23"/>
    </row>
    <row r="5450" spans="1:2" x14ac:dyDescent="0.2">
      <c r="A5450"/>
      <c r="B5450" s="23"/>
    </row>
    <row r="5451" spans="1:2" x14ac:dyDescent="0.2">
      <c r="A5451"/>
      <c r="B5451" s="23"/>
    </row>
    <row r="5452" spans="1:2" x14ac:dyDescent="0.2">
      <c r="A5452"/>
      <c r="B5452" s="23"/>
    </row>
    <row r="5453" spans="1:2" x14ac:dyDescent="0.2">
      <c r="A5453"/>
      <c r="B5453" s="23"/>
    </row>
    <row r="5454" spans="1:2" x14ac:dyDescent="0.2">
      <c r="A5454"/>
      <c r="B5454" s="23"/>
    </row>
    <row r="5455" spans="1:2" x14ac:dyDescent="0.2">
      <c r="A5455"/>
      <c r="B5455" s="23"/>
    </row>
    <row r="5456" spans="1:2" x14ac:dyDescent="0.2">
      <c r="A5456"/>
      <c r="B5456" s="23"/>
    </row>
    <row r="5457" spans="1:2" x14ac:dyDescent="0.2">
      <c r="A5457"/>
      <c r="B5457" s="23"/>
    </row>
    <row r="5458" spans="1:2" x14ac:dyDescent="0.2">
      <c r="A5458"/>
      <c r="B5458" s="23"/>
    </row>
    <row r="5459" spans="1:2" x14ac:dyDescent="0.2">
      <c r="A5459"/>
      <c r="B5459" s="23"/>
    </row>
    <row r="5460" spans="1:2" x14ac:dyDescent="0.2">
      <c r="A5460"/>
      <c r="B5460" s="23"/>
    </row>
    <row r="5461" spans="1:2" x14ac:dyDescent="0.2">
      <c r="A5461"/>
      <c r="B5461" s="23"/>
    </row>
    <row r="5462" spans="1:2" x14ac:dyDescent="0.2">
      <c r="A5462"/>
      <c r="B5462" s="23"/>
    </row>
    <row r="5463" spans="1:2" x14ac:dyDescent="0.2">
      <c r="A5463"/>
      <c r="B5463" s="23"/>
    </row>
    <row r="5464" spans="1:2" x14ac:dyDescent="0.2">
      <c r="A5464"/>
      <c r="B5464" s="23"/>
    </row>
    <row r="5465" spans="1:2" x14ac:dyDescent="0.2">
      <c r="A5465"/>
      <c r="B5465" s="23"/>
    </row>
    <row r="5466" spans="1:2" x14ac:dyDescent="0.2">
      <c r="A5466"/>
      <c r="B5466" s="23"/>
    </row>
    <row r="5467" spans="1:2" x14ac:dyDescent="0.2">
      <c r="A5467"/>
      <c r="B5467" s="23"/>
    </row>
    <row r="5468" spans="1:2" x14ac:dyDescent="0.2">
      <c r="A5468"/>
      <c r="B5468" s="23"/>
    </row>
    <row r="5469" spans="1:2" x14ac:dyDescent="0.2">
      <c r="A5469"/>
      <c r="B5469" s="23"/>
    </row>
    <row r="5470" spans="1:2" x14ac:dyDescent="0.2">
      <c r="A5470"/>
      <c r="B5470" s="23"/>
    </row>
    <row r="5471" spans="1:2" x14ac:dyDescent="0.2">
      <c r="A5471"/>
      <c r="B5471" s="23"/>
    </row>
    <row r="5472" spans="1:2" x14ac:dyDescent="0.2">
      <c r="A5472"/>
      <c r="B5472" s="23"/>
    </row>
    <row r="5473" spans="1:2" x14ac:dyDescent="0.2">
      <c r="A5473"/>
      <c r="B5473" s="23"/>
    </row>
    <row r="5474" spans="1:2" x14ac:dyDescent="0.2">
      <c r="A5474"/>
      <c r="B5474" s="23"/>
    </row>
    <row r="5475" spans="1:2" x14ac:dyDescent="0.2">
      <c r="A5475"/>
      <c r="B5475" s="23"/>
    </row>
    <row r="5476" spans="1:2" x14ac:dyDescent="0.2">
      <c r="A5476"/>
      <c r="B5476" s="23"/>
    </row>
    <row r="5477" spans="1:2" x14ac:dyDescent="0.2">
      <c r="A5477"/>
      <c r="B5477" s="23"/>
    </row>
    <row r="5478" spans="1:2" x14ac:dyDescent="0.2">
      <c r="A5478"/>
      <c r="B5478" s="23"/>
    </row>
    <row r="5479" spans="1:2" x14ac:dyDescent="0.2">
      <c r="A5479"/>
      <c r="B5479" s="23"/>
    </row>
    <row r="5480" spans="1:2" x14ac:dyDescent="0.2">
      <c r="A5480"/>
      <c r="B5480" s="23"/>
    </row>
    <row r="5481" spans="1:2" x14ac:dyDescent="0.2">
      <c r="A5481"/>
      <c r="B5481" s="23"/>
    </row>
    <row r="5482" spans="1:2" x14ac:dyDescent="0.2">
      <c r="A5482"/>
      <c r="B5482" s="23"/>
    </row>
    <row r="5483" spans="1:2" x14ac:dyDescent="0.2">
      <c r="A5483"/>
      <c r="B5483" s="23"/>
    </row>
    <row r="5484" spans="1:2" x14ac:dyDescent="0.2">
      <c r="A5484"/>
      <c r="B5484" s="23"/>
    </row>
    <row r="5485" spans="1:2" x14ac:dyDescent="0.2">
      <c r="A5485"/>
      <c r="B5485" s="23"/>
    </row>
    <row r="5486" spans="1:2" x14ac:dyDescent="0.2">
      <c r="A5486"/>
      <c r="B5486" s="23"/>
    </row>
    <row r="5487" spans="1:2" x14ac:dyDescent="0.2">
      <c r="A5487"/>
      <c r="B5487" s="23"/>
    </row>
    <row r="5488" spans="1:2" x14ac:dyDescent="0.2">
      <c r="A5488"/>
      <c r="B5488" s="23"/>
    </row>
    <row r="5489" spans="1:2" x14ac:dyDescent="0.2">
      <c r="A5489"/>
      <c r="B5489" s="23"/>
    </row>
    <row r="5490" spans="1:2" x14ac:dyDescent="0.2">
      <c r="A5490"/>
      <c r="B5490" s="23"/>
    </row>
    <row r="5491" spans="1:2" x14ac:dyDescent="0.2">
      <c r="A5491"/>
      <c r="B5491" s="23"/>
    </row>
    <row r="5492" spans="1:2" x14ac:dyDescent="0.2">
      <c r="A5492"/>
      <c r="B5492" s="23"/>
    </row>
    <row r="5493" spans="1:2" x14ac:dyDescent="0.2">
      <c r="A5493"/>
      <c r="B5493" s="23"/>
    </row>
    <row r="5494" spans="1:2" x14ac:dyDescent="0.2">
      <c r="A5494"/>
      <c r="B5494" s="23"/>
    </row>
    <row r="5495" spans="1:2" x14ac:dyDescent="0.2">
      <c r="A5495"/>
      <c r="B5495" s="23"/>
    </row>
    <row r="5496" spans="1:2" x14ac:dyDescent="0.2">
      <c r="A5496"/>
      <c r="B5496" s="23"/>
    </row>
    <row r="5497" spans="1:2" x14ac:dyDescent="0.2">
      <c r="A5497"/>
      <c r="B5497" s="23"/>
    </row>
    <row r="5498" spans="1:2" x14ac:dyDescent="0.2">
      <c r="A5498"/>
      <c r="B5498" s="23"/>
    </row>
    <row r="5499" spans="1:2" x14ac:dyDescent="0.2">
      <c r="A5499"/>
      <c r="B5499" s="23"/>
    </row>
    <row r="5500" spans="1:2" x14ac:dyDescent="0.2">
      <c r="A5500"/>
      <c r="B5500" s="23"/>
    </row>
    <row r="5501" spans="1:2" x14ac:dyDescent="0.2">
      <c r="A5501"/>
      <c r="B5501" s="23"/>
    </row>
    <row r="5502" spans="1:2" x14ac:dyDescent="0.2">
      <c r="A5502"/>
      <c r="B5502" s="23"/>
    </row>
    <row r="5503" spans="1:2" x14ac:dyDescent="0.2">
      <c r="A5503"/>
      <c r="B5503" s="23"/>
    </row>
    <row r="5504" spans="1:2" x14ac:dyDescent="0.2">
      <c r="A5504"/>
      <c r="B5504" s="23"/>
    </row>
    <row r="5505" spans="1:2" x14ac:dyDescent="0.2">
      <c r="A5505"/>
      <c r="B5505" s="23"/>
    </row>
    <row r="5506" spans="1:2" x14ac:dyDescent="0.2">
      <c r="A5506"/>
      <c r="B5506" s="23"/>
    </row>
    <row r="5507" spans="1:2" x14ac:dyDescent="0.2">
      <c r="A5507"/>
      <c r="B5507" s="23"/>
    </row>
    <row r="5508" spans="1:2" x14ac:dyDescent="0.2">
      <c r="A5508"/>
      <c r="B5508" s="23"/>
    </row>
    <row r="5509" spans="1:2" x14ac:dyDescent="0.2">
      <c r="A5509"/>
      <c r="B5509" s="23"/>
    </row>
    <row r="5510" spans="1:2" x14ac:dyDescent="0.2">
      <c r="A5510"/>
      <c r="B5510" s="23"/>
    </row>
    <row r="5511" spans="1:2" x14ac:dyDescent="0.2">
      <c r="A5511"/>
      <c r="B5511" s="23"/>
    </row>
    <row r="5512" spans="1:2" x14ac:dyDescent="0.2">
      <c r="A5512"/>
      <c r="B5512" s="23"/>
    </row>
    <row r="5513" spans="1:2" x14ac:dyDescent="0.2">
      <c r="A5513"/>
      <c r="B5513" s="23"/>
    </row>
    <row r="5514" spans="1:2" x14ac:dyDescent="0.2">
      <c r="A5514"/>
      <c r="B5514" s="23"/>
    </row>
    <row r="5515" spans="1:2" x14ac:dyDescent="0.2">
      <c r="A5515"/>
      <c r="B5515" s="23"/>
    </row>
    <row r="5516" spans="1:2" x14ac:dyDescent="0.2">
      <c r="A5516"/>
      <c r="B5516" s="23"/>
    </row>
    <row r="5517" spans="1:2" x14ac:dyDescent="0.2">
      <c r="A5517"/>
      <c r="B5517" s="23"/>
    </row>
    <row r="5518" spans="1:2" x14ac:dyDescent="0.2">
      <c r="A5518"/>
      <c r="B5518" s="23"/>
    </row>
    <row r="5519" spans="1:2" x14ac:dyDescent="0.2">
      <c r="A5519"/>
      <c r="B5519" s="23"/>
    </row>
    <row r="5520" spans="1:2" x14ac:dyDescent="0.2">
      <c r="A5520"/>
      <c r="B5520" s="23"/>
    </row>
    <row r="5521" spans="1:2" x14ac:dyDescent="0.2">
      <c r="A5521"/>
      <c r="B5521" s="23"/>
    </row>
    <row r="5522" spans="1:2" x14ac:dyDescent="0.2">
      <c r="A5522"/>
      <c r="B5522" s="23"/>
    </row>
    <row r="5523" spans="1:2" x14ac:dyDescent="0.2">
      <c r="A5523"/>
      <c r="B5523" s="23"/>
    </row>
    <row r="5524" spans="1:2" x14ac:dyDescent="0.2">
      <c r="A5524"/>
      <c r="B5524" s="23"/>
    </row>
    <row r="5525" spans="1:2" x14ac:dyDescent="0.2">
      <c r="A5525"/>
      <c r="B5525" s="23"/>
    </row>
    <row r="5526" spans="1:2" x14ac:dyDescent="0.2">
      <c r="A5526"/>
      <c r="B5526" s="23"/>
    </row>
    <row r="5527" spans="1:2" x14ac:dyDescent="0.2">
      <c r="A5527"/>
      <c r="B5527" s="23"/>
    </row>
    <row r="5528" spans="1:2" x14ac:dyDescent="0.2">
      <c r="A5528"/>
      <c r="B5528" s="23"/>
    </row>
    <row r="5529" spans="1:2" x14ac:dyDescent="0.2">
      <c r="A5529"/>
      <c r="B5529" s="23"/>
    </row>
    <row r="5530" spans="1:2" x14ac:dyDescent="0.2">
      <c r="A5530"/>
      <c r="B5530" s="23"/>
    </row>
    <row r="5531" spans="1:2" x14ac:dyDescent="0.2">
      <c r="A5531"/>
      <c r="B5531" s="23"/>
    </row>
    <row r="5532" spans="1:2" x14ac:dyDescent="0.2">
      <c r="A5532"/>
      <c r="B5532" s="23"/>
    </row>
    <row r="5533" spans="1:2" x14ac:dyDescent="0.2">
      <c r="A5533"/>
      <c r="B5533" s="23"/>
    </row>
    <row r="5534" spans="1:2" x14ac:dyDescent="0.2">
      <c r="A5534"/>
      <c r="B5534" s="23"/>
    </row>
    <row r="5535" spans="1:2" x14ac:dyDescent="0.2">
      <c r="A5535"/>
      <c r="B5535" s="23"/>
    </row>
    <row r="5536" spans="1:2" x14ac:dyDescent="0.2">
      <c r="A5536"/>
      <c r="B5536" s="23"/>
    </row>
    <row r="5537" spans="1:2" x14ac:dyDescent="0.2">
      <c r="A5537"/>
      <c r="B5537" s="23"/>
    </row>
    <row r="5538" spans="1:2" x14ac:dyDescent="0.2">
      <c r="A5538"/>
      <c r="B5538" s="23"/>
    </row>
    <row r="5539" spans="1:2" x14ac:dyDescent="0.2">
      <c r="A5539"/>
      <c r="B5539" s="23"/>
    </row>
    <row r="5540" spans="1:2" x14ac:dyDescent="0.2">
      <c r="A5540"/>
      <c r="B5540" s="23"/>
    </row>
    <row r="5541" spans="1:2" x14ac:dyDescent="0.2">
      <c r="A5541"/>
      <c r="B5541" s="23"/>
    </row>
    <row r="5542" spans="1:2" x14ac:dyDescent="0.2">
      <c r="A5542"/>
      <c r="B5542" s="23"/>
    </row>
    <row r="5543" spans="1:2" x14ac:dyDescent="0.2">
      <c r="A5543"/>
      <c r="B5543" s="23"/>
    </row>
    <row r="5544" spans="1:2" x14ac:dyDescent="0.2">
      <c r="A5544"/>
      <c r="B5544" s="23"/>
    </row>
    <row r="5545" spans="1:2" x14ac:dyDescent="0.2">
      <c r="A5545"/>
      <c r="B5545" s="23"/>
    </row>
    <row r="5546" spans="1:2" x14ac:dyDescent="0.2">
      <c r="A5546"/>
      <c r="B5546" s="23"/>
    </row>
    <row r="5547" spans="1:2" x14ac:dyDescent="0.2">
      <c r="A5547"/>
      <c r="B5547" s="23"/>
    </row>
    <row r="5548" spans="1:2" x14ac:dyDescent="0.2">
      <c r="A5548"/>
      <c r="B5548" s="23"/>
    </row>
    <row r="5549" spans="1:2" x14ac:dyDescent="0.2">
      <c r="A5549"/>
      <c r="B5549" s="23"/>
    </row>
    <row r="5550" spans="1:2" x14ac:dyDescent="0.2">
      <c r="A5550"/>
      <c r="B5550" s="23"/>
    </row>
    <row r="5551" spans="1:2" x14ac:dyDescent="0.2">
      <c r="A5551"/>
      <c r="B5551" s="23"/>
    </row>
    <row r="5552" spans="1:2" x14ac:dyDescent="0.2">
      <c r="A5552"/>
      <c r="B5552" s="23"/>
    </row>
    <row r="5553" spans="1:2" x14ac:dyDescent="0.2">
      <c r="A5553"/>
      <c r="B5553" s="23"/>
    </row>
    <row r="5554" spans="1:2" x14ac:dyDescent="0.2">
      <c r="A5554"/>
      <c r="B5554" s="23"/>
    </row>
    <row r="5555" spans="1:2" x14ac:dyDescent="0.2">
      <c r="A5555"/>
      <c r="B5555" s="23"/>
    </row>
    <row r="5556" spans="1:2" x14ac:dyDescent="0.2">
      <c r="A5556"/>
      <c r="B5556" s="23"/>
    </row>
    <row r="5557" spans="1:2" x14ac:dyDescent="0.2">
      <c r="A5557"/>
      <c r="B5557" s="23"/>
    </row>
    <row r="5558" spans="1:2" x14ac:dyDescent="0.2">
      <c r="A5558"/>
      <c r="B5558" s="23"/>
    </row>
    <row r="5559" spans="1:2" x14ac:dyDescent="0.2">
      <c r="A5559"/>
      <c r="B5559" s="23"/>
    </row>
    <row r="5560" spans="1:2" x14ac:dyDescent="0.2">
      <c r="A5560"/>
      <c r="B5560" s="23"/>
    </row>
    <row r="5561" spans="1:2" x14ac:dyDescent="0.2">
      <c r="A5561"/>
      <c r="B5561" s="23"/>
    </row>
    <row r="5562" spans="1:2" x14ac:dyDescent="0.2">
      <c r="A5562"/>
      <c r="B5562" s="23"/>
    </row>
    <row r="5563" spans="1:2" x14ac:dyDescent="0.2">
      <c r="A5563"/>
      <c r="B5563" s="23"/>
    </row>
    <row r="5564" spans="1:2" x14ac:dyDescent="0.2">
      <c r="A5564"/>
      <c r="B5564" s="23"/>
    </row>
    <row r="5565" spans="1:2" x14ac:dyDescent="0.2">
      <c r="A5565"/>
      <c r="B5565" s="23"/>
    </row>
    <row r="5566" spans="1:2" x14ac:dyDescent="0.2">
      <c r="A5566"/>
      <c r="B5566" s="23"/>
    </row>
    <row r="5567" spans="1:2" x14ac:dyDescent="0.2">
      <c r="A5567"/>
      <c r="B5567" s="23"/>
    </row>
    <row r="5568" spans="1:2" x14ac:dyDescent="0.2">
      <c r="A5568"/>
      <c r="B5568" s="23"/>
    </row>
    <row r="5569" spans="1:2" x14ac:dyDescent="0.2">
      <c r="A5569"/>
      <c r="B5569" s="23"/>
    </row>
    <row r="5570" spans="1:2" x14ac:dyDescent="0.2">
      <c r="A5570"/>
      <c r="B5570" s="23"/>
    </row>
    <row r="5571" spans="1:2" x14ac:dyDescent="0.2">
      <c r="A5571"/>
      <c r="B5571" s="23"/>
    </row>
    <row r="5572" spans="1:2" x14ac:dyDescent="0.2">
      <c r="A5572"/>
      <c r="B5572" s="23"/>
    </row>
    <row r="5573" spans="1:2" x14ac:dyDescent="0.2">
      <c r="A5573"/>
      <c r="B5573" s="23"/>
    </row>
    <row r="5574" spans="1:2" x14ac:dyDescent="0.2">
      <c r="A5574"/>
      <c r="B5574" s="23"/>
    </row>
    <row r="5575" spans="1:2" x14ac:dyDescent="0.2">
      <c r="A5575"/>
      <c r="B5575" s="23"/>
    </row>
    <row r="5576" spans="1:2" x14ac:dyDescent="0.2">
      <c r="A5576"/>
      <c r="B5576" s="23"/>
    </row>
    <row r="5577" spans="1:2" x14ac:dyDescent="0.2">
      <c r="A5577"/>
      <c r="B5577" s="23"/>
    </row>
    <row r="5578" spans="1:2" x14ac:dyDescent="0.2">
      <c r="A5578"/>
      <c r="B5578" s="23"/>
    </row>
    <row r="5579" spans="1:2" x14ac:dyDescent="0.2">
      <c r="A5579"/>
      <c r="B5579" s="23"/>
    </row>
    <row r="5580" spans="1:2" x14ac:dyDescent="0.2">
      <c r="A5580"/>
      <c r="B5580" s="23"/>
    </row>
    <row r="5581" spans="1:2" x14ac:dyDescent="0.2">
      <c r="A5581"/>
      <c r="B5581" s="23"/>
    </row>
    <row r="5582" spans="1:2" x14ac:dyDescent="0.2">
      <c r="A5582"/>
      <c r="B5582" s="23"/>
    </row>
    <row r="5583" spans="1:2" x14ac:dyDescent="0.2">
      <c r="A5583"/>
      <c r="B5583" s="23"/>
    </row>
    <row r="5584" spans="1:2" x14ac:dyDescent="0.2">
      <c r="A5584"/>
      <c r="B5584" s="23"/>
    </row>
    <row r="5585" spans="1:2" x14ac:dyDescent="0.2">
      <c r="A5585"/>
      <c r="B5585" s="23"/>
    </row>
    <row r="5586" spans="1:2" x14ac:dyDescent="0.2">
      <c r="A5586"/>
      <c r="B5586" s="23"/>
    </row>
    <row r="5587" spans="1:2" x14ac:dyDescent="0.2">
      <c r="A5587"/>
      <c r="B5587" s="23"/>
    </row>
    <row r="5588" spans="1:2" x14ac:dyDescent="0.2">
      <c r="A5588"/>
      <c r="B5588" s="23"/>
    </row>
    <row r="5589" spans="1:2" x14ac:dyDescent="0.2">
      <c r="A5589"/>
      <c r="B5589" s="23"/>
    </row>
    <row r="5590" spans="1:2" x14ac:dyDescent="0.2">
      <c r="A5590"/>
      <c r="B5590" s="23"/>
    </row>
    <row r="5591" spans="1:2" x14ac:dyDescent="0.2">
      <c r="A5591"/>
      <c r="B5591" s="23"/>
    </row>
    <row r="5592" spans="1:2" x14ac:dyDescent="0.2">
      <c r="A5592"/>
      <c r="B5592" s="23"/>
    </row>
    <row r="5593" spans="1:2" x14ac:dyDescent="0.2">
      <c r="A5593"/>
      <c r="B5593" s="23"/>
    </row>
    <row r="5594" spans="1:2" x14ac:dyDescent="0.2">
      <c r="A5594"/>
      <c r="B5594" s="23"/>
    </row>
    <row r="5595" spans="1:2" x14ac:dyDescent="0.2">
      <c r="A5595"/>
      <c r="B5595" s="23"/>
    </row>
    <row r="5596" spans="1:2" x14ac:dyDescent="0.2">
      <c r="A5596"/>
      <c r="B5596" s="23"/>
    </row>
    <row r="5597" spans="1:2" x14ac:dyDescent="0.2">
      <c r="A5597"/>
      <c r="B5597" s="23"/>
    </row>
    <row r="5598" spans="1:2" x14ac:dyDescent="0.2">
      <c r="A5598"/>
      <c r="B5598" s="23"/>
    </row>
    <row r="5599" spans="1:2" x14ac:dyDescent="0.2">
      <c r="A5599"/>
      <c r="B5599" s="23"/>
    </row>
    <row r="5600" spans="1:2" x14ac:dyDescent="0.2">
      <c r="A5600"/>
      <c r="B5600" s="23"/>
    </row>
    <row r="5601" spans="1:2" x14ac:dyDescent="0.2">
      <c r="A5601"/>
      <c r="B5601" s="23"/>
    </row>
    <row r="5602" spans="1:2" x14ac:dyDescent="0.2">
      <c r="A5602"/>
      <c r="B5602" s="23"/>
    </row>
    <row r="5603" spans="1:2" x14ac:dyDescent="0.2">
      <c r="A5603"/>
      <c r="B5603" s="23"/>
    </row>
    <row r="5604" spans="1:2" x14ac:dyDescent="0.2">
      <c r="A5604"/>
      <c r="B5604" s="23"/>
    </row>
    <row r="5605" spans="1:2" x14ac:dyDescent="0.2">
      <c r="A5605"/>
      <c r="B5605" s="23"/>
    </row>
    <row r="5606" spans="1:2" x14ac:dyDescent="0.2">
      <c r="A5606"/>
      <c r="B5606" s="23"/>
    </row>
    <row r="5607" spans="1:2" x14ac:dyDescent="0.2">
      <c r="A5607"/>
      <c r="B5607" s="23"/>
    </row>
    <row r="5608" spans="1:2" x14ac:dyDescent="0.2">
      <c r="A5608"/>
      <c r="B5608" s="23"/>
    </row>
    <row r="5609" spans="1:2" x14ac:dyDescent="0.2">
      <c r="A5609"/>
      <c r="B5609" s="23"/>
    </row>
    <row r="5610" spans="1:2" x14ac:dyDescent="0.2">
      <c r="A5610"/>
      <c r="B5610" s="23"/>
    </row>
    <row r="5611" spans="1:2" x14ac:dyDescent="0.2">
      <c r="A5611"/>
      <c r="B5611" s="23"/>
    </row>
    <row r="5612" spans="1:2" x14ac:dyDescent="0.2">
      <c r="A5612"/>
      <c r="B5612" s="23"/>
    </row>
    <row r="5613" spans="1:2" x14ac:dyDescent="0.2">
      <c r="A5613"/>
      <c r="B5613" s="23"/>
    </row>
    <row r="5614" spans="1:2" x14ac:dyDescent="0.2">
      <c r="A5614"/>
      <c r="B5614" s="23"/>
    </row>
    <row r="5615" spans="1:2" x14ac:dyDescent="0.2">
      <c r="A5615"/>
      <c r="B5615" s="23"/>
    </row>
    <row r="5616" spans="1:2" x14ac:dyDescent="0.2">
      <c r="A5616"/>
      <c r="B5616" s="23"/>
    </row>
    <row r="5617" spans="1:2" x14ac:dyDescent="0.2">
      <c r="A5617"/>
      <c r="B5617" s="23"/>
    </row>
    <row r="5618" spans="1:2" x14ac:dyDescent="0.2">
      <c r="A5618"/>
      <c r="B5618" s="23"/>
    </row>
    <row r="5619" spans="1:2" x14ac:dyDescent="0.2">
      <c r="A5619"/>
      <c r="B5619" s="23"/>
    </row>
    <row r="5620" spans="1:2" x14ac:dyDescent="0.2">
      <c r="A5620"/>
      <c r="B5620" s="23"/>
    </row>
    <row r="5621" spans="1:2" x14ac:dyDescent="0.2">
      <c r="A5621"/>
      <c r="B5621" s="23"/>
    </row>
    <row r="5622" spans="1:2" x14ac:dyDescent="0.2">
      <c r="A5622"/>
      <c r="B5622" s="23"/>
    </row>
    <row r="5623" spans="1:2" x14ac:dyDescent="0.2">
      <c r="A5623"/>
      <c r="B5623" s="23"/>
    </row>
    <row r="5624" spans="1:2" x14ac:dyDescent="0.2">
      <c r="A5624"/>
      <c r="B5624" s="23"/>
    </row>
    <row r="5625" spans="1:2" x14ac:dyDescent="0.2">
      <c r="A5625"/>
      <c r="B5625" s="23"/>
    </row>
    <row r="5626" spans="1:2" x14ac:dyDescent="0.2">
      <c r="A5626"/>
      <c r="B5626" s="23"/>
    </row>
    <row r="5627" spans="1:2" x14ac:dyDescent="0.2">
      <c r="A5627"/>
      <c r="B5627" s="23"/>
    </row>
    <row r="5628" spans="1:2" x14ac:dyDescent="0.2">
      <c r="A5628"/>
      <c r="B5628" s="23"/>
    </row>
    <row r="5629" spans="1:2" x14ac:dyDescent="0.2">
      <c r="A5629"/>
      <c r="B5629" s="23"/>
    </row>
    <row r="5630" spans="1:2" x14ac:dyDescent="0.2">
      <c r="A5630"/>
      <c r="B5630" s="23"/>
    </row>
    <row r="5631" spans="1:2" x14ac:dyDescent="0.2">
      <c r="A5631"/>
      <c r="B5631" s="23"/>
    </row>
    <row r="5632" spans="1:2" x14ac:dyDescent="0.2">
      <c r="A5632"/>
      <c r="B5632" s="23"/>
    </row>
    <row r="5633" spans="1:2" x14ac:dyDescent="0.2">
      <c r="A5633"/>
      <c r="B5633" s="23"/>
    </row>
    <row r="5634" spans="1:2" x14ac:dyDescent="0.2">
      <c r="A5634"/>
      <c r="B5634" s="23"/>
    </row>
    <row r="5635" spans="1:2" x14ac:dyDescent="0.2">
      <c r="A5635"/>
      <c r="B5635" s="23"/>
    </row>
    <row r="5636" spans="1:2" x14ac:dyDescent="0.2">
      <c r="A5636"/>
      <c r="B5636" s="23"/>
    </row>
    <row r="5637" spans="1:2" x14ac:dyDescent="0.2">
      <c r="A5637"/>
      <c r="B5637" s="23"/>
    </row>
    <row r="5638" spans="1:2" x14ac:dyDescent="0.2">
      <c r="A5638"/>
      <c r="B5638" s="23"/>
    </row>
    <row r="5639" spans="1:2" x14ac:dyDescent="0.2">
      <c r="A5639"/>
      <c r="B5639" s="23"/>
    </row>
    <row r="5640" spans="1:2" x14ac:dyDescent="0.2">
      <c r="A5640"/>
      <c r="B5640" s="23"/>
    </row>
    <row r="5641" spans="1:2" x14ac:dyDescent="0.2">
      <c r="A5641"/>
      <c r="B5641" s="23"/>
    </row>
    <row r="5642" spans="1:2" x14ac:dyDescent="0.2">
      <c r="A5642"/>
      <c r="B5642" s="23"/>
    </row>
    <row r="5643" spans="1:2" x14ac:dyDescent="0.2">
      <c r="A5643"/>
      <c r="B5643" s="23"/>
    </row>
    <row r="5644" spans="1:2" x14ac:dyDescent="0.2">
      <c r="A5644"/>
      <c r="B5644" s="23"/>
    </row>
    <row r="5645" spans="1:2" x14ac:dyDescent="0.2">
      <c r="A5645"/>
      <c r="B5645" s="23"/>
    </row>
    <row r="5646" spans="1:2" x14ac:dyDescent="0.2">
      <c r="A5646"/>
      <c r="B5646" s="23"/>
    </row>
    <row r="5647" spans="1:2" x14ac:dyDescent="0.2">
      <c r="A5647"/>
      <c r="B5647" s="23"/>
    </row>
    <row r="5648" spans="1:2" x14ac:dyDescent="0.2">
      <c r="A5648"/>
      <c r="B5648" s="23"/>
    </row>
    <row r="5649" spans="1:2" x14ac:dyDescent="0.2">
      <c r="A5649"/>
      <c r="B5649" s="23"/>
    </row>
    <row r="5650" spans="1:2" x14ac:dyDescent="0.2">
      <c r="A5650"/>
      <c r="B5650" s="23"/>
    </row>
    <row r="5651" spans="1:2" x14ac:dyDescent="0.2">
      <c r="A5651"/>
      <c r="B5651" s="23"/>
    </row>
    <row r="5652" spans="1:2" x14ac:dyDescent="0.2">
      <c r="A5652"/>
      <c r="B5652" s="23"/>
    </row>
    <row r="5653" spans="1:2" x14ac:dyDescent="0.2">
      <c r="A5653"/>
      <c r="B5653" s="23"/>
    </row>
    <row r="5654" spans="1:2" x14ac:dyDescent="0.2">
      <c r="A5654"/>
      <c r="B5654" s="23"/>
    </row>
    <row r="5655" spans="1:2" x14ac:dyDescent="0.2">
      <c r="A5655"/>
      <c r="B5655" s="23"/>
    </row>
    <row r="5656" spans="1:2" x14ac:dyDescent="0.2">
      <c r="A5656"/>
      <c r="B5656" s="23"/>
    </row>
    <row r="5657" spans="1:2" x14ac:dyDescent="0.2">
      <c r="A5657"/>
      <c r="B5657" s="23"/>
    </row>
    <row r="5658" spans="1:2" x14ac:dyDescent="0.2">
      <c r="A5658"/>
      <c r="B5658" s="23"/>
    </row>
    <row r="5659" spans="1:2" x14ac:dyDescent="0.2">
      <c r="A5659"/>
      <c r="B5659" s="23"/>
    </row>
    <row r="5660" spans="1:2" x14ac:dyDescent="0.2">
      <c r="A5660"/>
      <c r="B5660" s="23"/>
    </row>
    <row r="5661" spans="1:2" x14ac:dyDescent="0.2">
      <c r="A5661"/>
      <c r="B5661" s="23"/>
    </row>
    <row r="5662" spans="1:2" x14ac:dyDescent="0.2">
      <c r="A5662"/>
      <c r="B5662" s="23"/>
    </row>
    <row r="5663" spans="1:2" x14ac:dyDescent="0.2">
      <c r="A5663"/>
      <c r="B5663" s="23"/>
    </row>
    <row r="5664" spans="1:2" x14ac:dyDescent="0.2">
      <c r="A5664"/>
      <c r="B5664" s="23"/>
    </row>
    <row r="5665" spans="1:2" x14ac:dyDescent="0.2">
      <c r="A5665"/>
      <c r="B5665" s="23"/>
    </row>
    <row r="5666" spans="1:2" x14ac:dyDescent="0.2">
      <c r="A5666"/>
      <c r="B5666" s="23"/>
    </row>
    <row r="5667" spans="1:2" x14ac:dyDescent="0.2">
      <c r="A5667"/>
      <c r="B5667" s="23"/>
    </row>
    <row r="5668" spans="1:2" x14ac:dyDescent="0.2">
      <c r="A5668"/>
      <c r="B5668" s="23"/>
    </row>
    <row r="5669" spans="1:2" x14ac:dyDescent="0.2">
      <c r="A5669"/>
      <c r="B5669" s="23"/>
    </row>
    <row r="5670" spans="1:2" x14ac:dyDescent="0.2">
      <c r="A5670"/>
      <c r="B5670" s="23"/>
    </row>
    <row r="5671" spans="1:2" x14ac:dyDescent="0.2">
      <c r="A5671"/>
      <c r="B5671" s="23"/>
    </row>
    <row r="5672" spans="1:2" x14ac:dyDescent="0.2">
      <c r="A5672"/>
      <c r="B5672" s="23"/>
    </row>
    <row r="5673" spans="1:2" x14ac:dyDescent="0.2">
      <c r="A5673"/>
      <c r="B5673" s="23"/>
    </row>
    <row r="5674" spans="1:2" x14ac:dyDescent="0.2">
      <c r="A5674"/>
      <c r="B5674" s="23"/>
    </row>
    <row r="5675" spans="1:2" x14ac:dyDescent="0.2">
      <c r="A5675"/>
      <c r="B5675" s="23"/>
    </row>
    <row r="5676" spans="1:2" x14ac:dyDescent="0.2">
      <c r="A5676"/>
      <c r="B5676" s="23"/>
    </row>
    <row r="5677" spans="1:2" x14ac:dyDescent="0.2">
      <c r="A5677"/>
      <c r="B5677" s="23"/>
    </row>
    <row r="5678" spans="1:2" x14ac:dyDescent="0.2">
      <c r="A5678"/>
      <c r="B5678" s="23"/>
    </row>
    <row r="5679" spans="1:2" x14ac:dyDescent="0.2">
      <c r="A5679"/>
      <c r="B5679" s="23"/>
    </row>
    <row r="5680" spans="1:2" x14ac:dyDescent="0.2">
      <c r="A5680"/>
      <c r="B5680" s="23"/>
    </row>
    <row r="5681" spans="1:2" x14ac:dyDescent="0.2">
      <c r="A5681"/>
      <c r="B5681" s="23"/>
    </row>
    <row r="5682" spans="1:2" x14ac:dyDescent="0.2">
      <c r="A5682"/>
      <c r="B5682" s="23"/>
    </row>
    <row r="5683" spans="1:2" x14ac:dyDescent="0.2">
      <c r="A5683"/>
      <c r="B5683" s="23"/>
    </row>
    <row r="5684" spans="1:2" x14ac:dyDescent="0.2">
      <c r="A5684"/>
      <c r="B5684" s="23"/>
    </row>
    <row r="5685" spans="1:2" x14ac:dyDescent="0.2">
      <c r="A5685"/>
      <c r="B5685" s="23"/>
    </row>
    <row r="5686" spans="1:2" x14ac:dyDescent="0.2">
      <c r="A5686"/>
      <c r="B5686" s="23"/>
    </row>
    <row r="5687" spans="1:2" x14ac:dyDescent="0.2">
      <c r="A5687"/>
      <c r="B5687" s="23"/>
    </row>
    <row r="5688" spans="1:2" x14ac:dyDescent="0.2">
      <c r="A5688"/>
      <c r="B5688" s="23"/>
    </row>
    <row r="5689" spans="1:2" x14ac:dyDescent="0.2">
      <c r="A5689"/>
      <c r="B5689" s="23"/>
    </row>
    <row r="5690" spans="1:2" x14ac:dyDescent="0.2">
      <c r="A5690"/>
      <c r="B5690" s="23"/>
    </row>
    <row r="5691" spans="1:2" x14ac:dyDescent="0.2">
      <c r="A5691"/>
      <c r="B5691" s="23"/>
    </row>
    <row r="5692" spans="1:2" x14ac:dyDescent="0.2">
      <c r="A5692"/>
      <c r="B5692" s="23"/>
    </row>
    <row r="5693" spans="1:2" x14ac:dyDescent="0.2">
      <c r="A5693"/>
      <c r="B5693" s="23"/>
    </row>
    <row r="5694" spans="1:2" x14ac:dyDescent="0.2">
      <c r="A5694"/>
      <c r="B5694" s="23"/>
    </row>
    <row r="5695" spans="1:2" x14ac:dyDescent="0.2">
      <c r="A5695"/>
      <c r="B5695" s="23"/>
    </row>
    <row r="5696" spans="1:2" x14ac:dyDescent="0.2">
      <c r="A5696"/>
      <c r="B5696" s="23"/>
    </row>
    <row r="5697" spans="1:2" x14ac:dyDescent="0.2">
      <c r="A5697"/>
      <c r="B5697" s="23"/>
    </row>
    <row r="5698" spans="1:2" x14ac:dyDescent="0.2">
      <c r="A5698"/>
      <c r="B5698" s="23"/>
    </row>
    <row r="5699" spans="1:2" x14ac:dyDescent="0.2">
      <c r="A5699"/>
      <c r="B5699" s="23"/>
    </row>
    <row r="5700" spans="1:2" x14ac:dyDescent="0.2">
      <c r="A5700"/>
      <c r="B5700" s="23"/>
    </row>
    <row r="5701" spans="1:2" x14ac:dyDescent="0.2">
      <c r="A5701"/>
      <c r="B5701" s="23"/>
    </row>
    <row r="5702" spans="1:2" x14ac:dyDescent="0.2">
      <c r="A5702"/>
      <c r="B5702" s="23"/>
    </row>
    <row r="5703" spans="1:2" x14ac:dyDescent="0.2">
      <c r="A5703"/>
      <c r="B5703" s="23"/>
    </row>
    <row r="5704" spans="1:2" x14ac:dyDescent="0.2">
      <c r="A5704"/>
      <c r="B5704" s="23"/>
    </row>
    <row r="5705" spans="1:2" x14ac:dyDescent="0.2">
      <c r="A5705"/>
      <c r="B5705" s="23"/>
    </row>
    <row r="5706" spans="1:2" x14ac:dyDescent="0.2">
      <c r="A5706"/>
      <c r="B5706" s="23"/>
    </row>
    <row r="5707" spans="1:2" x14ac:dyDescent="0.2">
      <c r="A5707"/>
      <c r="B5707" s="23"/>
    </row>
    <row r="5708" spans="1:2" x14ac:dyDescent="0.2">
      <c r="A5708"/>
      <c r="B5708" s="23"/>
    </row>
    <row r="5709" spans="1:2" x14ac:dyDescent="0.2">
      <c r="A5709"/>
      <c r="B5709" s="23"/>
    </row>
    <row r="5710" spans="1:2" x14ac:dyDescent="0.2">
      <c r="A5710"/>
      <c r="B5710" s="23"/>
    </row>
    <row r="5711" spans="1:2" x14ac:dyDescent="0.2">
      <c r="A5711"/>
      <c r="B5711" s="23"/>
    </row>
    <row r="5712" spans="1:2" x14ac:dyDescent="0.2">
      <c r="A5712"/>
      <c r="B5712" s="23"/>
    </row>
    <row r="5713" spans="1:2" x14ac:dyDescent="0.2">
      <c r="A5713"/>
      <c r="B5713" s="23"/>
    </row>
    <row r="5714" spans="1:2" x14ac:dyDescent="0.2">
      <c r="A5714"/>
      <c r="B5714" s="23"/>
    </row>
    <row r="5715" spans="1:2" x14ac:dyDescent="0.2">
      <c r="A5715"/>
      <c r="B5715" s="23"/>
    </row>
    <row r="5716" spans="1:2" x14ac:dyDescent="0.2">
      <c r="A5716"/>
      <c r="B5716" s="23"/>
    </row>
    <row r="5717" spans="1:2" x14ac:dyDescent="0.2">
      <c r="A5717"/>
      <c r="B5717" s="23"/>
    </row>
    <row r="5718" spans="1:2" x14ac:dyDescent="0.2">
      <c r="A5718"/>
      <c r="B5718" s="23"/>
    </row>
    <row r="5719" spans="1:2" x14ac:dyDescent="0.2">
      <c r="A5719"/>
      <c r="B5719" s="23"/>
    </row>
    <row r="5720" spans="1:2" x14ac:dyDescent="0.2">
      <c r="A5720"/>
      <c r="B5720" s="23"/>
    </row>
    <row r="5721" spans="1:2" x14ac:dyDescent="0.2">
      <c r="A5721"/>
      <c r="B5721" s="23"/>
    </row>
    <row r="5722" spans="1:2" x14ac:dyDescent="0.2">
      <c r="A5722"/>
      <c r="B5722" s="23"/>
    </row>
    <row r="5723" spans="1:2" x14ac:dyDescent="0.2">
      <c r="A5723"/>
      <c r="B5723" s="23"/>
    </row>
    <row r="5724" spans="1:2" x14ac:dyDescent="0.2">
      <c r="A5724"/>
      <c r="B5724" s="23"/>
    </row>
    <row r="5725" spans="1:2" x14ac:dyDescent="0.2">
      <c r="A5725"/>
      <c r="B5725" s="23"/>
    </row>
    <row r="5726" spans="1:2" x14ac:dyDescent="0.2">
      <c r="A5726"/>
      <c r="B5726" s="23"/>
    </row>
    <row r="5727" spans="1:2" x14ac:dyDescent="0.2">
      <c r="A5727"/>
      <c r="B5727" s="23"/>
    </row>
    <row r="5728" spans="1:2" x14ac:dyDescent="0.2">
      <c r="A5728"/>
      <c r="B5728" s="23"/>
    </row>
    <row r="5729" spans="1:2" x14ac:dyDescent="0.2">
      <c r="A5729"/>
      <c r="B5729" s="23"/>
    </row>
    <row r="5730" spans="1:2" x14ac:dyDescent="0.2">
      <c r="A5730"/>
      <c r="B5730" s="23"/>
    </row>
    <row r="5731" spans="1:2" x14ac:dyDescent="0.2">
      <c r="A5731"/>
      <c r="B5731" s="23"/>
    </row>
    <row r="5732" spans="1:2" x14ac:dyDescent="0.2">
      <c r="A5732"/>
      <c r="B5732" s="23"/>
    </row>
    <row r="5733" spans="1:2" x14ac:dyDescent="0.2">
      <c r="A5733"/>
      <c r="B5733" s="23"/>
    </row>
    <row r="5734" spans="1:2" x14ac:dyDescent="0.2">
      <c r="A5734"/>
      <c r="B5734" s="23"/>
    </row>
    <row r="5735" spans="1:2" x14ac:dyDescent="0.2">
      <c r="A5735"/>
      <c r="B5735" s="23"/>
    </row>
    <row r="5736" spans="1:2" x14ac:dyDescent="0.2">
      <c r="A5736"/>
      <c r="B5736" s="23"/>
    </row>
    <row r="5737" spans="1:2" x14ac:dyDescent="0.2">
      <c r="A5737"/>
      <c r="B5737" s="23"/>
    </row>
    <row r="5738" spans="1:2" x14ac:dyDescent="0.2">
      <c r="A5738"/>
      <c r="B5738" s="23"/>
    </row>
    <row r="5739" spans="1:2" x14ac:dyDescent="0.2">
      <c r="A5739"/>
      <c r="B5739" s="23"/>
    </row>
    <row r="5740" spans="1:2" x14ac:dyDescent="0.2">
      <c r="A5740"/>
      <c r="B5740" s="23"/>
    </row>
    <row r="5741" spans="1:2" x14ac:dyDescent="0.2">
      <c r="A5741"/>
      <c r="B5741" s="23"/>
    </row>
    <row r="5742" spans="1:2" x14ac:dyDescent="0.2">
      <c r="A5742"/>
      <c r="B5742" s="23"/>
    </row>
    <row r="5743" spans="1:2" x14ac:dyDescent="0.2">
      <c r="A5743"/>
      <c r="B5743" s="23"/>
    </row>
    <row r="5744" spans="1:2" x14ac:dyDescent="0.2">
      <c r="A5744"/>
      <c r="B5744" s="23"/>
    </row>
    <row r="5745" spans="1:2" x14ac:dyDescent="0.2">
      <c r="A5745"/>
      <c r="B5745" s="23"/>
    </row>
    <row r="5746" spans="1:2" x14ac:dyDescent="0.2">
      <c r="A5746"/>
      <c r="B5746" s="23"/>
    </row>
    <row r="5747" spans="1:2" x14ac:dyDescent="0.2">
      <c r="A5747"/>
      <c r="B5747" s="23"/>
    </row>
    <row r="5748" spans="1:2" x14ac:dyDescent="0.2">
      <c r="A5748"/>
      <c r="B5748" s="23"/>
    </row>
    <row r="5749" spans="1:2" x14ac:dyDescent="0.2">
      <c r="A5749"/>
      <c r="B5749" s="23"/>
    </row>
    <row r="5750" spans="1:2" x14ac:dyDescent="0.2">
      <c r="A5750"/>
      <c r="B5750" s="23"/>
    </row>
    <row r="5751" spans="1:2" x14ac:dyDescent="0.2">
      <c r="A5751"/>
      <c r="B5751" s="23"/>
    </row>
    <row r="5752" spans="1:2" x14ac:dyDescent="0.2">
      <c r="A5752"/>
      <c r="B5752" s="23"/>
    </row>
    <row r="5753" spans="1:2" x14ac:dyDescent="0.2">
      <c r="A5753"/>
      <c r="B5753" s="23"/>
    </row>
    <row r="5754" spans="1:2" x14ac:dyDescent="0.2">
      <c r="A5754"/>
      <c r="B5754" s="23"/>
    </row>
    <row r="5755" spans="1:2" x14ac:dyDescent="0.2">
      <c r="A5755"/>
      <c r="B5755" s="23"/>
    </row>
    <row r="5756" spans="1:2" x14ac:dyDescent="0.2">
      <c r="A5756"/>
      <c r="B5756" s="23"/>
    </row>
    <row r="5757" spans="1:2" x14ac:dyDescent="0.2">
      <c r="A5757"/>
      <c r="B5757" s="23"/>
    </row>
    <row r="5758" spans="1:2" x14ac:dyDescent="0.2">
      <c r="A5758"/>
      <c r="B5758" s="23"/>
    </row>
    <row r="5759" spans="1:2" x14ac:dyDescent="0.2">
      <c r="A5759"/>
      <c r="B5759" s="23"/>
    </row>
    <row r="5760" spans="1:2" x14ac:dyDescent="0.2">
      <c r="A5760"/>
      <c r="B5760" s="23"/>
    </row>
    <row r="5761" spans="1:2" x14ac:dyDescent="0.2">
      <c r="A5761"/>
      <c r="B5761" s="23"/>
    </row>
    <row r="5762" spans="1:2" x14ac:dyDescent="0.2">
      <c r="A5762"/>
      <c r="B5762" s="23"/>
    </row>
    <row r="5763" spans="1:2" x14ac:dyDescent="0.2">
      <c r="A5763"/>
      <c r="B5763" s="23"/>
    </row>
    <row r="5764" spans="1:2" x14ac:dyDescent="0.2">
      <c r="A5764"/>
      <c r="B5764" s="23"/>
    </row>
    <row r="5765" spans="1:2" x14ac:dyDescent="0.2">
      <c r="A5765"/>
      <c r="B5765" s="23"/>
    </row>
    <row r="5766" spans="1:2" x14ac:dyDescent="0.2">
      <c r="A5766"/>
      <c r="B5766" s="23"/>
    </row>
    <row r="5767" spans="1:2" x14ac:dyDescent="0.2">
      <c r="A5767"/>
      <c r="B5767" s="23"/>
    </row>
    <row r="5768" spans="1:2" x14ac:dyDescent="0.2">
      <c r="A5768"/>
      <c r="B5768" s="23"/>
    </row>
    <row r="5769" spans="1:2" x14ac:dyDescent="0.2">
      <c r="A5769"/>
      <c r="B5769" s="23"/>
    </row>
    <row r="5770" spans="1:2" x14ac:dyDescent="0.2">
      <c r="A5770"/>
      <c r="B5770" s="23"/>
    </row>
    <row r="5771" spans="1:2" x14ac:dyDescent="0.2">
      <c r="A5771"/>
      <c r="B5771" s="23"/>
    </row>
    <row r="5772" spans="1:2" x14ac:dyDescent="0.2">
      <c r="A5772"/>
      <c r="B5772" s="23"/>
    </row>
    <row r="5773" spans="1:2" x14ac:dyDescent="0.2">
      <c r="A5773"/>
      <c r="B5773" s="23"/>
    </row>
    <row r="5774" spans="1:2" x14ac:dyDescent="0.2">
      <c r="A5774"/>
      <c r="B5774" s="23"/>
    </row>
    <row r="5775" spans="1:2" x14ac:dyDescent="0.2">
      <c r="A5775"/>
      <c r="B5775" s="23"/>
    </row>
    <row r="5776" spans="1:2" x14ac:dyDescent="0.2">
      <c r="A5776"/>
      <c r="B5776" s="23"/>
    </row>
    <row r="5777" spans="1:2" x14ac:dyDescent="0.2">
      <c r="A5777"/>
      <c r="B5777" s="23"/>
    </row>
    <row r="5778" spans="1:2" x14ac:dyDescent="0.2">
      <c r="A5778"/>
      <c r="B5778" s="23"/>
    </row>
    <row r="5779" spans="1:2" x14ac:dyDescent="0.2">
      <c r="A5779"/>
      <c r="B5779" s="23"/>
    </row>
    <row r="5780" spans="1:2" x14ac:dyDescent="0.2">
      <c r="A5780"/>
      <c r="B5780" s="23"/>
    </row>
    <row r="5781" spans="1:2" x14ac:dyDescent="0.2">
      <c r="A5781"/>
      <c r="B5781" s="23"/>
    </row>
    <row r="5782" spans="1:2" x14ac:dyDescent="0.2">
      <c r="A5782"/>
      <c r="B5782" s="23"/>
    </row>
    <row r="5783" spans="1:2" x14ac:dyDescent="0.2">
      <c r="A5783"/>
      <c r="B5783" s="23"/>
    </row>
    <row r="5784" spans="1:2" x14ac:dyDescent="0.2">
      <c r="A5784"/>
      <c r="B5784" s="23"/>
    </row>
    <row r="5785" spans="1:2" x14ac:dyDescent="0.2">
      <c r="A5785"/>
      <c r="B5785" s="23"/>
    </row>
    <row r="5786" spans="1:2" x14ac:dyDescent="0.2">
      <c r="A5786"/>
      <c r="B5786" s="23"/>
    </row>
    <row r="5787" spans="1:2" x14ac:dyDescent="0.2">
      <c r="A5787"/>
      <c r="B5787" s="23"/>
    </row>
    <row r="5788" spans="1:2" x14ac:dyDescent="0.2">
      <c r="A5788"/>
      <c r="B5788" s="23"/>
    </row>
    <row r="5789" spans="1:2" x14ac:dyDescent="0.2">
      <c r="A5789"/>
      <c r="B5789" s="23"/>
    </row>
    <row r="5790" spans="1:2" x14ac:dyDescent="0.2">
      <c r="A5790"/>
      <c r="B5790" s="23"/>
    </row>
    <row r="5791" spans="1:2" x14ac:dyDescent="0.2">
      <c r="A5791"/>
      <c r="B5791" s="23"/>
    </row>
    <row r="5792" spans="1:2" x14ac:dyDescent="0.2">
      <c r="A5792"/>
      <c r="B5792" s="23"/>
    </row>
    <row r="5793" spans="1:2" x14ac:dyDescent="0.2">
      <c r="A5793"/>
      <c r="B5793" s="23"/>
    </row>
    <row r="5794" spans="1:2" x14ac:dyDescent="0.2">
      <c r="A5794"/>
      <c r="B5794" s="23"/>
    </row>
    <row r="5795" spans="1:2" x14ac:dyDescent="0.2">
      <c r="A5795"/>
      <c r="B5795" s="23"/>
    </row>
    <row r="5796" spans="1:2" x14ac:dyDescent="0.2">
      <c r="A5796"/>
      <c r="B5796" s="23"/>
    </row>
    <row r="5797" spans="1:2" x14ac:dyDescent="0.2">
      <c r="A5797"/>
      <c r="B5797" s="23"/>
    </row>
    <row r="5798" spans="1:2" x14ac:dyDescent="0.2">
      <c r="A5798"/>
      <c r="B5798" s="23"/>
    </row>
    <row r="5799" spans="1:2" x14ac:dyDescent="0.2">
      <c r="A5799"/>
      <c r="B5799" s="23"/>
    </row>
    <row r="5800" spans="1:2" x14ac:dyDescent="0.2">
      <c r="A5800"/>
      <c r="B5800" s="23"/>
    </row>
    <row r="5801" spans="1:2" x14ac:dyDescent="0.2">
      <c r="A5801"/>
      <c r="B5801" s="23"/>
    </row>
    <row r="5802" spans="1:2" x14ac:dyDescent="0.2">
      <c r="A5802"/>
      <c r="B5802" s="23"/>
    </row>
    <row r="5803" spans="1:2" x14ac:dyDescent="0.2">
      <c r="A5803"/>
      <c r="B5803" s="23"/>
    </row>
    <row r="5804" spans="1:2" x14ac:dyDescent="0.2">
      <c r="A5804"/>
      <c r="B5804" s="23"/>
    </row>
    <row r="5805" spans="1:2" x14ac:dyDescent="0.2">
      <c r="A5805"/>
      <c r="B5805" s="23"/>
    </row>
    <row r="5806" spans="1:2" x14ac:dyDescent="0.2">
      <c r="A5806"/>
      <c r="B5806" s="23"/>
    </row>
    <row r="5807" spans="1:2" x14ac:dyDescent="0.2">
      <c r="A5807"/>
      <c r="B5807" s="23"/>
    </row>
    <row r="5808" spans="1:2" x14ac:dyDescent="0.2">
      <c r="A5808"/>
      <c r="B5808" s="23"/>
    </row>
    <row r="5809" spans="1:2" x14ac:dyDescent="0.2">
      <c r="A5809"/>
      <c r="B5809" s="23"/>
    </row>
    <row r="5810" spans="1:2" x14ac:dyDescent="0.2">
      <c r="A5810"/>
      <c r="B5810" s="23"/>
    </row>
    <row r="5811" spans="1:2" x14ac:dyDescent="0.2">
      <c r="A5811"/>
      <c r="B5811" s="23"/>
    </row>
    <row r="5812" spans="1:2" x14ac:dyDescent="0.2">
      <c r="A5812"/>
      <c r="B5812" s="23"/>
    </row>
    <row r="5813" spans="1:2" x14ac:dyDescent="0.2">
      <c r="A5813"/>
      <c r="B5813" s="23"/>
    </row>
    <row r="5814" spans="1:2" x14ac:dyDescent="0.2">
      <c r="A5814"/>
      <c r="B5814" s="23"/>
    </row>
    <row r="5815" spans="1:2" x14ac:dyDescent="0.2">
      <c r="A5815"/>
      <c r="B5815" s="23"/>
    </row>
    <row r="5816" spans="1:2" x14ac:dyDescent="0.2">
      <c r="A5816"/>
      <c r="B5816" s="23"/>
    </row>
    <row r="5817" spans="1:2" x14ac:dyDescent="0.2">
      <c r="A5817"/>
      <c r="B5817" s="23"/>
    </row>
    <row r="5818" spans="1:2" x14ac:dyDescent="0.2">
      <c r="A5818"/>
      <c r="B5818" s="23"/>
    </row>
    <row r="5819" spans="1:2" x14ac:dyDescent="0.2">
      <c r="A5819"/>
      <c r="B5819" s="23"/>
    </row>
    <row r="5820" spans="1:2" x14ac:dyDescent="0.2">
      <c r="A5820"/>
      <c r="B5820" s="23"/>
    </row>
    <row r="5821" spans="1:2" x14ac:dyDescent="0.2">
      <c r="A5821"/>
      <c r="B5821" s="23"/>
    </row>
    <row r="5822" spans="1:2" x14ac:dyDescent="0.2">
      <c r="A5822"/>
      <c r="B5822" s="23"/>
    </row>
    <row r="5823" spans="1:2" x14ac:dyDescent="0.2">
      <c r="A5823"/>
      <c r="B5823" s="23"/>
    </row>
    <row r="5824" spans="1:2" x14ac:dyDescent="0.2">
      <c r="A5824"/>
      <c r="B5824" s="23"/>
    </row>
    <row r="5825" spans="1:2" x14ac:dyDescent="0.2">
      <c r="A5825"/>
      <c r="B5825" s="23"/>
    </row>
    <row r="5826" spans="1:2" x14ac:dyDescent="0.2">
      <c r="A5826"/>
      <c r="B5826" s="23"/>
    </row>
    <row r="5827" spans="1:2" x14ac:dyDescent="0.2">
      <c r="A5827"/>
      <c r="B5827" s="23"/>
    </row>
    <row r="5828" spans="1:2" x14ac:dyDescent="0.2">
      <c r="A5828"/>
      <c r="B5828" s="23"/>
    </row>
    <row r="5829" spans="1:2" x14ac:dyDescent="0.2">
      <c r="A5829"/>
      <c r="B5829" s="23"/>
    </row>
    <row r="5830" spans="1:2" x14ac:dyDescent="0.2">
      <c r="A5830"/>
      <c r="B5830" s="23"/>
    </row>
    <row r="5831" spans="1:2" x14ac:dyDescent="0.2">
      <c r="A5831"/>
      <c r="B5831" s="23"/>
    </row>
    <row r="5832" spans="1:2" x14ac:dyDescent="0.2">
      <c r="A5832"/>
      <c r="B5832" s="23"/>
    </row>
    <row r="5833" spans="1:2" x14ac:dyDescent="0.2">
      <c r="A5833"/>
      <c r="B5833" s="23"/>
    </row>
    <row r="5834" spans="1:2" x14ac:dyDescent="0.2">
      <c r="A5834"/>
      <c r="B5834" s="23"/>
    </row>
    <row r="5835" spans="1:2" x14ac:dyDescent="0.2">
      <c r="A5835"/>
      <c r="B5835" s="23"/>
    </row>
    <row r="5836" spans="1:2" x14ac:dyDescent="0.2">
      <c r="A5836"/>
      <c r="B5836" s="23"/>
    </row>
    <row r="5837" spans="1:2" x14ac:dyDescent="0.2">
      <c r="A5837"/>
      <c r="B5837" s="23"/>
    </row>
    <row r="5838" spans="1:2" x14ac:dyDescent="0.2">
      <c r="A5838"/>
      <c r="B5838" s="23"/>
    </row>
    <row r="5839" spans="1:2" x14ac:dyDescent="0.2">
      <c r="A5839"/>
      <c r="B5839" s="23"/>
    </row>
    <row r="5840" spans="1:2" x14ac:dyDescent="0.2">
      <c r="A5840"/>
      <c r="B5840" s="23"/>
    </row>
    <row r="5841" spans="1:2" x14ac:dyDescent="0.2">
      <c r="A5841"/>
      <c r="B5841" s="23"/>
    </row>
    <row r="5842" spans="1:2" x14ac:dyDescent="0.2">
      <c r="A5842"/>
      <c r="B5842" s="23"/>
    </row>
    <row r="5843" spans="1:2" x14ac:dyDescent="0.2">
      <c r="A5843"/>
      <c r="B5843" s="23"/>
    </row>
    <row r="5844" spans="1:2" x14ac:dyDescent="0.2">
      <c r="A5844"/>
      <c r="B5844" s="23"/>
    </row>
    <row r="5845" spans="1:2" x14ac:dyDescent="0.2">
      <c r="A5845"/>
      <c r="B5845" s="23"/>
    </row>
    <row r="5846" spans="1:2" x14ac:dyDescent="0.2">
      <c r="A5846"/>
      <c r="B5846" s="23"/>
    </row>
    <row r="5847" spans="1:2" x14ac:dyDescent="0.2">
      <c r="A5847"/>
      <c r="B5847" s="23"/>
    </row>
    <row r="5848" spans="1:2" x14ac:dyDescent="0.2">
      <c r="A5848"/>
      <c r="B5848" s="23"/>
    </row>
    <row r="5849" spans="1:2" x14ac:dyDescent="0.2">
      <c r="A5849"/>
      <c r="B5849" s="23"/>
    </row>
    <row r="5850" spans="1:2" x14ac:dyDescent="0.2">
      <c r="A5850"/>
      <c r="B5850" s="23"/>
    </row>
    <row r="5851" spans="1:2" x14ac:dyDescent="0.2">
      <c r="A5851"/>
      <c r="B5851" s="23"/>
    </row>
    <row r="5852" spans="1:2" x14ac:dyDescent="0.2">
      <c r="A5852"/>
      <c r="B5852" s="23"/>
    </row>
    <row r="5853" spans="1:2" x14ac:dyDescent="0.2">
      <c r="A5853"/>
      <c r="B5853" s="23"/>
    </row>
    <row r="5854" spans="1:2" x14ac:dyDescent="0.2">
      <c r="A5854"/>
      <c r="B5854" s="23"/>
    </row>
    <row r="5855" spans="1:2" x14ac:dyDescent="0.2">
      <c r="A5855"/>
      <c r="B5855" s="23"/>
    </row>
    <row r="5856" spans="1:2" x14ac:dyDescent="0.2">
      <c r="A5856"/>
      <c r="B5856" s="23"/>
    </row>
    <row r="5857" spans="1:2" x14ac:dyDescent="0.2">
      <c r="A5857"/>
      <c r="B5857" s="23"/>
    </row>
    <row r="5858" spans="1:2" x14ac:dyDescent="0.2">
      <c r="A5858"/>
      <c r="B5858" s="23"/>
    </row>
    <row r="5859" spans="1:2" x14ac:dyDescent="0.2">
      <c r="A5859"/>
      <c r="B5859" s="23"/>
    </row>
    <row r="5860" spans="1:2" x14ac:dyDescent="0.2">
      <c r="A5860"/>
      <c r="B5860" s="23"/>
    </row>
    <row r="5861" spans="1:2" x14ac:dyDescent="0.2">
      <c r="A5861"/>
      <c r="B5861" s="23"/>
    </row>
    <row r="5862" spans="1:2" x14ac:dyDescent="0.2">
      <c r="A5862"/>
      <c r="B5862" s="23"/>
    </row>
    <row r="5863" spans="1:2" x14ac:dyDescent="0.2">
      <c r="A5863"/>
      <c r="B5863" s="23"/>
    </row>
    <row r="5864" spans="1:2" x14ac:dyDescent="0.2">
      <c r="A5864"/>
      <c r="B5864" s="23"/>
    </row>
    <row r="5865" spans="1:2" x14ac:dyDescent="0.2">
      <c r="A5865"/>
      <c r="B5865" s="23"/>
    </row>
    <row r="5866" spans="1:2" x14ac:dyDescent="0.2">
      <c r="A5866"/>
      <c r="B5866" s="23"/>
    </row>
    <row r="5867" spans="1:2" x14ac:dyDescent="0.2">
      <c r="A5867"/>
      <c r="B5867" s="23"/>
    </row>
    <row r="5868" spans="1:2" x14ac:dyDescent="0.2">
      <c r="A5868"/>
      <c r="B5868" s="23"/>
    </row>
    <row r="5869" spans="1:2" x14ac:dyDescent="0.2">
      <c r="A5869"/>
      <c r="B5869" s="23"/>
    </row>
    <row r="5870" spans="1:2" x14ac:dyDescent="0.2">
      <c r="A5870"/>
      <c r="B5870" s="23"/>
    </row>
    <row r="5871" spans="1:2" x14ac:dyDescent="0.2">
      <c r="A5871"/>
      <c r="B5871" s="23"/>
    </row>
    <row r="5872" spans="1:2" x14ac:dyDescent="0.2">
      <c r="A5872"/>
      <c r="B5872" s="23"/>
    </row>
    <row r="5873" spans="1:2" x14ac:dyDescent="0.2">
      <c r="A5873"/>
      <c r="B5873" s="23"/>
    </row>
    <row r="5874" spans="1:2" x14ac:dyDescent="0.2">
      <c r="A5874"/>
      <c r="B5874" s="23"/>
    </row>
    <row r="5875" spans="1:2" x14ac:dyDescent="0.2">
      <c r="A5875"/>
      <c r="B5875" s="23"/>
    </row>
    <row r="5876" spans="1:2" x14ac:dyDescent="0.2">
      <c r="A5876"/>
      <c r="B5876" s="23"/>
    </row>
    <row r="5877" spans="1:2" x14ac:dyDescent="0.2">
      <c r="A5877"/>
      <c r="B5877" s="23"/>
    </row>
    <row r="5878" spans="1:2" x14ac:dyDescent="0.2">
      <c r="A5878"/>
      <c r="B5878" s="23"/>
    </row>
    <row r="5879" spans="1:2" x14ac:dyDescent="0.2">
      <c r="A5879"/>
      <c r="B5879" s="23"/>
    </row>
    <row r="5880" spans="1:2" x14ac:dyDescent="0.2">
      <c r="A5880"/>
      <c r="B5880" s="23"/>
    </row>
    <row r="5881" spans="1:2" x14ac:dyDescent="0.2">
      <c r="A5881"/>
      <c r="B5881" s="23"/>
    </row>
    <row r="5882" spans="1:2" x14ac:dyDescent="0.2">
      <c r="A5882"/>
      <c r="B5882" s="23"/>
    </row>
    <row r="5883" spans="1:2" x14ac:dyDescent="0.2">
      <c r="A5883"/>
      <c r="B5883" s="23"/>
    </row>
    <row r="5884" spans="1:2" x14ac:dyDescent="0.2">
      <c r="A5884"/>
      <c r="B5884" s="23"/>
    </row>
    <row r="5885" spans="1:2" x14ac:dyDescent="0.2">
      <c r="A5885"/>
      <c r="B5885" s="23"/>
    </row>
    <row r="5886" spans="1:2" x14ac:dyDescent="0.2">
      <c r="A5886"/>
      <c r="B5886" s="23"/>
    </row>
    <row r="5887" spans="1:2" x14ac:dyDescent="0.2">
      <c r="A5887"/>
      <c r="B5887" s="23"/>
    </row>
    <row r="5888" spans="1:2" x14ac:dyDescent="0.2">
      <c r="A5888"/>
      <c r="B5888" s="23"/>
    </row>
    <row r="5889" spans="1:2" x14ac:dyDescent="0.2">
      <c r="A5889"/>
      <c r="B5889" s="23"/>
    </row>
    <row r="5890" spans="1:2" x14ac:dyDescent="0.2">
      <c r="A5890"/>
      <c r="B5890" s="23"/>
    </row>
    <row r="5891" spans="1:2" x14ac:dyDescent="0.2">
      <c r="A5891"/>
      <c r="B5891" s="23"/>
    </row>
    <row r="5892" spans="1:2" x14ac:dyDescent="0.2">
      <c r="A5892"/>
      <c r="B5892" s="23"/>
    </row>
    <row r="5893" spans="1:2" x14ac:dyDescent="0.2">
      <c r="A5893"/>
      <c r="B5893" s="23"/>
    </row>
    <row r="5894" spans="1:2" x14ac:dyDescent="0.2">
      <c r="A5894"/>
      <c r="B5894" s="23"/>
    </row>
    <row r="5895" spans="1:2" x14ac:dyDescent="0.2">
      <c r="A5895"/>
      <c r="B5895" s="23"/>
    </row>
    <row r="5896" spans="1:2" x14ac:dyDescent="0.2">
      <c r="A5896"/>
      <c r="B5896" s="23"/>
    </row>
    <row r="5897" spans="1:2" x14ac:dyDescent="0.2">
      <c r="A5897"/>
      <c r="B5897" s="23"/>
    </row>
    <row r="5898" spans="1:2" x14ac:dyDescent="0.2">
      <c r="A5898"/>
      <c r="B5898" s="23"/>
    </row>
    <row r="5899" spans="1:2" x14ac:dyDescent="0.2">
      <c r="A5899"/>
      <c r="B5899" s="23"/>
    </row>
    <row r="5900" spans="1:2" x14ac:dyDescent="0.2">
      <c r="A5900"/>
      <c r="B5900" s="23"/>
    </row>
    <row r="5901" spans="1:2" x14ac:dyDescent="0.2">
      <c r="A5901"/>
      <c r="B5901" s="23"/>
    </row>
    <row r="5902" spans="1:2" x14ac:dyDescent="0.2">
      <c r="A5902"/>
      <c r="B5902" s="23"/>
    </row>
    <row r="5903" spans="1:2" x14ac:dyDescent="0.2">
      <c r="A5903"/>
      <c r="B5903" s="23"/>
    </row>
    <row r="5904" spans="1:2" x14ac:dyDescent="0.2">
      <c r="A5904"/>
      <c r="B5904" s="23"/>
    </row>
    <row r="5905" spans="1:2" x14ac:dyDescent="0.2">
      <c r="A5905"/>
      <c r="B5905" s="23"/>
    </row>
    <row r="5906" spans="1:2" x14ac:dyDescent="0.2">
      <c r="A5906"/>
      <c r="B5906" s="23"/>
    </row>
    <row r="5907" spans="1:2" x14ac:dyDescent="0.2">
      <c r="A5907"/>
      <c r="B5907" s="23"/>
    </row>
    <row r="5908" spans="1:2" x14ac:dyDescent="0.2">
      <c r="A5908"/>
      <c r="B5908" s="23"/>
    </row>
    <row r="5909" spans="1:2" x14ac:dyDescent="0.2">
      <c r="A5909"/>
      <c r="B5909" s="23"/>
    </row>
    <row r="5910" spans="1:2" x14ac:dyDescent="0.2">
      <c r="A5910"/>
      <c r="B5910" s="23"/>
    </row>
    <row r="5911" spans="1:2" x14ac:dyDescent="0.2">
      <c r="A5911"/>
      <c r="B5911" s="23"/>
    </row>
    <row r="5912" spans="1:2" x14ac:dyDescent="0.2">
      <c r="A5912"/>
      <c r="B5912" s="23"/>
    </row>
    <row r="5913" spans="1:2" x14ac:dyDescent="0.2">
      <c r="A5913"/>
      <c r="B5913" s="23"/>
    </row>
    <row r="5914" spans="1:2" x14ac:dyDescent="0.2">
      <c r="A5914"/>
      <c r="B5914" s="23"/>
    </row>
    <row r="5915" spans="1:2" x14ac:dyDescent="0.2">
      <c r="A5915"/>
      <c r="B5915" s="23"/>
    </row>
    <row r="5916" spans="1:2" x14ac:dyDescent="0.2">
      <c r="A5916"/>
      <c r="B5916" s="23"/>
    </row>
    <row r="5917" spans="1:2" x14ac:dyDescent="0.2">
      <c r="A5917"/>
      <c r="B5917" s="23"/>
    </row>
    <row r="5918" spans="1:2" x14ac:dyDescent="0.2">
      <c r="A5918"/>
      <c r="B5918" s="23"/>
    </row>
    <row r="5919" spans="1:2" x14ac:dyDescent="0.2">
      <c r="A5919"/>
      <c r="B5919" s="23"/>
    </row>
    <row r="5920" spans="1:2" x14ac:dyDescent="0.2">
      <c r="A5920"/>
      <c r="B5920" s="23"/>
    </row>
    <row r="5921" spans="1:2" x14ac:dyDescent="0.2">
      <c r="A5921"/>
      <c r="B5921" s="23"/>
    </row>
    <row r="5922" spans="1:2" x14ac:dyDescent="0.2">
      <c r="A5922"/>
      <c r="B5922" s="23"/>
    </row>
    <row r="5923" spans="1:2" x14ac:dyDescent="0.2">
      <c r="A5923"/>
      <c r="B5923" s="23"/>
    </row>
    <row r="5924" spans="1:2" x14ac:dyDescent="0.2">
      <c r="A5924"/>
      <c r="B5924" s="23"/>
    </row>
    <row r="5925" spans="1:2" x14ac:dyDescent="0.2">
      <c r="A5925"/>
      <c r="B5925" s="23"/>
    </row>
    <row r="5926" spans="1:2" x14ac:dyDescent="0.2">
      <c r="A5926"/>
      <c r="B5926" s="23"/>
    </row>
    <row r="5927" spans="1:2" x14ac:dyDescent="0.2">
      <c r="A5927"/>
      <c r="B5927" s="23"/>
    </row>
    <row r="5928" spans="1:2" x14ac:dyDescent="0.2">
      <c r="A5928"/>
      <c r="B5928" s="23"/>
    </row>
    <row r="5929" spans="1:2" x14ac:dyDescent="0.2">
      <c r="A5929"/>
      <c r="B5929" s="23"/>
    </row>
    <row r="5930" spans="1:2" x14ac:dyDescent="0.2">
      <c r="A5930"/>
      <c r="B5930" s="23"/>
    </row>
    <row r="5931" spans="1:2" x14ac:dyDescent="0.2">
      <c r="A5931"/>
      <c r="B5931" s="23"/>
    </row>
    <row r="5932" spans="1:2" x14ac:dyDescent="0.2">
      <c r="A5932"/>
      <c r="B5932" s="23"/>
    </row>
    <row r="5933" spans="1:2" x14ac:dyDescent="0.2">
      <c r="A5933"/>
      <c r="B5933" s="23"/>
    </row>
    <row r="5934" spans="1:2" x14ac:dyDescent="0.2">
      <c r="A5934"/>
      <c r="B5934" s="23"/>
    </row>
    <row r="5935" spans="1:2" x14ac:dyDescent="0.2">
      <c r="A5935"/>
      <c r="B5935" s="23"/>
    </row>
    <row r="5936" spans="1:2" x14ac:dyDescent="0.2">
      <c r="A5936"/>
      <c r="B5936" s="23"/>
    </row>
    <row r="5937" spans="1:2" x14ac:dyDescent="0.2">
      <c r="A5937"/>
      <c r="B5937" s="23"/>
    </row>
    <row r="5938" spans="1:2" x14ac:dyDescent="0.2">
      <c r="A5938"/>
      <c r="B5938" s="23"/>
    </row>
    <row r="5939" spans="1:2" x14ac:dyDescent="0.2">
      <c r="A5939"/>
      <c r="B5939" s="23"/>
    </row>
    <row r="5940" spans="1:2" x14ac:dyDescent="0.2">
      <c r="A5940"/>
      <c r="B5940" s="23"/>
    </row>
    <row r="5941" spans="1:2" x14ac:dyDescent="0.2">
      <c r="A5941"/>
      <c r="B5941" s="23"/>
    </row>
    <row r="5942" spans="1:2" x14ac:dyDescent="0.2">
      <c r="A5942"/>
      <c r="B5942" s="23"/>
    </row>
    <row r="5943" spans="1:2" x14ac:dyDescent="0.2">
      <c r="A5943"/>
      <c r="B5943" s="23"/>
    </row>
    <row r="5944" spans="1:2" x14ac:dyDescent="0.2">
      <c r="A5944"/>
      <c r="B5944" s="23"/>
    </row>
    <row r="5945" spans="1:2" x14ac:dyDescent="0.2">
      <c r="A5945"/>
      <c r="B5945" s="23"/>
    </row>
    <row r="5946" spans="1:2" x14ac:dyDescent="0.2">
      <c r="A5946"/>
      <c r="B5946" s="23"/>
    </row>
    <row r="5947" spans="1:2" x14ac:dyDescent="0.2">
      <c r="A5947"/>
      <c r="B5947" s="23"/>
    </row>
    <row r="5948" spans="1:2" x14ac:dyDescent="0.2">
      <c r="A5948"/>
      <c r="B5948" s="23"/>
    </row>
    <row r="5949" spans="1:2" x14ac:dyDescent="0.2">
      <c r="A5949"/>
      <c r="B5949" s="23"/>
    </row>
    <row r="5950" spans="1:2" x14ac:dyDescent="0.2">
      <c r="A5950"/>
      <c r="B5950" s="23"/>
    </row>
    <row r="5951" spans="1:2" x14ac:dyDescent="0.2">
      <c r="A5951"/>
      <c r="B5951" s="23"/>
    </row>
    <row r="5952" spans="1:2" x14ac:dyDescent="0.2">
      <c r="A5952"/>
      <c r="B5952" s="23"/>
    </row>
    <row r="5953" spans="1:2" x14ac:dyDescent="0.2">
      <c r="A5953"/>
      <c r="B5953" s="23"/>
    </row>
    <row r="5954" spans="1:2" x14ac:dyDescent="0.2">
      <c r="A5954"/>
      <c r="B5954" s="23"/>
    </row>
    <row r="5955" spans="1:2" x14ac:dyDescent="0.2">
      <c r="A5955"/>
      <c r="B5955" s="23"/>
    </row>
    <row r="5956" spans="1:2" x14ac:dyDescent="0.2">
      <c r="A5956"/>
      <c r="B5956" s="23"/>
    </row>
    <row r="5957" spans="1:2" x14ac:dyDescent="0.2">
      <c r="A5957"/>
      <c r="B5957" s="23"/>
    </row>
    <row r="5958" spans="1:2" x14ac:dyDescent="0.2">
      <c r="A5958"/>
      <c r="B5958" s="23"/>
    </row>
    <row r="5959" spans="1:2" x14ac:dyDescent="0.2">
      <c r="A5959"/>
      <c r="B5959" s="23"/>
    </row>
    <row r="5960" spans="1:2" x14ac:dyDescent="0.2">
      <c r="A5960"/>
      <c r="B5960" s="23"/>
    </row>
    <row r="5961" spans="1:2" x14ac:dyDescent="0.2">
      <c r="A5961"/>
      <c r="B5961" s="23"/>
    </row>
    <row r="5962" spans="1:2" x14ac:dyDescent="0.2">
      <c r="A5962"/>
      <c r="B5962" s="23"/>
    </row>
    <row r="5963" spans="1:2" x14ac:dyDescent="0.2">
      <c r="A5963"/>
      <c r="B5963" s="23"/>
    </row>
    <row r="5964" spans="1:2" x14ac:dyDescent="0.2">
      <c r="A5964"/>
      <c r="B5964" s="23"/>
    </row>
    <row r="5965" spans="1:2" x14ac:dyDescent="0.2">
      <c r="A5965"/>
      <c r="B5965" s="23"/>
    </row>
    <row r="5966" spans="1:2" x14ac:dyDescent="0.2">
      <c r="A5966"/>
      <c r="B5966" s="23"/>
    </row>
    <row r="5967" spans="1:2" x14ac:dyDescent="0.2">
      <c r="A5967"/>
      <c r="B5967" s="23"/>
    </row>
    <row r="5968" spans="1:2" x14ac:dyDescent="0.2">
      <c r="A5968"/>
      <c r="B5968" s="23"/>
    </row>
    <row r="5969" spans="1:2" x14ac:dyDescent="0.2">
      <c r="A5969"/>
      <c r="B5969" s="23"/>
    </row>
    <row r="5970" spans="1:2" x14ac:dyDescent="0.2">
      <c r="A5970"/>
      <c r="B5970" s="23"/>
    </row>
    <row r="5971" spans="1:2" x14ac:dyDescent="0.2">
      <c r="A5971"/>
      <c r="B5971" s="23"/>
    </row>
    <row r="5972" spans="1:2" x14ac:dyDescent="0.2">
      <c r="A5972"/>
      <c r="B5972" s="23"/>
    </row>
    <row r="5973" spans="1:2" x14ac:dyDescent="0.2">
      <c r="A5973"/>
      <c r="B5973" s="23"/>
    </row>
    <row r="5974" spans="1:2" x14ac:dyDescent="0.2">
      <c r="A5974"/>
      <c r="B5974" s="23"/>
    </row>
    <row r="5975" spans="1:2" x14ac:dyDescent="0.2">
      <c r="A5975"/>
      <c r="B5975" s="23"/>
    </row>
    <row r="5976" spans="1:2" x14ac:dyDescent="0.2">
      <c r="A5976"/>
      <c r="B5976" s="23"/>
    </row>
    <row r="5977" spans="1:2" x14ac:dyDescent="0.2">
      <c r="A5977"/>
      <c r="B5977" s="23"/>
    </row>
    <row r="5978" spans="1:2" x14ac:dyDescent="0.2">
      <c r="A5978"/>
      <c r="B5978" s="23"/>
    </row>
    <row r="5979" spans="1:2" x14ac:dyDescent="0.2">
      <c r="A5979"/>
      <c r="B5979" s="23"/>
    </row>
    <row r="5980" spans="1:2" x14ac:dyDescent="0.2">
      <c r="A5980"/>
      <c r="B5980" s="23"/>
    </row>
    <row r="5981" spans="1:2" x14ac:dyDescent="0.2">
      <c r="A5981"/>
      <c r="B5981" s="23"/>
    </row>
    <row r="5982" spans="1:2" x14ac:dyDescent="0.2">
      <c r="A5982"/>
      <c r="B5982" s="23"/>
    </row>
    <row r="5983" spans="1:2" x14ac:dyDescent="0.2">
      <c r="A5983"/>
      <c r="B5983" s="23"/>
    </row>
    <row r="5984" spans="1:2" x14ac:dyDescent="0.2">
      <c r="A5984"/>
      <c r="B5984" s="23"/>
    </row>
    <row r="5985" spans="1:2" x14ac:dyDescent="0.2">
      <c r="A5985"/>
      <c r="B5985" s="23"/>
    </row>
    <row r="5986" spans="1:2" x14ac:dyDescent="0.2">
      <c r="A5986"/>
      <c r="B5986" s="23"/>
    </row>
    <row r="5987" spans="1:2" x14ac:dyDescent="0.2">
      <c r="A5987"/>
      <c r="B5987" s="23"/>
    </row>
    <row r="5988" spans="1:2" x14ac:dyDescent="0.2">
      <c r="A5988"/>
      <c r="B5988" s="23"/>
    </row>
    <row r="5989" spans="1:2" x14ac:dyDescent="0.2">
      <c r="A5989"/>
      <c r="B5989" s="23"/>
    </row>
    <row r="5990" spans="1:2" x14ac:dyDescent="0.2">
      <c r="A5990"/>
      <c r="B5990" s="23"/>
    </row>
    <row r="5991" spans="1:2" x14ac:dyDescent="0.2">
      <c r="A5991"/>
      <c r="B5991" s="23"/>
    </row>
    <row r="5992" spans="1:2" x14ac:dyDescent="0.2">
      <c r="A5992"/>
      <c r="B5992" s="23"/>
    </row>
    <row r="5993" spans="1:2" x14ac:dyDescent="0.2">
      <c r="A5993"/>
      <c r="B5993" s="23"/>
    </row>
    <row r="5994" spans="1:2" x14ac:dyDescent="0.2">
      <c r="A5994"/>
      <c r="B5994" s="23"/>
    </row>
    <row r="5995" spans="1:2" x14ac:dyDescent="0.2">
      <c r="A5995"/>
      <c r="B5995" s="23"/>
    </row>
    <row r="5996" spans="1:2" x14ac:dyDescent="0.2">
      <c r="A5996"/>
      <c r="B5996" s="23"/>
    </row>
    <row r="5997" spans="1:2" x14ac:dyDescent="0.2">
      <c r="A5997"/>
      <c r="B5997" s="23"/>
    </row>
    <row r="5998" spans="1:2" x14ac:dyDescent="0.2">
      <c r="A5998"/>
      <c r="B5998" s="23"/>
    </row>
    <row r="5999" spans="1:2" x14ac:dyDescent="0.2">
      <c r="A5999"/>
      <c r="B5999" s="23"/>
    </row>
    <row r="6000" spans="1:2" x14ac:dyDescent="0.2">
      <c r="A6000"/>
      <c r="B6000" s="23"/>
    </row>
    <row r="6001" spans="1:2" x14ac:dyDescent="0.2">
      <c r="A6001"/>
      <c r="B6001" s="23"/>
    </row>
    <row r="6002" spans="1:2" x14ac:dyDescent="0.2">
      <c r="A6002"/>
      <c r="B6002" s="23"/>
    </row>
    <row r="6003" spans="1:2" x14ac:dyDescent="0.2">
      <c r="A6003"/>
      <c r="B6003" s="23"/>
    </row>
    <row r="6004" spans="1:2" x14ac:dyDescent="0.2">
      <c r="A6004"/>
      <c r="B6004" s="23"/>
    </row>
    <row r="6005" spans="1:2" x14ac:dyDescent="0.2">
      <c r="A6005"/>
      <c r="B6005" s="23"/>
    </row>
    <row r="6006" spans="1:2" x14ac:dyDescent="0.2">
      <c r="A6006"/>
      <c r="B6006" s="23"/>
    </row>
    <row r="6007" spans="1:2" x14ac:dyDescent="0.2">
      <c r="A6007"/>
      <c r="B6007" s="23"/>
    </row>
    <row r="6008" spans="1:2" x14ac:dyDescent="0.2">
      <c r="A6008"/>
      <c r="B6008" s="23"/>
    </row>
    <row r="6009" spans="1:2" x14ac:dyDescent="0.2">
      <c r="A6009"/>
      <c r="B6009" s="23"/>
    </row>
    <row r="6010" spans="1:2" x14ac:dyDescent="0.2">
      <c r="A6010"/>
      <c r="B6010" s="23"/>
    </row>
    <row r="6011" spans="1:2" x14ac:dyDescent="0.2">
      <c r="A6011"/>
      <c r="B6011" s="23"/>
    </row>
    <row r="6012" spans="1:2" x14ac:dyDescent="0.2">
      <c r="A6012"/>
      <c r="B6012" s="2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32FFD-0583-4EEC-A56D-5FD7E67AA482}">
  <dimension ref="A1:G1208"/>
  <sheetViews>
    <sheetView workbookViewId="0">
      <selection activeCell="H29" sqref="H29"/>
    </sheetView>
  </sheetViews>
  <sheetFormatPr baseColWidth="10" defaultColWidth="14.83203125" defaultRowHeight="14" x14ac:dyDescent="0.2"/>
  <cols>
    <col min="1" max="1" width="13.1640625" style="6" bestFit="1" customWidth="1"/>
    <col min="2" max="2" width="42.83203125" style="4" bestFit="1" customWidth="1"/>
    <col min="3" max="4" width="14.83203125" style="4"/>
    <col min="5" max="5" width="35.1640625" style="4" bestFit="1" customWidth="1"/>
    <col min="6" max="16384" width="14.83203125" style="4"/>
  </cols>
  <sheetData>
    <row r="1" spans="1:7" s="1" customFormat="1" x14ac:dyDescent="0.2">
      <c r="A1" s="12" t="s">
        <v>0</v>
      </c>
      <c r="B1" s="12" t="s">
        <v>4</v>
      </c>
      <c r="C1" s="1" t="s">
        <v>32</v>
      </c>
      <c r="D1" s="1" t="s">
        <v>33</v>
      </c>
      <c r="E1" s="1" t="s">
        <v>34</v>
      </c>
      <c r="F1" s="1" t="s">
        <v>35</v>
      </c>
      <c r="G1" s="1" t="s">
        <v>36</v>
      </c>
    </row>
    <row r="2" spans="1:7" s="1" customFormat="1" x14ac:dyDescent="0.2">
      <c r="A2" s="11">
        <v>268879769</v>
      </c>
      <c r="B2" s="1" t="s">
        <v>21</v>
      </c>
      <c r="C2" s="1" t="s">
        <v>37</v>
      </c>
      <c r="D2" s="1" t="s">
        <v>38</v>
      </c>
      <c r="E2" s="1" t="s">
        <v>39</v>
      </c>
      <c r="F2" s="1">
        <v>6</v>
      </c>
      <c r="G2" s="1" t="s">
        <v>40</v>
      </c>
    </row>
    <row r="3" spans="1:7" s="1" customFormat="1" x14ac:dyDescent="0.2">
      <c r="A3" s="11">
        <v>268879778</v>
      </c>
      <c r="B3" s="1" t="s">
        <v>22</v>
      </c>
      <c r="C3" s="1" t="s">
        <v>37</v>
      </c>
      <c r="D3" s="1" t="s">
        <v>41</v>
      </c>
      <c r="E3" s="1" t="s">
        <v>39</v>
      </c>
      <c r="F3" s="1">
        <v>6</v>
      </c>
      <c r="G3" s="1" t="s">
        <v>40</v>
      </c>
    </row>
    <row r="4" spans="1:7" s="1" customFormat="1" x14ac:dyDescent="0.2">
      <c r="A4" s="11">
        <v>268879817</v>
      </c>
      <c r="B4" s="1" t="s">
        <v>21</v>
      </c>
      <c r="C4" s="1" t="s">
        <v>37</v>
      </c>
      <c r="D4" s="1" t="s">
        <v>38</v>
      </c>
      <c r="E4" s="1" t="s">
        <v>39</v>
      </c>
      <c r="F4" s="1">
        <v>6</v>
      </c>
      <c r="G4" s="1" t="s">
        <v>40</v>
      </c>
    </row>
    <row r="5" spans="1:7" s="1" customFormat="1" x14ac:dyDescent="0.2">
      <c r="A5" s="11">
        <v>268879871</v>
      </c>
      <c r="B5" s="1" t="s">
        <v>19</v>
      </c>
      <c r="C5" s="1" t="s">
        <v>42</v>
      </c>
      <c r="D5" s="1" t="s">
        <v>43</v>
      </c>
      <c r="E5" s="1" t="s">
        <v>39</v>
      </c>
      <c r="F5" s="1">
        <v>4.5</v>
      </c>
      <c r="G5" s="1" t="s">
        <v>40</v>
      </c>
    </row>
    <row r="6" spans="1:7" s="1" customFormat="1" x14ac:dyDescent="0.2">
      <c r="A6" s="11">
        <v>268879877</v>
      </c>
      <c r="B6" s="1" t="s">
        <v>20</v>
      </c>
      <c r="C6" s="1" t="s">
        <v>37</v>
      </c>
      <c r="D6" s="1" t="s">
        <v>43</v>
      </c>
      <c r="E6" s="1" t="s">
        <v>39</v>
      </c>
      <c r="F6" s="1">
        <v>6</v>
      </c>
      <c r="G6" s="1" t="s">
        <v>40</v>
      </c>
    </row>
    <row r="7" spans="1:7" s="1" customFormat="1" x14ac:dyDescent="0.2">
      <c r="A7" s="11">
        <v>268880228</v>
      </c>
      <c r="B7" s="1" t="s">
        <v>22</v>
      </c>
      <c r="C7" s="1" t="s">
        <v>37</v>
      </c>
      <c r="D7" s="1" t="s">
        <v>41</v>
      </c>
      <c r="E7" s="1" t="s">
        <v>39</v>
      </c>
      <c r="F7" s="1">
        <v>6</v>
      </c>
      <c r="G7" s="1" t="s">
        <v>40</v>
      </c>
    </row>
    <row r="8" spans="1:7" s="1" customFormat="1" x14ac:dyDescent="0.2">
      <c r="A8" s="11">
        <v>268880243</v>
      </c>
      <c r="B8" s="1" t="s">
        <v>22</v>
      </c>
      <c r="C8" s="1" t="s">
        <v>37</v>
      </c>
      <c r="D8" s="1" t="s">
        <v>41</v>
      </c>
      <c r="E8" s="1" t="s">
        <v>39</v>
      </c>
      <c r="F8" s="1">
        <v>6</v>
      </c>
      <c r="G8" s="1" t="s">
        <v>40</v>
      </c>
    </row>
    <row r="9" spans="1:7" s="1" customFormat="1" x14ac:dyDescent="0.2">
      <c r="A9" s="11">
        <v>268880297</v>
      </c>
      <c r="B9" s="1" t="s">
        <v>13</v>
      </c>
      <c r="C9" s="1" t="s">
        <v>42</v>
      </c>
      <c r="D9" s="1" t="s">
        <v>41</v>
      </c>
      <c r="E9" s="1" t="s">
        <v>39</v>
      </c>
      <c r="F9" s="1">
        <v>4.5</v>
      </c>
      <c r="G9" s="1" t="s">
        <v>40</v>
      </c>
    </row>
    <row r="10" spans="1:7" s="1" customFormat="1" x14ac:dyDescent="0.2">
      <c r="A10" s="11">
        <v>268890452</v>
      </c>
      <c r="B10" s="1" t="s">
        <v>12</v>
      </c>
      <c r="C10" s="1" t="s">
        <v>42</v>
      </c>
      <c r="D10" s="1" t="s">
        <v>44</v>
      </c>
      <c r="E10" s="1" t="s">
        <v>39</v>
      </c>
      <c r="F10" s="1">
        <v>4.5</v>
      </c>
      <c r="G10" s="1" t="s">
        <v>40</v>
      </c>
    </row>
    <row r="11" spans="1:7" s="1" customFormat="1" x14ac:dyDescent="0.2">
      <c r="A11" s="11">
        <v>268890527</v>
      </c>
      <c r="B11" s="1" t="s">
        <v>17</v>
      </c>
      <c r="C11" s="1" t="s">
        <v>42</v>
      </c>
      <c r="D11" s="1" t="s">
        <v>45</v>
      </c>
      <c r="E11" s="1" t="s">
        <v>46</v>
      </c>
      <c r="F11" s="1">
        <v>4.5</v>
      </c>
      <c r="G11" s="1" t="s">
        <v>47</v>
      </c>
    </row>
    <row r="12" spans="1:7" s="1" customFormat="1" x14ac:dyDescent="0.2">
      <c r="A12" s="11">
        <v>268890545</v>
      </c>
      <c r="B12" s="1" t="s">
        <v>17</v>
      </c>
      <c r="C12" s="1" t="s">
        <v>42</v>
      </c>
      <c r="D12" s="1" t="s">
        <v>45</v>
      </c>
      <c r="E12" s="1" t="s">
        <v>46</v>
      </c>
      <c r="F12" s="1">
        <v>4.5</v>
      </c>
      <c r="G12" s="1" t="s">
        <v>47</v>
      </c>
    </row>
    <row r="13" spans="1:7" s="1" customFormat="1" x14ac:dyDescent="0.2">
      <c r="A13" s="11">
        <v>268890548</v>
      </c>
      <c r="B13" s="1" t="s">
        <v>17</v>
      </c>
      <c r="C13" s="1" t="s">
        <v>42</v>
      </c>
      <c r="D13" s="1" t="s">
        <v>45</v>
      </c>
      <c r="E13" s="1" t="s">
        <v>46</v>
      </c>
      <c r="F13" s="1">
        <v>4.5</v>
      </c>
      <c r="G13" s="1" t="s">
        <v>47</v>
      </c>
    </row>
    <row r="14" spans="1:7" s="1" customFormat="1" x14ac:dyDescent="0.2">
      <c r="A14" s="11">
        <v>268890566</v>
      </c>
      <c r="B14" s="1" t="s">
        <v>17</v>
      </c>
      <c r="C14" s="1" t="s">
        <v>42</v>
      </c>
      <c r="D14" s="1" t="s">
        <v>45</v>
      </c>
      <c r="E14" s="1" t="s">
        <v>46</v>
      </c>
      <c r="F14" s="1">
        <v>4.5</v>
      </c>
      <c r="G14" s="1" t="s">
        <v>47</v>
      </c>
    </row>
    <row r="15" spans="1:7" s="1" customFormat="1" x14ac:dyDescent="0.2">
      <c r="A15" s="11">
        <v>268890590</v>
      </c>
      <c r="B15" s="1" t="s">
        <v>17</v>
      </c>
      <c r="C15" s="1" t="s">
        <v>42</v>
      </c>
      <c r="D15" s="1" t="s">
        <v>45</v>
      </c>
      <c r="E15" s="1" t="s">
        <v>46</v>
      </c>
      <c r="F15" s="1">
        <v>4.5</v>
      </c>
      <c r="G15" s="1" t="s">
        <v>47</v>
      </c>
    </row>
    <row r="16" spans="1:7" s="1" customFormat="1" x14ac:dyDescent="0.2">
      <c r="A16" s="11">
        <v>268890641</v>
      </c>
      <c r="B16" s="1" t="s">
        <v>13</v>
      </c>
      <c r="C16" s="1" t="s">
        <v>42</v>
      </c>
      <c r="D16" s="1" t="s">
        <v>41</v>
      </c>
      <c r="E16" s="1" t="s">
        <v>39</v>
      </c>
      <c r="F16" s="1">
        <v>4.5</v>
      </c>
      <c r="G16" s="1" t="s">
        <v>40</v>
      </c>
    </row>
    <row r="17" spans="1:7" s="1" customFormat="1" x14ac:dyDescent="0.2">
      <c r="A17" s="11">
        <v>268890665</v>
      </c>
      <c r="B17" s="1" t="s">
        <v>8</v>
      </c>
      <c r="C17" s="1" t="s">
        <v>48</v>
      </c>
      <c r="D17" s="1" t="s">
        <v>38</v>
      </c>
      <c r="E17" s="1" t="s">
        <v>39</v>
      </c>
      <c r="F17" s="1">
        <v>6</v>
      </c>
      <c r="G17" s="1" t="s">
        <v>40</v>
      </c>
    </row>
    <row r="18" spans="1:7" s="1" customFormat="1" x14ac:dyDescent="0.2">
      <c r="A18" s="11">
        <v>268890671</v>
      </c>
      <c r="B18" s="1" t="s">
        <v>7</v>
      </c>
      <c r="C18" s="1" t="s">
        <v>48</v>
      </c>
      <c r="D18" s="1" t="s">
        <v>49</v>
      </c>
      <c r="E18" s="1" t="s">
        <v>39</v>
      </c>
      <c r="F18" s="1">
        <v>6</v>
      </c>
      <c r="G18" s="1" t="s">
        <v>40</v>
      </c>
    </row>
    <row r="19" spans="1:7" s="1" customFormat="1" x14ac:dyDescent="0.2">
      <c r="A19" s="11">
        <v>268890683</v>
      </c>
      <c r="B19" s="1" t="s">
        <v>9</v>
      </c>
      <c r="C19" s="1" t="s">
        <v>48</v>
      </c>
      <c r="D19" s="1" t="s">
        <v>43</v>
      </c>
      <c r="E19" s="1" t="s">
        <v>39</v>
      </c>
      <c r="F19" s="1">
        <v>6</v>
      </c>
      <c r="G19" s="1" t="s">
        <v>40</v>
      </c>
    </row>
    <row r="20" spans="1:7" s="1" customFormat="1" ht="15" x14ac:dyDescent="0.2">
      <c r="A20" s="11">
        <v>268890710</v>
      </c>
      <c r="B20" s="1" t="s">
        <v>5</v>
      </c>
      <c r="C20" s="1" t="s">
        <v>48</v>
      </c>
      <c r="D20" s="1" t="s">
        <v>41</v>
      </c>
      <c r="E20" t="s">
        <v>39</v>
      </c>
      <c r="F20" s="1">
        <v>6</v>
      </c>
      <c r="G20" s="1" t="s">
        <v>40</v>
      </c>
    </row>
    <row r="21" spans="1:7" s="1" customFormat="1" ht="15" x14ac:dyDescent="0.2">
      <c r="A21" s="11">
        <v>268891184</v>
      </c>
      <c r="B21" s="1" t="s">
        <v>11</v>
      </c>
      <c r="C21" s="1" t="s">
        <v>42</v>
      </c>
      <c r="D21" s="1" t="s">
        <v>45</v>
      </c>
      <c r="E21" t="s">
        <v>39</v>
      </c>
      <c r="F21" s="1">
        <v>4.5</v>
      </c>
      <c r="G21" s="1" t="s">
        <v>40</v>
      </c>
    </row>
    <row r="22" spans="1:7" s="1" customFormat="1" ht="15" x14ac:dyDescent="0.2">
      <c r="A22" s="11">
        <v>268891226</v>
      </c>
      <c r="B22" s="1" t="s">
        <v>13</v>
      </c>
      <c r="C22" s="1" t="s">
        <v>42</v>
      </c>
      <c r="D22" s="1" t="s">
        <v>41</v>
      </c>
      <c r="E22" t="s">
        <v>39</v>
      </c>
      <c r="F22" s="1">
        <v>4.5</v>
      </c>
      <c r="G22" s="1" t="s">
        <v>40</v>
      </c>
    </row>
    <row r="23" spans="1:7" s="1" customFormat="1" ht="15" x14ac:dyDescent="0.2">
      <c r="A23" s="11">
        <v>268891271</v>
      </c>
      <c r="B23" s="1" t="s">
        <v>18</v>
      </c>
      <c r="C23" s="1" t="s">
        <v>42</v>
      </c>
      <c r="D23" s="1" t="s">
        <v>38</v>
      </c>
      <c r="E23" t="s">
        <v>39</v>
      </c>
      <c r="F23" s="1">
        <v>4.5</v>
      </c>
      <c r="G23" s="1" t="s">
        <v>40</v>
      </c>
    </row>
    <row r="24" spans="1:7" s="1" customFormat="1" ht="15" x14ac:dyDescent="0.2">
      <c r="A24" s="11">
        <v>268891919</v>
      </c>
      <c r="B24" s="1" t="s">
        <v>13</v>
      </c>
      <c r="C24" s="1" t="s">
        <v>42</v>
      </c>
      <c r="D24" s="1" t="s">
        <v>41</v>
      </c>
      <c r="E24" t="s">
        <v>39</v>
      </c>
      <c r="F24" s="1">
        <v>4.5</v>
      </c>
      <c r="G24" s="1" t="s">
        <v>40</v>
      </c>
    </row>
    <row r="25" spans="1:7" s="1" customFormat="1" ht="15" x14ac:dyDescent="0.2">
      <c r="A25" s="11">
        <v>268891961</v>
      </c>
      <c r="B25" s="1" t="s">
        <v>17</v>
      </c>
      <c r="C25" s="1" t="s">
        <v>42</v>
      </c>
      <c r="D25" s="1" t="s">
        <v>45</v>
      </c>
      <c r="E25" t="s">
        <v>46</v>
      </c>
      <c r="F25" s="1">
        <v>4.5</v>
      </c>
      <c r="G25" s="1" t="s">
        <v>47</v>
      </c>
    </row>
    <row r="26" spans="1:7" s="1" customFormat="1" ht="15" x14ac:dyDescent="0.2">
      <c r="A26" s="11">
        <v>268891964</v>
      </c>
      <c r="B26" s="1" t="s">
        <v>17</v>
      </c>
      <c r="C26" s="1" t="s">
        <v>42</v>
      </c>
      <c r="D26" s="1" t="s">
        <v>45</v>
      </c>
      <c r="E26" t="s">
        <v>46</v>
      </c>
      <c r="F26" s="1">
        <v>4.5</v>
      </c>
      <c r="G26" s="1" t="s">
        <v>47</v>
      </c>
    </row>
    <row r="27" spans="1:7" s="1" customFormat="1" ht="15" x14ac:dyDescent="0.2">
      <c r="A27" s="11">
        <v>268891979</v>
      </c>
      <c r="B27" s="1" t="s">
        <v>19</v>
      </c>
      <c r="C27" s="1" t="s">
        <v>42</v>
      </c>
      <c r="D27" s="1" t="s">
        <v>43</v>
      </c>
      <c r="E27" t="s">
        <v>39</v>
      </c>
      <c r="F27" s="1">
        <v>4.5</v>
      </c>
      <c r="G27" s="1" t="s">
        <v>40</v>
      </c>
    </row>
    <row r="28" spans="1:7" s="1" customFormat="1" ht="15" x14ac:dyDescent="0.2">
      <c r="A28" s="11">
        <v>268892078</v>
      </c>
      <c r="B28" s="1" t="s">
        <v>17</v>
      </c>
      <c r="C28" s="1" t="s">
        <v>42</v>
      </c>
      <c r="D28" s="1" t="s">
        <v>45</v>
      </c>
      <c r="E28" t="s">
        <v>46</v>
      </c>
      <c r="F28" s="1">
        <v>4.5</v>
      </c>
      <c r="G28" s="1" t="s">
        <v>47</v>
      </c>
    </row>
    <row r="29" spans="1:7" s="1" customFormat="1" ht="15" x14ac:dyDescent="0.2">
      <c r="A29" s="11">
        <v>268892090</v>
      </c>
      <c r="B29" s="1" t="s">
        <v>18</v>
      </c>
      <c r="C29" s="1" t="s">
        <v>42</v>
      </c>
      <c r="D29" s="1" t="s">
        <v>38</v>
      </c>
      <c r="E29" t="s">
        <v>39</v>
      </c>
      <c r="F29" s="1">
        <v>4.5</v>
      </c>
      <c r="G29" s="1" t="s">
        <v>40</v>
      </c>
    </row>
    <row r="30" spans="1:7" s="1" customFormat="1" ht="15" x14ac:dyDescent="0.2">
      <c r="A30" s="11">
        <v>268892102</v>
      </c>
      <c r="B30" s="1" t="s">
        <v>7</v>
      </c>
      <c r="C30" s="1" t="s">
        <v>48</v>
      </c>
      <c r="D30" s="1" t="s">
        <v>49</v>
      </c>
      <c r="E30" t="s">
        <v>39</v>
      </c>
      <c r="F30" s="1">
        <v>6</v>
      </c>
      <c r="G30" s="1" t="s">
        <v>40</v>
      </c>
    </row>
    <row r="31" spans="1:7" s="1" customFormat="1" ht="15" x14ac:dyDescent="0.2">
      <c r="A31" s="11">
        <v>268892123</v>
      </c>
      <c r="B31" s="1" t="s">
        <v>5</v>
      </c>
      <c r="C31" s="1" t="s">
        <v>48</v>
      </c>
      <c r="D31" s="1" t="s">
        <v>41</v>
      </c>
      <c r="E31" t="s">
        <v>39</v>
      </c>
      <c r="F31" s="1">
        <v>6</v>
      </c>
      <c r="G31" s="1" t="s">
        <v>40</v>
      </c>
    </row>
    <row r="32" spans="1:7" s="1" customFormat="1" ht="15" x14ac:dyDescent="0.2">
      <c r="A32" s="11">
        <v>268892222</v>
      </c>
      <c r="B32" s="1" t="s">
        <v>13</v>
      </c>
      <c r="C32" s="1" t="s">
        <v>42</v>
      </c>
      <c r="D32" s="1" t="s">
        <v>41</v>
      </c>
      <c r="E32" t="s">
        <v>39</v>
      </c>
      <c r="F32" s="1">
        <v>4.5</v>
      </c>
      <c r="G32" s="1" t="s">
        <v>40</v>
      </c>
    </row>
    <row r="33" spans="1:7" s="1" customFormat="1" ht="15" x14ac:dyDescent="0.2">
      <c r="A33" s="11">
        <v>268892231</v>
      </c>
      <c r="B33" s="1" t="s">
        <v>5</v>
      </c>
      <c r="C33" s="1" t="s">
        <v>48</v>
      </c>
      <c r="D33" s="1" t="s">
        <v>41</v>
      </c>
      <c r="E33" t="s">
        <v>39</v>
      </c>
      <c r="F33" s="1">
        <v>6</v>
      </c>
      <c r="G33" s="1" t="s">
        <v>40</v>
      </c>
    </row>
    <row r="34" spans="1:7" s="1" customFormat="1" ht="15" x14ac:dyDescent="0.2">
      <c r="A34" s="11">
        <v>268892246</v>
      </c>
      <c r="B34" s="1" t="s">
        <v>5</v>
      </c>
      <c r="C34" s="1" t="s">
        <v>48</v>
      </c>
      <c r="D34" s="1" t="s">
        <v>41</v>
      </c>
      <c r="E34" t="s">
        <v>39</v>
      </c>
      <c r="F34" s="1">
        <v>6</v>
      </c>
      <c r="G34" s="1" t="s">
        <v>40</v>
      </c>
    </row>
    <row r="35" spans="1:7" s="1" customFormat="1" ht="15" x14ac:dyDescent="0.2">
      <c r="A35" s="11">
        <v>268892345</v>
      </c>
      <c r="B35" s="1" t="s">
        <v>17</v>
      </c>
      <c r="C35" s="1" t="s">
        <v>42</v>
      </c>
      <c r="D35" s="1" t="s">
        <v>45</v>
      </c>
      <c r="E35" t="s">
        <v>46</v>
      </c>
      <c r="F35" s="1">
        <v>4.5</v>
      </c>
      <c r="G35" s="1" t="s">
        <v>47</v>
      </c>
    </row>
    <row r="36" spans="1:7" s="1" customFormat="1" ht="15" x14ac:dyDescent="0.2">
      <c r="A36" s="11">
        <v>268892348</v>
      </c>
      <c r="B36" s="1" t="s">
        <v>17</v>
      </c>
      <c r="C36" s="1" t="s">
        <v>42</v>
      </c>
      <c r="D36" s="1" t="s">
        <v>45</v>
      </c>
      <c r="E36" t="s">
        <v>46</v>
      </c>
      <c r="F36" s="1">
        <v>4.5</v>
      </c>
      <c r="G36" s="1" t="s">
        <v>47</v>
      </c>
    </row>
    <row r="37" spans="1:7" s="1" customFormat="1" ht="15" x14ac:dyDescent="0.2">
      <c r="A37" s="11">
        <v>268892375</v>
      </c>
      <c r="B37" s="1" t="s">
        <v>17</v>
      </c>
      <c r="C37" s="1" t="s">
        <v>42</v>
      </c>
      <c r="D37" s="1" t="s">
        <v>45</v>
      </c>
      <c r="E37" t="s">
        <v>46</v>
      </c>
      <c r="F37" s="1">
        <v>4.5</v>
      </c>
      <c r="G37" s="1" t="s">
        <v>47</v>
      </c>
    </row>
    <row r="38" spans="1:7" s="1" customFormat="1" ht="15" x14ac:dyDescent="0.2">
      <c r="A38" s="11">
        <v>268892378</v>
      </c>
      <c r="B38" s="1" t="s">
        <v>17</v>
      </c>
      <c r="C38" s="1" t="s">
        <v>42</v>
      </c>
      <c r="D38" s="1" t="s">
        <v>45</v>
      </c>
      <c r="E38" t="s">
        <v>46</v>
      </c>
      <c r="F38" s="1">
        <v>4.5</v>
      </c>
      <c r="G38" s="1" t="s">
        <v>47</v>
      </c>
    </row>
    <row r="39" spans="1:7" s="1" customFormat="1" ht="15" x14ac:dyDescent="0.2">
      <c r="A39" s="11">
        <v>268892381</v>
      </c>
      <c r="B39" s="1" t="s">
        <v>17</v>
      </c>
      <c r="C39" s="1" t="s">
        <v>42</v>
      </c>
      <c r="D39" s="1" t="s">
        <v>45</v>
      </c>
      <c r="E39" t="s">
        <v>46</v>
      </c>
      <c r="F39" s="1">
        <v>4.5</v>
      </c>
      <c r="G39" s="1" t="s">
        <v>47</v>
      </c>
    </row>
    <row r="40" spans="1:7" s="1" customFormat="1" ht="15" x14ac:dyDescent="0.2">
      <c r="A40" s="11">
        <v>268892405</v>
      </c>
      <c r="B40" s="1" t="s">
        <v>18</v>
      </c>
      <c r="C40" s="1" t="s">
        <v>42</v>
      </c>
      <c r="D40" s="1" t="s">
        <v>38</v>
      </c>
      <c r="E40" t="s">
        <v>39</v>
      </c>
      <c r="F40" s="1">
        <v>4.5</v>
      </c>
      <c r="G40" s="1" t="s">
        <v>40</v>
      </c>
    </row>
    <row r="41" spans="1:7" s="1" customFormat="1" ht="15" x14ac:dyDescent="0.2">
      <c r="A41" s="11">
        <v>268892414</v>
      </c>
      <c r="B41" s="1" t="s">
        <v>9</v>
      </c>
      <c r="C41" s="1" t="s">
        <v>48</v>
      </c>
      <c r="D41" s="1" t="s">
        <v>43</v>
      </c>
      <c r="E41" t="s">
        <v>39</v>
      </c>
      <c r="F41" s="1">
        <v>6</v>
      </c>
      <c r="G41" s="1" t="s">
        <v>40</v>
      </c>
    </row>
    <row r="42" spans="1:7" s="1" customFormat="1" ht="15" x14ac:dyDescent="0.2">
      <c r="A42" s="11">
        <v>268892429</v>
      </c>
      <c r="B42" s="1" t="s">
        <v>8</v>
      </c>
      <c r="C42" s="1" t="s">
        <v>48</v>
      </c>
      <c r="D42" s="1" t="s">
        <v>38</v>
      </c>
      <c r="E42" t="s">
        <v>39</v>
      </c>
      <c r="F42" s="1">
        <v>6</v>
      </c>
      <c r="G42" s="1" t="s">
        <v>40</v>
      </c>
    </row>
    <row r="43" spans="1:7" s="1" customFormat="1" ht="15" x14ac:dyDescent="0.2">
      <c r="A43" s="11">
        <v>268892456</v>
      </c>
      <c r="B43" s="1" t="s">
        <v>9</v>
      </c>
      <c r="C43" s="1" t="s">
        <v>48</v>
      </c>
      <c r="D43" s="1" t="s">
        <v>43</v>
      </c>
      <c r="E43" t="s">
        <v>39</v>
      </c>
      <c r="F43" s="1">
        <v>6</v>
      </c>
      <c r="G43" s="1" t="s">
        <v>40</v>
      </c>
    </row>
    <row r="44" spans="1:7" s="1" customFormat="1" ht="15" x14ac:dyDescent="0.2">
      <c r="A44" s="11">
        <v>269131123</v>
      </c>
      <c r="B44" s="1" t="s">
        <v>22</v>
      </c>
      <c r="C44" s="1" t="s">
        <v>37</v>
      </c>
      <c r="D44" s="1" t="s">
        <v>41</v>
      </c>
      <c r="E44" t="s">
        <v>39</v>
      </c>
      <c r="F44" s="1">
        <v>6</v>
      </c>
      <c r="G44" s="1" t="s">
        <v>40</v>
      </c>
    </row>
    <row r="45" spans="1:7" s="1" customFormat="1" ht="15" x14ac:dyDescent="0.2">
      <c r="A45" s="11">
        <v>269131129</v>
      </c>
      <c r="B45" s="1" t="s">
        <v>20</v>
      </c>
      <c r="C45" s="1" t="s">
        <v>37</v>
      </c>
      <c r="D45" s="1" t="s">
        <v>43</v>
      </c>
      <c r="E45" t="s">
        <v>39</v>
      </c>
      <c r="F45" s="1">
        <v>6</v>
      </c>
      <c r="G45" s="1" t="s">
        <v>40</v>
      </c>
    </row>
    <row r="46" spans="1:7" s="1" customFormat="1" ht="15" x14ac:dyDescent="0.2">
      <c r="A46" s="11">
        <v>269131642</v>
      </c>
      <c r="B46" s="1" t="s">
        <v>18</v>
      </c>
      <c r="C46" s="1" t="s">
        <v>42</v>
      </c>
      <c r="D46" s="1" t="s">
        <v>38</v>
      </c>
      <c r="E46" t="s">
        <v>39</v>
      </c>
      <c r="F46" s="1">
        <v>4.5</v>
      </c>
      <c r="G46" s="1" t="s">
        <v>40</v>
      </c>
    </row>
    <row r="47" spans="1:7" s="1" customFormat="1" ht="15" x14ac:dyDescent="0.2">
      <c r="A47" s="11">
        <v>269131792</v>
      </c>
      <c r="B47" s="1" t="s">
        <v>22</v>
      </c>
      <c r="C47" s="1" t="s">
        <v>37</v>
      </c>
      <c r="D47" s="1" t="s">
        <v>41</v>
      </c>
      <c r="E47" t="s">
        <v>39</v>
      </c>
      <c r="F47" s="1">
        <v>6</v>
      </c>
      <c r="G47" s="1" t="s">
        <v>40</v>
      </c>
    </row>
    <row r="48" spans="1:7" s="1" customFormat="1" ht="15" x14ac:dyDescent="0.2">
      <c r="A48" s="11">
        <v>269131837</v>
      </c>
      <c r="B48" s="1" t="s">
        <v>20</v>
      </c>
      <c r="C48" s="1" t="s">
        <v>37</v>
      </c>
      <c r="D48" s="1" t="s">
        <v>43</v>
      </c>
      <c r="E48" t="s">
        <v>39</v>
      </c>
      <c r="F48" s="1">
        <v>6</v>
      </c>
      <c r="G48" s="1" t="s">
        <v>40</v>
      </c>
    </row>
    <row r="49" spans="1:7" s="1" customFormat="1" ht="15" x14ac:dyDescent="0.2">
      <c r="A49" s="11">
        <v>269132482</v>
      </c>
      <c r="B49" s="1" t="s">
        <v>20</v>
      </c>
      <c r="C49" s="1" t="s">
        <v>37</v>
      </c>
      <c r="D49" s="1" t="s">
        <v>43</v>
      </c>
      <c r="E49" t="s">
        <v>39</v>
      </c>
      <c r="F49" s="1">
        <v>6</v>
      </c>
      <c r="G49" s="1" t="s">
        <v>40</v>
      </c>
    </row>
    <row r="50" spans="1:7" s="1" customFormat="1" ht="15" x14ac:dyDescent="0.2">
      <c r="A50" s="11">
        <v>269133247</v>
      </c>
      <c r="B50" s="1" t="s">
        <v>20</v>
      </c>
      <c r="C50" s="1" t="s">
        <v>37</v>
      </c>
      <c r="D50" s="1" t="s">
        <v>43</v>
      </c>
      <c r="E50" t="s">
        <v>39</v>
      </c>
      <c r="F50" s="1">
        <v>6</v>
      </c>
      <c r="G50" s="1" t="s">
        <v>40</v>
      </c>
    </row>
    <row r="51" spans="1:7" s="1" customFormat="1" ht="15" x14ac:dyDescent="0.2">
      <c r="A51" s="11">
        <v>269134582</v>
      </c>
      <c r="B51" s="1" t="s">
        <v>22</v>
      </c>
      <c r="C51" s="1" t="s">
        <v>37</v>
      </c>
      <c r="D51" s="1" t="s">
        <v>41</v>
      </c>
      <c r="E51" t="s">
        <v>39</v>
      </c>
      <c r="F51" s="1">
        <v>6</v>
      </c>
      <c r="G51" s="1" t="s">
        <v>40</v>
      </c>
    </row>
    <row r="52" spans="1:7" s="1" customFormat="1" ht="15" x14ac:dyDescent="0.2">
      <c r="A52" s="11">
        <v>269134621</v>
      </c>
      <c r="B52" s="1" t="s">
        <v>21</v>
      </c>
      <c r="C52" s="1" t="s">
        <v>37</v>
      </c>
      <c r="D52" s="1" t="s">
        <v>38</v>
      </c>
      <c r="E52" t="s">
        <v>39</v>
      </c>
      <c r="F52" s="1">
        <v>6</v>
      </c>
      <c r="G52" s="1" t="s">
        <v>40</v>
      </c>
    </row>
    <row r="53" spans="1:7" s="1" customFormat="1" ht="15" x14ac:dyDescent="0.2">
      <c r="A53" s="11">
        <v>269134627</v>
      </c>
      <c r="B53" s="1" t="s">
        <v>20</v>
      </c>
      <c r="C53" s="1" t="s">
        <v>37</v>
      </c>
      <c r="D53" s="1" t="s">
        <v>43</v>
      </c>
      <c r="E53" t="s">
        <v>39</v>
      </c>
      <c r="F53" s="1">
        <v>6</v>
      </c>
      <c r="G53" s="1" t="s">
        <v>40</v>
      </c>
    </row>
    <row r="54" spans="1:7" s="1" customFormat="1" ht="15" x14ac:dyDescent="0.2">
      <c r="A54" s="11">
        <v>269134648</v>
      </c>
      <c r="B54" s="1" t="s">
        <v>19</v>
      </c>
      <c r="C54" s="1" t="s">
        <v>42</v>
      </c>
      <c r="D54" s="1" t="s">
        <v>43</v>
      </c>
      <c r="E54" t="s">
        <v>39</v>
      </c>
      <c r="F54" s="1">
        <v>4.5</v>
      </c>
      <c r="G54" s="1" t="s">
        <v>40</v>
      </c>
    </row>
    <row r="55" spans="1:7" s="1" customFormat="1" ht="15" x14ac:dyDescent="0.2">
      <c r="A55" s="11">
        <v>269134651</v>
      </c>
      <c r="B55" s="1" t="s">
        <v>19</v>
      </c>
      <c r="C55" s="1" t="s">
        <v>42</v>
      </c>
      <c r="D55" s="1" t="s">
        <v>43</v>
      </c>
      <c r="E55" t="s">
        <v>39</v>
      </c>
      <c r="F55" s="1">
        <v>4.5</v>
      </c>
      <c r="G55" s="1" t="s">
        <v>40</v>
      </c>
    </row>
    <row r="56" spans="1:7" s="1" customFormat="1" ht="15" x14ac:dyDescent="0.2">
      <c r="A56" s="11">
        <v>269134657</v>
      </c>
      <c r="B56" s="1" t="s">
        <v>19</v>
      </c>
      <c r="C56" s="1" t="s">
        <v>42</v>
      </c>
      <c r="D56" s="1" t="s">
        <v>43</v>
      </c>
      <c r="E56" t="s">
        <v>39</v>
      </c>
      <c r="F56" s="1">
        <v>4.5</v>
      </c>
      <c r="G56" s="1" t="s">
        <v>40</v>
      </c>
    </row>
    <row r="57" spans="1:7" s="1" customFormat="1" ht="15" x14ac:dyDescent="0.2">
      <c r="A57" s="11">
        <v>269134660</v>
      </c>
      <c r="B57" s="1" t="s">
        <v>13</v>
      </c>
      <c r="C57" s="1" t="s">
        <v>42</v>
      </c>
      <c r="D57" s="1" t="s">
        <v>41</v>
      </c>
      <c r="E57" t="s">
        <v>39</v>
      </c>
      <c r="F57" s="1">
        <v>4.5</v>
      </c>
      <c r="G57" s="1" t="s">
        <v>40</v>
      </c>
    </row>
    <row r="58" spans="1:7" s="1" customFormat="1" ht="15" x14ac:dyDescent="0.2">
      <c r="A58" s="11">
        <v>269134663</v>
      </c>
      <c r="B58" s="1" t="s">
        <v>13</v>
      </c>
      <c r="C58" s="1" t="s">
        <v>42</v>
      </c>
      <c r="D58" s="1" t="s">
        <v>41</v>
      </c>
      <c r="E58" t="s">
        <v>39</v>
      </c>
      <c r="F58" s="1">
        <v>4.5</v>
      </c>
      <c r="G58" s="1" t="s">
        <v>40</v>
      </c>
    </row>
    <row r="59" spans="1:7" s="1" customFormat="1" ht="15" x14ac:dyDescent="0.2">
      <c r="A59" s="11">
        <v>269134666</v>
      </c>
      <c r="B59" s="1" t="s">
        <v>19</v>
      </c>
      <c r="C59" s="1" t="s">
        <v>42</v>
      </c>
      <c r="D59" s="1" t="s">
        <v>43</v>
      </c>
      <c r="E59" t="s">
        <v>39</v>
      </c>
      <c r="F59" s="1">
        <v>4.5</v>
      </c>
      <c r="G59" s="1" t="s">
        <v>40</v>
      </c>
    </row>
    <row r="60" spans="1:7" s="1" customFormat="1" ht="15" x14ac:dyDescent="0.2">
      <c r="A60" s="11">
        <v>269134789</v>
      </c>
      <c r="B60" s="1" t="s">
        <v>21</v>
      </c>
      <c r="C60" s="1" t="s">
        <v>37</v>
      </c>
      <c r="D60" s="1" t="s">
        <v>38</v>
      </c>
      <c r="E60" t="s">
        <v>39</v>
      </c>
      <c r="F60" s="1">
        <v>6</v>
      </c>
      <c r="G60" s="1" t="s">
        <v>40</v>
      </c>
    </row>
    <row r="61" spans="1:7" s="1" customFormat="1" ht="15" x14ac:dyDescent="0.2">
      <c r="A61" s="11">
        <v>269134807</v>
      </c>
      <c r="B61" s="1" t="s">
        <v>22</v>
      </c>
      <c r="C61" s="1" t="s">
        <v>37</v>
      </c>
      <c r="D61" s="1" t="s">
        <v>41</v>
      </c>
      <c r="E61" t="s">
        <v>39</v>
      </c>
      <c r="F61" s="1">
        <v>6</v>
      </c>
      <c r="G61" s="1" t="s">
        <v>40</v>
      </c>
    </row>
    <row r="62" spans="1:7" s="1" customFormat="1" ht="15" x14ac:dyDescent="0.2">
      <c r="A62" s="11">
        <v>269134873</v>
      </c>
      <c r="B62" s="1" t="s">
        <v>21</v>
      </c>
      <c r="C62" s="1" t="s">
        <v>37</v>
      </c>
      <c r="D62" s="1" t="s">
        <v>38</v>
      </c>
      <c r="E62" t="s">
        <v>39</v>
      </c>
      <c r="F62" s="1">
        <v>6</v>
      </c>
      <c r="G62" s="1" t="s">
        <v>40</v>
      </c>
    </row>
    <row r="63" spans="1:7" s="1" customFormat="1" ht="15" x14ac:dyDescent="0.2">
      <c r="A63" s="11">
        <v>269134921</v>
      </c>
      <c r="B63" s="1" t="s">
        <v>18</v>
      </c>
      <c r="C63" s="1" t="s">
        <v>42</v>
      </c>
      <c r="D63" s="1" t="s">
        <v>38</v>
      </c>
      <c r="E63" t="s">
        <v>39</v>
      </c>
      <c r="F63" s="1">
        <v>4.5</v>
      </c>
      <c r="G63" s="1" t="s">
        <v>40</v>
      </c>
    </row>
    <row r="64" spans="1:7" s="1" customFormat="1" ht="15" x14ac:dyDescent="0.2">
      <c r="A64" s="11">
        <v>269135377</v>
      </c>
      <c r="B64" s="1" t="s">
        <v>13</v>
      </c>
      <c r="C64" s="1" t="s">
        <v>42</v>
      </c>
      <c r="D64" s="1" t="s">
        <v>41</v>
      </c>
      <c r="E64" t="s">
        <v>39</v>
      </c>
      <c r="F64" s="1">
        <v>4.5</v>
      </c>
      <c r="G64" s="1" t="s">
        <v>40</v>
      </c>
    </row>
    <row r="65" spans="1:7" s="1" customFormat="1" ht="15" x14ac:dyDescent="0.2">
      <c r="A65" s="11">
        <v>269135392</v>
      </c>
      <c r="B65" s="1" t="s">
        <v>18</v>
      </c>
      <c r="C65" s="1" t="s">
        <v>42</v>
      </c>
      <c r="D65" s="1" t="s">
        <v>38</v>
      </c>
      <c r="E65" t="s">
        <v>39</v>
      </c>
      <c r="F65" s="1">
        <v>4.5</v>
      </c>
      <c r="G65" s="1" t="s">
        <v>40</v>
      </c>
    </row>
    <row r="66" spans="1:7" s="1" customFormat="1" ht="15" x14ac:dyDescent="0.2">
      <c r="A66" s="11">
        <v>269135398</v>
      </c>
      <c r="B66" s="1" t="s">
        <v>21</v>
      </c>
      <c r="C66" s="1" t="s">
        <v>37</v>
      </c>
      <c r="D66" s="1" t="s">
        <v>38</v>
      </c>
      <c r="E66" t="s">
        <v>39</v>
      </c>
      <c r="F66" s="1">
        <v>6</v>
      </c>
      <c r="G66" s="1" t="s">
        <v>40</v>
      </c>
    </row>
    <row r="67" spans="1:7" s="1" customFormat="1" ht="15" x14ac:dyDescent="0.2">
      <c r="A67" s="11">
        <v>269135407</v>
      </c>
      <c r="B67" s="1" t="s">
        <v>18</v>
      </c>
      <c r="C67" s="1" t="s">
        <v>42</v>
      </c>
      <c r="D67" s="1" t="s">
        <v>38</v>
      </c>
      <c r="E67" t="s">
        <v>39</v>
      </c>
      <c r="F67" s="1">
        <v>4.5</v>
      </c>
      <c r="G67" s="1" t="s">
        <v>40</v>
      </c>
    </row>
    <row r="68" spans="1:7" s="1" customFormat="1" ht="15" x14ac:dyDescent="0.2">
      <c r="A68" s="11">
        <v>269148589</v>
      </c>
      <c r="B68" s="1" t="s">
        <v>18</v>
      </c>
      <c r="C68" s="1" t="s">
        <v>42</v>
      </c>
      <c r="D68" s="1" t="s">
        <v>38</v>
      </c>
      <c r="E68" t="s">
        <v>39</v>
      </c>
      <c r="F68" s="1">
        <v>4.5</v>
      </c>
      <c r="G68" s="1" t="s">
        <v>40</v>
      </c>
    </row>
    <row r="69" spans="1:7" s="1" customFormat="1" ht="15" x14ac:dyDescent="0.2">
      <c r="A69" s="11">
        <v>269149657</v>
      </c>
      <c r="B69" s="1" t="s">
        <v>11</v>
      </c>
      <c r="C69" s="1" t="s">
        <v>42</v>
      </c>
      <c r="D69" s="1" t="s">
        <v>45</v>
      </c>
      <c r="E69" t="s">
        <v>39</v>
      </c>
      <c r="F69" s="1">
        <v>4.5</v>
      </c>
      <c r="G69" s="1" t="s">
        <v>40</v>
      </c>
    </row>
    <row r="70" spans="1:7" s="1" customFormat="1" ht="15" x14ac:dyDescent="0.2">
      <c r="A70" s="11">
        <v>269149708</v>
      </c>
      <c r="B70" s="1" t="s">
        <v>14</v>
      </c>
      <c r="C70" s="1" t="s">
        <v>42</v>
      </c>
      <c r="D70" s="1" t="s">
        <v>45</v>
      </c>
      <c r="E70" t="s">
        <v>39</v>
      </c>
      <c r="F70" s="1">
        <v>4.5</v>
      </c>
      <c r="G70" s="1" t="s">
        <v>50</v>
      </c>
    </row>
    <row r="71" spans="1:7" s="1" customFormat="1" ht="15" x14ac:dyDescent="0.2">
      <c r="A71" s="11">
        <v>269149714</v>
      </c>
      <c r="B71" s="1" t="s">
        <v>18</v>
      </c>
      <c r="C71" s="1" t="s">
        <v>42</v>
      </c>
      <c r="D71" s="1" t="s">
        <v>38</v>
      </c>
      <c r="E71" t="s">
        <v>39</v>
      </c>
      <c r="F71" s="1">
        <v>4.5</v>
      </c>
      <c r="G71" s="1" t="s">
        <v>40</v>
      </c>
    </row>
    <row r="72" spans="1:7" s="1" customFormat="1" ht="15" x14ac:dyDescent="0.2">
      <c r="A72" s="11">
        <v>269149777</v>
      </c>
      <c r="B72" s="1" t="s">
        <v>17</v>
      </c>
      <c r="C72" s="1" t="s">
        <v>42</v>
      </c>
      <c r="D72" s="1" t="s">
        <v>45</v>
      </c>
      <c r="E72" t="s">
        <v>46</v>
      </c>
      <c r="F72" s="1">
        <v>4.5</v>
      </c>
      <c r="G72" s="1" t="s">
        <v>47</v>
      </c>
    </row>
    <row r="73" spans="1:7" s="1" customFormat="1" ht="15" x14ac:dyDescent="0.2">
      <c r="A73" s="11">
        <v>269149783</v>
      </c>
      <c r="B73" s="1" t="s">
        <v>17</v>
      </c>
      <c r="C73" s="1" t="s">
        <v>42</v>
      </c>
      <c r="D73" s="1" t="s">
        <v>45</v>
      </c>
      <c r="E73" t="s">
        <v>46</v>
      </c>
      <c r="F73" s="1">
        <v>4.5</v>
      </c>
      <c r="G73" s="1" t="s">
        <v>47</v>
      </c>
    </row>
    <row r="74" spans="1:7" s="1" customFormat="1" ht="15" x14ac:dyDescent="0.2">
      <c r="A74" s="11">
        <v>269150146</v>
      </c>
      <c r="B74" s="1" t="s">
        <v>17</v>
      </c>
      <c r="C74" s="1" t="s">
        <v>42</v>
      </c>
      <c r="D74" s="1" t="s">
        <v>45</v>
      </c>
      <c r="E74" t="s">
        <v>46</v>
      </c>
      <c r="F74" s="1">
        <v>4.5</v>
      </c>
      <c r="G74" s="1" t="s">
        <v>47</v>
      </c>
    </row>
    <row r="75" spans="1:7" s="1" customFormat="1" ht="15" x14ac:dyDescent="0.2">
      <c r="A75" s="11">
        <v>269150161</v>
      </c>
      <c r="B75" s="1" t="s">
        <v>17</v>
      </c>
      <c r="C75" s="1" t="s">
        <v>42</v>
      </c>
      <c r="D75" s="1" t="s">
        <v>45</v>
      </c>
      <c r="E75" t="s">
        <v>46</v>
      </c>
      <c r="F75" s="1">
        <v>4.5</v>
      </c>
      <c r="G75" s="1" t="s">
        <v>47</v>
      </c>
    </row>
    <row r="76" spans="1:7" s="1" customFormat="1" ht="15" x14ac:dyDescent="0.2">
      <c r="A76" s="11">
        <v>269150170</v>
      </c>
      <c r="B76" s="1" t="s">
        <v>17</v>
      </c>
      <c r="C76" s="1" t="s">
        <v>42</v>
      </c>
      <c r="D76" s="1" t="s">
        <v>45</v>
      </c>
      <c r="E76" t="s">
        <v>46</v>
      </c>
      <c r="F76" s="1">
        <v>4.5</v>
      </c>
      <c r="G76" s="1" t="s">
        <v>47</v>
      </c>
    </row>
    <row r="77" spans="1:7" s="1" customFormat="1" ht="15" x14ac:dyDescent="0.2">
      <c r="A77" s="11">
        <v>269150185</v>
      </c>
      <c r="B77" s="1" t="s">
        <v>8</v>
      </c>
      <c r="C77" s="1" t="s">
        <v>48</v>
      </c>
      <c r="D77" s="1" t="s">
        <v>38</v>
      </c>
      <c r="E77" t="s">
        <v>39</v>
      </c>
      <c r="F77" s="1">
        <v>6</v>
      </c>
      <c r="G77" s="1" t="s">
        <v>40</v>
      </c>
    </row>
    <row r="78" spans="1:7" s="1" customFormat="1" ht="15" x14ac:dyDescent="0.2">
      <c r="A78" s="11">
        <v>269150194</v>
      </c>
      <c r="B78" s="1" t="s">
        <v>7</v>
      </c>
      <c r="C78" s="1" t="s">
        <v>48</v>
      </c>
      <c r="D78" s="1" t="s">
        <v>49</v>
      </c>
      <c r="E78" t="s">
        <v>39</v>
      </c>
      <c r="F78" s="1">
        <v>6</v>
      </c>
      <c r="G78" s="1" t="s">
        <v>40</v>
      </c>
    </row>
    <row r="79" spans="1:7" s="1" customFormat="1" ht="15" x14ac:dyDescent="0.2">
      <c r="A79" s="11">
        <v>269150197</v>
      </c>
      <c r="B79" s="1" t="s">
        <v>5</v>
      </c>
      <c r="C79" s="1" t="s">
        <v>48</v>
      </c>
      <c r="D79" s="1" t="s">
        <v>41</v>
      </c>
      <c r="E79" t="s">
        <v>39</v>
      </c>
      <c r="F79" s="1">
        <v>6</v>
      </c>
      <c r="G79" s="1" t="s">
        <v>40</v>
      </c>
    </row>
    <row r="80" spans="1:7" s="1" customFormat="1" ht="15" x14ac:dyDescent="0.2">
      <c r="A80" s="11">
        <v>269150215</v>
      </c>
      <c r="B80" s="1" t="s">
        <v>9</v>
      </c>
      <c r="C80" s="1" t="s">
        <v>48</v>
      </c>
      <c r="D80" s="1" t="s">
        <v>43</v>
      </c>
      <c r="E80" t="s">
        <v>39</v>
      </c>
      <c r="F80" s="1">
        <v>6</v>
      </c>
      <c r="G80" s="1" t="s">
        <v>40</v>
      </c>
    </row>
    <row r="81" spans="1:7" s="1" customFormat="1" ht="15" x14ac:dyDescent="0.2">
      <c r="A81" s="11">
        <v>269150218</v>
      </c>
      <c r="B81" s="1" t="s">
        <v>5</v>
      </c>
      <c r="C81" s="1" t="s">
        <v>48</v>
      </c>
      <c r="D81" s="1" t="s">
        <v>41</v>
      </c>
      <c r="E81" t="s">
        <v>39</v>
      </c>
      <c r="F81" s="1">
        <v>6</v>
      </c>
      <c r="G81" s="1" t="s">
        <v>40</v>
      </c>
    </row>
    <row r="82" spans="1:7" s="1" customFormat="1" ht="15" x14ac:dyDescent="0.2">
      <c r="A82" s="11">
        <v>269150224</v>
      </c>
      <c r="B82" s="1" t="s">
        <v>10</v>
      </c>
      <c r="C82" s="1" t="s">
        <v>48</v>
      </c>
      <c r="D82" s="1" t="s">
        <v>44</v>
      </c>
      <c r="E82" t="s">
        <v>39</v>
      </c>
      <c r="F82" s="1">
        <v>6</v>
      </c>
      <c r="G82" s="1" t="s">
        <v>40</v>
      </c>
    </row>
    <row r="83" spans="1:7" s="1" customFormat="1" ht="15" x14ac:dyDescent="0.2">
      <c r="A83" s="11">
        <v>269151292</v>
      </c>
      <c r="B83" s="1" t="s">
        <v>9</v>
      </c>
      <c r="C83" s="1" t="s">
        <v>48</v>
      </c>
      <c r="D83" s="1" t="s">
        <v>43</v>
      </c>
      <c r="E83" t="s">
        <v>39</v>
      </c>
      <c r="F83" s="1">
        <v>6</v>
      </c>
      <c r="G83" s="1" t="s">
        <v>40</v>
      </c>
    </row>
    <row r="84" spans="1:7" s="1" customFormat="1" ht="15" x14ac:dyDescent="0.2">
      <c r="A84" s="11">
        <v>269208753</v>
      </c>
      <c r="B84" s="1" t="s">
        <v>22</v>
      </c>
      <c r="C84" s="1" t="s">
        <v>37</v>
      </c>
      <c r="D84" s="1" t="s">
        <v>41</v>
      </c>
      <c r="E84" t="s">
        <v>39</v>
      </c>
      <c r="F84" s="1">
        <v>6</v>
      </c>
      <c r="G84" s="1" t="s">
        <v>40</v>
      </c>
    </row>
    <row r="85" spans="1:7" s="1" customFormat="1" ht="15" x14ac:dyDescent="0.2">
      <c r="A85" s="11">
        <v>269208765</v>
      </c>
      <c r="B85" s="1" t="s">
        <v>20</v>
      </c>
      <c r="C85" s="1" t="s">
        <v>37</v>
      </c>
      <c r="D85" s="1" t="s">
        <v>43</v>
      </c>
      <c r="E85" t="s">
        <v>39</v>
      </c>
      <c r="F85" s="1">
        <v>6</v>
      </c>
      <c r="G85" s="1" t="s">
        <v>40</v>
      </c>
    </row>
    <row r="86" spans="1:7" s="1" customFormat="1" ht="15" x14ac:dyDescent="0.2">
      <c r="A86" s="11">
        <v>269209026</v>
      </c>
      <c r="B86" s="1" t="s">
        <v>19</v>
      </c>
      <c r="C86" s="1" t="s">
        <v>42</v>
      </c>
      <c r="D86" s="1" t="s">
        <v>43</v>
      </c>
      <c r="E86" t="s">
        <v>39</v>
      </c>
      <c r="F86" s="1">
        <v>4.5</v>
      </c>
      <c r="G86" s="1" t="s">
        <v>40</v>
      </c>
    </row>
    <row r="87" spans="1:7" s="1" customFormat="1" ht="15" x14ac:dyDescent="0.2">
      <c r="A87" s="11">
        <v>269220918</v>
      </c>
      <c r="B87" s="1" t="s">
        <v>13</v>
      </c>
      <c r="C87" s="1" t="s">
        <v>42</v>
      </c>
      <c r="D87" s="1" t="s">
        <v>41</v>
      </c>
      <c r="E87" t="s">
        <v>39</v>
      </c>
      <c r="F87" s="1">
        <v>4.5</v>
      </c>
      <c r="G87" s="1" t="s">
        <v>40</v>
      </c>
    </row>
    <row r="88" spans="1:7" s="1" customFormat="1" ht="15" x14ac:dyDescent="0.2">
      <c r="A88" s="11">
        <v>269221386</v>
      </c>
      <c r="B88" s="1" t="s">
        <v>5</v>
      </c>
      <c r="C88" s="1" t="s">
        <v>48</v>
      </c>
      <c r="D88" s="1" t="s">
        <v>41</v>
      </c>
      <c r="E88" t="s">
        <v>39</v>
      </c>
      <c r="F88" s="1">
        <v>6</v>
      </c>
      <c r="G88" s="1" t="s">
        <v>40</v>
      </c>
    </row>
    <row r="89" spans="1:7" s="1" customFormat="1" ht="15" x14ac:dyDescent="0.2">
      <c r="A89" s="11">
        <v>269221419</v>
      </c>
      <c r="B89" s="1" t="s">
        <v>17</v>
      </c>
      <c r="C89" s="1" t="s">
        <v>42</v>
      </c>
      <c r="D89" s="1" t="s">
        <v>45</v>
      </c>
      <c r="E89" t="s">
        <v>46</v>
      </c>
      <c r="F89" s="1">
        <v>4.5</v>
      </c>
      <c r="G89" s="1" t="s">
        <v>47</v>
      </c>
    </row>
    <row r="90" spans="1:7" s="1" customFormat="1" ht="15" x14ac:dyDescent="0.2">
      <c r="A90" s="11">
        <v>269221431</v>
      </c>
      <c r="B90" s="1" t="s">
        <v>13</v>
      </c>
      <c r="C90" s="1" t="s">
        <v>42</v>
      </c>
      <c r="D90" s="1" t="s">
        <v>41</v>
      </c>
      <c r="E90" t="s">
        <v>39</v>
      </c>
      <c r="F90" s="1">
        <v>4.5</v>
      </c>
      <c r="G90" s="1" t="s">
        <v>40</v>
      </c>
    </row>
    <row r="91" spans="1:7" s="1" customFormat="1" ht="15" x14ac:dyDescent="0.2">
      <c r="A91" s="11">
        <v>269221461</v>
      </c>
      <c r="B91" s="1" t="s">
        <v>15</v>
      </c>
      <c r="C91" s="1" t="s">
        <v>42</v>
      </c>
      <c r="D91" s="1" t="s">
        <v>44</v>
      </c>
      <c r="E91" t="s">
        <v>46</v>
      </c>
      <c r="F91" s="1">
        <v>4.5</v>
      </c>
      <c r="G91" s="1" t="s">
        <v>47</v>
      </c>
    </row>
    <row r="92" spans="1:7" s="1" customFormat="1" ht="15" x14ac:dyDescent="0.2">
      <c r="A92" s="11">
        <v>269221473</v>
      </c>
      <c r="B92" s="1" t="s">
        <v>16</v>
      </c>
      <c r="C92" s="1" t="s">
        <v>42</v>
      </c>
      <c r="D92" s="1" t="s">
        <v>41</v>
      </c>
      <c r="E92" t="s">
        <v>46</v>
      </c>
      <c r="F92" s="1">
        <v>4.5</v>
      </c>
      <c r="G92" s="1" t="s">
        <v>47</v>
      </c>
    </row>
    <row r="93" spans="1:7" s="1" customFormat="1" ht="15" x14ac:dyDescent="0.2">
      <c r="A93" s="11">
        <v>269221569</v>
      </c>
      <c r="B93" s="1" t="s">
        <v>17</v>
      </c>
      <c r="C93" s="1" t="s">
        <v>42</v>
      </c>
      <c r="D93" s="1" t="s">
        <v>45</v>
      </c>
      <c r="E93" t="s">
        <v>46</v>
      </c>
      <c r="F93" s="1">
        <v>4.5</v>
      </c>
      <c r="G93" s="1" t="s">
        <v>47</v>
      </c>
    </row>
    <row r="94" spans="1:7" s="1" customFormat="1" ht="15" x14ac:dyDescent="0.2">
      <c r="A94" s="11">
        <v>269221575</v>
      </c>
      <c r="B94" s="1" t="s">
        <v>17</v>
      </c>
      <c r="C94" s="1" t="s">
        <v>42</v>
      </c>
      <c r="D94" s="1" t="s">
        <v>45</v>
      </c>
      <c r="E94" t="s">
        <v>46</v>
      </c>
      <c r="F94" s="1">
        <v>4.5</v>
      </c>
      <c r="G94" s="1" t="s">
        <v>47</v>
      </c>
    </row>
    <row r="95" spans="1:7" s="1" customFormat="1" ht="15" x14ac:dyDescent="0.2">
      <c r="A95" s="11">
        <v>269221581</v>
      </c>
      <c r="B95" s="1" t="s">
        <v>17</v>
      </c>
      <c r="C95" s="1" t="s">
        <v>42</v>
      </c>
      <c r="D95" s="1" t="s">
        <v>45</v>
      </c>
      <c r="E95" t="s">
        <v>46</v>
      </c>
      <c r="F95" s="1">
        <v>4.5</v>
      </c>
      <c r="G95" s="1" t="s">
        <v>47</v>
      </c>
    </row>
    <row r="96" spans="1:7" s="1" customFormat="1" ht="15" x14ac:dyDescent="0.2">
      <c r="A96" s="11">
        <v>269221584</v>
      </c>
      <c r="B96" s="1" t="s">
        <v>17</v>
      </c>
      <c r="C96" s="1" t="s">
        <v>42</v>
      </c>
      <c r="D96" s="1" t="s">
        <v>45</v>
      </c>
      <c r="E96" t="s">
        <v>46</v>
      </c>
      <c r="F96" s="1">
        <v>4.5</v>
      </c>
      <c r="G96" s="1" t="s">
        <v>47</v>
      </c>
    </row>
    <row r="97" spans="1:7" s="1" customFormat="1" ht="15" x14ac:dyDescent="0.2">
      <c r="A97" s="11">
        <v>269221587</v>
      </c>
      <c r="B97" s="1" t="s">
        <v>17</v>
      </c>
      <c r="C97" s="1" t="s">
        <v>42</v>
      </c>
      <c r="D97" s="1" t="s">
        <v>45</v>
      </c>
      <c r="E97" t="s">
        <v>46</v>
      </c>
      <c r="F97" s="1">
        <v>4.5</v>
      </c>
      <c r="G97" s="1" t="s">
        <v>47</v>
      </c>
    </row>
    <row r="98" spans="1:7" s="1" customFormat="1" ht="15" x14ac:dyDescent="0.2">
      <c r="A98" s="11">
        <v>269221605</v>
      </c>
      <c r="B98" s="1" t="s">
        <v>7</v>
      </c>
      <c r="C98" s="1" t="s">
        <v>48</v>
      </c>
      <c r="D98" s="1" t="s">
        <v>49</v>
      </c>
      <c r="E98" t="s">
        <v>39</v>
      </c>
      <c r="F98" s="1">
        <v>6</v>
      </c>
      <c r="G98" s="1" t="s">
        <v>40</v>
      </c>
    </row>
    <row r="99" spans="1:7" s="1" customFormat="1" ht="15" x14ac:dyDescent="0.2">
      <c r="A99" s="11">
        <v>269221608</v>
      </c>
      <c r="B99" s="1" t="s">
        <v>8</v>
      </c>
      <c r="C99" s="1" t="s">
        <v>48</v>
      </c>
      <c r="D99" s="1" t="s">
        <v>38</v>
      </c>
      <c r="E99" t="s">
        <v>39</v>
      </c>
      <c r="F99" s="1">
        <v>6</v>
      </c>
      <c r="G99" s="1" t="s">
        <v>40</v>
      </c>
    </row>
    <row r="100" spans="1:7" s="1" customFormat="1" ht="15" x14ac:dyDescent="0.2">
      <c r="A100" s="11">
        <v>269221635</v>
      </c>
      <c r="B100" s="1" t="s">
        <v>5</v>
      </c>
      <c r="C100" s="1" t="s">
        <v>48</v>
      </c>
      <c r="D100" s="1" t="s">
        <v>41</v>
      </c>
      <c r="E100" t="s">
        <v>39</v>
      </c>
      <c r="F100" s="1">
        <v>6</v>
      </c>
      <c r="G100" s="1" t="s">
        <v>40</v>
      </c>
    </row>
    <row r="101" spans="1:7" s="1" customFormat="1" ht="15" x14ac:dyDescent="0.2">
      <c r="A101" s="11">
        <v>269221869</v>
      </c>
      <c r="B101" s="1" t="s">
        <v>11</v>
      </c>
      <c r="C101" s="1" t="s">
        <v>42</v>
      </c>
      <c r="D101" s="1" t="s">
        <v>45</v>
      </c>
      <c r="E101" t="s">
        <v>39</v>
      </c>
      <c r="F101" s="1">
        <v>4.5</v>
      </c>
      <c r="G101" s="1" t="s">
        <v>40</v>
      </c>
    </row>
    <row r="102" spans="1:7" s="1" customFormat="1" ht="15" x14ac:dyDescent="0.2">
      <c r="A102" s="11">
        <v>269221920</v>
      </c>
      <c r="B102" s="1" t="s">
        <v>17</v>
      </c>
      <c r="C102" s="1" t="s">
        <v>42</v>
      </c>
      <c r="D102" s="1" t="s">
        <v>45</v>
      </c>
      <c r="E102" t="s">
        <v>46</v>
      </c>
      <c r="F102" s="1">
        <v>4.5</v>
      </c>
      <c r="G102" s="1" t="s">
        <v>47</v>
      </c>
    </row>
    <row r="103" spans="1:7" s="1" customFormat="1" ht="15" x14ac:dyDescent="0.2">
      <c r="A103" s="11">
        <v>269222010</v>
      </c>
      <c r="B103" s="1" t="s">
        <v>17</v>
      </c>
      <c r="C103" s="1" t="s">
        <v>42</v>
      </c>
      <c r="D103" s="1" t="s">
        <v>45</v>
      </c>
      <c r="E103" t="s">
        <v>46</v>
      </c>
      <c r="F103" s="1">
        <v>4.5</v>
      </c>
      <c r="G103" s="1" t="s">
        <v>47</v>
      </c>
    </row>
    <row r="104" spans="1:7" s="1" customFormat="1" ht="15" x14ac:dyDescent="0.2">
      <c r="A104" s="11">
        <v>269222019</v>
      </c>
      <c r="B104" s="1" t="s">
        <v>17</v>
      </c>
      <c r="C104" s="1" t="s">
        <v>42</v>
      </c>
      <c r="D104" s="1" t="s">
        <v>45</v>
      </c>
      <c r="E104" t="s">
        <v>46</v>
      </c>
      <c r="F104" s="1">
        <v>4.5</v>
      </c>
      <c r="G104" s="1" t="s">
        <v>47</v>
      </c>
    </row>
    <row r="105" spans="1:7" s="1" customFormat="1" ht="15" x14ac:dyDescent="0.2">
      <c r="A105" s="11">
        <v>269222070</v>
      </c>
      <c r="B105" s="1" t="s">
        <v>8</v>
      </c>
      <c r="C105" s="1" t="s">
        <v>48</v>
      </c>
      <c r="D105" s="1" t="s">
        <v>38</v>
      </c>
      <c r="E105" t="s">
        <v>39</v>
      </c>
      <c r="F105" s="1">
        <v>6</v>
      </c>
      <c r="G105" s="1" t="s">
        <v>40</v>
      </c>
    </row>
    <row r="106" spans="1:7" s="1" customFormat="1" ht="15" x14ac:dyDescent="0.2">
      <c r="A106" s="11">
        <v>269222091</v>
      </c>
      <c r="B106" s="1" t="s">
        <v>10</v>
      </c>
      <c r="C106" s="1" t="s">
        <v>48</v>
      </c>
      <c r="D106" s="1" t="s">
        <v>44</v>
      </c>
      <c r="E106" t="s">
        <v>39</v>
      </c>
      <c r="F106" s="1">
        <v>6</v>
      </c>
      <c r="G106" s="1" t="s">
        <v>40</v>
      </c>
    </row>
    <row r="107" spans="1:7" s="1" customFormat="1" ht="15" x14ac:dyDescent="0.2">
      <c r="A107" s="11">
        <v>269222109</v>
      </c>
      <c r="B107" s="1" t="s">
        <v>5</v>
      </c>
      <c r="C107" s="1" t="s">
        <v>48</v>
      </c>
      <c r="D107" s="1" t="s">
        <v>41</v>
      </c>
      <c r="E107" t="s">
        <v>39</v>
      </c>
      <c r="F107" s="1">
        <v>6</v>
      </c>
      <c r="G107" s="1" t="s">
        <v>40</v>
      </c>
    </row>
    <row r="108" spans="1:7" s="1" customFormat="1" ht="15" x14ac:dyDescent="0.2">
      <c r="A108" s="11">
        <v>269222739</v>
      </c>
      <c r="B108" s="1" t="s">
        <v>17</v>
      </c>
      <c r="C108" s="1" t="s">
        <v>42</v>
      </c>
      <c r="D108" s="1" t="s">
        <v>45</v>
      </c>
      <c r="E108" t="s">
        <v>46</v>
      </c>
      <c r="F108" s="1">
        <v>4.5</v>
      </c>
      <c r="G108" s="1" t="s">
        <v>47</v>
      </c>
    </row>
    <row r="109" spans="1:7" s="1" customFormat="1" ht="15" x14ac:dyDescent="0.2">
      <c r="A109" s="11">
        <v>269222754</v>
      </c>
      <c r="B109" s="1" t="s">
        <v>8</v>
      </c>
      <c r="C109" s="1" t="s">
        <v>48</v>
      </c>
      <c r="D109" s="1" t="s">
        <v>38</v>
      </c>
      <c r="E109" t="s">
        <v>39</v>
      </c>
      <c r="F109" s="1">
        <v>6</v>
      </c>
      <c r="G109" s="1" t="s">
        <v>40</v>
      </c>
    </row>
    <row r="110" spans="1:7" s="1" customFormat="1" ht="15" x14ac:dyDescent="0.2">
      <c r="A110" s="11">
        <v>269222757</v>
      </c>
      <c r="B110" s="1" t="s">
        <v>9</v>
      </c>
      <c r="C110" s="1" t="s">
        <v>48</v>
      </c>
      <c r="D110" s="1" t="s">
        <v>43</v>
      </c>
      <c r="E110" t="s">
        <v>39</v>
      </c>
      <c r="F110" s="1">
        <v>6</v>
      </c>
      <c r="G110" s="1" t="s">
        <v>40</v>
      </c>
    </row>
    <row r="111" spans="1:7" s="1" customFormat="1" ht="15" x14ac:dyDescent="0.2">
      <c r="A111" s="11">
        <v>269222775</v>
      </c>
      <c r="B111" s="1" t="s">
        <v>17</v>
      </c>
      <c r="C111" s="1" t="s">
        <v>42</v>
      </c>
      <c r="D111" s="1" t="s">
        <v>45</v>
      </c>
      <c r="E111" t="s">
        <v>46</v>
      </c>
      <c r="F111" s="1">
        <v>4.5</v>
      </c>
      <c r="G111" s="1" t="s">
        <v>47</v>
      </c>
    </row>
    <row r="112" spans="1:7" s="1" customFormat="1" ht="15" x14ac:dyDescent="0.2">
      <c r="A112" s="11">
        <v>269222781</v>
      </c>
      <c r="B112" s="1" t="s">
        <v>6</v>
      </c>
      <c r="C112" s="1" t="s">
        <v>48</v>
      </c>
      <c r="D112" s="1" t="s">
        <v>51</v>
      </c>
      <c r="E112" t="s">
        <v>39</v>
      </c>
      <c r="F112" s="1">
        <v>6</v>
      </c>
      <c r="G112" s="1" t="s">
        <v>40</v>
      </c>
    </row>
    <row r="113" spans="1:7" s="1" customFormat="1" ht="15" x14ac:dyDescent="0.2">
      <c r="A113" s="11">
        <v>269222808</v>
      </c>
      <c r="B113" s="1" t="s">
        <v>5</v>
      </c>
      <c r="C113" s="1" t="s">
        <v>48</v>
      </c>
      <c r="D113" s="1" t="s">
        <v>41</v>
      </c>
      <c r="E113" t="s">
        <v>39</v>
      </c>
      <c r="F113" s="1">
        <v>6</v>
      </c>
      <c r="G113" s="1" t="s">
        <v>40</v>
      </c>
    </row>
    <row r="114" spans="1:7" s="1" customFormat="1" ht="15" x14ac:dyDescent="0.2">
      <c r="A114" s="11">
        <v>269222817</v>
      </c>
      <c r="B114" s="1" t="s">
        <v>6</v>
      </c>
      <c r="C114" s="1" t="s">
        <v>48</v>
      </c>
      <c r="D114" s="1" t="s">
        <v>51</v>
      </c>
      <c r="E114" t="s">
        <v>39</v>
      </c>
      <c r="F114" s="1">
        <v>6</v>
      </c>
      <c r="G114" s="1" t="s">
        <v>40</v>
      </c>
    </row>
    <row r="115" spans="1:7" s="1" customFormat="1" ht="15" x14ac:dyDescent="0.2">
      <c r="A115" s="11">
        <v>271175480</v>
      </c>
      <c r="B115" s="1" t="s">
        <v>17</v>
      </c>
      <c r="C115" s="1" t="s">
        <v>42</v>
      </c>
      <c r="D115" s="1" t="s">
        <v>45</v>
      </c>
      <c r="E115" t="s">
        <v>46</v>
      </c>
      <c r="F115" s="1">
        <v>4.5</v>
      </c>
      <c r="G115" s="1" t="s">
        <v>47</v>
      </c>
    </row>
    <row r="116" spans="1:7" s="1" customFormat="1" ht="15" x14ac:dyDescent="0.2">
      <c r="A116" s="11">
        <v>271451050</v>
      </c>
      <c r="B116" s="1" t="s">
        <v>5</v>
      </c>
      <c r="C116" s="1" t="s">
        <v>48</v>
      </c>
      <c r="D116" s="1" t="s">
        <v>41</v>
      </c>
      <c r="E116" t="s">
        <v>39</v>
      </c>
      <c r="F116" s="1">
        <v>6</v>
      </c>
      <c r="G116" s="1" t="s">
        <v>40</v>
      </c>
    </row>
    <row r="117" spans="1:7" s="1" customFormat="1" ht="15" x14ac:dyDescent="0.2">
      <c r="A117" s="11">
        <v>271457536</v>
      </c>
      <c r="B117" s="1" t="s">
        <v>17</v>
      </c>
      <c r="C117" s="1" t="s">
        <v>42</v>
      </c>
      <c r="D117" s="1" t="s">
        <v>45</v>
      </c>
      <c r="E117" t="s">
        <v>46</v>
      </c>
      <c r="F117" s="1">
        <v>4.5</v>
      </c>
      <c r="G117" s="1" t="s">
        <v>47</v>
      </c>
    </row>
    <row r="118" spans="1:7" s="1" customFormat="1" ht="15" x14ac:dyDescent="0.2">
      <c r="A118" s="11">
        <v>271459513</v>
      </c>
      <c r="B118" s="1" t="s">
        <v>6</v>
      </c>
      <c r="C118" s="1" t="s">
        <v>48</v>
      </c>
      <c r="D118" s="1" t="s">
        <v>51</v>
      </c>
      <c r="E118" t="s">
        <v>39</v>
      </c>
      <c r="F118" s="1">
        <v>6</v>
      </c>
      <c r="G118" s="1" t="s">
        <v>40</v>
      </c>
    </row>
    <row r="119" spans="1:7" s="1" customFormat="1" ht="15" x14ac:dyDescent="0.2">
      <c r="A119" s="11">
        <v>271461739</v>
      </c>
      <c r="B119" s="1" t="s">
        <v>18</v>
      </c>
      <c r="C119" s="1" t="s">
        <v>42</v>
      </c>
      <c r="D119" s="1" t="s">
        <v>38</v>
      </c>
      <c r="E119" t="s">
        <v>39</v>
      </c>
      <c r="F119" s="1">
        <v>4.5</v>
      </c>
      <c r="G119" s="1" t="s">
        <v>40</v>
      </c>
    </row>
    <row r="120" spans="1:7" s="1" customFormat="1" ht="15" x14ac:dyDescent="0.2">
      <c r="A120" s="11">
        <v>271472378</v>
      </c>
      <c r="B120" s="1" t="s">
        <v>6</v>
      </c>
      <c r="C120" s="1" t="s">
        <v>48</v>
      </c>
      <c r="D120" s="1" t="s">
        <v>51</v>
      </c>
      <c r="E120" t="s">
        <v>39</v>
      </c>
      <c r="F120" s="1">
        <v>6</v>
      </c>
      <c r="G120" s="1" t="s">
        <v>40</v>
      </c>
    </row>
    <row r="121" spans="1:7" s="1" customFormat="1" ht="15" x14ac:dyDescent="0.2">
      <c r="A121" s="11">
        <v>271533390</v>
      </c>
      <c r="B121" s="1" t="s">
        <v>5</v>
      </c>
      <c r="C121" s="1" t="s">
        <v>48</v>
      </c>
      <c r="D121" s="1" t="s">
        <v>41</v>
      </c>
      <c r="E121" t="s">
        <v>39</v>
      </c>
      <c r="F121" s="1">
        <v>6</v>
      </c>
      <c r="G121" s="1" t="s">
        <v>40</v>
      </c>
    </row>
    <row r="122" spans="1:7" s="1" customFormat="1" ht="15" x14ac:dyDescent="0.2">
      <c r="A122" s="11">
        <v>271539036</v>
      </c>
      <c r="B122" s="1" t="s">
        <v>5</v>
      </c>
      <c r="C122" s="1" t="s">
        <v>48</v>
      </c>
      <c r="D122" s="1" t="s">
        <v>41</v>
      </c>
      <c r="E122" t="s">
        <v>39</v>
      </c>
      <c r="F122" s="1">
        <v>6</v>
      </c>
      <c r="G122" s="1" t="s">
        <v>40</v>
      </c>
    </row>
    <row r="123" spans="1:7" s="1" customFormat="1" ht="15" x14ac:dyDescent="0.2">
      <c r="A123" s="11">
        <v>271808904</v>
      </c>
      <c r="B123" s="1" t="s">
        <v>5</v>
      </c>
      <c r="C123" s="1" t="s">
        <v>48</v>
      </c>
      <c r="D123" s="1" t="s">
        <v>41</v>
      </c>
      <c r="E123" t="s">
        <v>39</v>
      </c>
      <c r="F123" s="1">
        <v>6</v>
      </c>
      <c r="G123" s="1" t="s">
        <v>40</v>
      </c>
    </row>
    <row r="124" spans="1:7" ht="15" x14ac:dyDescent="0.2">
      <c r="A124" s="11">
        <v>272779033</v>
      </c>
      <c r="B124" s="1" t="s">
        <v>17</v>
      </c>
      <c r="C124" s="1" t="s">
        <v>42</v>
      </c>
      <c r="D124" s="4" t="s">
        <v>45</v>
      </c>
      <c r="E124" t="s">
        <v>46</v>
      </c>
      <c r="F124" s="4">
        <v>4.5</v>
      </c>
      <c r="G124" s="4" t="s">
        <v>47</v>
      </c>
    </row>
    <row r="125" spans="1:7" s="1" customFormat="1" ht="15" x14ac:dyDescent="0.2">
      <c r="A125" s="11">
        <v>273096974</v>
      </c>
      <c r="B125" s="1" t="s">
        <v>13</v>
      </c>
      <c r="C125" s="1" t="s">
        <v>42</v>
      </c>
      <c r="D125" s="1" t="s">
        <v>41</v>
      </c>
      <c r="E125" t="s">
        <v>39</v>
      </c>
      <c r="F125" s="1">
        <v>4.5</v>
      </c>
      <c r="G125" s="1" t="s">
        <v>40</v>
      </c>
    </row>
    <row r="126" spans="1:7" s="1" customFormat="1" ht="15" x14ac:dyDescent="0.2">
      <c r="A126" s="11">
        <v>273397621</v>
      </c>
      <c r="B126" s="1" t="s">
        <v>13</v>
      </c>
      <c r="C126" s="1" t="s">
        <v>42</v>
      </c>
      <c r="D126" s="1" t="s">
        <v>41</v>
      </c>
      <c r="E126" t="s">
        <v>39</v>
      </c>
      <c r="F126" s="1">
        <v>4.5</v>
      </c>
      <c r="G126" s="1" t="s">
        <v>40</v>
      </c>
    </row>
    <row r="127" spans="1:7" s="1" customFormat="1" ht="15" x14ac:dyDescent="0.2">
      <c r="A127" s="11">
        <v>273397624</v>
      </c>
      <c r="B127" s="1" t="s">
        <v>13</v>
      </c>
      <c r="C127" s="1" t="s">
        <v>42</v>
      </c>
      <c r="D127" s="1" t="s">
        <v>41</v>
      </c>
      <c r="E127" t="s">
        <v>39</v>
      </c>
      <c r="F127" s="1">
        <v>4.5</v>
      </c>
      <c r="G127" s="1" t="s">
        <v>40</v>
      </c>
    </row>
    <row r="128" spans="1:7" s="1" customFormat="1" ht="15" x14ac:dyDescent="0.2">
      <c r="A128" s="11">
        <v>273413715</v>
      </c>
      <c r="B128" s="1" t="s">
        <v>13</v>
      </c>
      <c r="C128" s="1" t="s">
        <v>42</v>
      </c>
      <c r="D128" s="1" t="s">
        <v>41</v>
      </c>
      <c r="E128" t="s">
        <v>39</v>
      </c>
      <c r="F128" s="1">
        <v>4.5</v>
      </c>
      <c r="G128" s="1" t="s">
        <v>40</v>
      </c>
    </row>
    <row r="129" spans="1:7" s="1" customFormat="1" ht="15" x14ac:dyDescent="0.2">
      <c r="A129" s="11">
        <v>275381876</v>
      </c>
      <c r="B129" s="1" t="s">
        <v>20</v>
      </c>
      <c r="C129" s="1" t="s">
        <v>37</v>
      </c>
      <c r="D129" s="1" t="s">
        <v>43</v>
      </c>
      <c r="E129" t="s">
        <v>39</v>
      </c>
      <c r="F129" s="1">
        <v>6</v>
      </c>
      <c r="G129" s="1" t="s">
        <v>40</v>
      </c>
    </row>
    <row r="130" spans="1:7" s="1" customFormat="1" ht="15" x14ac:dyDescent="0.2">
      <c r="A130" s="11">
        <v>275735754</v>
      </c>
      <c r="B130" s="1" t="s">
        <v>21</v>
      </c>
      <c r="C130" s="1" t="s">
        <v>37</v>
      </c>
      <c r="D130" s="1" t="s">
        <v>38</v>
      </c>
      <c r="E130" t="s">
        <v>39</v>
      </c>
      <c r="F130" s="1">
        <v>6</v>
      </c>
      <c r="G130" s="1" t="s">
        <v>40</v>
      </c>
    </row>
    <row r="131" spans="1:7" s="1" customFormat="1" ht="15" x14ac:dyDescent="0.2">
      <c r="A131" s="11">
        <v>275735913</v>
      </c>
      <c r="B131" s="1" t="s">
        <v>21</v>
      </c>
      <c r="C131" s="1" t="s">
        <v>37</v>
      </c>
      <c r="D131" s="1" t="s">
        <v>38</v>
      </c>
      <c r="E131" t="s">
        <v>39</v>
      </c>
      <c r="F131" s="1">
        <v>6</v>
      </c>
      <c r="G131" s="1" t="s">
        <v>40</v>
      </c>
    </row>
    <row r="132" spans="1:7" s="1" customFormat="1" ht="15" x14ac:dyDescent="0.2">
      <c r="A132" s="11">
        <v>275839142</v>
      </c>
      <c r="B132" s="1" t="s">
        <v>20</v>
      </c>
      <c r="C132" s="1" t="s">
        <v>37</v>
      </c>
      <c r="D132" s="1" t="s">
        <v>43</v>
      </c>
      <c r="E132" t="s">
        <v>39</v>
      </c>
      <c r="F132" s="1">
        <v>6</v>
      </c>
      <c r="G132" s="1" t="s">
        <v>40</v>
      </c>
    </row>
    <row r="133" spans="1:7" s="1" customFormat="1" ht="15" x14ac:dyDescent="0.2">
      <c r="A133" s="11">
        <v>276148690</v>
      </c>
      <c r="B133" s="1" t="s">
        <v>20</v>
      </c>
      <c r="C133" s="1" t="s">
        <v>37</v>
      </c>
      <c r="D133" s="1" t="s">
        <v>43</v>
      </c>
      <c r="E133" t="s">
        <v>39</v>
      </c>
      <c r="F133" s="1">
        <v>6</v>
      </c>
      <c r="G133" s="1" t="s">
        <v>40</v>
      </c>
    </row>
    <row r="134" spans="1:7" s="1" customFormat="1" ht="15" x14ac:dyDescent="0.2">
      <c r="A134" s="11">
        <v>276148939</v>
      </c>
      <c r="B134" s="1" t="s">
        <v>20</v>
      </c>
      <c r="C134" s="1" t="s">
        <v>37</v>
      </c>
      <c r="D134" s="1" t="s">
        <v>43</v>
      </c>
      <c r="E134" t="s">
        <v>39</v>
      </c>
      <c r="F134" s="1">
        <v>6</v>
      </c>
      <c r="G134" s="1" t="s">
        <v>40</v>
      </c>
    </row>
    <row r="135" spans="1:7" s="1" customFormat="1" x14ac:dyDescent="0.2">
      <c r="A135" s="2"/>
    </row>
    <row r="136" spans="1:7" s="1" customFormat="1" x14ac:dyDescent="0.2">
      <c r="A136" s="2"/>
    </row>
    <row r="137" spans="1:7" s="1" customFormat="1" x14ac:dyDescent="0.2">
      <c r="A137" s="2"/>
    </row>
    <row r="138" spans="1:7" s="1" customFormat="1" x14ac:dyDescent="0.2">
      <c r="A138" s="2"/>
    </row>
    <row r="139" spans="1:7" s="1" customFormat="1" x14ac:dyDescent="0.2">
      <c r="A139" s="2"/>
    </row>
    <row r="140" spans="1:7" s="1" customFormat="1" x14ac:dyDescent="0.2">
      <c r="A140" s="2"/>
    </row>
    <row r="141" spans="1:7" s="1" customFormat="1" x14ac:dyDescent="0.2">
      <c r="A141" s="2"/>
    </row>
    <row r="142" spans="1:7" s="1" customFormat="1" x14ac:dyDescent="0.2">
      <c r="A142" s="2"/>
    </row>
    <row r="143" spans="1:7" s="1" customFormat="1" x14ac:dyDescent="0.2">
      <c r="A143" s="2"/>
    </row>
    <row r="144" spans="1:7" s="1" customFormat="1" x14ac:dyDescent="0.2">
      <c r="A144" s="2"/>
    </row>
    <row r="145" spans="1:1" s="1" customFormat="1" x14ac:dyDescent="0.2">
      <c r="A145" s="2"/>
    </row>
    <row r="146" spans="1:1" s="1" customFormat="1" x14ac:dyDescent="0.2">
      <c r="A146" s="2"/>
    </row>
    <row r="147" spans="1:1" s="1" customFormat="1" x14ac:dyDescent="0.2">
      <c r="A147" s="2"/>
    </row>
    <row r="148" spans="1:1" s="1" customFormat="1" x14ac:dyDescent="0.2">
      <c r="A148" s="2"/>
    </row>
    <row r="149" spans="1:1" s="1" customFormat="1" x14ac:dyDescent="0.2">
      <c r="A149" s="2"/>
    </row>
    <row r="150" spans="1:1" s="1" customFormat="1" x14ac:dyDescent="0.2">
      <c r="A150" s="2"/>
    </row>
    <row r="151" spans="1:1" s="1" customFormat="1" x14ac:dyDescent="0.2">
      <c r="A151" s="2"/>
    </row>
    <row r="152" spans="1:1" s="1" customFormat="1" x14ac:dyDescent="0.2">
      <c r="A152" s="2"/>
    </row>
    <row r="153" spans="1:1" s="1" customFormat="1" x14ac:dyDescent="0.2">
      <c r="A153" s="2"/>
    </row>
    <row r="154" spans="1:1" s="1" customFormat="1" x14ac:dyDescent="0.2">
      <c r="A154" s="2"/>
    </row>
    <row r="155" spans="1:1" s="1" customFormat="1" x14ac:dyDescent="0.2">
      <c r="A155" s="2"/>
    </row>
    <row r="156" spans="1:1" s="1" customFormat="1" x14ac:dyDescent="0.2">
      <c r="A156" s="2"/>
    </row>
    <row r="157" spans="1:1" s="1" customFormat="1" x14ac:dyDescent="0.2">
      <c r="A157" s="2"/>
    </row>
    <row r="158" spans="1:1" s="1" customFormat="1" x14ac:dyDescent="0.2">
      <c r="A158" s="2"/>
    </row>
    <row r="159" spans="1:1" s="1" customFormat="1" x14ac:dyDescent="0.2">
      <c r="A159" s="2"/>
    </row>
    <row r="160" spans="1:1" s="1" customFormat="1" x14ac:dyDescent="0.2">
      <c r="A160" s="2"/>
    </row>
    <row r="161" spans="1:1" s="1" customFormat="1" x14ac:dyDescent="0.2">
      <c r="A161" s="2"/>
    </row>
    <row r="162" spans="1:1" s="1" customFormat="1" x14ac:dyDescent="0.2">
      <c r="A162" s="2"/>
    </row>
    <row r="163" spans="1:1" s="1" customFormat="1" x14ac:dyDescent="0.2">
      <c r="A163" s="2"/>
    </row>
    <row r="164" spans="1:1" s="1" customFormat="1" x14ac:dyDescent="0.2">
      <c r="A164" s="2"/>
    </row>
    <row r="165" spans="1:1" s="1" customFormat="1" x14ac:dyDescent="0.2">
      <c r="A165" s="2"/>
    </row>
    <row r="166" spans="1:1" s="1" customFormat="1" x14ac:dyDescent="0.2">
      <c r="A166" s="2"/>
    </row>
    <row r="167" spans="1:1" s="1" customFormat="1" x14ac:dyDescent="0.2">
      <c r="A167" s="2"/>
    </row>
    <row r="168" spans="1:1" s="1" customFormat="1" x14ac:dyDescent="0.2">
      <c r="A168" s="2"/>
    </row>
    <row r="169" spans="1:1" s="1" customFormat="1" x14ac:dyDescent="0.2">
      <c r="A169" s="2"/>
    </row>
    <row r="170" spans="1:1" s="1" customFormat="1" x14ac:dyDescent="0.2">
      <c r="A170" s="2"/>
    </row>
    <row r="171" spans="1:1" s="1" customFormat="1" x14ac:dyDescent="0.2">
      <c r="A171" s="2"/>
    </row>
    <row r="172" spans="1:1" s="1" customFormat="1" x14ac:dyDescent="0.2">
      <c r="A172" s="2"/>
    </row>
    <row r="173" spans="1:1" s="1" customFormat="1" x14ac:dyDescent="0.2">
      <c r="A173" s="2"/>
    </row>
    <row r="174" spans="1:1" s="1" customFormat="1" x14ac:dyDescent="0.2">
      <c r="A174" s="2"/>
    </row>
    <row r="175" spans="1:1" s="1" customFormat="1" x14ac:dyDescent="0.2">
      <c r="A175" s="2"/>
    </row>
    <row r="176" spans="1:1" s="1" customFormat="1" x14ac:dyDescent="0.2">
      <c r="A176" s="2"/>
    </row>
    <row r="177" spans="1:1" s="1" customFormat="1" x14ac:dyDescent="0.2">
      <c r="A177" s="2"/>
    </row>
    <row r="178" spans="1:1" s="1" customFormat="1" x14ac:dyDescent="0.2">
      <c r="A178" s="2"/>
    </row>
    <row r="179" spans="1:1" s="1" customFormat="1" x14ac:dyDescent="0.2">
      <c r="A179" s="2"/>
    </row>
    <row r="180" spans="1:1" s="1" customFormat="1" x14ac:dyDescent="0.2">
      <c r="A180" s="2"/>
    </row>
    <row r="181" spans="1:1" s="1" customFormat="1" x14ac:dyDescent="0.2">
      <c r="A181" s="2"/>
    </row>
    <row r="182" spans="1:1" s="1" customFormat="1" x14ac:dyDescent="0.2">
      <c r="A182" s="2"/>
    </row>
    <row r="183" spans="1:1" s="1" customFormat="1" x14ac:dyDescent="0.2">
      <c r="A183" s="2"/>
    </row>
    <row r="184" spans="1:1" s="1" customFormat="1" x14ac:dyDescent="0.2">
      <c r="A184" s="2"/>
    </row>
    <row r="185" spans="1:1" s="1" customFormat="1" x14ac:dyDescent="0.2">
      <c r="A185" s="2"/>
    </row>
    <row r="186" spans="1:1" s="1" customFormat="1" x14ac:dyDescent="0.2">
      <c r="A186" s="2"/>
    </row>
    <row r="187" spans="1:1" s="1" customFormat="1" x14ac:dyDescent="0.2">
      <c r="A187" s="2"/>
    </row>
    <row r="188" spans="1:1" s="1" customFormat="1" x14ac:dyDescent="0.2">
      <c r="A188" s="2"/>
    </row>
    <row r="189" spans="1:1" s="1" customFormat="1" x14ac:dyDescent="0.2">
      <c r="A189" s="2"/>
    </row>
    <row r="190" spans="1:1" s="1" customFormat="1" x14ac:dyDescent="0.2">
      <c r="A190" s="2"/>
    </row>
    <row r="191" spans="1:1" s="1" customFormat="1" x14ac:dyDescent="0.2">
      <c r="A191" s="2"/>
    </row>
    <row r="192" spans="1:1" s="1" customFormat="1" x14ac:dyDescent="0.2">
      <c r="A192" s="2"/>
    </row>
    <row r="193" spans="1:1" s="1" customFormat="1" x14ac:dyDescent="0.2">
      <c r="A193" s="2"/>
    </row>
    <row r="194" spans="1:1" s="1" customFormat="1" x14ac:dyDescent="0.2">
      <c r="A194" s="2"/>
    </row>
    <row r="195" spans="1:1" s="1" customFormat="1" x14ac:dyDescent="0.2">
      <c r="A195" s="2"/>
    </row>
    <row r="196" spans="1:1" s="1" customFormat="1" x14ac:dyDescent="0.2">
      <c r="A196" s="2"/>
    </row>
    <row r="197" spans="1:1" s="1" customFormat="1" x14ac:dyDescent="0.2">
      <c r="A197" s="2"/>
    </row>
    <row r="198" spans="1:1" s="1" customFormat="1" x14ac:dyDescent="0.2">
      <c r="A198" s="2"/>
    </row>
    <row r="199" spans="1:1" s="1" customFormat="1" x14ac:dyDescent="0.2">
      <c r="A199" s="2"/>
    </row>
    <row r="200" spans="1:1" s="1" customFormat="1" x14ac:dyDescent="0.2">
      <c r="A200" s="2"/>
    </row>
    <row r="201" spans="1:1" s="1" customFormat="1" x14ac:dyDescent="0.2">
      <c r="A201" s="2"/>
    </row>
    <row r="202" spans="1:1" s="1" customFormat="1" x14ac:dyDescent="0.2">
      <c r="A202" s="2"/>
    </row>
    <row r="203" spans="1:1" s="1" customFormat="1" x14ac:dyDescent="0.2">
      <c r="A203" s="2"/>
    </row>
    <row r="204" spans="1:1" s="1" customFormat="1" x14ac:dyDescent="0.2">
      <c r="A204" s="2"/>
    </row>
    <row r="205" spans="1:1" s="1" customFormat="1" x14ac:dyDescent="0.2">
      <c r="A205" s="2"/>
    </row>
    <row r="206" spans="1:1" s="1" customFormat="1" x14ac:dyDescent="0.2">
      <c r="A206" s="2"/>
    </row>
    <row r="207" spans="1:1" s="1" customFormat="1" x14ac:dyDescent="0.2">
      <c r="A207" s="2"/>
    </row>
    <row r="208" spans="1:1" s="1" customFormat="1" x14ac:dyDescent="0.2">
      <c r="A208" s="2"/>
    </row>
    <row r="209" spans="1:1" s="1" customFormat="1" x14ac:dyDescent="0.2">
      <c r="A209" s="2"/>
    </row>
    <row r="210" spans="1:1" s="1" customFormat="1" x14ac:dyDescent="0.2">
      <c r="A210" s="2"/>
    </row>
    <row r="211" spans="1:1" s="1" customFormat="1" x14ac:dyDescent="0.2">
      <c r="A211" s="2"/>
    </row>
    <row r="212" spans="1:1" s="1" customFormat="1" x14ac:dyDescent="0.2">
      <c r="A212" s="2"/>
    </row>
    <row r="213" spans="1:1" s="1" customFormat="1" x14ac:dyDescent="0.2">
      <c r="A213" s="3"/>
    </row>
    <row r="214" spans="1:1" s="1" customFormat="1" x14ac:dyDescent="0.2">
      <c r="A214" s="2"/>
    </row>
    <row r="215" spans="1:1" s="1" customFormat="1" x14ac:dyDescent="0.2">
      <c r="A215" s="2"/>
    </row>
    <row r="216" spans="1:1" s="1" customFormat="1" x14ac:dyDescent="0.2">
      <c r="A216" s="2"/>
    </row>
    <row r="217" spans="1:1" s="1" customFormat="1" x14ac:dyDescent="0.2">
      <c r="A217" s="2"/>
    </row>
    <row r="218" spans="1:1" s="1" customFormat="1" x14ac:dyDescent="0.2">
      <c r="A218" s="2"/>
    </row>
    <row r="219" spans="1:1" s="1" customFormat="1" x14ac:dyDescent="0.2">
      <c r="A219" s="2"/>
    </row>
    <row r="220" spans="1:1" s="1" customFormat="1" x14ac:dyDescent="0.2">
      <c r="A220" s="3"/>
    </row>
    <row r="221" spans="1:1" s="1" customFormat="1" x14ac:dyDescent="0.2">
      <c r="A221" s="2"/>
    </row>
    <row r="222" spans="1:1" s="1" customFormat="1" x14ac:dyDescent="0.2">
      <c r="A222" s="2"/>
    </row>
    <row r="223" spans="1:1" s="1" customFormat="1" x14ac:dyDescent="0.2">
      <c r="A223" s="2"/>
    </row>
    <row r="224" spans="1:1" s="1" customFormat="1" x14ac:dyDescent="0.2">
      <c r="A224" s="3"/>
    </row>
    <row r="225" spans="1:1" s="1" customFormat="1" x14ac:dyDescent="0.2">
      <c r="A225" s="2"/>
    </row>
    <row r="226" spans="1:1" s="1" customFormat="1" x14ac:dyDescent="0.2">
      <c r="A226" s="3"/>
    </row>
    <row r="227" spans="1:1" s="1" customFormat="1" ht="15" customHeight="1" x14ac:dyDescent="0.2">
      <c r="A227" s="3"/>
    </row>
    <row r="228" spans="1:1" s="1" customFormat="1" x14ac:dyDescent="0.2">
      <c r="A228" s="3"/>
    </row>
    <row r="229" spans="1:1" s="1" customFormat="1" x14ac:dyDescent="0.2">
      <c r="A229" s="2"/>
    </row>
    <row r="230" spans="1:1" s="1" customFormat="1" x14ac:dyDescent="0.2">
      <c r="A230" s="3"/>
    </row>
    <row r="231" spans="1:1" s="1" customFormat="1" x14ac:dyDescent="0.2">
      <c r="A231" s="2"/>
    </row>
    <row r="232" spans="1:1" s="1" customFormat="1" x14ac:dyDescent="0.2">
      <c r="A232" s="3"/>
    </row>
    <row r="233" spans="1:1" s="1" customFormat="1" x14ac:dyDescent="0.2">
      <c r="A233" s="2"/>
    </row>
    <row r="234" spans="1:1" s="1" customFormat="1" x14ac:dyDescent="0.2">
      <c r="A234" s="2"/>
    </row>
    <row r="235" spans="1:1" s="1" customFormat="1" x14ac:dyDescent="0.2">
      <c r="A235" s="2"/>
    </row>
    <row r="236" spans="1:1" s="1" customFormat="1" x14ac:dyDescent="0.2">
      <c r="A236" s="2"/>
    </row>
    <row r="237" spans="1:1" s="1" customFormat="1" x14ac:dyDescent="0.2">
      <c r="A237" s="2"/>
    </row>
    <row r="238" spans="1:1" s="1" customFormat="1" x14ac:dyDescent="0.2">
      <c r="A238" s="2"/>
    </row>
    <row r="239" spans="1:1" s="1" customFormat="1" x14ac:dyDescent="0.2">
      <c r="A239" s="2"/>
    </row>
    <row r="240" spans="1:1" s="1" customFormat="1" x14ac:dyDescent="0.2">
      <c r="A240" s="2"/>
    </row>
    <row r="241" spans="1:1" s="1" customFormat="1" x14ac:dyDescent="0.2">
      <c r="A241" s="2"/>
    </row>
    <row r="242" spans="1:1" s="1" customFormat="1" x14ac:dyDescent="0.2">
      <c r="A242" s="2"/>
    </row>
    <row r="243" spans="1:1" s="1" customFormat="1" x14ac:dyDescent="0.2">
      <c r="A243" s="3"/>
    </row>
    <row r="244" spans="1:1" s="1" customFormat="1" x14ac:dyDescent="0.2">
      <c r="A244" s="3"/>
    </row>
    <row r="245" spans="1:1" s="1" customFormat="1" x14ac:dyDescent="0.2">
      <c r="A245" s="2"/>
    </row>
    <row r="246" spans="1:1" s="1" customFormat="1" x14ac:dyDescent="0.2">
      <c r="A246" s="2"/>
    </row>
    <row r="247" spans="1:1" s="1" customFormat="1" x14ac:dyDescent="0.2">
      <c r="A247" s="2"/>
    </row>
    <row r="248" spans="1:1" s="1" customFormat="1" x14ac:dyDescent="0.2">
      <c r="A248" s="2"/>
    </row>
    <row r="249" spans="1:1" s="1" customFormat="1" x14ac:dyDescent="0.2">
      <c r="A249" s="2"/>
    </row>
    <row r="250" spans="1:1" s="1" customFormat="1" x14ac:dyDescent="0.2">
      <c r="A250" s="2"/>
    </row>
    <row r="251" spans="1:1" s="1" customFormat="1" x14ac:dyDescent="0.2">
      <c r="A251" s="2"/>
    </row>
    <row r="252" spans="1:1" s="1" customFormat="1" x14ac:dyDescent="0.2">
      <c r="A252" s="2"/>
    </row>
    <row r="253" spans="1:1" s="1" customFormat="1" x14ac:dyDescent="0.2">
      <c r="A253" s="2"/>
    </row>
    <row r="254" spans="1:1" s="1" customFormat="1" x14ac:dyDescent="0.2">
      <c r="A254" s="2"/>
    </row>
    <row r="255" spans="1:1" s="1" customFormat="1" x14ac:dyDescent="0.2">
      <c r="A255" s="2"/>
    </row>
    <row r="256" spans="1:1" s="1" customFormat="1" x14ac:dyDescent="0.2">
      <c r="A256" s="2"/>
    </row>
    <row r="257" spans="1:1" s="1" customFormat="1" x14ac:dyDescent="0.2">
      <c r="A257" s="2"/>
    </row>
    <row r="258" spans="1:1" s="1" customFormat="1" x14ac:dyDescent="0.2">
      <c r="A258" s="3"/>
    </row>
    <row r="259" spans="1:1" s="1" customFormat="1" x14ac:dyDescent="0.2">
      <c r="A259" s="3"/>
    </row>
    <row r="260" spans="1:1" s="1" customFormat="1" x14ac:dyDescent="0.2">
      <c r="A260" s="3"/>
    </row>
    <row r="261" spans="1:1" s="1" customFormat="1" x14ac:dyDescent="0.2">
      <c r="A261" s="3"/>
    </row>
    <row r="262" spans="1:1" s="1" customFormat="1" x14ac:dyDescent="0.2">
      <c r="A262" s="2"/>
    </row>
    <row r="263" spans="1:1" s="1" customFormat="1" x14ac:dyDescent="0.2">
      <c r="A263" s="2"/>
    </row>
    <row r="264" spans="1:1" s="1" customFormat="1" x14ac:dyDescent="0.2">
      <c r="A264" s="2"/>
    </row>
    <row r="265" spans="1:1" s="1" customFormat="1" x14ac:dyDescent="0.2">
      <c r="A265" s="2"/>
    </row>
    <row r="266" spans="1:1" s="1" customFormat="1" x14ac:dyDescent="0.2">
      <c r="A266" s="2"/>
    </row>
    <row r="267" spans="1:1" s="1" customFormat="1" x14ac:dyDescent="0.2">
      <c r="A267" s="2"/>
    </row>
    <row r="268" spans="1:1" s="1" customFormat="1" x14ac:dyDescent="0.2">
      <c r="A268" s="2"/>
    </row>
    <row r="269" spans="1:1" s="1" customFormat="1" x14ac:dyDescent="0.2">
      <c r="A269" s="2"/>
    </row>
    <row r="270" spans="1:1" s="1" customFormat="1" x14ac:dyDescent="0.2">
      <c r="A270" s="2"/>
    </row>
    <row r="271" spans="1:1" s="1" customFormat="1" x14ac:dyDescent="0.2">
      <c r="A271" s="2"/>
    </row>
    <row r="272" spans="1:1" s="1" customFormat="1" x14ac:dyDescent="0.2">
      <c r="A272" s="2"/>
    </row>
    <row r="273" spans="1:1" s="1" customFormat="1" x14ac:dyDescent="0.2">
      <c r="A273" s="2"/>
    </row>
    <row r="274" spans="1:1" s="1" customFormat="1" x14ac:dyDescent="0.2">
      <c r="A274" s="2"/>
    </row>
    <row r="275" spans="1:1" s="1" customFormat="1" x14ac:dyDescent="0.2">
      <c r="A275" s="5"/>
    </row>
    <row r="276" spans="1:1" s="1" customFormat="1" x14ac:dyDescent="0.2">
      <c r="A276" s="3"/>
    </row>
    <row r="277" spans="1:1" s="1" customFormat="1" x14ac:dyDescent="0.2">
      <c r="A277" s="2"/>
    </row>
    <row r="278" spans="1:1" s="1" customFormat="1" x14ac:dyDescent="0.2">
      <c r="A278" s="2"/>
    </row>
    <row r="279" spans="1:1" s="1" customFormat="1" x14ac:dyDescent="0.2">
      <c r="A279" s="2"/>
    </row>
    <row r="280" spans="1:1" s="1" customFormat="1" x14ac:dyDescent="0.2">
      <c r="A280" s="2"/>
    </row>
    <row r="281" spans="1:1" s="1" customFormat="1" x14ac:dyDescent="0.2">
      <c r="A281" s="3"/>
    </row>
    <row r="282" spans="1:1" s="1" customFormat="1" x14ac:dyDescent="0.2">
      <c r="A282" s="3"/>
    </row>
    <row r="283" spans="1:1" s="1" customFormat="1" x14ac:dyDescent="0.2">
      <c r="A283" s="3"/>
    </row>
    <row r="284" spans="1:1" s="1" customFormat="1" x14ac:dyDescent="0.2"/>
    <row r="285" spans="1:1" s="1" customFormat="1" x14ac:dyDescent="0.2"/>
    <row r="286" spans="1:1" s="1" customFormat="1" x14ac:dyDescent="0.2"/>
    <row r="287" spans="1:1" s="1" customFormat="1" x14ac:dyDescent="0.2"/>
    <row r="288" spans="1:1" s="1" customFormat="1" x14ac:dyDescent="0.2"/>
    <row r="289" spans="1:1" s="1" customFormat="1" x14ac:dyDescent="0.2"/>
    <row r="290" spans="1:1" s="1" customFormat="1" x14ac:dyDescent="0.2"/>
    <row r="291" spans="1:1" s="1" customFormat="1" x14ac:dyDescent="0.2"/>
    <row r="292" spans="1:1" s="1" customFormat="1" x14ac:dyDescent="0.2"/>
    <row r="293" spans="1:1" s="1" customFormat="1" x14ac:dyDescent="0.2"/>
    <row r="294" spans="1:1" s="1" customFormat="1" x14ac:dyDescent="0.2"/>
    <row r="295" spans="1:1" s="1" customFormat="1" x14ac:dyDescent="0.2"/>
    <row r="296" spans="1:1" s="1" customFormat="1" x14ac:dyDescent="0.2">
      <c r="A296" s="6"/>
    </row>
    <row r="297" spans="1:1" s="1" customFormat="1" x14ac:dyDescent="0.2">
      <c r="A297" s="6"/>
    </row>
    <row r="298" spans="1:1" s="1" customFormat="1" x14ac:dyDescent="0.2">
      <c r="A298" s="6"/>
    </row>
    <row r="299" spans="1:1" s="1" customFormat="1" x14ac:dyDescent="0.2">
      <c r="A299" s="6"/>
    </row>
    <row r="300" spans="1:1" s="1" customFormat="1" x14ac:dyDescent="0.2">
      <c r="A300" s="6"/>
    </row>
    <row r="301" spans="1:1" s="1" customFormat="1" x14ac:dyDescent="0.2">
      <c r="A301" s="2"/>
    </row>
    <row r="302" spans="1:1" s="1" customFormat="1" x14ac:dyDescent="0.2">
      <c r="A302" s="2"/>
    </row>
    <row r="303" spans="1:1" s="1" customFormat="1" x14ac:dyDescent="0.2">
      <c r="A303" s="2"/>
    </row>
    <row r="304" spans="1:1" s="1" customFormat="1" x14ac:dyDescent="0.2">
      <c r="A304" s="2"/>
    </row>
    <row r="305" spans="1:1" s="1" customFormat="1" x14ac:dyDescent="0.2"/>
    <row r="306" spans="1:1" s="1" customFormat="1" x14ac:dyDescent="0.2"/>
    <row r="307" spans="1:1" s="1" customFormat="1" x14ac:dyDescent="0.2"/>
    <row r="308" spans="1:1" s="1" customFormat="1" x14ac:dyDescent="0.2"/>
    <row r="309" spans="1:1" s="1" customFormat="1" x14ac:dyDescent="0.2">
      <c r="A309" s="3"/>
    </row>
    <row r="310" spans="1:1" s="1" customFormat="1" x14ac:dyDescent="0.2">
      <c r="A310" s="3"/>
    </row>
    <row r="311" spans="1:1" s="1" customFormat="1" x14ac:dyDescent="0.2">
      <c r="A311" s="2"/>
    </row>
    <row r="312" spans="1:1" s="1" customFormat="1" x14ac:dyDescent="0.2">
      <c r="A312" s="2"/>
    </row>
    <row r="313" spans="1:1" s="1" customFormat="1" x14ac:dyDescent="0.2">
      <c r="A313" s="3"/>
    </row>
    <row r="314" spans="1:1" s="1" customFormat="1" x14ac:dyDescent="0.2">
      <c r="A314" s="2"/>
    </row>
    <row r="315" spans="1:1" s="1" customFormat="1" x14ac:dyDescent="0.2">
      <c r="A315" s="2"/>
    </row>
    <row r="316" spans="1:1" s="1" customFormat="1" x14ac:dyDescent="0.2">
      <c r="A316" s="3"/>
    </row>
    <row r="317" spans="1:1" s="1" customFormat="1" x14ac:dyDescent="0.2">
      <c r="A317" s="2"/>
    </row>
    <row r="318" spans="1:1" s="1" customFormat="1" x14ac:dyDescent="0.2">
      <c r="A318" s="5"/>
    </row>
    <row r="319" spans="1:1" s="1" customFormat="1" x14ac:dyDescent="0.2">
      <c r="A319" s="2"/>
    </row>
    <row r="320" spans="1:1" s="1" customFormat="1" x14ac:dyDescent="0.2">
      <c r="A320" s="3"/>
    </row>
    <row r="321" spans="1:1" s="1" customFormat="1" x14ac:dyDescent="0.2">
      <c r="A321" s="3"/>
    </row>
    <row r="322" spans="1:1" s="1" customFormat="1" x14ac:dyDescent="0.2">
      <c r="A322" s="2"/>
    </row>
    <row r="323" spans="1:1" s="1" customFormat="1" x14ac:dyDescent="0.2">
      <c r="A323" s="2"/>
    </row>
    <row r="324" spans="1:1" s="1" customFormat="1" x14ac:dyDescent="0.2">
      <c r="A324" s="3"/>
    </row>
    <row r="325" spans="1:1" s="1" customFormat="1" x14ac:dyDescent="0.2">
      <c r="A325" s="2"/>
    </row>
    <row r="326" spans="1:1" s="1" customFormat="1" x14ac:dyDescent="0.2">
      <c r="A326" s="2"/>
    </row>
    <row r="327" spans="1:1" s="1" customFormat="1" x14ac:dyDescent="0.2">
      <c r="A327" s="3"/>
    </row>
    <row r="328" spans="1:1" s="1" customFormat="1" x14ac:dyDescent="0.2">
      <c r="A328" s="3"/>
    </row>
    <row r="329" spans="1:1" s="1" customFormat="1" x14ac:dyDescent="0.2">
      <c r="A329" s="2"/>
    </row>
    <row r="330" spans="1:1" s="1" customFormat="1" x14ac:dyDescent="0.2">
      <c r="A330" s="2"/>
    </row>
    <row r="331" spans="1:1" s="1" customFormat="1" x14ac:dyDescent="0.2">
      <c r="A331" s="3"/>
    </row>
    <row r="332" spans="1:1" s="1" customFormat="1" x14ac:dyDescent="0.2">
      <c r="A332" s="2"/>
    </row>
    <row r="333" spans="1:1" s="1" customFormat="1" x14ac:dyDescent="0.2">
      <c r="A333" s="2"/>
    </row>
    <row r="334" spans="1:1" s="1" customFormat="1" x14ac:dyDescent="0.2">
      <c r="A334" s="3"/>
    </row>
    <row r="335" spans="1:1" s="1" customFormat="1" x14ac:dyDescent="0.2">
      <c r="A335" s="3"/>
    </row>
    <row r="336" spans="1:1" s="1" customFormat="1" x14ac:dyDescent="0.2">
      <c r="A336" s="3"/>
    </row>
    <row r="337" spans="1:1" s="1" customFormat="1" x14ac:dyDescent="0.2">
      <c r="A337" s="3"/>
    </row>
    <row r="338" spans="1:1" s="1" customFormat="1" x14ac:dyDescent="0.2">
      <c r="A338" s="3"/>
    </row>
    <row r="339" spans="1:1" s="1" customFormat="1" x14ac:dyDescent="0.2">
      <c r="A339" s="2"/>
    </row>
    <row r="340" spans="1:1" s="1" customFormat="1" x14ac:dyDescent="0.2">
      <c r="A340" s="3"/>
    </row>
    <row r="341" spans="1:1" s="1" customFormat="1" x14ac:dyDescent="0.2">
      <c r="A341" s="3"/>
    </row>
    <row r="342" spans="1:1" s="1" customFormat="1" x14ac:dyDescent="0.2">
      <c r="A342" s="3"/>
    </row>
    <row r="343" spans="1:1" s="1" customFormat="1" x14ac:dyDescent="0.2">
      <c r="A343" s="2"/>
    </row>
    <row r="344" spans="1:1" s="1" customFormat="1" x14ac:dyDescent="0.2">
      <c r="A344" s="2"/>
    </row>
    <row r="345" spans="1:1" s="1" customFormat="1" x14ac:dyDescent="0.2">
      <c r="A345" s="3"/>
    </row>
    <row r="346" spans="1:1" s="1" customFormat="1" x14ac:dyDescent="0.2">
      <c r="A346" s="3"/>
    </row>
    <row r="347" spans="1:1" s="1" customFormat="1" x14ac:dyDescent="0.2"/>
    <row r="348" spans="1:1" s="1" customFormat="1" x14ac:dyDescent="0.2">
      <c r="A348" s="3"/>
    </row>
    <row r="349" spans="1:1" s="1" customFormat="1" x14ac:dyDescent="0.2">
      <c r="A349" s="3"/>
    </row>
    <row r="350" spans="1:1" s="1" customFormat="1" x14ac:dyDescent="0.2">
      <c r="A350" s="3"/>
    </row>
    <row r="351" spans="1:1" s="1" customFormat="1" x14ac:dyDescent="0.2">
      <c r="A351" s="3"/>
    </row>
    <row r="352" spans="1:1" s="1" customFormat="1" x14ac:dyDescent="0.2">
      <c r="A352" s="3"/>
    </row>
    <row r="353" spans="1:1" s="1" customFormat="1" x14ac:dyDescent="0.2">
      <c r="A353" s="3"/>
    </row>
    <row r="354" spans="1:1" s="1" customFormat="1" x14ac:dyDescent="0.2">
      <c r="A354" s="3"/>
    </row>
    <row r="355" spans="1:1" s="1" customFormat="1" x14ac:dyDescent="0.2">
      <c r="A355" s="3"/>
    </row>
    <row r="356" spans="1:1" s="1" customFormat="1" x14ac:dyDescent="0.2"/>
    <row r="357" spans="1:1" s="1" customFormat="1" x14ac:dyDescent="0.2">
      <c r="A357" s="3"/>
    </row>
    <row r="358" spans="1:1" s="1" customFormat="1" x14ac:dyDescent="0.2">
      <c r="A358" s="3"/>
    </row>
    <row r="359" spans="1:1" s="1" customFormat="1" x14ac:dyDescent="0.2">
      <c r="A359" s="3"/>
    </row>
    <row r="360" spans="1:1" s="1" customFormat="1" x14ac:dyDescent="0.2">
      <c r="A360" s="3"/>
    </row>
    <row r="361" spans="1:1" s="1" customFormat="1" x14ac:dyDescent="0.2">
      <c r="A361" s="3"/>
    </row>
    <row r="362" spans="1:1" s="1" customFormat="1" x14ac:dyDescent="0.2">
      <c r="A362" s="3"/>
    </row>
    <row r="363" spans="1:1" s="1" customFormat="1" x14ac:dyDescent="0.2">
      <c r="A363" s="3"/>
    </row>
    <row r="364" spans="1:1" s="1" customFormat="1" x14ac:dyDescent="0.2">
      <c r="A364" s="3"/>
    </row>
    <row r="365" spans="1:1" s="1" customFormat="1" x14ac:dyDescent="0.2">
      <c r="A365" s="3"/>
    </row>
    <row r="366" spans="1:1" s="1" customFormat="1" x14ac:dyDescent="0.2">
      <c r="A366" s="3"/>
    </row>
    <row r="367" spans="1:1" s="1" customFormat="1" x14ac:dyDescent="0.2">
      <c r="A367" s="3"/>
    </row>
    <row r="368" spans="1:1" s="1" customFormat="1" x14ac:dyDescent="0.2">
      <c r="A368" s="3"/>
    </row>
    <row r="369" spans="1:1" s="1" customFormat="1" x14ac:dyDescent="0.2"/>
    <row r="370" spans="1:1" s="1" customFormat="1" x14ac:dyDescent="0.2">
      <c r="A370" s="3"/>
    </row>
    <row r="371" spans="1:1" s="1" customFormat="1" x14ac:dyDescent="0.2">
      <c r="A371" s="3"/>
    </row>
    <row r="372" spans="1:1" s="1" customFormat="1" x14ac:dyDescent="0.2">
      <c r="A372" s="3"/>
    </row>
    <row r="373" spans="1:1" s="1" customFormat="1" x14ac:dyDescent="0.2">
      <c r="A373" s="3"/>
    </row>
    <row r="374" spans="1:1" s="1" customFormat="1" x14ac:dyDescent="0.2">
      <c r="A374" s="3"/>
    </row>
    <row r="375" spans="1:1" s="1" customFormat="1" x14ac:dyDescent="0.2">
      <c r="A375" s="3"/>
    </row>
    <row r="376" spans="1:1" s="1" customFormat="1" x14ac:dyDescent="0.2">
      <c r="A376" s="3"/>
    </row>
    <row r="377" spans="1:1" s="1" customFormat="1" x14ac:dyDescent="0.2">
      <c r="A377" s="3"/>
    </row>
    <row r="378" spans="1:1" s="1" customFormat="1" x14ac:dyDescent="0.2">
      <c r="A378" s="2"/>
    </row>
    <row r="379" spans="1:1" s="1" customFormat="1" x14ac:dyDescent="0.2">
      <c r="A379" s="3"/>
    </row>
    <row r="380" spans="1:1" s="1" customFormat="1" x14ac:dyDescent="0.2">
      <c r="A380" s="3"/>
    </row>
    <row r="381" spans="1:1" s="1" customFormat="1" x14ac:dyDescent="0.2">
      <c r="A381" s="3"/>
    </row>
    <row r="382" spans="1:1" s="1" customFormat="1" x14ac:dyDescent="0.2">
      <c r="A382" s="2"/>
    </row>
    <row r="383" spans="1:1" s="1" customFormat="1" x14ac:dyDescent="0.2">
      <c r="A383" s="3"/>
    </row>
    <row r="384" spans="1:1" s="1" customFormat="1" x14ac:dyDescent="0.2">
      <c r="A384" s="3"/>
    </row>
    <row r="385" spans="1:1" s="1" customFormat="1" x14ac:dyDescent="0.2">
      <c r="A385" s="3"/>
    </row>
    <row r="386" spans="1:1" s="1" customFormat="1" x14ac:dyDescent="0.2">
      <c r="A386" s="3"/>
    </row>
    <row r="387" spans="1:1" s="1" customFormat="1" x14ac:dyDescent="0.2">
      <c r="A387" s="3"/>
    </row>
    <row r="388" spans="1:1" s="1" customFormat="1" x14ac:dyDescent="0.2">
      <c r="A388" s="3"/>
    </row>
    <row r="389" spans="1:1" s="1" customFormat="1" x14ac:dyDescent="0.2">
      <c r="A389" s="3"/>
    </row>
    <row r="390" spans="1:1" s="1" customFormat="1" x14ac:dyDescent="0.2">
      <c r="A390" s="3"/>
    </row>
    <row r="391" spans="1:1" s="1" customFormat="1" x14ac:dyDescent="0.2">
      <c r="A391" s="3"/>
    </row>
    <row r="392" spans="1:1" s="1" customFormat="1" x14ac:dyDescent="0.2">
      <c r="A392" s="3"/>
    </row>
    <row r="393" spans="1:1" s="1" customFormat="1" x14ac:dyDescent="0.2">
      <c r="A393" s="3"/>
    </row>
    <row r="394" spans="1:1" s="1" customFormat="1" x14ac:dyDescent="0.2">
      <c r="A394" s="3"/>
    </row>
    <row r="395" spans="1:1" s="1" customFormat="1" x14ac:dyDescent="0.2">
      <c r="A395" s="3"/>
    </row>
    <row r="396" spans="1:1" s="1" customFormat="1" x14ac:dyDescent="0.2">
      <c r="A396" s="3"/>
    </row>
    <row r="397" spans="1:1" s="1" customFormat="1" x14ac:dyDescent="0.2">
      <c r="A397" s="3"/>
    </row>
    <row r="398" spans="1:1" s="1" customFormat="1" x14ac:dyDescent="0.2">
      <c r="A398" s="3"/>
    </row>
    <row r="399" spans="1:1" s="1" customFormat="1" x14ac:dyDescent="0.2">
      <c r="A399" s="3"/>
    </row>
    <row r="400" spans="1:1" s="1" customFormat="1" x14ac:dyDescent="0.2">
      <c r="A400" s="3"/>
    </row>
    <row r="401" spans="1:1" s="1" customFormat="1" x14ac:dyDescent="0.2">
      <c r="A401" s="2"/>
    </row>
    <row r="402" spans="1:1" s="1" customFormat="1" x14ac:dyDescent="0.2">
      <c r="A402" s="3"/>
    </row>
    <row r="403" spans="1:1" s="1" customFormat="1" x14ac:dyDescent="0.2">
      <c r="A403" s="3"/>
    </row>
    <row r="404" spans="1:1" s="1" customFormat="1" x14ac:dyDescent="0.2">
      <c r="A404" s="3"/>
    </row>
    <row r="405" spans="1:1" s="1" customFormat="1" x14ac:dyDescent="0.2">
      <c r="A405" s="3"/>
    </row>
    <row r="406" spans="1:1" s="1" customFormat="1" x14ac:dyDescent="0.2">
      <c r="A406" s="3"/>
    </row>
    <row r="407" spans="1:1" s="1" customFormat="1" x14ac:dyDescent="0.2">
      <c r="A407" s="3"/>
    </row>
    <row r="408" spans="1:1" s="1" customFormat="1" x14ac:dyDescent="0.2">
      <c r="A408" s="2"/>
    </row>
    <row r="409" spans="1:1" s="1" customFormat="1" x14ac:dyDescent="0.2">
      <c r="A409" s="3"/>
    </row>
    <row r="410" spans="1:1" s="1" customFormat="1" x14ac:dyDescent="0.2">
      <c r="A410" s="3"/>
    </row>
    <row r="411" spans="1:1" s="1" customFormat="1" x14ac:dyDescent="0.2">
      <c r="A411" s="3"/>
    </row>
    <row r="412" spans="1:1" s="1" customFormat="1" x14ac:dyDescent="0.2">
      <c r="A412" s="3"/>
    </row>
    <row r="413" spans="1:1" s="1" customFormat="1" x14ac:dyDescent="0.2">
      <c r="A413" s="2"/>
    </row>
    <row r="414" spans="1:1" s="1" customFormat="1" x14ac:dyDescent="0.2">
      <c r="A414" s="2"/>
    </row>
    <row r="415" spans="1:1" s="1" customFormat="1" x14ac:dyDescent="0.2">
      <c r="A415" s="3"/>
    </row>
    <row r="416" spans="1:1" s="1" customFormat="1" x14ac:dyDescent="0.2">
      <c r="A416" s="3"/>
    </row>
    <row r="417" spans="1:1" s="1" customFormat="1" x14ac:dyDescent="0.2">
      <c r="A417" s="3"/>
    </row>
    <row r="418" spans="1:1" s="1" customFormat="1" x14ac:dyDescent="0.2">
      <c r="A418" s="3"/>
    </row>
    <row r="419" spans="1:1" s="1" customFormat="1" x14ac:dyDescent="0.2">
      <c r="A419" s="3"/>
    </row>
    <row r="420" spans="1:1" s="1" customFormat="1" x14ac:dyDescent="0.2">
      <c r="A420" s="3"/>
    </row>
    <row r="421" spans="1:1" s="1" customFormat="1" x14ac:dyDescent="0.2">
      <c r="A421" s="2"/>
    </row>
    <row r="422" spans="1:1" s="1" customFormat="1" x14ac:dyDescent="0.2">
      <c r="A422" s="3"/>
    </row>
    <row r="423" spans="1:1" s="1" customFormat="1" x14ac:dyDescent="0.2">
      <c r="A423" s="3"/>
    </row>
    <row r="424" spans="1:1" s="1" customFormat="1" x14ac:dyDescent="0.2">
      <c r="A424" s="3"/>
    </row>
    <row r="425" spans="1:1" s="1" customFormat="1" x14ac:dyDescent="0.2">
      <c r="A425" s="3"/>
    </row>
    <row r="426" spans="1:1" s="1" customFormat="1" x14ac:dyDescent="0.2">
      <c r="A426" s="3"/>
    </row>
    <row r="427" spans="1:1" s="1" customFormat="1" x14ac:dyDescent="0.2">
      <c r="A427" s="3"/>
    </row>
    <row r="428" spans="1:1" s="1" customFormat="1" x14ac:dyDescent="0.2">
      <c r="A428" s="3"/>
    </row>
    <row r="429" spans="1:1" s="1" customFormat="1" x14ac:dyDescent="0.2">
      <c r="A429" s="3"/>
    </row>
    <row r="430" spans="1:1" s="1" customFormat="1" x14ac:dyDescent="0.2">
      <c r="A430" s="3"/>
    </row>
    <row r="431" spans="1:1" s="1" customFormat="1" x14ac:dyDescent="0.2">
      <c r="A431" s="3"/>
    </row>
    <row r="432" spans="1:1" s="1" customFormat="1" x14ac:dyDescent="0.2">
      <c r="A432" s="3"/>
    </row>
    <row r="433" spans="1:1" s="1" customFormat="1" x14ac:dyDescent="0.2">
      <c r="A433" s="3"/>
    </row>
    <row r="434" spans="1:1" s="1" customFormat="1" x14ac:dyDescent="0.2">
      <c r="A434" s="3"/>
    </row>
    <row r="435" spans="1:1" s="1" customFormat="1" x14ac:dyDescent="0.2">
      <c r="A435" s="3"/>
    </row>
    <row r="436" spans="1:1" s="1" customFormat="1" x14ac:dyDescent="0.2">
      <c r="A436" s="3"/>
    </row>
    <row r="437" spans="1:1" s="1" customFormat="1" x14ac:dyDescent="0.2">
      <c r="A437" s="3"/>
    </row>
    <row r="438" spans="1:1" s="1" customFormat="1" x14ac:dyDescent="0.2">
      <c r="A438" s="3"/>
    </row>
    <row r="439" spans="1:1" s="1" customFormat="1" x14ac:dyDescent="0.2">
      <c r="A439" s="3"/>
    </row>
    <row r="440" spans="1:1" s="1" customFormat="1" x14ac:dyDescent="0.2">
      <c r="A440" s="2"/>
    </row>
    <row r="441" spans="1:1" s="1" customFormat="1" x14ac:dyDescent="0.2">
      <c r="A441" s="3"/>
    </row>
    <row r="442" spans="1:1" s="1" customFormat="1" x14ac:dyDescent="0.2">
      <c r="A442" s="3"/>
    </row>
    <row r="443" spans="1:1" s="1" customFormat="1" x14ac:dyDescent="0.2">
      <c r="A443" s="2"/>
    </row>
    <row r="444" spans="1:1" s="1" customFormat="1" x14ac:dyDescent="0.2">
      <c r="A444" s="2"/>
    </row>
    <row r="445" spans="1:1" s="1" customFormat="1" x14ac:dyDescent="0.2">
      <c r="A445" s="3"/>
    </row>
    <row r="446" spans="1:1" s="1" customFormat="1" x14ac:dyDescent="0.2">
      <c r="A446" s="2"/>
    </row>
    <row r="447" spans="1:1" s="1" customFormat="1" x14ac:dyDescent="0.2">
      <c r="A447" s="3"/>
    </row>
    <row r="448" spans="1:1" s="1" customFormat="1" x14ac:dyDescent="0.2">
      <c r="A448" s="3"/>
    </row>
    <row r="449" spans="1:1" s="1" customFormat="1" x14ac:dyDescent="0.2">
      <c r="A449" s="3"/>
    </row>
    <row r="450" spans="1:1" s="1" customFormat="1" x14ac:dyDescent="0.2">
      <c r="A450" s="3"/>
    </row>
    <row r="451" spans="1:1" s="1" customFormat="1" x14ac:dyDescent="0.2">
      <c r="A451" s="3"/>
    </row>
    <row r="452" spans="1:1" s="1" customFormat="1" x14ac:dyDescent="0.2">
      <c r="A452" s="3"/>
    </row>
    <row r="453" spans="1:1" s="1" customFormat="1" x14ac:dyDescent="0.2"/>
    <row r="454" spans="1:1" s="1" customFormat="1" x14ac:dyDescent="0.2"/>
    <row r="455" spans="1:1" s="1" customFormat="1" x14ac:dyDescent="0.2">
      <c r="A455" s="5"/>
    </row>
    <row r="456" spans="1:1" s="1" customFormat="1" x14ac:dyDescent="0.2">
      <c r="A456" s="3"/>
    </row>
    <row r="457" spans="1:1" s="1" customFormat="1" x14ac:dyDescent="0.2">
      <c r="A457" s="3"/>
    </row>
    <row r="458" spans="1:1" s="1" customFormat="1" x14ac:dyDescent="0.2">
      <c r="A458" s="3"/>
    </row>
    <row r="459" spans="1:1" s="1" customFormat="1" x14ac:dyDescent="0.2">
      <c r="A459" s="3"/>
    </row>
    <row r="460" spans="1:1" s="1" customFormat="1" x14ac:dyDescent="0.2">
      <c r="A460" s="3"/>
    </row>
    <row r="461" spans="1:1" s="1" customFormat="1" x14ac:dyDescent="0.2">
      <c r="A461" s="3"/>
    </row>
    <row r="462" spans="1:1" s="1" customFormat="1" x14ac:dyDescent="0.2">
      <c r="A462" s="3"/>
    </row>
    <row r="463" spans="1:1" s="1" customFormat="1" x14ac:dyDescent="0.2">
      <c r="A463" s="3"/>
    </row>
    <row r="464" spans="1:1" s="1" customFormat="1" x14ac:dyDescent="0.2">
      <c r="A464" s="3"/>
    </row>
    <row r="465" spans="1:1" s="1" customFormat="1" x14ac:dyDescent="0.2">
      <c r="A465" s="3"/>
    </row>
    <row r="466" spans="1:1" s="1" customFormat="1" x14ac:dyDescent="0.2">
      <c r="A466" s="3"/>
    </row>
    <row r="467" spans="1:1" s="1" customFormat="1" x14ac:dyDescent="0.2">
      <c r="A467" s="3"/>
    </row>
    <row r="468" spans="1:1" s="1" customFormat="1" x14ac:dyDescent="0.2">
      <c r="A468" s="3"/>
    </row>
    <row r="469" spans="1:1" s="1" customFormat="1" x14ac:dyDescent="0.2">
      <c r="A469" s="3"/>
    </row>
    <row r="470" spans="1:1" s="1" customFormat="1" x14ac:dyDescent="0.2">
      <c r="A470" s="3"/>
    </row>
    <row r="471" spans="1:1" s="1" customFormat="1" x14ac:dyDescent="0.2">
      <c r="A471" s="3"/>
    </row>
    <row r="472" spans="1:1" s="1" customFormat="1" x14ac:dyDescent="0.2">
      <c r="A472" s="3"/>
    </row>
    <row r="473" spans="1:1" s="1" customFormat="1" x14ac:dyDescent="0.2">
      <c r="A473" s="3"/>
    </row>
    <row r="474" spans="1:1" s="1" customFormat="1" x14ac:dyDescent="0.2">
      <c r="A474" s="3"/>
    </row>
    <row r="475" spans="1:1" s="1" customFormat="1" x14ac:dyDescent="0.2">
      <c r="A475" s="3"/>
    </row>
    <row r="476" spans="1:1" s="1" customFormat="1" x14ac:dyDescent="0.2">
      <c r="A476" s="3"/>
    </row>
    <row r="477" spans="1:1" s="1" customFormat="1" x14ac:dyDescent="0.2">
      <c r="A477" s="3"/>
    </row>
    <row r="478" spans="1:1" s="1" customFormat="1" x14ac:dyDescent="0.2">
      <c r="A478" s="3"/>
    </row>
    <row r="479" spans="1:1" s="1" customFormat="1" x14ac:dyDescent="0.2">
      <c r="A479" s="3"/>
    </row>
    <row r="480" spans="1:1" s="1" customFormat="1" x14ac:dyDescent="0.2">
      <c r="A480" s="6"/>
    </row>
    <row r="481" spans="1:1" s="1" customFormat="1" x14ac:dyDescent="0.2">
      <c r="A481" s="7"/>
    </row>
    <row r="482" spans="1:1" s="1" customFormat="1" x14ac:dyDescent="0.2">
      <c r="A482" s="7"/>
    </row>
    <row r="483" spans="1:1" s="1" customFormat="1" x14ac:dyDescent="0.2"/>
    <row r="484" spans="1:1" s="1" customFormat="1" x14ac:dyDescent="0.2"/>
    <row r="485" spans="1:1" s="1" customFormat="1" x14ac:dyDescent="0.2"/>
    <row r="486" spans="1:1" s="1" customFormat="1" x14ac:dyDescent="0.2"/>
    <row r="487" spans="1:1" s="1" customFormat="1" x14ac:dyDescent="0.2"/>
    <row r="488" spans="1:1" s="1" customFormat="1" x14ac:dyDescent="0.2"/>
    <row r="489" spans="1:1" s="1" customFormat="1" x14ac:dyDescent="0.2"/>
    <row r="490" spans="1:1" s="1" customFormat="1" x14ac:dyDescent="0.2"/>
    <row r="491" spans="1:1" s="1" customFormat="1" x14ac:dyDescent="0.2"/>
    <row r="492" spans="1:1" s="1" customFormat="1" x14ac:dyDescent="0.2"/>
    <row r="493" spans="1:1" s="1" customFormat="1" x14ac:dyDescent="0.2"/>
    <row r="494" spans="1:1" s="1" customFormat="1" x14ac:dyDescent="0.2"/>
    <row r="495" spans="1:1" s="1" customFormat="1" x14ac:dyDescent="0.2"/>
    <row r="496" spans="1:1" s="1" customFormat="1" x14ac:dyDescent="0.2"/>
    <row r="497" spans="1:1" s="1" customFormat="1" x14ac:dyDescent="0.2"/>
    <row r="498" spans="1:1" s="1" customFormat="1" x14ac:dyDescent="0.2"/>
    <row r="499" spans="1:1" s="1" customFormat="1" x14ac:dyDescent="0.2"/>
    <row r="500" spans="1:1" s="1" customFormat="1" x14ac:dyDescent="0.2">
      <c r="A500" s="3"/>
    </row>
    <row r="501" spans="1:1" s="1" customFormat="1" x14ac:dyDescent="0.2">
      <c r="A501" s="3"/>
    </row>
    <row r="502" spans="1:1" s="1" customFormat="1" x14ac:dyDescent="0.2">
      <c r="A502" s="3"/>
    </row>
    <row r="503" spans="1:1" s="1" customFormat="1" x14ac:dyDescent="0.2">
      <c r="A503" s="3"/>
    </row>
    <row r="504" spans="1:1" s="1" customFormat="1" x14ac:dyDescent="0.2">
      <c r="A504" s="3"/>
    </row>
    <row r="505" spans="1:1" s="1" customFormat="1" x14ac:dyDescent="0.2">
      <c r="A505" s="3"/>
    </row>
    <row r="506" spans="1:1" s="1" customFormat="1" x14ac:dyDescent="0.2"/>
    <row r="507" spans="1:1" s="1" customFormat="1" x14ac:dyDescent="0.2"/>
    <row r="508" spans="1:1" s="1" customFormat="1" x14ac:dyDescent="0.2"/>
    <row r="509" spans="1:1" s="1" customFormat="1" x14ac:dyDescent="0.2"/>
    <row r="510" spans="1:1" s="1" customFormat="1" x14ac:dyDescent="0.2">
      <c r="A510" s="3"/>
    </row>
    <row r="511" spans="1:1" s="1" customFormat="1" x14ac:dyDescent="0.2">
      <c r="A511" s="3"/>
    </row>
    <row r="512" spans="1:1" s="1" customFormat="1" x14ac:dyDescent="0.2">
      <c r="A512" s="3"/>
    </row>
    <row r="513" spans="1:2" s="1" customFormat="1" x14ac:dyDescent="0.2">
      <c r="A513" s="3"/>
    </row>
    <row r="514" spans="1:2" s="1" customFormat="1" x14ac:dyDescent="0.2">
      <c r="A514" s="3"/>
    </row>
    <row r="515" spans="1:2" s="1" customFormat="1" x14ac:dyDescent="0.2"/>
    <row r="516" spans="1:2" s="1" customFormat="1" x14ac:dyDescent="0.2"/>
    <row r="517" spans="1:2" x14ac:dyDescent="0.2">
      <c r="A517" s="1"/>
      <c r="B517" s="1"/>
    </row>
    <row r="518" spans="1:2" x14ac:dyDescent="0.2">
      <c r="A518" s="1"/>
      <c r="B518" s="1"/>
    </row>
    <row r="519" spans="1:2" s="1" customFormat="1" x14ac:dyDescent="0.2">
      <c r="A519" s="3"/>
    </row>
    <row r="520" spans="1:2" s="1" customFormat="1" x14ac:dyDescent="0.2"/>
    <row r="521" spans="1:2" s="1" customFormat="1" x14ac:dyDescent="0.2"/>
    <row r="522" spans="1:2" x14ac:dyDescent="0.2">
      <c r="A522" s="1"/>
      <c r="B522" s="1"/>
    </row>
    <row r="523" spans="1:2" s="1" customFormat="1" x14ac:dyDescent="0.2"/>
    <row r="524" spans="1:2" s="1" customFormat="1" x14ac:dyDescent="0.2"/>
    <row r="525" spans="1:2" x14ac:dyDescent="0.2">
      <c r="A525" s="1"/>
      <c r="B525" s="1"/>
    </row>
    <row r="526" spans="1:2" s="1" customFormat="1" x14ac:dyDescent="0.2"/>
    <row r="527" spans="1:2" s="1" customFormat="1" x14ac:dyDescent="0.2"/>
    <row r="528" spans="1:2" s="1" customFormat="1" x14ac:dyDescent="0.2">
      <c r="A528" s="3"/>
    </row>
    <row r="529" spans="1:2" s="1" customFormat="1" x14ac:dyDescent="0.2">
      <c r="A529" s="3"/>
    </row>
    <row r="530" spans="1:2" s="1" customFormat="1" x14ac:dyDescent="0.2">
      <c r="A530" s="3"/>
    </row>
    <row r="531" spans="1:2" s="1" customFormat="1" x14ac:dyDescent="0.2">
      <c r="A531" s="3"/>
    </row>
    <row r="532" spans="1:2" s="1" customFormat="1" x14ac:dyDescent="0.2">
      <c r="A532" s="3"/>
    </row>
    <row r="533" spans="1:2" s="1" customFormat="1" x14ac:dyDescent="0.2">
      <c r="A533" s="3"/>
    </row>
    <row r="534" spans="1:2" x14ac:dyDescent="0.2">
      <c r="A534" s="3"/>
      <c r="B534" s="1"/>
    </row>
    <row r="535" spans="1:2" s="1" customFormat="1" x14ac:dyDescent="0.2">
      <c r="A535" s="3"/>
    </row>
    <row r="536" spans="1:2" x14ac:dyDescent="0.2">
      <c r="A536" s="3"/>
      <c r="B536" s="1"/>
    </row>
    <row r="537" spans="1:2" s="1" customFormat="1" x14ac:dyDescent="0.2">
      <c r="A537" s="3"/>
    </row>
    <row r="538" spans="1:2" x14ac:dyDescent="0.2">
      <c r="A538" s="3"/>
      <c r="B538" s="1"/>
    </row>
    <row r="539" spans="1:2" x14ac:dyDescent="0.2">
      <c r="A539" s="3"/>
      <c r="B539" s="1"/>
    </row>
    <row r="540" spans="1:2" s="1" customFormat="1" x14ac:dyDescent="0.2"/>
    <row r="541" spans="1:2" s="1" customFormat="1" x14ac:dyDescent="0.2"/>
    <row r="542" spans="1:2" x14ac:dyDescent="0.2">
      <c r="A542" s="1"/>
      <c r="B542" s="1"/>
    </row>
    <row r="543" spans="1:2" x14ac:dyDescent="0.2">
      <c r="A543" s="3"/>
      <c r="B543" s="1"/>
    </row>
    <row r="544" spans="1:2" x14ac:dyDescent="0.2">
      <c r="A544" s="1"/>
      <c r="B544" s="1"/>
    </row>
    <row r="545" spans="1:2" s="1" customFormat="1" x14ac:dyDescent="0.2"/>
    <row r="546" spans="1:2" s="1" customFormat="1" x14ac:dyDescent="0.2"/>
    <row r="547" spans="1:2" s="1" customFormat="1" x14ac:dyDescent="0.2">
      <c r="A547" s="2"/>
    </row>
    <row r="548" spans="1:2" s="1" customFormat="1" x14ac:dyDescent="0.2"/>
    <row r="549" spans="1:2" s="1" customFormat="1" x14ac:dyDescent="0.2"/>
    <row r="550" spans="1:2" s="1" customFormat="1" x14ac:dyDescent="0.2">
      <c r="A550" s="3"/>
    </row>
    <row r="551" spans="1:2" x14ac:dyDescent="0.2">
      <c r="A551" s="3"/>
      <c r="B551" s="1"/>
    </row>
    <row r="552" spans="1:2" s="1" customFormat="1" x14ac:dyDescent="0.2"/>
    <row r="553" spans="1:2" s="1" customFormat="1" x14ac:dyDescent="0.2">
      <c r="A553" s="2"/>
    </row>
    <row r="554" spans="1:2" s="1" customFormat="1" x14ac:dyDescent="0.2"/>
    <row r="555" spans="1:2" s="1" customFormat="1" x14ac:dyDescent="0.2"/>
    <row r="556" spans="1:2" s="1" customFormat="1" x14ac:dyDescent="0.2"/>
    <row r="557" spans="1:2" x14ac:dyDescent="0.2">
      <c r="A557" s="1"/>
      <c r="B557" s="1"/>
    </row>
    <row r="558" spans="1:2" s="1" customFormat="1" x14ac:dyDescent="0.2"/>
    <row r="559" spans="1:2" s="1" customFormat="1" x14ac:dyDescent="0.2"/>
    <row r="560" spans="1:2" s="1" customFormat="1" x14ac:dyDescent="0.2"/>
    <row r="561" spans="1:2" x14ac:dyDescent="0.2">
      <c r="A561" s="1"/>
      <c r="B561" s="1"/>
    </row>
    <row r="562" spans="1:2" s="1" customFormat="1" x14ac:dyDescent="0.2">
      <c r="A562" s="3"/>
    </row>
    <row r="563" spans="1:2" s="1" customFormat="1" x14ac:dyDescent="0.2"/>
    <row r="564" spans="1:2" s="1" customFormat="1" x14ac:dyDescent="0.2">
      <c r="A564" s="2"/>
    </row>
    <row r="565" spans="1:2" s="1" customFormat="1" x14ac:dyDescent="0.2">
      <c r="A565" s="2"/>
    </row>
    <row r="566" spans="1:2" x14ac:dyDescent="0.2">
      <c r="A566" s="1"/>
      <c r="B566" s="1"/>
    </row>
    <row r="567" spans="1:2" x14ac:dyDescent="0.2">
      <c r="A567" s="1"/>
      <c r="B567" s="1"/>
    </row>
    <row r="568" spans="1:2" s="1" customFormat="1" x14ac:dyDescent="0.2"/>
    <row r="569" spans="1:2" s="1" customFormat="1" x14ac:dyDescent="0.2"/>
    <row r="570" spans="1:2" s="1" customFormat="1" x14ac:dyDescent="0.2">
      <c r="A570" s="2"/>
    </row>
    <row r="571" spans="1:2" s="1" customFormat="1" x14ac:dyDescent="0.2">
      <c r="A571" s="3"/>
    </row>
    <row r="572" spans="1:2" s="1" customFormat="1" x14ac:dyDescent="0.2">
      <c r="A572" s="2"/>
    </row>
    <row r="573" spans="1:2" s="1" customFormat="1" x14ac:dyDescent="0.2">
      <c r="A573" s="3"/>
    </row>
    <row r="574" spans="1:2" s="1" customFormat="1" x14ac:dyDescent="0.2"/>
    <row r="575" spans="1:2" s="1" customFormat="1" x14ac:dyDescent="0.2"/>
    <row r="576" spans="1:2" s="1" customFormat="1" x14ac:dyDescent="0.2"/>
    <row r="577" spans="1:2" s="1" customFormat="1" x14ac:dyDescent="0.2"/>
    <row r="578" spans="1:2" s="1" customFormat="1" x14ac:dyDescent="0.2"/>
    <row r="579" spans="1:2" s="1" customFormat="1" x14ac:dyDescent="0.2">
      <c r="A579" s="3"/>
    </row>
    <row r="580" spans="1:2" s="1" customFormat="1" x14ac:dyDescent="0.2">
      <c r="A580" s="3"/>
    </row>
    <row r="581" spans="1:2" x14ac:dyDescent="0.2">
      <c r="A581" s="3"/>
      <c r="B581" s="1"/>
    </row>
    <row r="582" spans="1:2" x14ac:dyDescent="0.2">
      <c r="A582" s="3"/>
      <c r="B582" s="1"/>
    </row>
    <row r="583" spans="1:2" x14ac:dyDescent="0.2">
      <c r="A583" s="1"/>
      <c r="B583" s="1"/>
    </row>
    <row r="584" spans="1:2" s="1" customFormat="1" x14ac:dyDescent="0.2"/>
    <row r="585" spans="1:2" x14ac:dyDescent="0.2">
      <c r="A585" s="3"/>
      <c r="B585" s="1"/>
    </row>
    <row r="586" spans="1:2" s="1" customFormat="1" x14ac:dyDescent="0.2">
      <c r="A586" s="3"/>
    </row>
    <row r="587" spans="1:2" s="1" customFormat="1" x14ac:dyDescent="0.2">
      <c r="A587" s="3"/>
    </row>
    <row r="588" spans="1:2" s="1" customFormat="1" x14ac:dyDescent="0.2"/>
    <row r="589" spans="1:2" s="1" customFormat="1" x14ac:dyDescent="0.2"/>
    <row r="590" spans="1:2" s="1" customFormat="1" x14ac:dyDescent="0.2"/>
    <row r="591" spans="1:2" s="1" customFormat="1" x14ac:dyDescent="0.2"/>
    <row r="592" spans="1:2" s="1" customFormat="1" x14ac:dyDescent="0.2"/>
    <row r="593" spans="1:2" s="1" customFormat="1" x14ac:dyDescent="0.2"/>
    <row r="594" spans="1:2" s="1" customFormat="1" x14ac:dyDescent="0.2"/>
    <row r="595" spans="1:2" x14ac:dyDescent="0.2">
      <c r="A595" s="1"/>
      <c r="B595" s="1"/>
    </row>
    <row r="596" spans="1:2" s="1" customFormat="1" x14ac:dyDescent="0.2"/>
    <row r="597" spans="1:2" s="1" customFormat="1" x14ac:dyDescent="0.2"/>
    <row r="598" spans="1:2" s="1" customFormat="1" x14ac:dyDescent="0.2">
      <c r="A598" s="3"/>
    </row>
    <row r="599" spans="1:2" s="1" customFormat="1" x14ac:dyDescent="0.2"/>
    <row r="600" spans="1:2" s="1" customFormat="1" x14ac:dyDescent="0.2"/>
    <row r="601" spans="1:2" s="1" customFormat="1" x14ac:dyDescent="0.2">
      <c r="A601" s="3"/>
    </row>
    <row r="602" spans="1:2" x14ac:dyDescent="0.2">
      <c r="A602" s="1"/>
      <c r="B602" s="1"/>
    </row>
    <row r="603" spans="1:2" s="1" customFormat="1" x14ac:dyDescent="0.2"/>
    <row r="604" spans="1:2" x14ac:dyDescent="0.2">
      <c r="A604" s="1"/>
      <c r="B604" s="1"/>
    </row>
    <row r="605" spans="1:2" s="1" customFormat="1" x14ac:dyDescent="0.2">
      <c r="A605" s="3"/>
    </row>
    <row r="606" spans="1:2" x14ac:dyDescent="0.2">
      <c r="A606" s="1"/>
      <c r="B606" s="1"/>
    </row>
    <row r="607" spans="1:2" x14ac:dyDescent="0.2">
      <c r="A607" s="1"/>
      <c r="B607" s="1"/>
    </row>
    <row r="608" spans="1:2" x14ac:dyDescent="0.2">
      <c r="A608" s="1"/>
      <c r="B608" s="1"/>
    </row>
    <row r="609" spans="1:2" s="1" customFormat="1" x14ac:dyDescent="0.2">
      <c r="A609" s="3"/>
    </row>
    <row r="610" spans="1:2" s="1" customFormat="1" x14ac:dyDescent="0.2"/>
    <row r="611" spans="1:2" x14ac:dyDescent="0.2">
      <c r="A611" s="1"/>
      <c r="B611" s="1"/>
    </row>
    <row r="612" spans="1:2" x14ac:dyDescent="0.2">
      <c r="A612" s="3"/>
      <c r="B612" s="1"/>
    </row>
    <row r="613" spans="1:2" x14ac:dyDescent="0.2">
      <c r="A613" s="1"/>
      <c r="B613" s="1"/>
    </row>
    <row r="614" spans="1:2" x14ac:dyDescent="0.2">
      <c r="A614" s="1"/>
      <c r="B614" s="1"/>
    </row>
    <row r="615" spans="1:2" x14ac:dyDescent="0.2">
      <c r="A615" s="3"/>
      <c r="B615" s="1"/>
    </row>
    <row r="616" spans="1:2" x14ac:dyDescent="0.2">
      <c r="A616" s="1"/>
      <c r="B616" s="1"/>
    </row>
    <row r="617" spans="1:2" x14ac:dyDescent="0.2">
      <c r="A617" s="1"/>
      <c r="B617" s="1"/>
    </row>
    <row r="618" spans="1:2" x14ac:dyDescent="0.2">
      <c r="A618" s="3"/>
      <c r="B618" s="1"/>
    </row>
    <row r="619" spans="1:2" x14ac:dyDescent="0.2">
      <c r="A619" s="1"/>
      <c r="B619" s="1"/>
    </row>
    <row r="620" spans="1:2" x14ac:dyDescent="0.2">
      <c r="A620" s="3"/>
      <c r="B620" s="1"/>
    </row>
    <row r="621" spans="1:2" x14ac:dyDescent="0.2">
      <c r="A621" s="1"/>
      <c r="B621" s="1"/>
    </row>
    <row r="622" spans="1:2" x14ac:dyDescent="0.2">
      <c r="A622" s="3"/>
      <c r="B622" s="1"/>
    </row>
    <row r="623" spans="1:2" x14ac:dyDescent="0.2">
      <c r="A623" s="1"/>
      <c r="B623" s="1"/>
    </row>
    <row r="624" spans="1:2" x14ac:dyDescent="0.2">
      <c r="A624" s="3"/>
      <c r="B624" s="1"/>
    </row>
    <row r="625" spans="1:2" x14ac:dyDescent="0.2">
      <c r="A625" s="1"/>
      <c r="B625" s="1"/>
    </row>
    <row r="626" spans="1:2" x14ac:dyDescent="0.2">
      <c r="A626" s="1"/>
      <c r="B626" s="1"/>
    </row>
    <row r="627" spans="1:2" x14ac:dyDescent="0.2">
      <c r="A627" s="1"/>
      <c r="B627" s="1"/>
    </row>
    <row r="628" spans="1:2" s="1" customFormat="1" x14ac:dyDescent="0.2"/>
    <row r="629" spans="1:2" s="1" customFormat="1" x14ac:dyDescent="0.2"/>
    <row r="630" spans="1:2" x14ac:dyDescent="0.2">
      <c r="A630" s="1"/>
      <c r="B630" s="1"/>
    </row>
    <row r="631" spans="1:2" x14ac:dyDescent="0.2">
      <c r="A631" s="1"/>
      <c r="B631" s="1"/>
    </row>
    <row r="632" spans="1:2" x14ac:dyDescent="0.2">
      <c r="A632" s="1"/>
      <c r="B632" s="1"/>
    </row>
    <row r="633" spans="1:2" x14ac:dyDescent="0.2">
      <c r="A633" s="1"/>
      <c r="B633" s="1"/>
    </row>
    <row r="634" spans="1:2" x14ac:dyDescent="0.2">
      <c r="A634" s="1"/>
      <c r="B634" s="1"/>
    </row>
    <row r="635" spans="1:2" x14ac:dyDescent="0.2">
      <c r="A635" s="1"/>
      <c r="B635" s="1"/>
    </row>
    <row r="636" spans="1:2" s="1" customFormat="1" x14ac:dyDescent="0.2"/>
    <row r="637" spans="1:2" s="1" customFormat="1" x14ac:dyDescent="0.2">
      <c r="A637" s="3"/>
    </row>
    <row r="638" spans="1:2" s="1" customFormat="1" x14ac:dyDescent="0.2">
      <c r="A638" s="3"/>
    </row>
    <row r="639" spans="1:2" s="1" customFormat="1" x14ac:dyDescent="0.2"/>
    <row r="640" spans="1:2" s="1" customFormat="1" x14ac:dyDescent="0.2"/>
    <row r="641" spans="1:2" s="1" customFormat="1" x14ac:dyDescent="0.2"/>
    <row r="642" spans="1:2" x14ac:dyDescent="0.2">
      <c r="A642" s="1"/>
      <c r="B642" s="1"/>
    </row>
    <row r="643" spans="1:2" x14ac:dyDescent="0.2">
      <c r="A643" s="1"/>
      <c r="B643" s="1"/>
    </row>
    <row r="644" spans="1:2" x14ac:dyDescent="0.2">
      <c r="A644" s="2"/>
      <c r="B644" s="1"/>
    </row>
    <row r="645" spans="1:2" s="1" customFormat="1" x14ac:dyDescent="0.2"/>
    <row r="646" spans="1:2" s="1" customFormat="1" x14ac:dyDescent="0.2"/>
    <row r="647" spans="1:2" s="1" customFormat="1" x14ac:dyDescent="0.2"/>
    <row r="648" spans="1:2" x14ac:dyDescent="0.2">
      <c r="A648" s="1"/>
      <c r="B648" s="1"/>
    </row>
    <row r="649" spans="1:2" x14ac:dyDescent="0.2">
      <c r="A649" s="1"/>
      <c r="B649" s="1"/>
    </row>
    <row r="650" spans="1:2" x14ac:dyDescent="0.2">
      <c r="A650" s="2"/>
      <c r="B650" s="1"/>
    </row>
    <row r="651" spans="1:2" x14ac:dyDescent="0.2">
      <c r="A651" s="1"/>
      <c r="B651" s="1"/>
    </row>
    <row r="652" spans="1:2" s="1" customFormat="1" x14ac:dyDescent="0.2"/>
    <row r="653" spans="1:2" s="1" customFormat="1" x14ac:dyDescent="0.2"/>
    <row r="654" spans="1:2" s="1" customFormat="1" x14ac:dyDescent="0.2"/>
    <row r="655" spans="1:2" s="1" customFormat="1" x14ac:dyDescent="0.2"/>
    <row r="656" spans="1:2" s="1" customFormat="1" x14ac:dyDescent="0.2"/>
    <row r="657" spans="1:2" s="1" customFormat="1" x14ac:dyDescent="0.2"/>
    <row r="658" spans="1:2" s="1" customFormat="1" x14ac:dyDescent="0.2"/>
    <row r="659" spans="1:2" s="1" customFormat="1" x14ac:dyDescent="0.2"/>
    <row r="660" spans="1:2" s="1" customFormat="1" x14ac:dyDescent="0.2">
      <c r="A660" s="5"/>
    </row>
    <row r="661" spans="1:2" s="1" customFormat="1" x14ac:dyDescent="0.2"/>
    <row r="662" spans="1:2" s="1" customFormat="1" x14ac:dyDescent="0.2">
      <c r="A662" s="5"/>
    </row>
    <row r="663" spans="1:2" s="1" customFormat="1" x14ac:dyDescent="0.2">
      <c r="A663" s="5"/>
    </row>
    <row r="664" spans="1:2" s="1" customFormat="1" x14ac:dyDescent="0.2"/>
    <row r="665" spans="1:2" s="1" customFormat="1" x14ac:dyDescent="0.2"/>
    <row r="666" spans="1:2" x14ac:dyDescent="0.2">
      <c r="A666" s="5"/>
      <c r="B666" s="1"/>
    </row>
    <row r="667" spans="1:2" x14ac:dyDescent="0.2">
      <c r="A667" s="5"/>
      <c r="B667" s="1"/>
    </row>
    <row r="668" spans="1:2" x14ac:dyDescent="0.2">
      <c r="A668" s="1"/>
      <c r="B668" s="1"/>
    </row>
    <row r="669" spans="1:2" x14ac:dyDescent="0.2">
      <c r="A669" s="1"/>
      <c r="B669" s="1"/>
    </row>
    <row r="670" spans="1:2" x14ac:dyDescent="0.2">
      <c r="A670" s="5"/>
      <c r="B670" s="1"/>
    </row>
    <row r="671" spans="1:2" x14ac:dyDescent="0.2">
      <c r="A671" s="5"/>
      <c r="B671" s="1"/>
    </row>
    <row r="672" spans="1:2" x14ac:dyDescent="0.2">
      <c r="A672" s="1"/>
      <c r="B672" s="1"/>
    </row>
    <row r="673" spans="1:2" x14ac:dyDescent="0.2">
      <c r="A673" s="1"/>
      <c r="B673" s="1"/>
    </row>
    <row r="674" spans="1:2" x14ac:dyDescent="0.2">
      <c r="A674" s="5"/>
      <c r="B674" s="1"/>
    </row>
    <row r="675" spans="1:2" x14ac:dyDescent="0.2">
      <c r="A675" s="5"/>
      <c r="B675" s="1"/>
    </row>
    <row r="676" spans="1:2" x14ac:dyDescent="0.2">
      <c r="A676" s="5"/>
      <c r="B676" s="1"/>
    </row>
    <row r="677" spans="1:2" x14ac:dyDescent="0.2">
      <c r="A677" s="1"/>
      <c r="B677" s="1"/>
    </row>
    <row r="678" spans="1:2" x14ac:dyDescent="0.2">
      <c r="A678" s="1"/>
      <c r="B678" s="1"/>
    </row>
    <row r="679" spans="1:2" x14ac:dyDescent="0.2">
      <c r="A679" s="1"/>
      <c r="B679" s="1"/>
    </row>
    <row r="680" spans="1:2" x14ac:dyDescent="0.2">
      <c r="A680" s="1"/>
      <c r="B680" s="1"/>
    </row>
    <row r="681" spans="1:2" x14ac:dyDescent="0.2">
      <c r="A681" s="2"/>
      <c r="B681" s="1"/>
    </row>
    <row r="682" spans="1:2" x14ac:dyDescent="0.2">
      <c r="A682" s="1"/>
      <c r="B682" s="1"/>
    </row>
    <row r="683" spans="1:2" x14ac:dyDescent="0.2">
      <c r="A683" s="2"/>
      <c r="B683" s="1"/>
    </row>
    <row r="684" spans="1:2" x14ac:dyDescent="0.2">
      <c r="A684" s="1"/>
      <c r="B684" s="1"/>
    </row>
    <row r="685" spans="1:2" x14ac:dyDescent="0.2">
      <c r="A685" s="2"/>
      <c r="B685" s="1"/>
    </row>
    <row r="686" spans="1:2" x14ac:dyDescent="0.2">
      <c r="A686" s="1"/>
      <c r="B686" s="1"/>
    </row>
    <row r="687" spans="1:2" x14ac:dyDescent="0.2">
      <c r="A687" s="1"/>
      <c r="B687" s="1"/>
    </row>
    <row r="688" spans="1:2" x14ac:dyDescent="0.2">
      <c r="A688" s="1"/>
      <c r="B688" s="1"/>
    </row>
    <row r="689" spans="1:2" x14ac:dyDescent="0.2">
      <c r="A689" s="2"/>
      <c r="B689" s="1"/>
    </row>
    <row r="690" spans="1:2" x14ac:dyDescent="0.2">
      <c r="A690" s="1"/>
      <c r="B690" s="1"/>
    </row>
    <row r="691" spans="1:2" x14ac:dyDescent="0.2">
      <c r="A691" s="1"/>
      <c r="B691" s="1"/>
    </row>
    <row r="692" spans="1:2" x14ac:dyDescent="0.2">
      <c r="A692" s="1"/>
      <c r="B692" s="1"/>
    </row>
    <row r="693" spans="1:2" x14ac:dyDescent="0.2">
      <c r="A693" s="1"/>
      <c r="B693" s="1"/>
    </row>
    <row r="694" spans="1:2" x14ac:dyDescent="0.2">
      <c r="A694" s="2"/>
      <c r="B694" s="1"/>
    </row>
    <row r="695" spans="1:2" x14ac:dyDescent="0.2">
      <c r="A695" s="2"/>
      <c r="B695" s="1"/>
    </row>
    <row r="696" spans="1:2" x14ac:dyDescent="0.2">
      <c r="A696" s="2"/>
      <c r="B696" s="1"/>
    </row>
    <row r="697" spans="1:2" x14ac:dyDescent="0.2">
      <c r="A697" s="1"/>
      <c r="B697" s="1"/>
    </row>
    <row r="698" spans="1:2" x14ac:dyDescent="0.2">
      <c r="A698" s="1"/>
      <c r="B698" s="1"/>
    </row>
    <row r="699" spans="1:2" x14ac:dyDescent="0.2">
      <c r="A699" s="1"/>
      <c r="B699" s="1"/>
    </row>
    <row r="700" spans="1:2" x14ac:dyDescent="0.2">
      <c r="A700" s="1"/>
      <c r="B700" s="1"/>
    </row>
    <row r="701" spans="1:2" x14ac:dyDescent="0.2">
      <c r="A701" s="1"/>
      <c r="B701" s="1"/>
    </row>
    <row r="702" spans="1:2" x14ac:dyDescent="0.2">
      <c r="A702" s="1"/>
      <c r="B702" s="1"/>
    </row>
    <row r="703" spans="1:2" x14ac:dyDescent="0.2">
      <c r="A703" s="1"/>
      <c r="B703" s="1"/>
    </row>
    <row r="704" spans="1:2" x14ac:dyDescent="0.2">
      <c r="A704" s="1"/>
      <c r="B704" s="1"/>
    </row>
    <row r="705" spans="1:2" x14ac:dyDescent="0.2">
      <c r="A705" s="1"/>
      <c r="B705" s="1"/>
    </row>
    <row r="706" spans="1:2" x14ac:dyDescent="0.2">
      <c r="A706" s="1"/>
      <c r="B706" s="1"/>
    </row>
    <row r="707" spans="1:2" x14ac:dyDescent="0.2">
      <c r="A707" s="1"/>
      <c r="B707" s="1"/>
    </row>
    <row r="708" spans="1:2" x14ac:dyDescent="0.2">
      <c r="A708" s="1"/>
      <c r="B708" s="1"/>
    </row>
    <row r="709" spans="1:2" x14ac:dyDescent="0.2">
      <c r="A709" s="1"/>
      <c r="B709" s="1"/>
    </row>
    <row r="710" spans="1:2" x14ac:dyDescent="0.2">
      <c r="A710" s="1"/>
      <c r="B710" s="1"/>
    </row>
    <row r="711" spans="1:2" x14ac:dyDescent="0.2">
      <c r="A711" s="2"/>
      <c r="B711" s="1"/>
    </row>
    <row r="712" spans="1:2" x14ac:dyDescent="0.2">
      <c r="A712" s="2"/>
      <c r="B712" s="1"/>
    </row>
    <row r="713" spans="1:2" x14ac:dyDescent="0.2">
      <c r="A713" s="2"/>
      <c r="B713" s="1"/>
    </row>
    <row r="714" spans="1:2" x14ac:dyDescent="0.2">
      <c r="A714" s="2"/>
      <c r="B714" s="1"/>
    </row>
    <row r="715" spans="1:2" x14ac:dyDescent="0.2">
      <c r="A715" s="2"/>
      <c r="B715" s="1"/>
    </row>
    <row r="716" spans="1:2" x14ac:dyDescent="0.2">
      <c r="A716" s="2"/>
      <c r="B716" s="1"/>
    </row>
    <row r="717" spans="1:2" x14ac:dyDescent="0.2">
      <c r="A717" s="2"/>
      <c r="B717" s="1"/>
    </row>
    <row r="718" spans="1:2" x14ac:dyDescent="0.2">
      <c r="A718" s="2"/>
      <c r="B718" s="1"/>
    </row>
    <row r="719" spans="1:2" x14ac:dyDescent="0.2">
      <c r="A719" s="2"/>
      <c r="B719" s="1"/>
    </row>
    <row r="720" spans="1:2" x14ac:dyDescent="0.2">
      <c r="A720" s="2"/>
      <c r="B720" s="1"/>
    </row>
    <row r="721" spans="1:2" x14ac:dyDescent="0.2">
      <c r="A721" s="2"/>
      <c r="B721" s="1"/>
    </row>
    <row r="722" spans="1:2" x14ac:dyDescent="0.2">
      <c r="A722" s="2"/>
      <c r="B722" s="1"/>
    </row>
    <row r="723" spans="1:2" x14ac:dyDescent="0.2">
      <c r="A723" s="2"/>
      <c r="B723" s="1"/>
    </row>
    <row r="724" spans="1:2" x14ac:dyDescent="0.2">
      <c r="A724" s="2"/>
      <c r="B724" s="1"/>
    </row>
    <row r="725" spans="1:2" x14ac:dyDescent="0.2">
      <c r="A725" s="2"/>
      <c r="B725" s="1"/>
    </row>
    <row r="726" spans="1:2" x14ac:dyDescent="0.2">
      <c r="A726" s="2"/>
      <c r="B726" s="1"/>
    </row>
    <row r="727" spans="1:2" x14ac:dyDescent="0.2">
      <c r="A727" s="2"/>
      <c r="B727" s="1"/>
    </row>
    <row r="728" spans="1:2" x14ac:dyDescent="0.2">
      <c r="A728" s="2"/>
      <c r="B728" s="1"/>
    </row>
    <row r="729" spans="1:2" x14ac:dyDescent="0.2">
      <c r="A729" s="2"/>
      <c r="B729" s="1"/>
    </row>
    <row r="730" spans="1:2" x14ac:dyDescent="0.2">
      <c r="A730" s="2"/>
      <c r="B730" s="1"/>
    </row>
    <row r="731" spans="1:2" x14ac:dyDescent="0.2">
      <c r="A731" s="2"/>
      <c r="B731" s="1"/>
    </row>
    <row r="732" spans="1:2" x14ac:dyDescent="0.2">
      <c r="A732" s="2"/>
      <c r="B732" s="1"/>
    </row>
    <row r="733" spans="1:2" x14ac:dyDescent="0.2">
      <c r="A733" s="2"/>
      <c r="B733" s="1"/>
    </row>
    <row r="734" spans="1:2" x14ac:dyDescent="0.2">
      <c r="A734" s="2"/>
      <c r="B734" s="1"/>
    </row>
    <row r="735" spans="1:2" x14ac:dyDescent="0.2">
      <c r="A735" s="2"/>
      <c r="B735" s="1"/>
    </row>
    <row r="736" spans="1:2" x14ac:dyDescent="0.2">
      <c r="A736" s="2"/>
      <c r="B736" s="1"/>
    </row>
    <row r="737" spans="1:2" x14ac:dyDescent="0.2">
      <c r="A737" s="2"/>
      <c r="B737" s="1"/>
    </row>
    <row r="738" spans="1:2" x14ac:dyDescent="0.2">
      <c r="A738" s="2"/>
      <c r="B738" s="1"/>
    </row>
    <row r="739" spans="1:2" x14ac:dyDescent="0.2">
      <c r="A739" s="2"/>
      <c r="B739" s="1"/>
    </row>
    <row r="740" spans="1:2" x14ac:dyDescent="0.2">
      <c r="A740" s="2"/>
      <c r="B740" s="1"/>
    </row>
    <row r="741" spans="1:2" x14ac:dyDescent="0.2">
      <c r="A741" s="2"/>
      <c r="B741" s="1"/>
    </row>
    <row r="742" spans="1:2" x14ac:dyDescent="0.2">
      <c r="A742" s="2"/>
      <c r="B742" s="1"/>
    </row>
    <row r="743" spans="1:2" x14ac:dyDescent="0.2">
      <c r="A743" s="2"/>
      <c r="B743" s="1"/>
    </row>
    <row r="744" spans="1:2" x14ac:dyDescent="0.2">
      <c r="A744" s="2"/>
      <c r="B744" s="1"/>
    </row>
    <row r="745" spans="1:2" x14ac:dyDescent="0.2">
      <c r="A745" s="2"/>
      <c r="B745" s="1"/>
    </row>
    <row r="746" spans="1:2" x14ac:dyDescent="0.2">
      <c r="A746" s="2"/>
      <c r="B746" s="1"/>
    </row>
    <row r="747" spans="1:2" x14ac:dyDescent="0.2">
      <c r="A747" s="2"/>
      <c r="B747" s="1"/>
    </row>
    <row r="748" spans="1:2" x14ac:dyDescent="0.2">
      <c r="A748" s="2"/>
      <c r="B748" s="1"/>
    </row>
    <row r="749" spans="1:2" x14ac:dyDescent="0.2">
      <c r="A749" s="2"/>
      <c r="B749" s="1"/>
    </row>
    <row r="750" spans="1:2" x14ac:dyDescent="0.2">
      <c r="A750" s="2"/>
      <c r="B750" s="1"/>
    </row>
    <row r="751" spans="1:2" x14ac:dyDescent="0.2">
      <c r="A751" s="2"/>
      <c r="B751" s="1"/>
    </row>
    <row r="752" spans="1:2" x14ac:dyDescent="0.2">
      <c r="A752" s="2"/>
      <c r="B752" s="1"/>
    </row>
    <row r="753" spans="1:2" x14ac:dyDescent="0.2">
      <c r="A753" s="2"/>
      <c r="B753" s="1"/>
    </row>
    <row r="754" spans="1:2" x14ac:dyDescent="0.2">
      <c r="A754" s="3"/>
      <c r="B754" s="1"/>
    </row>
    <row r="755" spans="1:2" x14ac:dyDescent="0.2">
      <c r="A755" s="3"/>
      <c r="B755" s="1"/>
    </row>
    <row r="756" spans="1:2" x14ac:dyDescent="0.2">
      <c r="A756" s="3"/>
      <c r="B756" s="1"/>
    </row>
    <row r="757" spans="1:2" x14ac:dyDescent="0.2">
      <c r="A757" s="3"/>
      <c r="B757" s="1"/>
    </row>
    <row r="758" spans="1:2" x14ac:dyDescent="0.2">
      <c r="A758" s="3"/>
      <c r="B758" s="1"/>
    </row>
    <row r="759" spans="1:2" x14ac:dyDescent="0.2">
      <c r="A759" s="3"/>
      <c r="B759" s="1"/>
    </row>
    <row r="760" spans="1:2" x14ac:dyDescent="0.2">
      <c r="A760" s="3"/>
      <c r="B760" s="1"/>
    </row>
    <row r="761" spans="1:2" x14ac:dyDescent="0.2">
      <c r="A761" s="3"/>
      <c r="B761" s="1"/>
    </row>
    <row r="762" spans="1:2" x14ac:dyDescent="0.2">
      <c r="A762" s="3"/>
      <c r="B762" s="1"/>
    </row>
    <row r="763" spans="1:2" x14ac:dyDescent="0.2">
      <c r="A763" s="3"/>
      <c r="B763" s="1"/>
    </row>
    <row r="764" spans="1:2" x14ac:dyDescent="0.2">
      <c r="A764" s="3"/>
      <c r="B764" s="1"/>
    </row>
    <row r="765" spans="1:2" x14ac:dyDescent="0.2">
      <c r="A765" s="3"/>
      <c r="B765" s="1"/>
    </row>
    <row r="766" spans="1:2" x14ac:dyDescent="0.2">
      <c r="A766" s="2"/>
      <c r="B766" s="1"/>
    </row>
    <row r="767" spans="1:2" x14ac:dyDescent="0.2">
      <c r="A767" s="2"/>
      <c r="B767" s="1"/>
    </row>
    <row r="768" spans="1:2" x14ac:dyDescent="0.2">
      <c r="A768" s="2"/>
      <c r="B768" s="1"/>
    </row>
    <row r="769" spans="1:2" x14ac:dyDescent="0.2">
      <c r="A769" s="2"/>
      <c r="B769" s="1"/>
    </row>
    <row r="770" spans="1:2" x14ac:dyDescent="0.2">
      <c r="A770" s="8"/>
      <c r="B770" s="1"/>
    </row>
    <row r="771" spans="1:2" x14ac:dyDescent="0.2">
      <c r="A771" s="8"/>
      <c r="B771" s="1"/>
    </row>
    <row r="772" spans="1:2" x14ac:dyDescent="0.2">
      <c r="A772" s="8"/>
      <c r="B772" s="1"/>
    </row>
    <row r="773" spans="1:2" x14ac:dyDescent="0.2">
      <c r="A773" s="8"/>
      <c r="B773" s="1"/>
    </row>
    <row r="774" spans="1:2" x14ac:dyDescent="0.2">
      <c r="A774" s="8"/>
      <c r="B774" s="1"/>
    </row>
    <row r="775" spans="1:2" x14ac:dyDescent="0.2">
      <c r="A775" s="8"/>
      <c r="B775" s="1"/>
    </row>
    <row r="776" spans="1:2" x14ac:dyDescent="0.2">
      <c r="A776" s="8"/>
      <c r="B776" s="1"/>
    </row>
    <row r="777" spans="1:2" x14ac:dyDescent="0.2">
      <c r="A777" s="8"/>
      <c r="B777" s="1"/>
    </row>
    <row r="778" spans="1:2" x14ac:dyDescent="0.2">
      <c r="A778" s="8"/>
      <c r="B778" s="1"/>
    </row>
    <row r="779" spans="1:2" x14ac:dyDescent="0.2">
      <c r="A779" s="8"/>
      <c r="B779" s="1"/>
    </row>
    <row r="780" spans="1:2" x14ac:dyDescent="0.2">
      <c r="A780" s="8"/>
      <c r="B780" s="1"/>
    </row>
    <row r="781" spans="1:2" x14ac:dyDescent="0.2">
      <c r="A781" s="8"/>
      <c r="B781" s="1"/>
    </row>
    <row r="782" spans="1:2" x14ac:dyDescent="0.2">
      <c r="A782" s="8"/>
      <c r="B782" s="1"/>
    </row>
    <row r="783" spans="1:2" x14ac:dyDescent="0.2">
      <c r="A783" s="2"/>
    </row>
    <row r="784" spans="1:2" x14ac:dyDescent="0.2">
      <c r="A784" s="2"/>
    </row>
    <row r="785" spans="1:1" x14ac:dyDescent="0.2">
      <c r="A785" s="2"/>
    </row>
    <row r="786" spans="1:1" x14ac:dyDescent="0.2">
      <c r="A786" s="2"/>
    </row>
    <row r="787" spans="1:1" x14ac:dyDescent="0.2">
      <c r="A787" s="2"/>
    </row>
    <row r="788" spans="1:1" x14ac:dyDescent="0.2">
      <c r="A788" s="2"/>
    </row>
    <row r="789" spans="1:1" x14ac:dyDescent="0.2">
      <c r="A789" s="2"/>
    </row>
    <row r="790" spans="1:1" x14ac:dyDescent="0.2">
      <c r="A790" s="2"/>
    </row>
    <row r="791" spans="1:1" x14ac:dyDescent="0.2">
      <c r="A791" s="2"/>
    </row>
    <row r="792" spans="1:1" x14ac:dyDescent="0.2">
      <c r="A792" s="2"/>
    </row>
    <row r="793" spans="1:1" x14ac:dyDescent="0.2">
      <c r="A793" s="2"/>
    </row>
    <row r="794" spans="1:1" x14ac:dyDescent="0.2">
      <c r="A794" s="2"/>
    </row>
    <row r="795" spans="1:1" x14ac:dyDescent="0.2">
      <c r="A795" s="2"/>
    </row>
    <row r="796" spans="1:1" x14ac:dyDescent="0.2">
      <c r="A796" s="2"/>
    </row>
    <row r="797" spans="1:1" x14ac:dyDescent="0.2">
      <c r="A797" s="2"/>
    </row>
    <row r="798" spans="1:1" x14ac:dyDescent="0.2">
      <c r="A798" s="2"/>
    </row>
    <row r="799" spans="1:1" x14ac:dyDescent="0.2">
      <c r="A799" s="2"/>
    </row>
    <row r="800" spans="1:1" x14ac:dyDescent="0.2">
      <c r="A800" s="2"/>
    </row>
    <row r="801" spans="1:1" x14ac:dyDescent="0.2">
      <c r="A801" s="2"/>
    </row>
    <row r="802" spans="1:1" x14ac:dyDescent="0.2">
      <c r="A802" s="2"/>
    </row>
    <row r="803" spans="1:1" x14ac:dyDescent="0.2">
      <c r="A803" s="2"/>
    </row>
    <row r="804" spans="1:1" x14ac:dyDescent="0.2">
      <c r="A804" s="2"/>
    </row>
    <row r="805" spans="1:1" x14ac:dyDescent="0.2">
      <c r="A805" s="2"/>
    </row>
    <row r="806" spans="1:1" x14ac:dyDescent="0.2">
      <c r="A806" s="2"/>
    </row>
    <row r="807" spans="1:1" x14ac:dyDescent="0.2">
      <c r="A807" s="2"/>
    </row>
    <row r="808" spans="1:1" x14ac:dyDescent="0.2">
      <c r="A808" s="2"/>
    </row>
    <row r="809" spans="1:1" x14ac:dyDescent="0.2">
      <c r="A809" s="2"/>
    </row>
    <row r="810" spans="1:1" x14ac:dyDescent="0.2">
      <c r="A810" s="2"/>
    </row>
    <row r="811" spans="1:1" x14ac:dyDescent="0.2">
      <c r="A811" s="2"/>
    </row>
    <row r="812" spans="1:1" x14ac:dyDescent="0.2">
      <c r="A812" s="2"/>
    </row>
    <row r="813" spans="1:1" x14ac:dyDescent="0.2">
      <c r="A813" s="2"/>
    </row>
    <row r="814" spans="1:1" x14ac:dyDescent="0.2">
      <c r="A814" s="2"/>
    </row>
    <row r="815" spans="1:1" x14ac:dyDescent="0.2">
      <c r="A815" s="2"/>
    </row>
    <row r="816" spans="1:1" x14ac:dyDescent="0.2">
      <c r="A816" s="2"/>
    </row>
    <row r="817" spans="1:1" x14ac:dyDescent="0.2">
      <c r="A817" s="2"/>
    </row>
    <row r="818" spans="1:1" x14ac:dyDescent="0.2">
      <c r="A818" s="2"/>
    </row>
    <row r="819" spans="1:1" x14ac:dyDescent="0.2">
      <c r="A819" s="2"/>
    </row>
    <row r="820" spans="1:1" x14ac:dyDescent="0.2">
      <c r="A820" s="2"/>
    </row>
    <row r="821" spans="1:1" x14ac:dyDescent="0.2">
      <c r="A821" s="2"/>
    </row>
    <row r="822" spans="1:1" x14ac:dyDescent="0.2">
      <c r="A822" s="2"/>
    </row>
    <row r="823" spans="1:1" x14ac:dyDescent="0.2">
      <c r="A823" s="2"/>
    </row>
    <row r="824" spans="1:1" x14ac:dyDescent="0.2">
      <c r="A824" s="2"/>
    </row>
    <row r="825" spans="1:1" x14ac:dyDescent="0.2">
      <c r="A825" s="2"/>
    </row>
    <row r="826" spans="1:1" x14ac:dyDescent="0.2">
      <c r="A826" s="2"/>
    </row>
    <row r="827" spans="1:1" x14ac:dyDescent="0.2">
      <c r="A827" s="2"/>
    </row>
    <row r="828" spans="1:1" x14ac:dyDescent="0.2">
      <c r="A828" s="2"/>
    </row>
    <row r="829" spans="1:1" x14ac:dyDescent="0.2">
      <c r="A829" s="2"/>
    </row>
    <row r="830" spans="1:1" x14ac:dyDescent="0.2">
      <c r="A830" s="2"/>
    </row>
    <row r="831" spans="1:1" x14ac:dyDescent="0.2">
      <c r="A831" s="2"/>
    </row>
    <row r="832" spans="1:1" x14ac:dyDescent="0.2">
      <c r="A832" s="2"/>
    </row>
    <row r="833" spans="1:1" x14ac:dyDescent="0.2">
      <c r="A833" s="2"/>
    </row>
    <row r="834" spans="1:1" x14ac:dyDescent="0.2">
      <c r="A834" s="2"/>
    </row>
    <row r="835" spans="1:1" x14ac:dyDescent="0.2">
      <c r="A835" s="2"/>
    </row>
    <row r="836" spans="1:1" x14ac:dyDescent="0.2">
      <c r="A836" s="2"/>
    </row>
    <row r="837" spans="1:1" x14ac:dyDescent="0.2">
      <c r="A837" s="2"/>
    </row>
    <row r="838" spans="1:1" x14ac:dyDescent="0.2">
      <c r="A838" s="2"/>
    </row>
    <row r="839" spans="1:1" x14ac:dyDescent="0.2">
      <c r="A839" s="2"/>
    </row>
    <row r="840" spans="1:1" x14ac:dyDescent="0.2">
      <c r="A840" s="2"/>
    </row>
    <row r="841" spans="1:1" x14ac:dyDescent="0.2">
      <c r="A841" s="2"/>
    </row>
    <row r="842" spans="1:1" x14ac:dyDescent="0.2">
      <c r="A842" s="2"/>
    </row>
    <row r="843" spans="1:1" x14ac:dyDescent="0.2">
      <c r="A843" s="2"/>
    </row>
    <row r="844" spans="1:1" x14ac:dyDescent="0.2">
      <c r="A844" s="2"/>
    </row>
    <row r="845" spans="1:1" x14ac:dyDescent="0.2">
      <c r="A845" s="2"/>
    </row>
    <row r="846" spans="1:1" x14ac:dyDescent="0.2">
      <c r="A846" s="2"/>
    </row>
    <row r="847" spans="1:1" x14ac:dyDescent="0.2">
      <c r="A847" s="2"/>
    </row>
    <row r="848" spans="1:1" x14ac:dyDescent="0.2">
      <c r="A848" s="2"/>
    </row>
    <row r="849" spans="1:1" x14ac:dyDescent="0.2">
      <c r="A849" s="2"/>
    </row>
    <row r="850" spans="1:1" x14ac:dyDescent="0.2">
      <c r="A850" s="2"/>
    </row>
    <row r="851" spans="1:1" x14ac:dyDescent="0.2">
      <c r="A851" s="2"/>
    </row>
    <row r="852" spans="1:1" x14ac:dyDescent="0.2">
      <c r="A852" s="2"/>
    </row>
    <row r="853" spans="1:1" x14ac:dyDescent="0.2">
      <c r="A853" s="2"/>
    </row>
    <row r="854" spans="1:1" x14ac:dyDescent="0.2">
      <c r="A854" s="2"/>
    </row>
    <row r="855" spans="1:1" x14ac:dyDescent="0.2">
      <c r="A855" s="2"/>
    </row>
    <row r="856" spans="1:1" x14ac:dyDescent="0.2">
      <c r="A856" s="2"/>
    </row>
    <row r="857" spans="1:1" x14ac:dyDescent="0.2">
      <c r="A857" s="2"/>
    </row>
    <row r="858" spans="1:1" x14ac:dyDescent="0.2">
      <c r="A858" s="2"/>
    </row>
    <row r="859" spans="1:1" x14ac:dyDescent="0.2">
      <c r="A859" s="2"/>
    </row>
    <row r="860" spans="1:1" x14ac:dyDescent="0.2">
      <c r="A860" s="2"/>
    </row>
    <row r="861" spans="1:1" x14ac:dyDescent="0.2">
      <c r="A861" s="2"/>
    </row>
    <row r="862" spans="1:1" x14ac:dyDescent="0.2">
      <c r="A862" s="2"/>
    </row>
    <row r="863" spans="1:1" x14ac:dyDescent="0.2">
      <c r="A863" s="2"/>
    </row>
    <row r="864" spans="1:1" x14ac:dyDescent="0.2">
      <c r="A864" s="2"/>
    </row>
    <row r="865" spans="1:1" x14ac:dyDescent="0.2">
      <c r="A865" s="2"/>
    </row>
    <row r="866" spans="1:1" x14ac:dyDescent="0.2">
      <c r="A866" s="2"/>
    </row>
    <row r="867" spans="1:1" x14ac:dyDescent="0.2">
      <c r="A867" s="2"/>
    </row>
    <row r="868" spans="1:1" x14ac:dyDescent="0.2">
      <c r="A868" s="2"/>
    </row>
    <row r="869" spans="1:1" x14ac:dyDescent="0.2">
      <c r="A869" s="2"/>
    </row>
    <row r="870" spans="1:1" x14ac:dyDescent="0.2">
      <c r="A870" s="2"/>
    </row>
    <row r="871" spans="1:1" x14ac:dyDescent="0.2">
      <c r="A871" s="2"/>
    </row>
    <row r="872" spans="1:1" x14ac:dyDescent="0.2">
      <c r="A872" s="2"/>
    </row>
    <row r="873" spans="1:1" x14ac:dyDescent="0.2">
      <c r="A873" s="2"/>
    </row>
    <row r="874" spans="1:1" x14ac:dyDescent="0.2">
      <c r="A874" s="2"/>
    </row>
    <row r="875" spans="1:1" x14ac:dyDescent="0.2">
      <c r="A875" s="2"/>
    </row>
    <row r="876" spans="1:1" x14ac:dyDescent="0.2">
      <c r="A876" s="2"/>
    </row>
    <row r="877" spans="1:1" x14ac:dyDescent="0.2">
      <c r="A877" s="2"/>
    </row>
    <row r="878" spans="1:1" x14ac:dyDescent="0.2">
      <c r="A878" s="2"/>
    </row>
    <row r="879" spans="1:1" x14ac:dyDescent="0.2">
      <c r="A879" s="2"/>
    </row>
    <row r="880" spans="1:1" x14ac:dyDescent="0.2">
      <c r="A880" s="2"/>
    </row>
    <row r="881" spans="1:1" x14ac:dyDescent="0.2">
      <c r="A881" s="2"/>
    </row>
    <row r="882" spans="1:1" x14ac:dyDescent="0.2">
      <c r="A882" s="2"/>
    </row>
    <row r="883" spans="1:1" x14ac:dyDescent="0.2">
      <c r="A883" s="2"/>
    </row>
    <row r="884" spans="1:1" x14ac:dyDescent="0.2">
      <c r="A884" s="2"/>
    </row>
    <row r="885" spans="1:1" x14ac:dyDescent="0.2">
      <c r="A885" s="2"/>
    </row>
    <row r="886" spans="1:1" x14ac:dyDescent="0.2">
      <c r="A886" s="2"/>
    </row>
    <row r="887" spans="1:1" x14ac:dyDescent="0.2">
      <c r="A887" s="2"/>
    </row>
    <row r="888" spans="1:1" x14ac:dyDescent="0.2">
      <c r="A888" s="2"/>
    </row>
    <row r="889" spans="1:1" x14ac:dyDescent="0.2">
      <c r="A889" s="2"/>
    </row>
    <row r="890" spans="1:1" x14ac:dyDescent="0.2">
      <c r="A890" s="2"/>
    </row>
    <row r="891" spans="1:1" x14ac:dyDescent="0.2">
      <c r="A891" s="2"/>
    </row>
    <row r="892" spans="1:1" x14ac:dyDescent="0.2">
      <c r="A892" s="2"/>
    </row>
    <row r="893" spans="1:1" x14ac:dyDescent="0.2">
      <c r="A893" s="2"/>
    </row>
    <row r="894" spans="1:1" x14ac:dyDescent="0.2">
      <c r="A894" s="2"/>
    </row>
    <row r="895" spans="1:1" x14ac:dyDescent="0.2">
      <c r="A895" s="2"/>
    </row>
    <row r="896" spans="1:1" x14ac:dyDescent="0.2">
      <c r="A896" s="2"/>
    </row>
    <row r="897" spans="1:1" x14ac:dyDescent="0.2">
      <c r="A897" s="2"/>
    </row>
    <row r="898" spans="1:1" x14ac:dyDescent="0.2">
      <c r="A898" s="2"/>
    </row>
    <row r="899" spans="1:1" x14ac:dyDescent="0.2">
      <c r="A899" s="2"/>
    </row>
    <row r="900" spans="1:1" x14ac:dyDescent="0.2">
      <c r="A900" s="2"/>
    </row>
    <row r="901" spans="1:1" x14ac:dyDescent="0.2">
      <c r="A901" s="2"/>
    </row>
    <row r="902" spans="1:1" x14ac:dyDescent="0.2">
      <c r="A902" s="2"/>
    </row>
    <row r="903" spans="1:1" x14ac:dyDescent="0.2">
      <c r="A903" s="2"/>
    </row>
    <row r="904" spans="1:1" x14ac:dyDescent="0.2">
      <c r="A904" s="2"/>
    </row>
    <row r="905" spans="1:1" x14ac:dyDescent="0.2">
      <c r="A905" s="2"/>
    </row>
    <row r="906" spans="1:1" x14ac:dyDescent="0.2">
      <c r="A906" s="2"/>
    </row>
    <row r="907" spans="1:1" x14ac:dyDescent="0.2">
      <c r="A907" s="2"/>
    </row>
    <row r="908" spans="1:1" x14ac:dyDescent="0.2">
      <c r="A908" s="2"/>
    </row>
    <row r="909" spans="1:1" x14ac:dyDescent="0.2">
      <c r="A909" s="2"/>
    </row>
    <row r="910" spans="1:1" x14ac:dyDescent="0.2">
      <c r="A910" s="2"/>
    </row>
    <row r="911" spans="1:1" x14ac:dyDescent="0.2">
      <c r="A911" s="2"/>
    </row>
    <row r="912" spans="1:1" x14ac:dyDescent="0.2">
      <c r="A912" s="2"/>
    </row>
    <row r="913" spans="1:1" x14ac:dyDescent="0.2">
      <c r="A913" s="2"/>
    </row>
    <row r="914" spans="1:1" x14ac:dyDescent="0.2">
      <c r="A914" s="2"/>
    </row>
    <row r="915" spans="1:1" x14ac:dyDescent="0.2">
      <c r="A915" s="2"/>
    </row>
    <row r="916" spans="1:1" x14ac:dyDescent="0.2">
      <c r="A916" s="2"/>
    </row>
    <row r="917" spans="1:1" x14ac:dyDescent="0.2">
      <c r="A917" s="2"/>
    </row>
    <row r="918" spans="1:1" x14ac:dyDescent="0.2">
      <c r="A918" s="2"/>
    </row>
    <row r="919" spans="1:1" x14ac:dyDescent="0.2">
      <c r="A919" s="2"/>
    </row>
    <row r="920" spans="1:1" x14ac:dyDescent="0.2">
      <c r="A920" s="2"/>
    </row>
    <row r="921" spans="1:1" x14ac:dyDescent="0.2">
      <c r="A921" s="2"/>
    </row>
    <row r="922" spans="1:1" x14ac:dyDescent="0.2">
      <c r="A922" s="2"/>
    </row>
    <row r="923" spans="1:1" x14ac:dyDescent="0.2">
      <c r="A923" s="2"/>
    </row>
    <row r="924" spans="1:1" x14ac:dyDescent="0.2">
      <c r="A924" s="2"/>
    </row>
    <row r="925" spans="1:1" x14ac:dyDescent="0.2">
      <c r="A925" s="2"/>
    </row>
    <row r="926" spans="1:1" x14ac:dyDescent="0.2">
      <c r="A926" s="2"/>
    </row>
    <row r="927" spans="1:1" x14ac:dyDescent="0.2">
      <c r="A927" s="2"/>
    </row>
    <row r="928" spans="1:1" x14ac:dyDescent="0.2">
      <c r="A928" s="2"/>
    </row>
    <row r="929" spans="1:1" x14ac:dyDescent="0.2">
      <c r="A929" s="2"/>
    </row>
    <row r="930" spans="1:1" x14ac:dyDescent="0.2">
      <c r="A930" s="2"/>
    </row>
    <row r="931" spans="1:1" x14ac:dyDescent="0.2">
      <c r="A931" s="2"/>
    </row>
    <row r="932" spans="1:1" x14ac:dyDescent="0.2">
      <c r="A932" s="2"/>
    </row>
    <row r="933" spans="1:1" x14ac:dyDescent="0.2">
      <c r="A933" s="2"/>
    </row>
    <row r="934" spans="1:1" x14ac:dyDescent="0.2">
      <c r="A934" s="2"/>
    </row>
    <row r="935" spans="1:1" x14ac:dyDescent="0.2">
      <c r="A935" s="2"/>
    </row>
    <row r="936" spans="1:1" x14ac:dyDescent="0.2">
      <c r="A936" s="2"/>
    </row>
    <row r="937" spans="1:1" x14ac:dyDescent="0.2">
      <c r="A937" s="2"/>
    </row>
    <row r="938" spans="1:1" x14ac:dyDescent="0.2">
      <c r="A938" s="2"/>
    </row>
    <row r="939" spans="1:1" x14ac:dyDescent="0.2">
      <c r="A939" s="2"/>
    </row>
    <row r="940" spans="1:1" x14ac:dyDescent="0.2">
      <c r="A940" s="2"/>
    </row>
    <row r="941" spans="1:1" x14ac:dyDescent="0.2">
      <c r="A941" s="2"/>
    </row>
    <row r="942" spans="1:1" x14ac:dyDescent="0.2">
      <c r="A942" s="2"/>
    </row>
    <row r="943" spans="1:1" x14ac:dyDescent="0.2">
      <c r="A943" s="2"/>
    </row>
    <row r="944" spans="1:1" x14ac:dyDescent="0.2">
      <c r="A944" s="2"/>
    </row>
    <row r="945" spans="1:1" x14ac:dyDescent="0.2">
      <c r="A945" s="2"/>
    </row>
    <row r="946" spans="1:1" x14ac:dyDescent="0.2">
      <c r="A946" s="2"/>
    </row>
    <row r="947" spans="1:1" x14ac:dyDescent="0.2">
      <c r="A947" s="2"/>
    </row>
    <row r="948" spans="1:1" x14ac:dyDescent="0.2">
      <c r="A948" s="2"/>
    </row>
    <row r="949" spans="1:1" x14ac:dyDescent="0.2">
      <c r="A949" s="2"/>
    </row>
    <row r="950" spans="1:1" x14ac:dyDescent="0.2">
      <c r="A950" s="2"/>
    </row>
    <row r="951" spans="1:1" x14ac:dyDescent="0.2">
      <c r="A951" s="2"/>
    </row>
    <row r="952" spans="1:1" x14ac:dyDescent="0.2">
      <c r="A952" s="2"/>
    </row>
    <row r="953" spans="1:1" x14ac:dyDescent="0.2">
      <c r="A953" s="2"/>
    </row>
    <row r="954" spans="1:1" x14ac:dyDescent="0.2">
      <c r="A954" s="2"/>
    </row>
    <row r="955" spans="1:1" x14ac:dyDescent="0.2">
      <c r="A955" s="2"/>
    </row>
    <row r="956" spans="1:1" x14ac:dyDescent="0.2">
      <c r="A956" s="2"/>
    </row>
    <row r="957" spans="1:1" x14ac:dyDescent="0.2">
      <c r="A957" s="2"/>
    </row>
    <row r="958" spans="1:1" x14ac:dyDescent="0.2">
      <c r="A958" s="2"/>
    </row>
    <row r="959" spans="1:1" x14ac:dyDescent="0.2">
      <c r="A959" s="2"/>
    </row>
    <row r="960" spans="1:1" x14ac:dyDescent="0.2">
      <c r="A960" s="2"/>
    </row>
    <row r="961" spans="1:1" x14ac:dyDescent="0.2">
      <c r="A961" s="2"/>
    </row>
    <row r="962" spans="1:1" x14ac:dyDescent="0.2">
      <c r="A962" s="2"/>
    </row>
    <row r="963" spans="1:1" x14ac:dyDescent="0.2">
      <c r="A963" s="2"/>
    </row>
    <row r="964" spans="1:1" x14ac:dyDescent="0.2">
      <c r="A964" s="2"/>
    </row>
    <row r="965" spans="1:1" x14ac:dyDescent="0.2">
      <c r="A965" s="2"/>
    </row>
    <row r="966" spans="1:1" x14ac:dyDescent="0.2">
      <c r="A966" s="2"/>
    </row>
    <row r="967" spans="1:1" x14ac:dyDescent="0.2">
      <c r="A967" s="2"/>
    </row>
    <row r="968" spans="1:1" x14ac:dyDescent="0.2">
      <c r="A968" s="2"/>
    </row>
    <row r="969" spans="1:1" x14ac:dyDescent="0.2">
      <c r="A969" s="2"/>
    </row>
    <row r="970" spans="1:1" x14ac:dyDescent="0.2">
      <c r="A970" s="2"/>
    </row>
    <row r="971" spans="1:1" x14ac:dyDescent="0.2">
      <c r="A971" s="2"/>
    </row>
    <row r="972" spans="1:1" x14ac:dyDescent="0.2">
      <c r="A972" s="2"/>
    </row>
    <row r="973" spans="1:1" x14ac:dyDescent="0.2">
      <c r="A973" s="2"/>
    </row>
    <row r="974" spans="1:1" x14ac:dyDescent="0.2">
      <c r="A974" s="2"/>
    </row>
    <row r="975" spans="1:1" x14ac:dyDescent="0.2">
      <c r="A975" s="2"/>
    </row>
    <row r="976" spans="1:1" x14ac:dyDescent="0.2">
      <c r="A976" s="2"/>
    </row>
    <row r="977" spans="1:1" x14ac:dyDescent="0.2">
      <c r="A977" s="2"/>
    </row>
    <row r="978" spans="1:1" x14ac:dyDescent="0.2">
      <c r="A978" s="2"/>
    </row>
    <row r="979" spans="1:1" x14ac:dyDescent="0.2">
      <c r="A979" s="2"/>
    </row>
    <row r="980" spans="1:1" x14ac:dyDescent="0.2">
      <c r="A980" s="2"/>
    </row>
    <row r="981" spans="1:1" x14ac:dyDescent="0.2">
      <c r="A981" s="2"/>
    </row>
    <row r="982" spans="1:1" x14ac:dyDescent="0.2">
      <c r="A982" s="2"/>
    </row>
    <row r="983" spans="1:1" x14ac:dyDescent="0.2">
      <c r="A983" s="2"/>
    </row>
    <row r="984" spans="1:1" x14ac:dyDescent="0.2">
      <c r="A984" s="2"/>
    </row>
    <row r="985" spans="1:1" x14ac:dyDescent="0.2">
      <c r="A985" s="2"/>
    </row>
    <row r="986" spans="1:1" x14ac:dyDescent="0.2">
      <c r="A986" s="2"/>
    </row>
    <row r="987" spans="1:1" x14ac:dyDescent="0.2">
      <c r="A987" s="2"/>
    </row>
    <row r="988" spans="1:1" x14ac:dyDescent="0.2">
      <c r="A988" s="2"/>
    </row>
    <row r="989" spans="1:1" x14ac:dyDescent="0.2">
      <c r="A989" s="2"/>
    </row>
    <row r="990" spans="1:1" x14ac:dyDescent="0.2">
      <c r="A990" s="2"/>
    </row>
    <row r="991" spans="1:1" x14ac:dyDescent="0.2">
      <c r="A991" s="2"/>
    </row>
    <row r="992" spans="1:1" x14ac:dyDescent="0.2">
      <c r="A992" s="2"/>
    </row>
    <row r="993" spans="1:1" x14ac:dyDescent="0.2">
      <c r="A993" s="2"/>
    </row>
    <row r="994" spans="1:1" x14ac:dyDescent="0.2">
      <c r="A994" s="2"/>
    </row>
    <row r="995" spans="1:1" x14ac:dyDescent="0.2">
      <c r="A995" s="2"/>
    </row>
    <row r="996" spans="1:1" x14ac:dyDescent="0.2">
      <c r="A996" s="2"/>
    </row>
    <row r="997" spans="1:1" x14ac:dyDescent="0.2">
      <c r="A997" s="2"/>
    </row>
    <row r="998" spans="1:1" x14ac:dyDescent="0.2">
      <c r="A998" s="2"/>
    </row>
    <row r="999" spans="1:1" x14ac:dyDescent="0.2">
      <c r="A999" s="2"/>
    </row>
    <row r="1000" spans="1:1" x14ac:dyDescent="0.2">
      <c r="A1000" s="2"/>
    </row>
    <row r="1001" spans="1:1" x14ac:dyDescent="0.2">
      <c r="A1001" s="2"/>
    </row>
    <row r="1002" spans="1:1" x14ac:dyDescent="0.2">
      <c r="A1002" s="2"/>
    </row>
    <row r="1003" spans="1:1" x14ac:dyDescent="0.2">
      <c r="A1003" s="2"/>
    </row>
    <row r="1004" spans="1:1" x14ac:dyDescent="0.2">
      <c r="A1004" s="2"/>
    </row>
    <row r="1005" spans="1:1" x14ac:dyDescent="0.2">
      <c r="A1005" s="2"/>
    </row>
    <row r="1006" spans="1:1" x14ac:dyDescent="0.2">
      <c r="A1006" s="2"/>
    </row>
    <row r="1007" spans="1:1" x14ac:dyDescent="0.2">
      <c r="A1007" s="2"/>
    </row>
    <row r="1008" spans="1:1" x14ac:dyDescent="0.2">
      <c r="A1008" s="2"/>
    </row>
    <row r="1009" spans="1:1" x14ac:dyDescent="0.2">
      <c r="A1009" s="2"/>
    </row>
    <row r="1010" spans="1:1" x14ac:dyDescent="0.2">
      <c r="A1010" s="2"/>
    </row>
    <row r="1011" spans="1:1" x14ac:dyDescent="0.2">
      <c r="A1011" s="2"/>
    </row>
    <row r="1012" spans="1:1" x14ac:dyDescent="0.2">
      <c r="A1012" s="2"/>
    </row>
    <row r="1013" spans="1:1" x14ac:dyDescent="0.2">
      <c r="A1013" s="2"/>
    </row>
    <row r="1014" spans="1:1" x14ac:dyDescent="0.2">
      <c r="A1014" s="2"/>
    </row>
    <row r="1015" spans="1:1" x14ac:dyDescent="0.2">
      <c r="A1015" s="2"/>
    </row>
    <row r="1016" spans="1:1" x14ac:dyDescent="0.2">
      <c r="A1016" s="2"/>
    </row>
    <row r="1017" spans="1:1" x14ac:dyDescent="0.2">
      <c r="A1017" s="2"/>
    </row>
    <row r="1018" spans="1:1" x14ac:dyDescent="0.2">
      <c r="A1018" s="2"/>
    </row>
    <row r="1019" spans="1:1" x14ac:dyDescent="0.2">
      <c r="A1019" s="2"/>
    </row>
    <row r="1020" spans="1:1" x14ac:dyDescent="0.2">
      <c r="A1020" s="2"/>
    </row>
    <row r="1021" spans="1:1" x14ac:dyDescent="0.2">
      <c r="A1021" s="2"/>
    </row>
    <row r="1022" spans="1:1" x14ac:dyDescent="0.2">
      <c r="A1022" s="2"/>
    </row>
    <row r="1023" spans="1:1" x14ac:dyDescent="0.2">
      <c r="A1023" s="2"/>
    </row>
    <row r="1024" spans="1:1" x14ac:dyDescent="0.2">
      <c r="A1024" s="2"/>
    </row>
    <row r="1025" spans="1:1" x14ac:dyDescent="0.2">
      <c r="A1025" s="2"/>
    </row>
    <row r="1026" spans="1:1" x14ac:dyDescent="0.2">
      <c r="A1026" s="2"/>
    </row>
    <row r="1027" spans="1:1" x14ac:dyDescent="0.2">
      <c r="A1027" s="2"/>
    </row>
    <row r="1028" spans="1:1" x14ac:dyDescent="0.2">
      <c r="A1028" s="2"/>
    </row>
    <row r="1029" spans="1:1" x14ac:dyDescent="0.2">
      <c r="A1029" s="2"/>
    </row>
    <row r="1030" spans="1:1" x14ac:dyDescent="0.2">
      <c r="A1030" s="2"/>
    </row>
    <row r="1031" spans="1:1" x14ac:dyDescent="0.2">
      <c r="A1031" s="2"/>
    </row>
    <row r="1032" spans="1:1" x14ac:dyDescent="0.2">
      <c r="A1032" s="2"/>
    </row>
    <row r="1033" spans="1:1" x14ac:dyDescent="0.2">
      <c r="A1033" s="2"/>
    </row>
    <row r="1034" spans="1:1" x14ac:dyDescent="0.2">
      <c r="A1034" s="2"/>
    </row>
    <row r="1035" spans="1:1" x14ac:dyDescent="0.2">
      <c r="A1035" s="2"/>
    </row>
    <row r="1036" spans="1:1" x14ac:dyDescent="0.2">
      <c r="A1036" s="2"/>
    </row>
    <row r="1037" spans="1:1" x14ac:dyDescent="0.2">
      <c r="A1037" s="2"/>
    </row>
    <row r="1038" spans="1:1" x14ac:dyDescent="0.2">
      <c r="A1038" s="2"/>
    </row>
    <row r="1039" spans="1:1" x14ac:dyDescent="0.2">
      <c r="A1039" s="2"/>
    </row>
    <row r="1040" spans="1:1" x14ac:dyDescent="0.2">
      <c r="A1040" s="2"/>
    </row>
    <row r="1041" spans="1:1" x14ac:dyDescent="0.2">
      <c r="A1041" s="2"/>
    </row>
    <row r="1042" spans="1:1" x14ac:dyDescent="0.2">
      <c r="A1042" s="2"/>
    </row>
    <row r="1043" spans="1:1" x14ac:dyDescent="0.2">
      <c r="A1043" s="2"/>
    </row>
    <row r="1044" spans="1:1" x14ac:dyDescent="0.2">
      <c r="A1044" s="2"/>
    </row>
    <row r="1045" spans="1:1" x14ac:dyDescent="0.2">
      <c r="A1045" s="2"/>
    </row>
    <row r="1046" spans="1:1" x14ac:dyDescent="0.2">
      <c r="A1046" s="2"/>
    </row>
    <row r="1047" spans="1:1" x14ac:dyDescent="0.2">
      <c r="A1047" s="2"/>
    </row>
    <row r="1048" spans="1:1" x14ac:dyDescent="0.2">
      <c r="A1048" s="2"/>
    </row>
    <row r="1049" spans="1:1" x14ac:dyDescent="0.2">
      <c r="A1049" s="2"/>
    </row>
    <row r="1050" spans="1:1" x14ac:dyDescent="0.2">
      <c r="A1050" s="2"/>
    </row>
    <row r="1051" spans="1:1" x14ac:dyDescent="0.2">
      <c r="A1051" s="2"/>
    </row>
    <row r="1052" spans="1:1" x14ac:dyDescent="0.2">
      <c r="A1052" s="2"/>
    </row>
    <row r="1053" spans="1:1" x14ac:dyDescent="0.2">
      <c r="A1053" s="2"/>
    </row>
    <row r="1054" spans="1:1" x14ac:dyDescent="0.2">
      <c r="A1054" s="2"/>
    </row>
    <row r="1055" spans="1:1" x14ac:dyDescent="0.2">
      <c r="A1055" s="2"/>
    </row>
    <row r="1056" spans="1:1" x14ac:dyDescent="0.2">
      <c r="A1056" s="2"/>
    </row>
    <row r="1057" spans="1:1" x14ac:dyDescent="0.2">
      <c r="A1057" s="2"/>
    </row>
    <row r="1058" spans="1:1" x14ac:dyDescent="0.2">
      <c r="A1058" s="2"/>
    </row>
    <row r="1059" spans="1:1" x14ac:dyDescent="0.2">
      <c r="A1059" s="2"/>
    </row>
    <row r="1060" spans="1:1" x14ac:dyDescent="0.2">
      <c r="A1060" s="2"/>
    </row>
    <row r="1061" spans="1:1" x14ac:dyDescent="0.2">
      <c r="A1061" s="2"/>
    </row>
    <row r="1062" spans="1:1" x14ac:dyDescent="0.2">
      <c r="A1062" s="2"/>
    </row>
    <row r="1063" spans="1:1" x14ac:dyDescent="0.2">
      <c r="A1063" s="2"/>
    </row>
    <row r="1064" spans="1:1" x14ac:dyDescent="0.2">
      <c r="A1064" s="2"/>
    </row>
    <row r="1065" spans="1:1" x14ac:dyDescent="0.2">
      <c r="A1065" s="2"/>
    </row>
    <row r="1066" spans="1:1" x14ac:dyDescent="0.2">
      <c r="A1066" s="2"/>
    </row>
    <row r="1067" spans="1:1" x14ac:dyDescent="0.2">
      <c r="A1067" s="2"/>
    </row>
    <row r="1068" spans="1:1" x14ac:dyDescent="0.2">
      <c r="A1068" s="2"/>
    </row>
    <row r="1069" spans="1:1" x14ac:dyDescent="0.2">
      <c r="A1069" s="2"/>
    </row>
    <row r="1070" spans="1:1" x14ac:dyDescent="0.2">
      <c r="A1070" s="2"/>
    </row>
    <row r="1071" spans="1:1" x14ac:dyDescent="0.2">
      <c r="A1071" s="2"/>
    </row>
    <row r="1072" spans="1:1" x14ac:dyDescent="0.2">
      <c r="A1072" s="2"/>
    </row>
    <row r="1073" spans="1:1" x14ac:dyDescent="0.2">
      <c r="A1073" s="2"/>
    </row>
    <row r="1074" spans="1:1" x14ac:dyDescent="0.2">
      <c r="A1074" s="2"/>
    </row>
    <row r="1075" spans="1:1" x14ac:dyDescent="0.2">
      <c r="A1075" s="2"/>
    </row>
    <row r="1076" spans="1:1" x14ac:dyDescent="0.2">
      <c r="A1076" s="2"/>
    </row>
    <row r="1077" spans="1:1" x14ac:dyDescent="0.2">
      <c r="A1077" s="2"/>
    </row>
    <row r="1078" spans="1:1" x14ac:dyDescent="0.2">
      <c r="A1078" s="2"/>
    </row>
    <row r="1079" spans="1:1" x14ac:dyDescent="0.2">
      <c r="A1079" s="2"/>
    </row>
    <row r="1080" spans="1:1" x14ac:dyDescent="0.2">
      <c r="A1080" s="2"/>
    </row>
    <row r="1081" spans="1:1" x14ac:dyDescent="0.2">
      <c r="A1081" s="2"/>
    </row>
    <row r="1082" spans="1:1" x14ac:dyDescent="0.2">
      <c r="A1082" s="2"/>
    </row>
    <row r="1083" spans="1:1" x14ac:dyDescent="0.2">
      <c r="A1083" s="2"/>
    </row>
    <row r="1084" spans="1:1" x14ac:dyDescent="0.2">
      <c r="A1084" s="2"/>
    </row>
    <row r="1085" spans="1:1" x14ac:dyDescent="0.2">
      <c r="A1085" s="2"/>
    </row>
    <row r="1086" spans="1:1" x14ac:dyDescent="0.2">
      <c r="A1086" s="2"/>
    </row>
    <row r="1087" spans="1:1" x14ac:dyDescent="0.2">
      <c r="A1087" s="2"/>
    </row>
    <row r="1088" spans="1:1" x14ac:dyDescent="0.2">
      <c r="A1088" s="2"/>
    </row>
    <row r="1089" spans="1:1" x14ac:dyDescent="0.2">
      <c r="A1089" s="2"/>
    </row>
    <row r="1090" spans="1:1" x14ac:dyDescent="0.2">
      <c r="A1090" s="2"/>
    </row>
    <row r="1091" spans="1:1" x14ac:dyDescent="0.2">
      <c r="A1091" s="2"/>
    </row>
    <row r="1092" spans="1:1" x14ac:dyDescent="0.2">
      <c r="A1092" s="2"/>
    </row>
    <row r="1093" spans="1:1" x14ac:dyDescent="0.2">
      <c r="A1093" s="2"/>
    </row>
    <row r="1094" spans="1:1" x14ac:dyDescent="0.2">
      <c r="A1094" s="2"/>
    </row>
    <row r="1095" spans="1:1" x14ac:dyDescent="0.2">
      <c r="A1095" s="2"/>
    </row>
    <row r="1096" spans="1:1" x14ac:dyDescent="0.2">
      <c r="A1096" s="2"/>
    </row>
    <row r="1097" spans="1:1" x14ac:dyDescent="0.2">
      <c r="A1097" s="2"/>
    </row>
    <row r="1098" spans="1:1" x14ac:dyDescent="0.2">
      <c r="A1098" s="2"/>
    </row>
    <row r="1099" spans="1:1" x14ac:dyDescent="0.2">
      <c r="A1099" s="2"/>
    </row>
    <row r="1100" spans="1:1" x14ac:dyDescent="0.2">
      <c r="A1100" s="2"/>
    </row>
    <row r="1101" spans="1:1" x14ac:dyDescent="0.2">
      <c r="A1101" s="2"/>
    </row>
    <row r="1102" spans="1:1" x14ac:dyDescent="0.2">
      <c r="A1102" s="2"/>
    </row>
    <row r="1103" spans="1:1" x14ac:dyDescent="0.2">
      <c r="A1103" s="2"/>
    </row>
    <row r="1104" spans="1:1" x14ac:dyDescent="0.2">
      <c r="A1104" s="2"/>
    </row>
    <row r="1105" spans="1:1" x14ac:dyDescent="0.2">
      <c r="A1105" s="2"/>
    </row>
    <row r="1106" spans="1:1" x14ac:dyDescent="0.2">
      <c r="A1106" s="2"/>
    </row>
    <row r="1107" spans="1:1" x14ac:dyDescent="0.2">
      <c r="A1107" s="2"/>
    </row>
    <row r="1108" spans="1:1" x14ac:dyDescent="0.2">
      <c r="A1108" s="2"/>
    </row>
    <row r="1109" spans="1:1" x14ac:dyDescent="0.2">
      <c r="A1109" s="2"/>
    </row>
    <row r="1110" spans="1:1" x14ac:dyDescent="0.2">
      <c r="A1110" s="2"/>
    </row>
    <row r="1111" spans="1:1" x14ac:dyDescent="0.2">
      <c r="A1111" s="2"/>
    </row>
    <row r="1112" spans="1:1" x14ac:dyDescent="0.2">
      <c r="A1112" s="2"/>
    </row>
    <row r="1113" spans="1:1" x14ac:dyDescent="0.2">
      <c r="A1113" s="2"/>
    </row>
    <row r="1114" spans="1:1" x14ac:dyDescent="0.2">
      <c r="A1114" s="2"/>
    </row>
    <row r="1115" spans="1:1" x14ac:dyDescent="0.2">
      <c r="A1115" s="2"/>
    </row>
    <row r="1116" spans="1:1" x14ac:dyDescent="0.2">
      <c r="A1116" s="2"/>
    </row>
    <row r="1117" spans="1:1" x14ac:dyDescent="0.2">
      <c r="A1117" s="2"/>
    </row>
    <row r="1118" spans="1:1" x14ac:dyDescent="0.2">
      <c r="A1118" s="2"/>
    </row>
    <row r="1119" spans="1:1" x14ac:dyDescent="0.2">
      <c r="A1119" s="2"/>
    </row>
    <row r="1120" spans="1:1" x14ac:dyDescent="0.2">
      <c r="A1120" s="2"/>
    </row>
    <row r="1121" spans="1:1" x14ac:dyDescent="0.2">
      <c r="A1121" s="2"/>
    </row>
    <row r="1122" spans="1:1" x14ac:dyDescent="0.2">
      <c r="A1122" s="2"/>
    </row>
    <row r="1123" spans="1:1" x14ac:dyDescent="0.2">
      <c r="A1123" s="2"/>
    </row>
    <row r="1124" spans="1:1" x14ac:dyDescent="0.2">
      <c r="A1124" s="2"/>
    </row>
    <row r="1125" spans="1:1" x14ac:dyDescent="0.2">
      <c r="A1125" s="2"/>
    </row>
    <row r="1126" spans="1:1" x14ac:dyDescent="0.2">
      <c r="A1126" s="2"/>
    </row>
    <row r="1127" spans="1:1" x14ac:dyDescent="0.2">
      <c r="A1127" s="2"/>
    </row>
    <row r="1128" spans="1:1" x14ac:dyDescent="0.2">
      <c r="A1128" s="2"/>
    </row>
    <row r="1129" spans="1:1" x14ac:dyDescent="0.2">
      <c r="A1129" s="2"/>
    </row>
    <row r="1130" spans="1:1" x14ac:dyDescent="0.2">
      <c r="A1130" s="2"/>
    </row>
    <row r="1131" spans="1:1" x14ac:dyDescent="0.2">
      <c r="A1131" s="2"/>
    </row>
    <row r="1132" spans="1:1" x14ac:dyDescent="0.2">
      <c r="A1132" s="2"/>
    </row>
    <row r="1133" spans="1:1" x14ac:dyDescent="0.2">
      <c r="A1133" s="2"/>
    </row>
    <row r="1134" spans="1:1" x14ac:dyDescent="0.2">
      <c r="A1134" s="2"/>
    </row>
    <row r="1135" spans="1:1" x14ac:dyDescent="0.2">
      <c r="A1135" s="2"/>
    </row>
    <row r="1136" spans="1:1" x14ac:dyDescent="0.2">
      <c r="A1136" s="2"/>
    </row>
    <row r="1137" spans="1:1" x14ac:dyDescent="0.2">
      <c r="A1137" s="2"/>
    </row>
    <row r="1138" spans="1:1" x14ac:dyDescent="0.2">
      <c r="A1138" s="2"/>
    </row>
    <row r="1139" spans="1:1" x14ac:dyDescent="0.2">
      <c r="A1139" s="2"/>
    </row>
    <row r="1140" spans="1:1" x14ac:dyDescent="0.2">
      <c r="A1140" s="2"/>
    </row>
    <row r="1141" spans="1:1" x14ac:dyDescent="0.2">
      <c r="A1141" s="2"/>
    </row>
    <row r="1142" spans="1:1" x14ac:dyDescent="0.2">
      <c r="A1142" s="2"/>
    </row>
    <row r="1143" spans="1:1" x14ac:dyDescent="0.2">
      <c r="A1143" s="2"/>
    </row>
    <row r="1144" spans="1:1" x14ac:dyDescent="0.2">
      <c r="A1144" s="2"/>
    </row>
    <row r="1145" spans="1:1" x14ac:dyDescent="0.2">
      <c r="A1145" s="2"/>
    </row>
    <row r="1146" spans="1:1" x14ac:dyDescent="0.2">
      <c r="A1146" s="2"/>
    </row>
    <row r="1147" spans="1:1" x14ac:dyDescent="0.2">
      <c r="A1147" s="2"/>
    </row>
    <row r="1148" spans="1:1" x14ac:dyDescent="0.2">
      <c r="A1148" s="2"/>
    </row>
    <row r="1149" spans="1:1" x14ac:dyDescent="0.2">
      <c r="A1149" s="2"/>
    </row>
    <row r="1150" spans="1:1" x14ac:dyDescent="0.2">
      <c r="A1150" s="2"/>
    </row>
    <row r="1151" spans="1:1" x14ac:dyDescent="0.2">
      <c r="A1151" s="2"/>
    </row>
    <row r="1152" spans="1:1" x14ac:dyDescent="0.2">
      <c r="A1152" s="2"/>
    </row>
    <row r="1153" spans="1:1" x14ac:dyDescent="0.2">
      <c r="A1153" s="2"/>
    </row>
    <row r="1154" spans="1:1" x14ac:dyDescent="0.2">
      <c r="A1154" s="2"/>
    </row>
    <row r="1155" spans="1:1" x14ac:dyDescent="0.2">
      <c r="A1155" s="2"/>
    </row>
    <row r="1156" spans="1:1" x14ac:dyDescent="0.2">
      <c r="A1156" s="2"/>
    </row>
    <row r="1157" spans="1:1" x14ac:dyDescent="0.2">
      <c r="A1157" s="2"/>
    </row>
    <row r="1158" spans="1:1" x14ac:dyDescent="0.2">
      <c r="A1158" s="2"/>
    </row>
    <row r="1159" spans="1:1" x14ac:dyDescent="0.2">
      <c r="A1159" s="2"/>
    </row>
    <row r="1160" spans="1:1" x14ac:dyDescent="0.2">
      <c r="A1160" s="2"/>
    </row>
    <row r="1161" spans="1:1" x14ac:dyDescent="0.2">
      <c r="A1161" s="2"/>
    </row>
    <row r="1162" spans="1:1" x14ac:dyDescent="0.2">
      <c r="A1162" s="2"/>
    </row>
    <row r="1163" spans="1:1" x14ac:dyDescent="0.2">
      <c r="A1163" s="2"/>
    </row>
    <row r="1164" spans="1:1" x14ac:dyDescent="0.2">
      <c r="A1164" s="2"/>
    </row>
    <row r="1165" spans="1:1" x14ac:dyDescent="0.2">
      <c r="A1165" s="2"/>
    </row>
    <row r="1166" spans="1:1" x14ac:dyDescent="0.2">
      <c r="A1166" s="2"/>
    </row>
    <row r="1167" spans="1:1" x14ac:dyDescent="0.2">
      <c r="A1167" s="2"/>
    </row>
    <row r="1168" spans="1:1" x14ac:dyDescent="0.2">
      <c r="A1168" s="2"/>
    </row>
    <row r="1169" spans="1:1" x14ac:dyDescent="0.2">
      <c r="A1169" s="2"/>
    </row>
    <row r="1170" spans="1:1" x14ac:dyDescent="0.2">
      <c r="A1170" s="2"/>
    </row>
    <row r="1171" spans="1:1" x14ac:dyDescent="0.2">
      <c r="A1171" s="2"/>
    </row>
    <row r="1172" spans="1:1" x14ac:dyDescent="0.2">
      <c r="A1172" s="2"/>
    </row>
    <row r="1173" spans="1:1" x14ac:dyDescent="0.2">
      <c r="A1173" s="2"/>
    </row>
    <row r="1174" spans="1:1" x14ac:dyDescent="0.2">
      <c r="A1174" s="2"/>
    </row>
    <row r="1175" spans="1:1" x14ac:dyDescent="0.2">
      <c r="A1175" s="2"/>
    </row>
    <row r="1176" spans="1:1" x14ac:dyDescent="0.2">
      <c r="A1176" s="2"/>
    </row>
    <row r="1177" spans="1:1" x14ac:dyDescent="0.2">
      <c r="A1177" s="2"/>
    </row>
    <row r="1178" spans="1:1" x14ac:dyDescent="0.2">
      <c r="A1178" s="2"/>
    </row>
    <row r="1179" spans="1:1" x14ac:dyDescent="0.2">
      <c r="A1179" s="2"/>
    </row>
    <row r="1180" spans="1:1" x14ac:dyDescent="0.2">
      <c r="A1180" s="2"/>
    </row>
    <row r="1181" spans="1:1" x14ac:dyDescent="0.2">
      <c r="A1181" s="2"/>
    </row>
    <row r="1182" spans="1:1" x14ac:dyDescent="0.2">
      <c r="A1182" s="2"/>
    </row>
    <row r="1183" spans="1:1" x14ac:dyDescent="0.2">
      <c r="A1183" s="2"/>
    </row>
    <row r="1184" spans="1:1" x14ac:dyDescent="0.2">
      <c r="A1184" s="2"/>
    </row>
    <row r="1185" spans="1:1" x14ac:dyDescent="0.2">
      <c r="A1185" s="2"/>
    </row>
    <row r="1186" spans="1:1" x14ac:dyDescent="0.2">
      <c r="A1186" s="2"/>
    </row>
    <row r="1187" spans="1:1" x14ac:dyDescent="0.2">
      <c r="A1187" s="2"/>
    </row>
    <row r="1188" spans="1:1" x14ac:dyDescent="0.2">
      <c r="A1188" s="2"/>
    </row>
    <row r="1189" spans="1:1" x14ac:dyDescent="0.2">
      <c r="A1189" s="2"/>
    </row>
    <row r="1190" spans="1:1" x14ac:dyDescent="0.2">
      <c r="A1190" s="2"/>
    </row>
    <row r="1191" spans="1:1" x14ac:dyDescent="0.2">
      <c r="A1191" s="2"/>
    </row>
    <row r="1192" spans="1:1" x14ac:dyDescent="0.2">
      <c r="A1192" s="2"/>
    </row>
    <row r="1193" spans="1:1" x14ac:dyDescent="0.2">
      <c r="A1193" s="2"/>
    </row>
    <row r="1194" spans="1:1" x14ac:dyDescent="0.2">
      <c r="A1194" s="2"/>
    </row>
    <row r="1195" spans="1:1" x14ac:dyDescent="0.2">
      <c r="A1195" s="2"/>
    </row>
    <row r="1196" spans="1:1" x14ac:dyDescent="0.2">
      <c r="A1196" s="2"/>
    </row>
    <row r="1197" spans="1:1" x14ac:dyDescent="0.2">
      <c r="A1197" s="2"/>
    </row>
    <row r="1198" spans="1:1" x14ac:dyDescent="0.2">
      <c r="A1198" s="2"/>
    </row>
    <row r="1199" spans="1:1" x14ac:dyDescent="0.2">
      <c r="A1199" s="2"/>
    </row>
    <row r="1200" spans="1:1" x14ac:dyDescent="0.2">
      <c r="A1200" s="2"/>
    </row>
    <row r="1201" spans="1:1" x14ac:dyDescent="0.2">
      <c r="A1201" s="2"/>
    </row>
    <row r="1202" spans="1:1" x14ac:dyDescent="0.2">
      <c r="A1202" s="2"/>
    </row>
    <row r="1203" spans="1:1" x14ac:dyDescent="0.2">
      <c r="A1203" s="2"/>
    </row>
    <row r="1204" spans="1:1" x14ac:dyDescent="0.2">
      <c r="A1204" s="2"/>
    </row>
    <row r="1205" spans="1:1" x14ac:dyDescent="0.2">
      <c r="A1205" s="2"/>
    </row>
    <row r="1206" spans="1:1" x14ac:dyDescent="0.2">
      <c r="A1206" s="2"/>
    </row>
    <row r="1207" spans="1:1" x14ac:dyDescent="0.2">
      <c r="A1207" s="2"/>
    </row>
    <row r="1208" spans="1:1" x14ac:dyDescent="0.2">
      <c r="A1208" s="2"/>
    </row>
  </sheetData>
  <conditionalFormatting sqref="A1">
    <cfRule type="duplicateValues" dxfId="1" priority="1"/>
  </conditionalFormatting>
  <conditionalFormatting sqref="A59:A97 A2:A54 A133:A169 A100:A130">
    <cfRule type="duplicateValues" dxfId="0" priority="2"/>
  </conditionalFormatting>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FABC5-F72F-417A-9A5E-774E75935D11}">
  <dimension ref="A1:N2444"/>
  <sheetViews>
    <sheetView workbookViewId="0">
      <pane ySplit="1" topLeftCell="A2184" activePane="bottomLeft" state="frozen"/>
      <selection pane="bottomLeft" activeCell="E1" sqref="E1"/>
    </sheetView>
  </sheetViews>
  <sheetFormatPr baseColWidth="10" defaultColWidth="8.83203125" defaultRowHeight="15" x14ac:dyDescent="0.2"/>
  <cols>
    <col min="2" max="2" width="9.5" style="27" bestFit="1" customWidth="1"/>
    <col min="3" max="3" width="11.5" bestFit="1" customWidth="1"/>
    <col min="4" max="4" width="10.5" bestFit="1" customWidth="1"/>
    <col min="5" max="5" width="7.5" bestFit="1" customWidth="1"/>
    <col min="6" max="7" width="10.5" bestFit="1" customWidth="1"/>
    <col min="8" max="8" width="14.5" bestFit="1" customWidth="1"/>
    <col min="10" max="10" width="12.5" bestFit="1" customWidth="1"/>
    <col min="11" max="11" width="12.1640625" bestFit="1" customWidth="1"/>
  </cols>
  <sheetData>
    <row r="1" spans="1:14" x14ac:dyDescent="0.2">
      <c r="A1" s="25" t="s">
        <v>73</v>
      </c>
      <c r="B1" s="25" t="s">
        <v>1</v>
      </c>
      <c r="C1" s="10" t="s">
        <v>0</v>
      </c>
      <c r="D1" s="10" t="s">
        <v>2</v>
      </c>
      <c r="E1" s="10" t="s">
        <v>3</v>
      </c>
      <c r="F1" s="10" t="s">
        <v>29</v>
      </c>
      <c r="G1" s="13" t="s">
        <v>23</v>
      </c>
      <c r="H1" s="13" t="s">
        <v>24</v>
      </c>
      <c r="I1" s="13" t="s">
        <v>32</v>
      </c>
      <c r="J1" s="13" t="s">
        <v>33</v>
      </c>
      <c r="K1" s="13" t="s">
        <v>34</v>
      </c>
      <c r="L1" s="13" t="s">
        <v>35</v>
      </c>
      <c r="M1" s="13" t="s">
        <v>36</v>
      </c>
      <c r="N1" s="13" t="s">
        <v>52</v>
      </c>
    </row>
    <row r="2" spans="1:14" x14ac:dyDescent="0.2">
      <c r="A2">
        <v>1</v>
      </c>
      <c r="B2" s="26">
        <v>44316</v>
      </c>
      <c r="C2" s="11">
        <v>269221431</v>
      </c>
      <c r="D2" s="11">
        <v>9300</v>
      </c>
      <c r="E2" s="11">
        <v>218</v>
      </c>
      <c r="F2" s="11">
        <v>11</v>
      </c>
      <c r="G2" t="str">
        <f>IFERROR(INDEX('Video Ad Server - SECONDARY'!$C$2:$C$960,MATCH(' Combined Data'!C2&amp;' Combined Data'!B2,'Video Ad Server - SECONDARY'!$E$2:$E$960,0)),"")</f>
        <v/>
      </c>
      <c r="H2" t="str">
        <f>IFERROR(INDEX('Video Ad Server - SECONDARY'!$D$2:$D$960,MATCH(' Combined Data'!C2&amp;' Combined Data'!B2,'Video Ad Server - SECONDARY'!$E$2:$E$960,0)),"")</f>
        <v/>
      </c>
      <c r="I2" t="str">
        <f>VLOOKUP($C2,'Lookup Table'!$A$1:$G$134,3,0)</f>
        <v>Partner B</v>
      </c>
      <c r="J2" t="str">
        <f>VLOOKUP($C2,'Lookup Table'!$A$1:$G$134,4,0)</f>
        <v>Desktop</v>
      </c>
      <c r="K2" t="str">
        <f>VLOOKUP($C2,'Lookup Table'!$A$1:$G$134,5,0)</f>
        <v>CPM</v>
      </c>
      <c r="L2">
        <f>VLOOKUP($C2,'Lookup Table'!$A$1:$G$134,6,0)</f>
        <v>4.5</v>
      </c>
      <c r="M2" t="str">
        <f>VLOOKUP($C2,'Lookup Table'!$A$1:$G$134,7,0)</f>
        <v>Display</v>
      </c>
      <c r="N2" s="28">
        <f>IF(K2="CPM",(D2/1000)*L2,H2*L2)</f>
        <v>41.85</v>
      </c>
    </row>
    <row r="3" spans="1:14" x14ac:dyDescent="0.2">
      <c r="A3">
        <v>2</v>
      </c>
      <c r="B3" s="26">
        <v>44316</v>
      </c>
      <c r="C3" s="11">
        <v>268891964</v>
      </c>
      <c r="D3" s="11">
        <v>8358</v>
      </c>
      <c r="E3" s="11">
        <v>177</v>
      </c>
      <c r="F3" s="11">
        <v>10</v>
      </c>
      <c r="G3">
        <f>IFERROR(INDEX('Video Ad Server - SECONDARY'!$C$2:$C$960,MATCH(' Combined Data'!C3&amp;' Combined Data'!B3,'Video Ad Server - SECONDARY'!$E$2:$E$960,0)),"")</f>
        <v>57</v>
      </c>
      <c r="H3">
        <f>IFERROR(INDEX('Video Ad Server - SECONDARY'!$D$2:$D$960,MATCH(' Combined Data'!C3&amp;' Combined Data'!B3,'Video Ad Server - SECONDARY'!$E$2:$E$960,0)),"")</f>
        <v>23</v>
      </c>
      <c r="I3" t="str">
        <f>VLOOKUP($C3,'Lookup Table'!$A$1:$G$134,3,0)</f>
        <v>Partner B</v>
      </c>
      <c r="J3" t="str">
        <f>VLOOKUP($C3,'Lookup Table'!$A$1:$G$134,4,0)</f>
        <v>Cross-Device</v>
      </c>
      <c r="K3" t="str">
        <f>VLOOKUP($C3,'Lookup Table'!$A$1:$G$134,5,0)</f>
        <v>CPCV</v>
      </c>
      <c r="L3">
        <f>VLOOKUP($C3,'Lookup Table'!$A$1:$G$134,6,0)</f>
        <v>4.5</v>
      </c>
      <c r="M3" t="str">
        <f>VLOOKUP($C3,'Lookup Table'!$A$1:$G$134,7,0)</f>
        <v>Video</v>
      </c>
      <c r="N3" s="28">
        <f t="shared" ref="N3:N66" si="0">IF(K3="CPM",(D3/1000)*L3,H3*L3)</f>
        <v>103.5</v>
      </c>
    </row>
    <row r="4" spans="1:14" x14ac:dyDescent="0.2">
      <c r="A4">
        <v>3</v>
      </c>
      <c r="B4" s="26">
        <v>44316</v>
      </c>
      <c r="C4" s="11">
        <v>269221461</v>
      </c>
      <c r="D4" s="11">
        <v>9089</v>
      </c>
      <c r="E4" s="11">
        <v>158</v>
      </c>
      <c r="F4" s="11">
        <v>15</v>
      </c>
      <c r="G4">
        <f>IFERROR(INDEX('Video Ad Server - SECONDARY'!$C$2:$C$960,MATCH(' Combined Data'!C4&amp;' Combined Data'!B4,'Video Ad Server - SECONDARY'!$E$2:$E$960,0)),"")</f>
        <v>11</v>
      </c>
      <c r="H4">
        <f>IFERROR(INDEX('Video Ad Server - SECONDARY'!$D$2:$D$960,MATCH(' Combined Data'!C4&amp;' Combined Data'!B4,'Video Ad Server - SECONDARY'!$E$2:$E$960,0)),"")</f>
        <v>3</v>
      </c>
      <c r="I4" t="str">
        <f>VLOOKUP($C4,'Lookup Table'!$A$1:$G$134,3,0)</f>
        <v>Partner B</v>
      </c>
      <c r="J4" t="str">
        <f>VLOOKUP($C4,'Lookup Table'!$A$1:$G$134,4,0)</f>
        <v>Mobile</v>
      </c>
      <c r="K4" t="str">
        <f>VLOOKUP($C4,'Lookup Table'!$A$1:$G$134,5,0)</f>
        <v>CPCV</v>
      </c>
      <c r="L4">
        <f>VLOOKUP($C4,'Lookup Table'!$A$1:$G$134,6,0)</f>
        <v>4.5</v>
      </c>
      <c r="M4" t="str">
        <f>VLOOKUP($C4,'Lookup Table'!$A$1:$G$134,7,0)</f>
        <v>Video</v>
      </c>
      <c r="N4" s="28">
        <f t="shared" si="0"/>
        <v>13.5</v>
      </c>
    </row>
    <row r="5" spans="1:14" x14ac:dyDescent="0.2">
      <c r="A5">
        <v>4</v>
      </c>
      <c r="B5" s="26">
        <v>44316</v>
      </c>
      <c r="C5" s="11">
        <v>269149657</v>
      </c>
      <c r="D5" s="11">
        <v>8481</v>
      </c>
      <c r="E5" s="11">
        <v>156</v>
      </c>
      <c r="F5" s="11">
        <v>3</v>
      </c>
      <c r="G5" t="str">
        <f>IFERROR(INDEX('Video Ad Server - SECONDARY'!$C$2:$C$960,MATCH(' Combined Data'!C5&amp;' Combined Data'!B5,'Video Ad Server - SECONDARY'!$E$2:$E$960,0)),"")</f>
        <v/>
      </c>
      <c r="H5" t="str">
        <f>IFERROR(INDEX('Video Ad Server - SECONDARY'!$D$2:$D$960,MATCH(' Combined Data'!C5&amp;' Combined Data'!B5,'Video Ad Server - SECONDARY'!$E$2:$E$960,0)),"")</f>
        <v/>
      </c>
      <c r="I5" t="str">
        <f>VLOOKUP($C5,'Lookup Table'!$A$1:$G$134,3,0)</f>
        <v>Partner B</v>
      </c>
      <c r="J5" t="str">
        <f>VLOOKUP($C5,'Lookup Table'!$A$1:$G$134,4,0)</f>
        <v>Cross-Device</v>
      </c>
      <c r="K5" t="str">
        <f>VLOOKUP($C5,'Lookup Table'!$A$1:$G$134,5,0)</f>
        <v>CPM</v>
      </c>
      <c r="L5">
        <f>VLOOKUP($C5,'Lookup Table'!$A$1:$G$134,6,0)</f>
        <v>4.5</v>
      </c>
      <c r="M5" t="str">
        <f>VLOOKUP($C5,'Lookup Table'!$A$1:$G$134,7,0)</f>
        <v>Display</v>
      </c>
      <c r="N5" s="28">
        <f t="shared" si="0"/>
        <v>38.164499999999997</v>
      </c>
    </row>
    <row r="6" spans="1:14" x14ac:dyDescent="0.2">
      <c r="A6">
        <v>5</v>
      </c>
      <c r="B6" s="26">
        <v>44316</v>
      </c>
      <c r="C6" s="11">
        <v>268892381</v>
      </c>
      <c r="D6" s="11">
        <v>2530</v>
      </c>
      <c r="E6" s="11">
        <v>77</v>
      </c>
      <c r="F6" s="11">
        <v>46</v>
      </c>
      <c r="G6">
        <f>IFERROR(INDEX('Video Ad Server - SECONDARY'!$C$2:$C$960,MATCH(' Combined Data'!C6&amp;' Combined Data'!B6,'Video Ad Server - SECONDARY'!$E$2:$E$960,0)),"")</f>
        <v>0</v>
      </c>
      <c r="H6">
        <f>IFERROR(INDEX('Video Ad Server - SECONDARY'!$D$2:$D$960,MATCH(' Combined Data'!C6&amp;' Combined Data'!B6,'Video Ad Server - SECONDARY'!$E$2:$E$960,0)),"")</f>
        <v>0</v>
      </c>
      <c r="I6" t="str">
        <f>VLOOKUP($C6,'Lookup Table'!$A$1:$G$134,3,0)</f>
        <v>Partner B</v>
      </c>
      <c r="J6" t="str">
        <f>VLOOKUP($C6,'Lookup Table'!$A$1:$G$134,4,0)</f>
        <v>Cross-Device</v>
      </c>
      <c r="K6" t="str">
        <f>VLOOKUP($C6,'Lookup Table'!$A$1:$G$134,5,0)</f>
        <v>CPCV</v>
      </c>
      <c r="L6">
        <f>VLOOKUP($C6,'Lookup Table'!$A$1:$G$134,6,0)</f>
        <v>4.5</v>
      </c>
      <c r="M6" t="str">
        <f>VLOOKUP($C6,'Lookup Table'!$A$1:$G$134,7,0)</f>
        <v>Video</v>
      </c>
      <c r="N6" s="28">
        <f t="shared" si="0"/>
        <v>0</v>
      </c>
    </row>
    <row r="7" spans="1:14" x14ac:dyDescent="0.2">
      <c r="A7">
        <v>6</v>
      </c>
      <c r="B7" s="26">
        <v>44316</v>
      </c>
      <c r="C7" s="11">
        <v>268892246</v>
      </c>
      <c r="D7" s="11">
        <v>20198</v>
      </c>
      <c r="E7" s="11">
        <v>34</v>
      </c>
      <c r="F7" s="11">
        <v>5</v>
      </c>
      <c r="G7" t="str">
        <f>IFERROR(INDEX('Video Ad Server - SECONDARY'!$C$2:$C$960,MATCH(' Combined Data'!C7&amp;' Combined Data'!B7,'Video Ad Server - SECONDARY'!$E$2:$E$960,0)),"")</f>
        <v/>
      </c>
      <c r="H7" t="str">
        <f>IFERROR(INDEX('Video Ad Server - SECONDARY'!$D$2:$D$960,MATCH(' Combined Data'!C7&amp;' Combined Data'!B7,'Video Ad Server - SECONDARY'!$E$2:$E$960,0)),"")</f>
        <v/>
      </c>
      <c r="I7" t="str">
        <f>VLOOKUP($C7,'Lookup Table'!$A$1:$G$134,3,0)</f>
        <v>Partner A</v>
      </c>
      <c r="J7" t="str">
        <f>VLOOKUP($C7,'Lookup Table'!$A$1:$G$134,4,0)</f>
        <v>Desktop</v>
      </c>
      <c r="K7" t="str">
        <f>VLOOKUP($C7,'Lookup Table'!$A$1:$G$134,5,0)</f>
        <v>CPM</v>
      </c>
      <c r="L7">
        <f>VLOOKUP($C7,'Lookup Table'!$A$1:$G$134,6,0)</f>
        <v>6</v>
      </c>
      <c r="M7" t="str">
        <f>VLOOKUP($C7,'Lookup Table'!$A$1:$G$134,7,0)</f>
        <v>Display</v>
      </c>
      <c r="N7" s="28">
        <f t="shared" si="0"/>
        <v>121.188</v>
      </c>
    </row>
    <row r="8" spans="1:14" x14ac:dyDescent="0.2">
      <c r="A8">
        <v>7</v>
      </c>
      <c r="B8" s="26">
        <v>44316</v>
      </c>
      <c r="C8" s="11">
        <v>268892231</v>
      </c>
      <c r="D8" s="11">
        <v>20233</v>
      </c>
      <c r="E8" s="11">
        <v>31</v>
      </c>
      <c r="F8" s="11">
        <v>9</v>
      </c>
      <c r="G8" t="str">
        <f>IFERROR(INDEX('Video Ad Server - SECONDARY'!$C$2:$C$960,MATCH(' Combined Data'!C8&amp;' Combined Data'!B8,'Video Ad Server - SECONDARY'!$E$2:$E$960,0)),"")</f>
        <v/>
      </c>
      <c r="H8" t="str">
        <f>IFERROR(INDEX('Video Ad Server - SECONDARY'!$D$2:$D$960,MATCH(' Combined Data'!C8&amp;' Combined Data'!B8,'Video Ad Server - SECONDARY'!$E$2:$E$960,0)),"")</f>
        <v/>
      </c>
      <c r="I8" t="str">
        <f>VLOOKUP($C8,'Lookup Table'!$A$1:$G$134,3,0)</f>
        <v>Partner A</v>
      </c>
      <c r="J8" t="str">
        <f>VLOOKUP($C8,'Lookup Table'!$A$1:$G$134,4,0)</f>
        <v>Desktop</v>
      </c>
      <c r="K8" t="str">
        <f>VLOOKUP($C8,'Lookup Table'!$A$1:$G$134,5,0)</f>
        <v>CPM</v>
      </c>
      <c r="L8">
        <f>VLOOKUP($C8,'Lookup Table'!$A$1:$G$134,6,0)</f>
        <v>6</v>
      </c>
      <c r="M8" t="str">
        <f>VLOOKUP($C8,'Lookup Table'!$A$1:$G$134,7,0)</f>
        <v>Display</v>
      </c>
      <c r="N8" s="28">
        <f t="shared" si="0"/>
        <v>121.398</v>
      </c>
    </row>
    <row r="9" spans="1:14" x14ac:dyDescent="0.2">
      <c r="A9">
        <v>8</v>
      </c>
      <c r="B9" s="26">
        <v>44316</v>
      </c>
      <c r="C9" s="11">
        <v>269149708</v>
      </c>
      <c r="D9" s="11">
        <v>8086</v>
      </c>
      <c r="E9" s="11">
        <v>31</v>
      </c>
      <c r="F9" s="11">
        <v>22</v>
      </c>
      <c r="G9" t="str">
        <f>IFERROR(INDEX('Video Ad Server - SECONDARY'!$C$2:$C$960,MATCH(' Combined Data'!C9&amp;' Combined Data'!B9,'Video Ad Server - SECONDARY'!$E$2:$E$960,0)),"")</f>
        <v/>
      </c>
      <c r="H9" t="str">
        <f>IFERROR(INDEX('Video Ad Server - SECONDARY'!$D$2:$D$960,MATCH(' Combined Data'!C9&amp;' Combined Data'!B9,'Video Ad Server - SECONDARY'!$E$2:$E$960,0)),"")</f>
        <v/>
      </c>
      <c r="I9" t="str">
        <f>VLOOKUP($C9,'Lookup Table'!$A$1:$G$134,3,0)</f>
        <v>Partner B</v>
      </c>
      <c r="J9" t="str">
        <f>VLOOKUP($C9,'Lookup Table'!$A$1:$G$134,4,0)</f>
        <v>Cross-Device</v>
      </c>
      <c r="K9" t="str">
        <f>VLOOKUP($C9,'Lookup Table'!$A$1:$G$134,5,0)</f>
        <v>CPM</v>
      </c>
      <c r="L9">
        <f>VLOOKUP($C9,'Lookup Table'!$A$1:$G$134,6,0)</f>
        <v>4.5</v>
      </c>
      <c r="M9" t="str">
        <f>VLOOKUP($C9,'Lookup Table'!$A$1:$G$134,7,0)</f>
        <v>Study</v>
      </c>
      <c r="N9" s="28">
        <f t="shared" si="0"/>
        <v>36.387</v>
      </c>
    </row>
    <row r="10" spans="1:14" x14ac:dyDescent="0.2">
      <c r="A10">
        <v>9</v>
      </c>
      <c r="B10" s="26">
        <v>44316</v>
      </c>
      <c r="C10" s="11">
        <v>268891184</v>
      </c>
      <c r="D10" s="11">
        <v>7889</v>
      </c>
      <c r="E10" s="11">
        <v>23</v>
      </c>
      <c r="F10" s="11">
        <v>14</v>
      </c>
      <c r="G10" t="str">
        <f>IFERROR(INDEX('Video Ad Server - SECONDARY'!$C$2:$C$960,MATCH(' Combined Data'!C10&amp;' Combined Data'!B10,'Video Ad Server - SECONDARY'!$E$2:$E$960,0)),"")</f>
        <v/>
      </c>
      <c r="H10" t="str">
        <f>IFERROR(INDEX('Video Ad Server - SECONDARY'!$D$2:$D$960,MATCH(' Combined Data'!C10&amp;' Combined Data'!B10,'Video Ad Server - SECONDARY'!$E$2:$E$960,0)),"")</f>
        <v/>
      </c>
      <c r="I10" t="str">
        <f>VLOOKUP($C10,'Lookup Table'!$A$1:$G$134,3,0)</f>
        <v>Partner B</v>
      </c>
      <c r="J10" t="str">
        <f>VLOOKUP($C10,'Lookup Table'!$A$1:$G$134,4,0)</f>
        <v>Cross-Device</v>
      </c>
      <c r="K10" t="str">
        <f>VLOOKUP($C10,'Lookup Table'!$A$1:$G$134,5,0)</f>
        <v>CPM</v>
      </c>
      <c r="L10">
        <f>VLOOKUP($C10,'Lookup Table'!$A$1:$G$134,6,0)</f>
        <v>4.5</v>
      </c>
      <c r="M10" t="str">
        <f>VLOOKUP($C10,'Lookup Table'!$A$1:$G$134,7,0)</f>
        <v>Display</v>
      </c>
      <c r="N10" s="28">
        <f t="shared" si="0"/>
        <v>35.500500000000002</v>
      </c>
    </row>
    <row r="11" spans="1:14" x14ac:dyDescent="0.2">
      <c r="A11">
        <v>10</v>
      </c>
      <c r="B11" s="26">
        <v>44316</v>
      </c>
      <c r="C11" s="11">
        <v>268891226</v>
      </c>
      <c r="D11" s="11">
        <v>8231</v>
      </c>
      <c r="E11" s="11">
        <v>19</v>
      </c>
      <c r="F11" s="11">
        <v>10</v>
      </c>
      <c r="G11" t="str">
        <f>IFERROR(INDEX('Video Ad Server - SECONDARY'!$C$2:$C$960,MATCH(' Combined Data'!C11&amp;' Combined Data'!B11,'Video Ad Server - SECONDARY'!$E$2:$E$960,0)),"")</f>
        <v/>
      </c>
      <c r="H11" t="str">
        <f>IFERROR(INDEX('Video Ad Server - SECONDARY'!$D$2:$D$960,MATCH(' Combined Data'!C11&amp;' Combined Data'!B11,'Video Ad Server - SECONDARY'!$E$2:$E$960,0)),"")</f>
        <v/>
      </c>
      <c r="I11" t="str">
        <f>VLOOKUP($C11,'Lookup Table'!$A$1:$G$134,3,0)</f>
        <v>Partner B</v>
      </c>
      <c r="J11" t="str">
        <f>VLOOKUP($C11,'Lookup Table'!$A$1:$G$134,4,0)</f>
        <v>Desktop</v>
      </c>
      <c r="K11" t="str">
        <f>VLOOKUP($C11,'Lookup Table'!$A$1:$G$134,5,0)</f>
        <v>CPM</v>
      </c>
      <c r="L11">
        <f>VLOOKUP($C11,'Lookup Table'!$A$1:$G$134,6,0)</f>
        <v>4.5</v>
      </c>
      <c r="M11" t="str">
        <f>VLOOKUP($C11,'Lookup Table'!$A$1:$G$134,7,0)</f>
        <v>Display</v>
      </c>
      <c r="N11" s="28">
        <f t="shared" si="0"/>
        <v>37.039499999999997</v>
      </c>
    </row>
    <row r="12" spans="1:14" x14ac:dyDescent="0.2">
      <c r="A12">
        <v>11</v>
      </c>
      <c r="B12" s="26">
        <v>44316</v>
      </c>
      <c r="C12" s="11">
        <v>268891961</v>
      </c>
      <c r="D12" s="11">
        <v>7892</v>
      </c>
      <c r="E12" s="11">
        <v>19</v>
      </c>
      <c r="F12" s="11">
        <v>10</v>
      </c>
      <c r="G12">
        <f>IFERROR(INDEX('Video Ad Server - SECONDARY'!$C$2:$C$960,MATCH(' Combined Data'!C12&amp;' Combined Data'!B12,'Video Ad Server - SECONDARY'!$E$2:$E$960,0)),"")</f>
        <v>0</v>
      </c>
      <c r="H12">
        <f>IFERROR(INDEX('Video Ad Server - SECONDARY'!$D$2:$D$960,MATCH(' Combined Data'!C12&amp;' Combined Data'!B12,'Video Ad Server - SECONDARY'!$E$2:$E$960,0)),"")</f>
        <v>0</v>
      </c>
      <c r="I12" t="str">
        <f>VLOOKUP($C12,'Lookup Table'!$A$1:$G$134,3,0)</f>
        <v>Partner B</v>
      </c>
      <c r="J12" t="str">
        <f>VLOOKUP($C12,'Lookup Table'!$A$1:$G$134,4,0)</f>
        <v>Cross-Device</v>
      </c>
      <c r="K12" t="str">
        <f>VLOOKUP($C12,'Lookup Table'!$A$1:$G$134,5,0)</f>
        <v>CPCV</v>
      </c>
      <c r="L12">
        <f>VLOOKUP($C12,'Lookup Table'!$A$1:$G$134,6,0)</f>
        <v>4.5</v>
      </c>
      <c r="M12" t="str">
        <f>VLOOKUP($C12,'Lookup Table'!$A$1:$G$134,7,0)</f>
        <v>Video</v>
      </c>
      <c r="N12" s="28">
        <f t="shared" si="0"/>
        <v>0</v>
      </c>
    </row>
    <row r="13" spans="1:14" x14ac:dyDescent="0.2">
      <c r="A13">
        <v>12</v>
      </c>
      <c r="B13" s="26">
        <v>44316</v>
      </c>
      <c r="C13" s="11">
        <v>269222739</v>
      </c>
      <c r="D13" s="11">
        <v>1966</v>
      </c>
      <c r="E13" s="11">
        <v>16</v>
      </c>
      <c r="F13" s="11">
        <v>2</v>
      </c>
      <c r="G13">
        <f>IFERROR(INDEX('Video Ad Server - SECONDARY'!$C$2:$C$960,MATCH(' Combined Data'!C13&amp;' Combined Data'!B13,'Video Ad Server - SECONDARY'!$E$2:$E$960,0)),"")</f>
        <v>11</v>
      </c>
      <c r="H13">
        <f>IFERROR(INDEX('Video Ad Server - SECONDARY'!$D$2:$D$960,MATCH(' Combined Data'!C13&amp;' Combined Data'!B13,'Video Ad Server - SECONDARY'!$E$2:$E$960,0)),"")</f>
        <v>19</v>
      </c>
      <c r="I13" t="str">
        <f>VLOOKUP($C13,'Lookup Table'!$A$1:$G$134,3,0)</f>
        <v>Partner B</v>
      </c>
      <c r="J13" t="str">
        <f>VLOOKUP($C13,'Lookup Table'!$A$1:$G$134,4,0)</f>
        <v>Cross-Device</v>
      </c>
      <c r="K13" t="str">
        <f>VLOOKUP($C13,'Lookup Table'!$A$1:$G$134,5,0)</f>
        <v>CPCV</v>
      </c>
      <c r="L13">
        <f>VLOOKUP($C13,'Lookup Table'!$A$1:$G$134,6,0)</f>
        <v>4.5</v>
      </c>
      <c r="M13" t="str">
        <f>VLOOKUP($C13,'Lookup Table'!$A$1:$G$134,7,0)</f>
        <v>Video</v>
      </c>
      <c r="N13" s="28">
        <f t="shared" si="0"/>
        <v>85.5</v>
      </c>
    </row>
    <row r="14" spans="1:14" x14ac:dyDescent="0.2">
      <c r="A14">
        <v>13</v>
      </c>
      <c r="B14" s="26">
        <v>44316</v>
      </c>
      <c r="C14" s="11">
        <v>269150161</v>
      </c>
      <c r="D14" s="11">
        <v>4208</v>
      </c>
      <c r="E14" s="11">
        <v>15</v>
      </c>
      <c r="F14" s="11">
        <v>14</v>
      </c>
      <c r="G14">
        <f>IFERROR(INDEX('Video Ad Server - SECONDARY'!$C$2:$C$960,MATCH(' Combined Data'!C14&amp;' Combined Data'!B14,'Video Ad Server - SECONDARY'!$E$2:$E$960,0)),"")</f>
        <v>19</v>
      </c>
      <c r="H14">
        <f>IFERROR(INDEX('Video Ad Server - SECONDARY'!$D$2:$D$960,MATCH(' Combined Data'!C14&amp;' Combined Data'!B14,'Video Ad Server - SECONDARY'!$E$2:$E$960,0)),"")</f>
        <v>11</v>
      </c>
      <c r="I14" t="str">
        <f>VLOOKUP($C14,'Lookup Table'!$A$1:$G$134,3,0)</f>
        <v>Partner B</v>
      </c>
      <c r="J14" t="str">
        <f>VLOOKUP($C14,'Lookup Table'!$A$1:$G$134,4,0)</f>
        <v>Cross-Device</v>
      </c>
      <c r="K14" t="str">
        <f>VLOOKUP($C14,'Lookup Table'!$A$1:$G$134,5,0)</f>
        <v>CPCV</v>
      </c>
      <c r="L14">
        <f>VLOOKUP($C14,'Lookup Table'!$A$1:$G$134,6,0)</f>
        <v>4.5</v>
      </c>
      <c r="M14" t="str">
        <f>VLOOKUP($C14,'Lookup Table'!$A$1:$G$134,7,0)</f>
        <v>Video</v>
      </c>
      <c r="N14" s="28">
        <f t="shared" si="0"/>
        <v>49.5</v>
      </c>
    </row>
    <row r="15" spans="1:14" x14ac:dyDescent="0.2">
      <c r="A15">
        <v>14</v>
      </c>
      <c r="B15" s="26">
        <v>44316</v>
      </c>
      <c r="C15" s="11">
        <v>269220918</v>
      </c>
      <c r="D15" s="11">
        <v>6084</v>
      </c>
      <c r="E15" s="11">
        <v>9</v>
      </c>
      <c r="F15" s="11">
        <v>5</v>
      </c>
      <c r="G15" t="str">
        <f>IFERROR(INDEX('Video Ad Server - SECONDARY'!$C$2:$C$960,MATCH(' Combined Data'!C15&amp;' Combined Data'!B15,'Video Ad Server - SECONDARY'!$E$2:$E$960,0)),"")</f>
        <v/>
      </c>
      <c r="H15" t="str">
        <f>IFERROR(INDEX('Video Ad Server - SECONDARY'!$D$2:$D$960,MATCH(' Combined Data'!C15&amp;' Combined Data'!B15,'Video Ad Server - SECONDARY'!$E$2:$E$960,0)),"")</f>
        <v/>
      </c>
      <c r="I15" t="str">
        <f>VLOOKUP($C15,'Lookup Table'!$A$1:$G$134,3,0)</f>
        <v>Partner B</v>
      </c>
      <c r="J15" t="str">
        <f>VLOOKUP($C15,'Lookup Table'!$A$1:$G$134,4,0)</f>
        <v>Desktop</v>
      </c>
      <c r="K15" t="str">
        <f>VLOOKUP($C15,'Lookup Table'!$A$1:$G$134,5,0)</f>
        <v>CPM</v>
      </c>
      <c r="L15">
        <f>VLOOKUP($C15,'Lookup Table'!$A$1:$G$134,6,0)</f>
        <v>4.5</v>
      </c>
      <c r="M15" t="str">
        <f>VLOOKUP($C15,'Lookup Table'!$A$1:$G$134,7,0)</f>
        <v>Display</v>
      </c>
      <c r="N15" s="28">
        <f t="shared" si="0"/>
        <v>27.378</v>
      </c>
    </row>
    <row r="16" spans="1:14" x14ac:dyDescent="0.2">
      <c r="A16">
        <v>15</v>
      </c>
      <c r="B16" s="26">
        <v>44316</v>
      </c>
      <c r="C16" s="11">
        <v>269221584</v>
      </c>
      <c r="D16" s="11">
        <v>2696</v>
      </c>
      <c r="E16" s="11">
        <v>9</v>
      </c>
      <c r="F16" s="11">
        <v>1</v>
      </c>
      <c r="G16">
        <f>IFERROR(INDEX('Video Ad Server - SECONDARY'!$C$2:$C$960,MATCH(' Combined Data'!C16&amp;' Combined Data'!B16,'Video Ad Server - SECONDARY'!$E$2:$E$960,0)),"")</f>
        <v>13</v>
      </c>
      <c r="H16">
        <f>IFERROR(INDEX('Video Ad Server - SECONDARY'!$D$2:$D$960,MATCH(' Combined Data'!C16&amp;' Combined Data'!B16,'Video Ad Server - SECONDARY'!$E$2:$E$960,0)),"")</f>
        <v>6</v>
      </c>
      <c r="I16" t="str">
        <f>VLOOKUP($C16,'Lookup Table'!$A$1:$G$134,3,0)</f>
        <v>Partner B</v>
      </c>
      <c r="J16" t="str">
        <f>VLOOKUP($C16,'Lookup Table'!$A$1:$G$134,4,0)</f>
        <v>Cross-Device</v>
      </c>
      <c r="K16" t="str">
        <f>VLOOKUP($C16,'Lookup Table'!$A$1:$G$134,5,0)</f>
        <v>CPCV</v>
      </c>
      <c r="L16">
        <f>VLOOKUP($C16,'Lookup Table'!$A$1:$G$134,6,0)</f>
        <v>4.5</v>
      </c>
      <c r="M16" t="str">
        <f>VLOOKUP($C16,'Lookup Table'!$A$1:$G$134,7,0)</f>
        <v>Video</v>
      </c>
      <c r="N16" s="28">
        <f t="shared" si="0"/>
        <v>27</v>
      </c>
    </row>
    <row r="17" spans="1:14" x14ac:dyDescent="0.2">
      <c r="A17">
        <v>16</v>
      </c>
      <c r="B17" s="26">
        <v>44316</v>
      </c>
      <c r="C17" s="11">
        <v>269222757</v>
      </c>
      <c r="D17" s="11">
        <v>15670</v>
      </c>
      <c r="E17" s="11">
        <v>8</v>
      </c>
      <c r="F17" s="11">
        <v>0</v>
      </c>
      <c r="G17" t="str">
        <f>IFERROR(INDEX('Video Ad Server - SECONDARY'!$C$2:$C$960,MATCH(' Combined Data'!C17&amp;' Combined Data'!B17,'Video Ad Server - SECONDARY'!$E$2:$E$960,0)),"")</f>
        <v/>
      </c>
      <c r="H17" t="str">
        <f>IFERROR(INDEX('Video Ad Server - SECONDARY'!$D$2:$D$960,MATCH(' Combined Data'!C17&amp;' Combined Data'!B17,'Video Ad Server - SECONDARY'!$E$2:$E$960,0)),"")</f>
        <v/>
      </c>
      <c r="I17" t="str">
        <f>VLOOKUP($C17,'Lookup Table'!$A$1:$G$134,3,0)</f>
        <v>Partner A</v>
      </c>
      <c r="J17" t="str">
        <f>VLOOKUP($C17,'Lookup Table'!$A$1:$G$134,4,0)</f>
        <v>Mobile Web</v>
      </c>
      <c r="K17" t="str">
        <f>VLOOKUP($C17,'Lookup Table'!$A$1:$G$134,5,0)</f>
        <v>CPM</v>
      </c>
      <c r="L17">
        <f>VLOOKUP($C17,'Lookup Table'!$A$1:$G$134,6,0)</f>
        <v>6</v>
      </c>
      <c r="M17" t="str">
        <f>VLOOKUP($C17,'Lookup Table'!$A$1:$G$134,7,0)</f>
        <v>Display</v>
      </c>
      <c r="N17" s="28">
        <f t="shared" si="0"/>
        <v>94.02</v>
      </c>
    </row>
    <row r="18" spans="1:14" x14ac:dyDescent="0.2">
      <c r="A18">
        <v>17</v>
      </c>
      <c r="B18" s="26">
        <v>44316</v>
      </c>
      <c r="C18" s="11">
        <v>269149777</v>
      </c>
      <c r="D18" s="11">
        <v>3415</v>
      </c>
      <c r="E18" s="11">
        <v>6</v>
      </c>
      <c r="F18" s="11">
        <v>4</v>
      </c>
      <c r="G18">
        <f>IFERROR(INDEX('Video Ad Server - SECONDARY'!$C$2:$C$960,MATCH(' Combined Data'!C18&amp;' Combined Data'!B18,'Video Ad Server - SECONDARY'!$E$2:$E$960,0)),"")</f>
        <v>48</v>
      </c>
      <c r="H18">
        <f>IFERROR(INDEX('Video Ad Server - SECONDARY'!$D$2:$D$960,MATCH(' Combined Data'!C18&amp;' Combined Data'!B18,'Video Ad Server - SECONDARY'!$E$2:$E$960,0)),"")</f>
        <v>37</v>
      </c>
      <c r="I18" t="str">
        <f>VLOOKUP($C18,'Lookup Table'!$A$1:$G$134,3,0)</f>
        <v>Partner B</v>
      </c>
      <c r="J18" t="str">
        <f>VLOOKUP($C18,'Lookup Table'!$A$1:$G$134,4,0)</f>
        <v>Cross-Device</v>
      </c>
      <c r="K18" t="str">
        <f>VLOOKUP($C18,'Lookup Table'!$A$1:$G$134,5,0)</f>
        <v>CPCV</v>
      </c>
      <c r="L18">
        <f>VLOOKUP($C18,'Lookup Table'!$A$1:$G$134,6,0)</f>
        <v>4.5</v>
      </c>
      <c r="M18" t="str">
        <f>VLOOKUP($C18,'Lookup Table'!$A$1:$G$134,7,0)</f>
        <v>Video</v>
      </c>
      <c r="N18" s="28">
        <f t="shared" si="0"/>
        <v>166.5</v>
      </c>
    </row>
    <row r="19" spans="1:14" x14ac:dyDescent="0.2">
      <c r="A19">
        <v>18</v>
      </c>
      <c r="B19" s="26">
        <v>44316</v>
      </c>
      <c r="C19" s="11">
        <v>268890545</v>
      </c>
      <c r="D19" s="11">
        <v>2010</v>
      </c>
      <c r="E19" s="11">
        <v>6</v>
      </c>
      <c r="F19" s="11">
        <v>2</v>
      </c>
      <c r="G19">
        <f>IFERROR(INDEX('Video Ad Server - SECONDARY'!$C$2:$C$960,MATCH(' Combined Data'!C19&amp;' Combined Data'!B19,'Video Ad Server - SECONDARY'!$E$2:$E$960,0)),"")</f>
        <v>39</v>
      </c>
      <c r="H19">
        <f>IFERROR(INDEX('Video Ad Server - SECONDARY'!$D$2:$D$960,MATCH(' Combined Data'!C19&amp;' Combined Data'!B19,'Video Ad Server - SECONDARY'!$E$2:$E$960,0)),"")</f>
        <v>33</v>
      </c>
      <c r="I19" t="str">
        <f>VLOOKUP($C19,'Lookup Table'!$A$1:$G$134,3,0)</f>
        <v>Partner B</v>
      </c>
      <c r="J19" t="str">
        <f>VLOOKUP($C19,'Lookup Table'!$A$1:$G$134,4,0)</f>
        <v>Cross-Device</v>
      </c>
      <c r="K19" t="str">
        <f>VLOOKUP($C19,'Lookup Table'!$A$1:$G$134,5,0)</f>
        <v>CPCV</v>
      </c>
      <c r="L19">
        <f>VLOOKUP($C19,'Lookup Table'!$A$1:$G$134,6,0)</f>
        <v>4.5</v>
      </c>
      <c r="M19" t="str">
        <f>VLOOKUP($C19,'Lookup Table'!$A$1:$G$134,7,0)</f>
        <v>Video</v>
      </c>
      <c r="N19" s="28">
        <f t="shared" si="0"/>
        <v>148.5</v>
      </c>
    </row>
    <row r="20" spans="1:14" x14ac:dyDescent="0.2">
      <c r="A20">
        <v>19</v>
      </c>
      <c r="B20" s="26">
        <v>44316</v>
      </c>
      <c r="C20" s="11">
        <v>268890683</v>
      </c>
      <c r="D20" s="11">
        <v>1522</v>
      </c>
      <c r="E20" s="11">
        <v>6</v>
      </c>
      <c r="F20" s="11">
        <v>0</v>
      </c>
      <c r="G20" t="str">
        <f>IFERROR(INDEX('Video Ad Server - SECONDARY'!$C$2:$C$960,MATCH(' Combined Data'!C20&amp;' Combined Data'!B20,'Video Ad Server - SECONDARY'!$E$2:$E$960,0)),"")</f>
        <v/>
      </c>
      <c r="H20" t="str">
        <f>IFERROR(INDEX('Video Ad Server - SECONDARY'!$D$2:$D$960,MATCH(' Combined Data'!C20&amp;' Combined Data'!B20,'Video Ad Server - SECONDARY'!$E$2:$E$960,0)),"")</f>
        <v/>
      </c>
      <c r="I20" t="str">
        <f>VLOOKUP($C20,'Lookup Table'!$A$1:$G$134,3,0)</f>
        <v>Partner A</v>
      </c>
      <c r="J20" t="str">
        <f>VLOOKUP($C20,'Lookup Table'!$A$1:$G$134,4,0)</f>
        <v>Mobile Web</v>
      </c>
      <c r="K20" t="str">
        <f>VLOOKUP($C20,'Lookup Table'!$A$1:$G$134,5,0)</f>
        <v>CPM</v>
      </c>
      <c r="L20">
        <f>VLOOKUP($C20,'Lookup Table'!$A$1:$G$134,6,0)</f>
        <v>6</v>
      </c>
      <c r="M20" t="str">
        <f>VLOOKUP($C20,'Lookup Table'!$A$1:$G$134,7,0)</f>
        <v>Display</v>
      </c>
      <c r="N20" s="28">
        <f t="shared" si="0"/>
        <v>9.1319999999999997</v>
      </c>
    </row>
    <row r="21" spans="1:14" x14ac:dyDescent="0.2">
      <c r="A21">
        <v>20</v>
      </c>
      <c r="B21" s="26">
        <v>44316</v>
      </c>
      <c r="C21" s="11">
        <v>269150194</v>
      </c>
      <c r="D21" s="11">
        <v>3322</v>
      </c>
      <c r="E21" s="11">
        <v>5</v>
      </c>
      <c r="F21" s="11">
        <v>4</v>
      </c>
      <c r="G21" t="str">
        <f>IFERROR(INDEX('Video Ad Server - SECONDARY'!$C$2:$C$960,MATCH(' Combined Data'!C21&amp;' Combined Data'!B21,'Video Ad Server - SECONDARY'!$E$2:$E$960,0)),"")</f>
        <v/>
      </c>
      <c r="H21" t="str">
        <f>IFERROR(INDEX('Video Ad Server - SECONDARY'!$D$2:$D$960,MATCH(' Combined Data'!C21&amp;' Combined Data'!B21,'Video Ad Server - SECONDARY'!$E$2:$E$960,0)),"")</f>
        <v/>
      </c>
      <c r="I21" t="str">
        <f>VLOOKUP($C21,'Lookup Table'!$A$1:$G$134,3,0)</f>
        <v>Partner A</v>
      </c>
      <c r="J21" t="str">
        <f>VLOOKUP($C21,'Lookup Table'!$A$1:$G$134,4,0)</f>
        <v>Tablet Web</v>
      </c>
      <c r="K21" t="str">
        <f>VLOOKUP($C21,'Lookup Table'!$A$1:$G$134,5,0)</f>
        <v>CPM</v>
      </c>
      <c r="L21">
        <f>VLOOKUP($C21,'Lookup Table'!$A$1:$G$134,6,0)</f>
        <v>6</v>
      </c>
      <c r="M21" t="str">
        <f>VLOOKUP($C21,'Lookup Table'!$A$1:$G$134,7,0)</f>
        <v>Display</v>
      </c>
      <c r="N21" s="28">
        <f t="shared" si="0"/>
        <v>19.932000000000002</v>
      </c>
    </row>
    <row r="22" spans="1:14" x14ac:dyDescent="0.2">
      <c r="A22">
        <v>21</v>
      </c>
      <c r="B22" s="26">
        <v>44316</v>
      </c>
      <c r="C22" s="11">
        <v>268890548</v>
      </c>
      <c r="D22" s="11">
        <v>2043</v>
      </c>
      <c r="E22" s="11">
        <v>5</v>
      </c>
      <c r="F22" s="11">
        <v>1</v>
      </c>
      <c r="G22">
        <f>IFERROR(INDEX('Video Ad Server - SECONDARY'!$C$2:$C$960,MATCH(' Combined Data'!C22&amp;' Combined Data'!B22,'Video Ad Server - SECONDARY'!$E$2:$E$960,0)),"")</f>
        <v>5366</v>
      </c>
      <c r="H22">
        <f>IFERROR(INDEX('Video Ad Server - SECONDARY'!$D$2:$D$960,MATCH(' Combined Data'!C22&amp;' Combined Data'!B22,'Video Ad Server - SECONDARY'!$E$2:$E$960,0)),"")</f>
        <v>4121</v>
      </c>
      <c r="I22" t="str">
        <f>VLOOKUP($C22,'Lookup Table'!$A$1:$G$134,3,0)</f>
        <v>Partner B</v>
      </c>
      <c r="J22" t="str">
        <f>VLOOKUP($C22,'Lookup Table'!$A$1:$G$134,4,0)</f>
        <v>Cross-Device</v>
      </c>
      <c r="K22" t="str">
        <f>VLOOKUP($C22,'Lookup Table'!$A$1:$G$134,5,0)</f>
        <v>CPCV</v>
      </c>
      <c r="L22">
        <f>VLOOKUP($C22,'Lookup Table'!$A$1:$G$134,6,0)</f>
        <v>4.5</v>
      </c>
      <c r="M22" t="str">
        <f>VLOOKUP($C22,'Lookup Table'!$A$1:$G$134,7,0)</f>
        <v>Video</v>
      </c>
      <c r="N22" s="28">
        <f t="shared" si="0"/>
        <v>18544.5</v>
      </c>
    </row>
    <row r="23" spans="1:14" x14ac:dyDescent="0.2">
      <c r="A23">
        <v>22</v>
      </c>
      <c r="B23" s="26">
        <v>44316</v>
      </c>
      <c r="C23" s="11">
        <v>269221869</v>
      </c>
      <c r="D23" s="11">
        <v>7885</v>
      </c>
      <c r="E23" s="11">
        <v>4</v>
      </c>
      <c r="F23" s="11">
        <v>4</v>
      </c>
      <c r="G23" t="str">
        <f>IFERROR(INDEX('Video Ad Server - SECONDARY'!$C$2:$C$960,MATCH(' Combined Data'!C23&amp;' Combined Data'!B23,'Video Ad Server - SECONDARY'!$E$2:$E$960,0)),"")</f>
        <v/>
      </c>
      <c r="H23" t="str">
        <f>IFERROR(INDEX('Video Ad Server - SECONDARY'!$D$2:$D$960,MATCH(' Combined Data'!C23&amp;' Combined Data'!B23,'Video Ad Server - SECONDARY'!$E$2:$E$960,0)),"")</f>
        <v/>
      </c>
      <c r="I23" t="str">
        <f>VLOOKUP($C23,'Lookup Table'!$A$1:$G$134,3,0)</f>
        <v>Partner B</v>
      </c>
      <c r="J23" t="str">
        <f>VLOOKUP($C23,'Lookup Table'!$A$1:$G$134,4,0)</f>
        <v>Cross-Device</v>
      </c>
      <c r="K23" t="str">
        <f>VLOOKUP($C23,'Lookup Table'!$A$1:$G$134,5,0)</f>
        <v>CPM</v>
      </c>
      <c r="L23">
        <f>VLOOKUP($C23,'Lookup Table'!$A$1:$G$134,6,0)</f>
        <v>4.5</v>
      </c>
      <c r="M23" t="str">
        <f>VLOOKUP($C23,'Lookup Table'!$A$1:$G$134,7,0)</f>
        <v>Display</v>
      </c>
      <c r="N23" s="28">
        <f t="shared" si="0"/>
        <v>35.482500000000002</v>
      </c>
    </row>
    <row r="24" spans="1:14" x14ac:dyDescent="0.2">
      <c r="A24">
        <v>23</v>
      </c>
      <c r="B24" s="26">
        <v>44316</v>
      </c>
      <c r="C24" s="11">
        <v>268890527</v>
      </c>
      <c r="D24" s="11">
        <v>7722</v>
      </c>
      <c r="E24" s="11">
        <v>4</v>
      </c>
      <c r="F24" s="11">
        <v>0</v>
      </c>
      <c r="G24">
        <f>IFERROR(INDEX('Video Ad Server - SECONDARY'!$C$2:$C$960,MATCH(' Combined Data'!C24&amp;' Combined Data'!B24,'Video Ad Server - SECONDARY'!$E$2:$E$960,0)),"")</f>
        <v>943</v>
      </c>
      <c r="H24">
        <f>IFERROR(INDEX('Video Ad Server - SECONDARY'!$D$2:$D$960,MATCH(' Combined Data'!C24&amp;' Combined Data'!B24,'Video Ad Server - SECONDARY'!$E$2:$E$960,0)),"")</f>
        <v>574</v>
      </c>
      <c r="I24" t="str">
        <f>VLOOKUP($C24,'Lookup Table'!$A$1:$G$134,3,0)</f>
        <v>Partner B</v>
      </c>
      <c r="J24" t="str">
        <f>VLOOKUP($C24,'Lookup Table'!$A$1:$G$134,4,0)</f>
        <v>Cross-Device</v>
      </c>
      <c r="K24" t="str">
        <f>VLOOKUP($C24,'Lookup Table'!$A$1:$G$134,5,0)</f>
        <v>CPCV</v>
      </c>
      <c r="L24">
        <f>VLOOKUP($C24,'Lookup Table'!$A$1:$G$134,6,0)</f>
        <v>4.5</v>
      </c>
      <c r="M24" t="str">
        <f>VLOOKUP($C24,'Lookup Table'!$A$1:$G$134,7,0)</f>
        <v>Video</v>
      </c>
      <c r="N24" s="28">
        <f t="shared" si="0"/>
        <v>2583</v>
      </c>
    </row>
    <row r="25" spans="1:14" x14ac:dyDescent="0.2">
      <c r="A25">
        <v>24</v>
      </c>
      <c r="B25" s="26">
        <v>44316</v>
      </c>
      <c r="C25" s="11">
        <v>268892222</v>
      </c>
      <c r="D25" s="11">
        <v>4335</v>
      </c>
      <c r="E25" s="11">
        <v>4</v>
      </c>
      <c r="F25" s="11">
        <v>2</v>
      </c>
      <c r="G25" t="str">
        <f>IFERROR(INDEX('Video Ad Server - SECONDARY'!$C$2:$C$960,MATCH(' Combined Data'!C25&amp;' Combined Data'!B25,'Video Ad Server - SECONDARY'!$E$2:$E$960,0)),"")</f>
        <v/>
      </c>
      <c r="H25" t="str">
        <f>IFERROR(INDEX('Video Ad Server - SECONDARY'!$D$2:$D$960,MATCH(' Combined Data'!C25&amp;' Combined Data'!B25,'Video Ad Server - SECONDARY'!$E$2:$E$960,0)),"")</f>
        <v/>
      </c>
      <c r="I25" t="str">
        <f>VLOOKUP($C25,'Lookup Table'!$A$1:$G$134,3,0)</f>
        <v>Partner B</v>
      </c>
      <c r="J25" t="str">
        <f>VLOOKUP($C25,'Lookup Table'!$A$1:$G$134,4,0)</f>
        <v>Desktop</v>
      </c>
      <c r="K25" t="str">
        <f>VLOOKUP($C25,'Lookup Table'!$A$1:$G$134,5,0)</f>
        <v>CPM</v>
      </c>
      <c r="L25">
        <f>VLOOKUP($C25,'Lookup Table'!$A$1:$G$134,6,0)</f>
        <v>4.5</v>
      </c>
      <c r="M25" t="str">
        <f>VLOOKUP($C25,'Lookup Table'!$A$1:$G$134,7,0)</f>
        <v>Display</v>
      </c>
      <c r="N25" s="28">
        <f t="shared" si="0"/>
        <v>19.5075</v>
      </c>
    </row>
    <row r="26" spans="1:14" x14ac:dyDescent="0.2">
      <c r="A26">
        <v>25</v>
      </c>
      <c r="B26" s="26">
        <v>44316</v>
      </c>
      <c r="C26" s="11">
        <v>269221581</v>
      </c>
      <c r="D26" s="11">
        <v>3545</v>
      </c>
      <c r="E26" s="11">
        <v>4</v>
      </c>
      <c r="F26" s="11">
        <v>1</v>
      </c>
      <c r="G26">
        <f>IFERROR(INDEX('Video Ad Server - SECONDARY'!$C$2:$C$960,MATCH(' Combined Data'!C26&amp;' Combined Data'!B26,'Video Ad Server - SECONDARY'!$E$2:$E$960,0)),"")</f>
        <v>15</v>
      </c>
      <c r="H26">
        <f>IFERROR(INDEX('Video Ad Server - SECONDARY'!$D$2:$D$960,MATCH(' Combined Data'!C26&amp;' Combined Data'!B26,'Video Ad Server - SECONDARY'!$E$2:$E$960,0)),"")</f>
        <v>4</v>
      </c>
      <c r="I26" t="str">
        <f>VLOOKUP($C26,'Lookup Table'!$A$1:$G$134,3,0)</f>
        <v>Partner B</v>
      </c>
      <c r="J26" t="str">
        <f>VLOOKUP($C26,'Lookup Table'!$A$1:$G$134,4,0)</f>
        <v>Cross-Device</v>
      </c>
      <c r="K26" t="str">
        <f>VLOOKUP($C26,'Lookup Table'!$A$1:$G$134,5,0)</f>
        <v>CPCV</v>
      </c>
      <c r="L26">
        <f>VLOOKUP($C26,'Lookup Table'!$A$1:$G$134,6,0)</f>
        <v>4.5</v>
      </c>
      <c r="M26" t="str">
        <f>VLOOKUP($C26,'Lookup Table'!$A$1:$G$134,7,0)</f>
        <v>Video</v>
      </c>
      <c r="N26" s="28">
        <f t="shared" si="0"/>
        <v>18</v>
      </c>
    </row>
    <row r="27" spans="1:14" x14ac:dyDescent="0.2">
      <c r="A27">
        <v>26</v>
      </c>
      <c r="B27" s="26">
        <v>44316</v>
      </c>
      <c r="C27" s="11">
        <v>269221575</v>
      </c>
      <c r="D27" s="11">
        <v>3498</v>
      </c>
      <c r="E27" s="11">
        <v>4</v>
      </c>
      <c r="F27" s="11">
        <v>0</v>
      </c>
      <c r="G27">
        <f>IFERROR(INDEX('Video Ad Server - SECONDARY'!$C$2:$C$960,MATCH(' Combined Data'!C27&amp;' Combined Data'!B27,'Video Ad Server - SECONDARY'!$E$2:$E$960,0)),"")</f>
        <v>8</v>
      </c>
      <c r="H27">
        <f>IFERROR(INDEX('Video Ad Server - SECONDARY'!$D$2:$D$960,MATCH(' Combined Data'!C27&amp;' Combined Data'!B27,'Video Ad Server - SECONDARY'!$E$2:$E$960,0)),"")</f>
        <v>13</v>
      </c>
      <c r="I27" t="str">
        <f>VLOOKUP($C27,'Lookup Table'!$A$1:$G$134,3,0)</f>
        <v>Partner B</v>
      </c>
      <c r="J27" t="str">
        <f>VLOOKUP($C27,'Lookup Table'!$A$1:$G$134,4,0)</f>
        <v>Cross-Device</v>
      </c>
      <c r="K27" t="str">
        <f>VLOOKUP($C27,'Lookup Table'!$A$1:$G$134,5,0)</f>
        <v>CPCV</v>
      </c>
      <c r="L27">
        <f>VLOOKUP($C27,'Lookup Table'!$A$1:$G$134,6,0)</f>
        <v>4.5</v>
      </c>
      <c r="M27" t="str">
        <f>VLOOKUP($C27,'Lookup Table'!$A$1:$G$134,7,0)</f>
        <v>Video</v>
      </c>
      <c r="N27" s="28">
        <f t="shared" si="0"/>
        <v>58.5</v>
      </c>
    </row>
    <row r="28" spans="1:14" x14ac:dyDescent="0.2">
      <c r="A28">
        <v>27</v>
      </c>
      <c r="B28" s="26">
        <v>44316</v>
      </c>
      <c r="C28" s="11">
        <v>269222019</v>
      </c>
      <c r="D28" s="11">
        <v>3498</v>
      </c>
      <c r="E28" s="11">
        <v>4</v>
      </c>
      <c r="F28" s="11">
        <v>3</v>
      </c>
      <c r="G28">
        <f>IFERROR(INDEX('Video Ad Server - SECONDARY'!$C$2:$C$960,MATCH(' Combined Data'!C28&amp;' Combined Data'!B28,'Video Ad Server - SECONDARY'!$E$2:$E$960,0)),"")</f>
        <v>5</v>
      </c>
      <c r="H28">
        <f>IFERROR(INDEX('Video Ad Server - SECONDARY'!$D$2:$D$960,MATCH(' Combined Data'!C28&amp;' Combined Data'!B28,'Video Ad Server - SECONDARY'!$E$2:$E$960,0)),"")</f>
        <v>12</v>
      </c>
      <c r="I28" t="str">
        <f>VLOOKUP($C28,'Lookup Table'!$A$1:$G$134,3,0)</f>
        <v>Partner B</v>
      </c>
      <c r="J28" t="str">
        <f>VLOOKUP($C28,'Lookup Table'!$A$1:$G$134,4,0)</f>
        <v>Cross-Device</v>
      </c>
      <c r="K28" t="str">
        <f>VLOOKUP($C28,'Lookup Table'!$A$1:$G$134,5,0)</f>
        <v>CPCV</v>
      </c>
      <c r="L28">
        <f>VLOOKUP($C28,'Lookup Table'!$A$1:$G$134,6,0)</f>
        <v>4.5</v>
      </c>
      <c r="M28" t="str">
        <f>VLOOKUP($C28,'Lookup Table'!$A$1:$G$134,7,0)</f>
        <v>Video</v>
      </c>
      <c r="N28" s="28">
        <f t="shared" si="0"/>
        <v>54</v>
      </c>
    </row>
    <row r="29" spans="1:14" x14ac:dyDescent="0.2">
      <c r="A29">
        <v>28</v>
      </c>
      <c r="B29" s="26">
        <v>44316</v>
      </c>
      <c r="C29" s="11">
        <v>268892345</v>
      </c>
      <c r="D29" s="11">
        <v>1773</v>
      </c>
      <c r="E29" s="11">
        <v>4</v>
      </c>
      <c r="F29" s="11">
        <v>1</v>
      </c>
      <c r="G29">
        <f>IFERROR(INDEX('Video Ad Server - SECONDARY'!$C$2:$C$960,MATCH(' Combined Data'!C29&amp;' Combined Data'!B29,'Video Ad Server - SECONDARY'!$E$2:$E$960,0)),"")</f>
        <v>0</v>
      </c>
      <c r="H29">
        <f>IFERROR(INDEX('Video Ad Server - SECONDARY'!$D$2:$D$960,MATCH(' Combined Data'!C29&amp;' Combined Data'!B29,'Video Ad Server - SECONDARY'!$E$2:$E$960,0)),"")</f>
        <v>0</v>
      </c>
      <c r="I29" t="str">
        <f>VLOOKUP($C29,'Lookup Table'!$A$1:$G$134,3,0)</f>
        <v>Partner B</v>
      </c>
      <c r="J29" t="str">
        <f>VLOOKUP($C29,'Lookup Table'!$A$1:$G$134,4,0)</f>
        <v>Cross-Device</v>
      </c>
      <c r="K29" t="str">
        <f>VLOOKUP($C29,'Lookup Table'!$A$1:$G$134,5,0)</f>
        <v>CPCV</v>
      </c>
      <c r="L29">
        <f>VLOOKUP($C29,'Lookup Table'!$A$1:$G$134,6,0)</f>
        <v>4.5</v>
      </c>
      <c r="M29" t="str">
        <f>VLOOKUP($C29,'Lookup Table'!$A$1:$G$134,7,0)</f>
        <v>Video</v>
      </c>
      <c r="N29" s="28">
        <f t="shared" si="0"/>
        <v>0</v>
      </c>
    </row>
    <row r="30" spans="1:14" x14ac:dyDescent="0.2">
      <c r="A30">
        <v>29</v>
      </c>
      <c r="B30" s="26">
        <v>44316</v>
      </c>
      <c r="C30" s="11">
        <v>269221920</v>
      </c>
      <c r="D30" s="11">
        <v>7992</v>
      </c>
      <c r="E30" s="11">
        <v>3</v>
      </c>
      <c r="F30" s="11">
        <v>1</v>
      </c>
      <c r="G30">
        <f>IFERROR(INDEX('Video Ad Server - SECONDARY'!$C$2:$C$960,MATCH(' Combined Data'!C30&amp;' Combined Data'!B30,'Video Ad Server - SECONDARY'!$E$2:$E$960,0)),"")</f>
        <v>16</v>
      </c>
      <c r="H30">
        <f>IFERROR(INDEX('Video Ad Server - SECONDARY'!$D$2:$D$960,MATCH(' Combined Data'!C30&amp;' Combined Data'!B30,'Video Ad Server - SECONDARY'!$E$2:$E$960,0)),"")</f>
        <v>9</v>
      </c>
      <c r="I30" t="str">
        <f>VLOOKUP($C30,'Lookup Table'!$A$1:$G$134,3,0)</f>
        <v>Partner B</v>
      </c>
      <c r="J30" t="str">
        <f>VLOOKUP($C30,'Lookup Table'!$A$1:$G$134,4,0)</f>
        <v>Cross-Device</v>
      </c>
      <c r="K30" t="str">
        <f>VLOOKUP($C30,'Lookup Table'!$A$1:$G$134,5,0)</f>
        <v>CPCV</v>
      </c>
      <c r="L30">
        <f>VLOOKUP($C30,'Lookup Table'!$A$1:$G$134,6,0)</f>
        <v>4.5</v>
      </c>
      <c r="M30" t="str">
        <f>VLOOKUP($C30,'Lookup Table'!$A$1:$G$134,7,0)</f>
        <v>Video</v>
      </c>
      <c r="N30" s="28">
        <f t="shared" si="0"/>
        <v>40.5</v>
      </c>
    </row>
    <row r="31" spans="1:14" x14ac:dyDescent="0.2">
      <c r="A31">
        <v>30</v>
      </c>
      <c r="B31" s="26">
        <v>44316</v>
      </c>
      <c r="C31" s="11">
        <v>269221419</v>
      </c>
      <c r="D31" s="11">
        <v>5889</v>
      </c>
      <c r="E31" s="11">
        <v>3</v>
      </c>
      <c r="F31" s="11">
        <v>49</v>
      </c>
      <c r="G31">
        <f>IFERROR(INDEX('Video Ad Server - SECONDARY'!$C$2:$C$960,MATCH(' Combined Data'!C31&amp;' Combined Data'!B31,'Video Ad Server - SECONDARY'!$E$2:$E$960,0)),"")</f>
        <v>4</v>
      </c>
      <c r="H31">
        <f>IFERROR(INDEX('Video Ad Server - SECONDARY'!$D$2:$D$960,MATCH(' Combined Data'!C31&amp;' Combined Data'!B31,'Video Ad Server - SECONDARY'!$E$2:$E$960,0)),"")</f>
        <v>13</v>
      </c>
      <c r="I31" t="str">
        <f>VLOOKUP($C31,'Lookup Table'!$A$1:$G$134,3,0)</f>
        <v>Partner B</v>
      </c>
      <c r="J31" t="str">
        <f>VLOOKUP($C31,'Lookup Table'!$A$1:$G$134,4,0)</f>
        <v>Cross-Device</v>
      </c>
      <c r="K31" t="str">
        <f>VLOOKUP($C31,'Lookup Table'!$A$1:$G$134,5,0)</f>
        <v>CPCV</v>
      </c>
      <c r="L31">
        <f>VLOOKUP($C31,'Lookup Table'!$A$1:$G$134,6,0)</f>
        <v>4.5</v>
      </c>
      <c r="M31" t="str">
        <f>VLOOKUP($C31,'Lookup Table'!$A$1:$G$134,7,0)</f>
        <v>Video</v>
      </c>
      <c r="N31" s="28">
        <f t="shared" si="0"/>
        <v>58.5</v>
      </c>
    </row>
    <row r="32" spans="1:14" x14ac:dyDescent="0.2">
      <c r="A32">
        <v>31</v>
      </c>
      <c r="B32" s="26">
        <v>44316</v>
      </c>
      <c r="C32" s="11">
        <v>269149783</v>
      </c>
      <c r="D32" s="11">
        <v>3521</v>
      </c>
      <c r="E32" s="11">
        <v>3</v>
      </c>
      <c r="F32" s="11">
        <v>0</v>
      </c>
      <c r="G32">
        <f>IFERROR(INDEX('Video Ad Server - SECONDARY'!$C$2:$C$960,MATCH(' Combined Data'!C32&amp;' Combined Data'!B32,'Video Ad Server - SECONDARY'!$E$2:$E$960,0)),"")</f>
        <v>37</v>
      </c>
      <c r="H32">
        <f>IFERROR(INDEX('Video Ad Server - SECONDARY'!$D$2:$D$960,MATCH(' Combined Data'!C32&amp;' Combined Data'!B32,'Video Ad Server - SECONDARY'!$E$2:$E$960,0)),"")</f>
        <v>33</v>
      </c>
      <c r="I32" t="str">
        <f>VLOOKUP($C32,'Lookup Table'!$A$1:$G$134,3,0)</f>
        <v>Partner B</v>
      </c>
      <c r="J32" t="str">
        <f>VLOOKUP($C32,'Lookup Table'!$A$1:$G$134,4,0)</f>
        <v>Cross-Device</v>
      </c>
      <c r="K32" t="str">
        <f>VLOOKUP($C32,'Lookup Table'!$A$1:$G$134,5,0)</f>
        <v>CPCV</v>
      </c>
      <c r="L32">
        <f>VLOOKUP($C32,'Lookup Table'!$A$1:$G$134,6,0)</f>
        <v>4.5</v>
      </c>
      <c r="M32" t="str">
        <f>VLOOKUP($C32,'Lookup Table'!$A$1:$G$134,7,0)</f>
        <v>Video</v>
      </c>
      <c r="N32" s="28">
        <f t="shared" si="0"/>
        <v>148.5</v>
      </c>
    </row>
    <row r="33" spans="1:14" x14ac:dyDescent="0.2">
      <c r="A33">
        <v>32</v>
      </c>
      <c r="B33" s="26">
        <v>44316</v>
      </c>
      <c r="C33" s="11">
        <v>269150170</v>
      </c>
      <c r="D33" s="11">
        <v>3520</v>
      </c>
      <c r="E33" s="11">
        <v>3</v>
      </c>
      <c r="F33" s="11">
        <v>1</v>
      </c>
      <c r="G33">
        <f>IFERROR(INDEX('Video Ad Server - SECONDARY'!$C$2:$C$960,MATCH(' Combined Data'!C33&amp;' Combined Data'!B33,'Video Ad Server - SECONDARY'!$E$2:$E$960,0)),"")</f>
        <v>15</v>
      </c>
      <c r="H33">
        <f>IFERROR(INDEX('Video Ad Server - SECONDARY'!$D$2:$D$960,MATCH(' Combined Data'!C33&amp;' Combined Data'!B33,'Video Ad Server - SECONDARY'!$E$2:$E$960,0)),"")</f>
        <v>16</v>
      </c>
      <c r="I33" t="str">
        <f>VLOOKUP($C33,'Lookup Table'!$A$1:$G$134,3,0)</f>
        <v>Partner B</v>
      </c>
      <c r="J33" t="str">
        <f>VLOOKUP($C33,'Lookup Table'!$A$1:$G$134,4,0)</f>
        <v>Cross-Device</v>
      </c>
      <c r="K33" t="str">
        <f>VLOOKUP($C33,'Lookup Table'!$A$1:$G$134,5,0)</f>
        <v>CPCV</v>
      </c>
      <c r="L33">
        <f>VLOOKUP($C33,'Lookup Table'!$A$1:$G$134,6,0)</f>
        <v>4.5</v>
      </c>
      <c r="M33" t="str">
        <f>VLOOKUP($C33,'Lookup Table'!$A$1:$G$134,7,0)</f>
        <v>Video</v>
      </c>
      <c r="N33" s="28">
        <f t="shared" si="0"/>
        <v>72</v>
      </c>
    </row>
    <row r="34" spans="1:14" x14ac:dyDescent="0.2">
      <c r="A34">
        <v>33</v>
      </c>
      <c r="B34" s="26">
        <v>44316</v>
      </c>
      <c r="C34" s="11">
        <v>268890590</v>
      </c>
      <c r="D34" s="11">
        <v>3487</v>
      </c>
      <c r="E34" s="11">
        <v>3</v>
      </c>
      <c r="F34" s="11">
        <v>1</v>
      </c>
      <c r="G34">
        <f>IFERROR(INDEX('Video Ad Server - SECONDARY'!$C$2:$C$960,MATCH(' Combined Data'!C34&amp;' Combined Data'!B34,'Video Ad Server - SECONDARY'!$E$2:$E$960,0)),"")</f>
        <v>0</v>
      </c>
      <c r="H34">
        <f>IFERROR(INDEX('Video Ad Server - SECONDARY'!$D$2:$D$960,MATCH(' Combined Data'!C34&amp;' Combined Data'!B34,'Video Ad Server - SECONDARY'!$E$2:$E$960,0)),"")</f>
        <v>0</v>
      </c>
      <c r="I34" t="str">
        <f>VLOOKUP($C34,'Lookup Table'!$A$1:$G$134,3,0)</f>
        <v>Partner B</v>
      </c>
      <c r="J34" t="str">
        <f>VLOOKUP($C34,'Lookup Table'!$A$1:$G$134,4,0)</f>
        <v>Cross-Device</v>
      </c>
      <c r="K34" t="str">
        <f>VLOOKUP($C34,'Lookup Table'!$A$1:$G$134,5,0)</f>
        <v>CPCV</v>
      </c>
      <c r="L34">
        <f>VLOOKUP($C34,'Lookup Table'!$A$1:$G$134,6,0)</f>
        <v>4.5</v>
      </c>
      <c r="M34" t="str">
        <f>VLOOKUP($C34,'Lookup Table'!$A$1:$G$134,7,0)</f>
        <v>Video</v>
      </c>
      <c r="N34" s="28">
        <f t="shared" si="0"/>
        <v>0</v>
      </c>
    </row>
    <row r="35" spans="1:14" x14ac:dyDescent="0.2">
      <c r="A35">
        <v>34</v>
      </c>
      <c r="B35" s="26">
        <v>44316</v>
      </c>
      <c r="C35" s="11">
        <v>268892348</v>
      </c>
      <c r="D35" s="11">
        <v>2738</v>
      </c>
      <c r="E35" s="11">
        <v>3</v>
      </c>
      <c r="F35" s="11">
        <v>0</v>
      </c>
      <c r="G35">
        <f>IFERROR(INDEX('Video Ad Server - SECONDARY'!$C$2:$C$960,MATCH(' Combined Data'!C35&amp;' Combined Data'!B35,'Video Ad Server - SECONDARY'!$E$2:$E$960,0)),"")</f>
        <v>0</v>
      </c>
      <c r="H35">
        <f>IFERROR(INDEX('Video Ad Server - SECONDARY'!$D$2:$D$960,MATCH(' Combined Data'!C35&amp;' Combined Data'!B35,'Video Ad Server - SECONDARY'!$E$2:$E$960,0)),"")</f>
        <v>0</v>
      </c>
      <c r="I35" t="str">
        <f>VLOOKUP($C35,'Lookup Table'!$A$1:$G$134,3,0)</f>
        <v>Partner B</v>
      </c>
      <c r="J35" t="str">
        <f>VLOOKUP($C35,'Lookup Table'!$A$1:$G$134,4,0)</f>
        <v>Cross-Device</v>
      </c>
      <c r="K35" t="str">
        <f>VLOOKUP($C35,'Lookup Table'!$A$1:$G$134,5,0)</f>
        <v>CPCV</v>
      </c>
      <c r="L35">
        <f>VLOOKUP($C35,'Lookup Table'!$A$1:$G$134,6,0)</f>
        <v>4.5</v>
      </c>
      <c r="M35" t="str">
        <f>VLOOKUP($C35,'Lookup Table'!$A$1:$G$134,7,0)</f>
        <v>Video</v>
      </c>
      <c r="N35" s="28">
        <f t="shared" si="0"/>
        <v>0</v>
      </c>
    </row>
    <row r="36" spans="1:14" x14ac:dyDescent="0.2">
      <c r="A36">
        <v>35</v>
      </c>
      <c r="B36" s="26">
        <v>44316</v>
      </c>
      <c r="C36" s="11">
        <v>269150215</v>
      </c>
      <c r="D36" s="11">
        <v>2058</v>
      </c>
      <c r="E36" s="11">
        <v>3</v>
      </c>
      <c r="F36" s="11">
        <v>1</v>
      </c>
      <c r="G36" t="str">
        <f>IFERROR(INDEX('Video Ad Server - SECONDARY'!$C$2:$C$960,MATCH(' Combined Data'!C36&amp;' Combined Data'!B36,'Video Ad Server - SECONDARY'!$E$2:$E$960,0)),"")</f>
        <v/>
      </c>
      <c r="H36" t="str">
        <f>IFERROR(INDEX('Video Ad Server - SECONDARY'!$D$2:$D$960,MATCH(' Combined Data'!C36&amp;' Combined Data'!B36,'Video Ad Server - SECONDARY'!$E$2:$E$960,0)),"")</f>
        <v/>
      </c>
      <c r="I36" t="str">
        <f>VLOOKUP($C36,'Lookup Table'!$A$1:$G$134,3,0)</f>
        <v>Partner A</v>
      </c>
      <c r="J36" t="str">
        <f>VLOOKUP($C36,'Lookup Table'!$A$1:$G$134,4,0)</f>
        <v>Mobile Web</v>
      </c>
      <c r="K36" t="str">
        <f>VLOOKUP($C36,'Lookup Table'!$A$1:$G$134,5,0)</f>
        <v>CPM</v>
      </c>
      <c r="L36">
        <f>VLOOKUP($C36,'Lookup Table'!$A$1:$G$134,6,0)</f>
        <v>6</v>
      </c>
      <c r="M36" t="str">
        <f>VLOOKUP($C36,'Lookup Table'!$A$1:$G$134,7,0)</f>
        <v>Display</v>
      </c>
      <c r="N36" s="28">
        <f t="shared" si="0"/>
        <v>12.347999999999999</v>
      </c>
    </row>
    <row r="37" spans="1:14" x14ac:dyDescent="0.2">
      <c r="A37">
        <v>36</v>
      </c>
      <c r="B37" s="26">
        <v>44316</v>
      </c>
      <c r="C37" s="11">
        <v>268892078</v>
      </c>
      <c r="D37" s="11">
        <v>2009</v>
      </c>
      <c r="E37" s="11">
        <v>3</v>
      </c>
      <c r="F37" s="11">
        <v>0</v>
      </c>
      <c r="G37">
        <f>IFERROR(INDEX('Video Ad Server - SECONDARY'!$C$2:$C$960,MATCH(' Combined Data'!C37&amp;' Combined Data'!B37,'Video Ad Server - SECONDARY'!$E$2:$E$960,0)),"")</f>
        <v>766</v>
      </c>
      <c r="H37">
        <f>IFERROR(INDEX('Video Ad Server - SECONDARY'!$D$2:$D$960,MATCH(' Combined Data'!C37&amp;' Combined Data'!B37,'Video Ad Server - SECONDARY'!$E$2:$E$960,0)),"")</f>
        <v>735</v>
      </c>
      <c r="I37" t="str">
        <f>VLOOKUP($C37,'Lookup Table'!$A$1:$G$134,3,0)</f>
        <v>Partner B</v>
      </c>
      <c r="J37" t="str">
        <f>VLOOKUP($C37,'Lookup Table'!$A$1:$G$134,4,0)</f>
        <v>Cross-Device</v>
      </c>
      <c r="K37" t="str">
        <f>VLOOKUP($C37,'Lookup Table'!$A$1:$G$134,5,0)</f>
        <v>CPCV</v>
      </c>
      <c r="L37">
        <f>VLOOKUP($C37,'Lookup Table'!$A$1:$G$134,6,0)</f>
        <v>4.5</v>
      </c>
      <c r="M37" t="str">
        <f>VLOOKUP($C37,'Lookup Table'!$A$1:$G$134,7,0)</f>
        <v>Video</v>
      </c>
      <c r="N37" s="28">
        <f t="shared" si="0"/>
        <v>3307.5</v>
      </c>
    </row>
    <row r="38" spans="1:14" x14ac:dyDescent="0.2">
      <c r="A38">
        <v>37</v>
      </c>
      <c r="B38" s="26">
        <v>44316</v>
      </c>
      <c r="C38" s="11">
        <v>269221386</v>
      </c>
      <c r="D38" s="11">
        <v>8317</v>
      </c>
      <c r="E38" s="11">
        <v>2</v>
      </c>
      <c r="F38" s="11">
        <v>0</v>
      </c>
      <c r="G38" t="str">
        <f>IFERROR(INDEX('Video Ad Server - SECONDARY'!$C$2:$C$960,MATCH(' Combined Data'!C38&amp;' Combined Data'!B38,'Video Ad Server - SECONDARY'!$E$2:$E$960,0)),"")</f>
        <v/>
      </c>
      <c r="H38" t="str">
        <f>IFERROR(INDEX('Video Ad Server - SECONDARY'!$D$2:$D$960,MATCH(' Combined Data'!C38&amp;' Combined Data'!B38,'Video Ad Server - SECONDARY'!$E$2:$E$960,0)),"")</f>
        <v/>
      </c>
      <c r="I38" t="str">
        <f>VLOOKUP($C38,'Lookup Table'!$A$1:$G$134,3,0)</f>
        <v>Partner A</v>
      </c>
      <c r="J38" t="str">
        <f>VLOOKUP($C38,'Lookup Table'!$A$1:$G$134,4,0)</f>
        <v>Desktop</v>
      </c>
      <c r="K38" t="str">
        <f>VLOOKUP($C38,'Lookup Table'!$A$1:$G$134,5,0)</f>
        <v>CPM</v>
      </c>
      <c r="L38">
        <f>VLOOKUP($C38,'Lookup Table'!$A$1:$G$134,6,0)</f>
        <v>6</v>
      </c>
      <c r="M38" t="str">
        <f>VLOOKUP($C38,'Lookup Table'!$A$1:$G$134,7,0)</f>
        <v>Display</v>
      </c>
      <c r="N38" s="28">
        <f t="shared" si="0"/>
        <v>49.902000000000001</v>
      </c>
    </row>
    <row r="39" spans="1:14" x14ac:dyDescent="0.2">
      <c r="A39">
        <v>38</v>
      </c>
      <c r="B39" s="26">
        <v>44316</v>
      </c>
      <c r="C39" s="11">
        <v>268890452</v>
      </c>
      <c r="D39" s="11">
        <v>8189</v>
      </c>
      <c r="E39" s="11">
        <v>2</v>
      </c>
      <c r="F39" s="11">
        <v>1</v>
      </c>
      <c r="G39" t="str">
        <f>IFERROR(INDEX('Video Ad Server - SECONDARY'!$C$2:$C$960,MATCH(' Combined Data'!C39&amp;' Combined Data'!B39,'Video Ad Server - SECONDARY'!$E$2:$E$960,0)),"")</f>
        <v/>
      </c>
      <c r="H39" t="str">
        <f>IFERROR(INDEX('Video Ad Server - SECONDARY'!$D$2:$D$960,MATCH(' Combined Data'!C39&amp;' Combined Data'!B39,'Video Ad Server - SECONDARY'!$E$2:$E$960,0)),"")</f>
        <v/>
      </c>
      <c r="I39" t="str">
        <f>VLOOKUP($C39,'Lookup Table'!$A$1:$G$134,3,0)</f>
        <v>Partner B</v>
      </c>
      <c r="J39" t="str">
        <f>VLOOKUP($C39,'Lookup Table'!$A$1:$G$134,4,0)</f>
        <v>Mobile</v>
      </c>
      <c r="K39" t="str">
        <f>VLOOKUP($C39,'Lookup Table'!$A$1:$G$134,5,0)</f>
        <v>CPM</v>
      </c>
      <c r="L39">
        <f>VLOOKUP($C39,'Lookup Table'!$A$1:$G$134,6,0)</f>
        <v>4.5</v>
      </c>
      <c r="M39" t="str">
        <f>VLOOKUP($C39,'Lookup Table'!$A$1:$G$134,7,0)</f>
        <v>Display</v>
      </c>
      <c r="N39" s="28">
        <f t="shared" si="0"/>
        <v>36.850499999999997</v>
      </c>
    </row>
    <row r="40" spans="1:14" x14ac:dyDescent="0.2">
      <c r="A40">
        <v>39</v>
      </c>
      <c r="B40" s="26">
        <v>44316</v>
      </c>
      <c r="C40" s="11">
        <v>268890566</v>
      </c>
      <c r="D40" s="11">
        <v>3560</v>
      </c>
      <c r="E40" s="11">
        <v>2</v>
      </c>
      <c r="F40" s="11">
        <v>1</v>
      </c>
      <c r="G40">
        <f>IFERROR(INDEX('Video Ad Server - SECONDARY'!$C$2:$C$960,MATCH(' Combined Data'!C40&amp;' Combined Data'!B40,'Video Ad Server - SECONDARY'!$E$2:$E$960,0)),"")</f>
        <v>28</v>
      </c>
      <c r="H40">
        <f>IFERROR(INDEX('Video Ad Server - SECONDARY'!$D$2:$D$960,MATCH(' Combined Data'!C40&amp;' Combined Data'!B40,'Video Ad Server - SECONDARY'!$E$2:$E$960,0)),"")</f>
        <v>14</v>
      </c>
      <c r="I40" t="str">
        <f>VLOOKUP($C40,'Lookup Table'!$A$1:$G$134,3,0)</f>
        <v>Partner B</v>
      </c>
      <c r="J40" t="str">
        <f>VLOOKUP($C40,'Lookup Table'!$A$1:$G$134,4,0)</f>
        <v>Cross-Device</v>
      </c>
      <c r="K40" t="str">
        <f>VLOOKUP($C40,'Lookup Table'!$A$1:$G$134,5,0)</f>
        <v>CPCV</v>
      </c>
      <c r="L40">
        <f>VLOOKUP($C40,'Lookup Table'!$A$1:$G$134,6,0)</f>
        <v>4.5</v>
      </c>
      <c r="M40" t="str">
        <f>VLOOKUP($C40,'Lookup Table'!$A$1:$G$134,7,0)</f>
        <v>Video</v>
      </c>
      <c r="N40" s="28">
        <f t="shared" si="0"/>
        <v>63</v>
      </c>
    </row>
    <row r="41" spans="1:14" x14ac:dyDescent="0.2">
      <c r="A41">
        <v>40</v>
      </c>
      <c r="B41" s="26">
        <v>44316</v>
      </c>
      <c r="C41" s="11">
        <v>269151292</v>
      </c>
      <c r="D41" s="11">
        <v>0</v>
      </c>
      <c r="E41" s="11">
        <v>2</v>
      </c>
      <c r="F41" s="11">
        <v>0</v>
      </c>
      <c r="G41" t="str">
        <f>IFERROR(INDEX('Video Ad Server - SECONDARY'!$C$2:$C$960,MATCH(' Combined Data'!C41&amp;' Combined Data'!B41,'Video Ad Server - SECONDARY'!$E$2:$E$960,0)),"")</f>
        <v/>
      </c>
      <c r="H41" t="str">
        <f>IFERROR(INDEX('Video Ad Server - SECONDARY'!$D$2:$D$960,MATCH(' Combined Data'!C41&amp;' Combined Data'!B41,'Video Ad Server - SECONDARY'!$E$2:$E$960,0)),"")</f>
        <v/>
      </c>
      <c r="I41" t="str">
        <f>VLOOKUP($C41,'Lookup Table'!$A$1:$G$134,3,0)</f>
        <v>Partner A</v>
      </c>
      <c r="J41" t="str">
        <f>VLOOKUP($C41,'Lookup Table'!$A$1:$G$134,4,0)</f>
        <v>Mobile Web</v>
      </c>
      <c r="K41" t="str">
        <f>VLOOKUP($C41,'Lookup Table'!$A$1:$G$134,5,0)</f>
        <v>CPM</v>
      </c>
      <c r="L41">
        <f>VLOOKUP($C41,'Lookup Table'!$A$1:$G$134,6,0)</f>
        <v>6</v>
      </c>
      <c r="M41" t="str">
        <f>VLOOKUP($C41,'Lookup Table'!$A$1:$G$134,7,0)</f>
        <v>Display</v>
      </c>
      <c r="N41" s="28">
        <f t="shared" si="0"/>
        <v>0</v>
      </c>
    </row>
    <row r="42" spans="1:14" x14ac:dyDescent="0.2">
      <c r="A42">
        <v>41</v>
      </c>
      <c r="B42" s="26">
        <v>44316</v>
      </c>
      <c r="C42" s="11">
        <v>269221473</v>
      </c>
      <c r="D42" s="11">
        <v>4308</v>
      </c>
      <c r="E42" s="11">
        <v>1</v>
      </c>
      <c r="F42" s="11">
        <v>1</v>
      </c>
      <c r="G42">
        <f>IFERROR(INDEX('Video Ad Server - SECONDARY'!$C$2:$C$960,MATCH(' Combined Data'!C42&amp;' Combined Data'!B42,'Video Ad Server - SECONDARY'!$E$2:$E$960,0)),"")</f>
        <v>12</v>
      </c>
      <c r="H42">
        <f>IFERROR(INDEX('Video Ad Server - SECONDARY'!$D$2:$D$960,MATCH(' Combined Data'!C42&amp;' Combined Data'!B42,'Video Ad Server - SECONDARY'!$E$2:$E$960,0)),"")</f>
        <v>2</v>
      </c>
      <c r="I42" t="str">
        <f>VLOOKUP($C42,'Lookup Table'!$A$1:$G$134,3,0)</f>
        <v>Partner B</v>
      </c>
      <c r="J42" t="str">
        <f>VLOOKUP($C42,'Lookup Table'!$A$1:$G$134,4,0)</f>
        <v>Desktop</v>
      </c>
      <c r="K42" t="str">
        <f>VLOOKUP($C42,'Lookup Table'!$A$1:$G$134,5,0)</f>
        <v>CPCV</v>
      </c>
      <c r="L42">
        <f>VLOOKUP($C42,'Lookup Table'!$A$1:$G$134,6,0)</f>
        <v>4.5</v>
      </c>
      <c r="M42" t="str">
        <f>VLOOKUP($C42,'Lookup Table'!$A$1:$G$134,7,0)</f>
        <v>Video</v>
      </c>
      <c r="N42" s="28">
        <f t="shared" si="0"/>
        <v>9</v>
      </c>
    </row>
    <row r="43" spans="1:14" x14ac:dyDescent="0.2">
      <c r="A43">
        <v>42</v>
      </c>
      <c r="B43" s="26">
        <v>44316</v>
      </c>
      <c r="C43" s="11">
        <v>269221569</v>
      </c>
      <c r="D43" s="11">
        <v>3575</v>
      </c>
      <c r="E43" s="11">
        <v>1</v>
      </c>
      <c r="F43" s="11">
        <v>0</v>
      </c>
      <c r="G43">
        <f>IFERROR(INDEX('Video Ad Server - SECONDARY'!$C$2:$C$960,MATCH(' Combined Data'!C43&amp;' Combined Data'!B43,'Video Ad Server - SECONDARY'!$E$2:$E$960,0)),"")</f>
        <v>16</v>
      </c>
      <c r="H43">
        <f>IFERROR(INDEX('Video Ad Server - SECONDARY'!$D$2:$D$960,MATCH(' Combined Data'!C43&amp;' Combined Data'!B43,'Video Ad Server - SECONDARY'!$E$2:$E$960,0)),"")</f>
        <v>4</v>
      </c>
      <c r="I43" t="str">
        <f>VLOOKUP($C43,'Lookup Table'!$A$1:$G$134,3,0)</f>
        <v>Partner B</v>
      </c>
      <c r="J43" t="str">
        <f>VLOOKUP($C43,'Lookup Table'!$A$1:$G$134,4,0)</f>
        <v>Cross-Device</v>
      </c>
      <c r="K43" t="str">
        <f>VLOOKUP($C43,'Lookup Table'!$A$1:$G$134,5,0)</f>
        <v>CPCV</v>
      </c>
      <c r="L43">
        <f>VLOOKUP($C43,'Lookup Table'!$A$1:$G$134,6,0)</f>
        <v>4.5</v>
      </c>
      <c r="M43" t="str">
        <f>VLOOKUP($C43,'Lookup Table'!$A$1:$G$134,7,0)</f>
        <v>Video</v>
      </c>
      <c r="N43" s="28">
        <f t="shared" si="0"/>
        <v>18</v>
      </c>
    </row>
    <row r="44" spans="1:14" x14ac:dyDescent="0.2">
      <c r="A44">
        <v>43</v>
      </c>
      <c r="B44" s="26">
        <v>44316</v>
      </c>
      <c r="C44" s="11">
        <v>268892378</v>
      </c>
      <c r="D44" s="11">
        <v>3509</v>
      </c>
      <c r="E44" s="11">
        <v>1</v>
      </c>
      <c r="F44" s="11">
        <v>0</v>
      </c>
      <c r="G44">
        <f>IFERROR(INDEX('Video Ad Server - SECONDARY'!$C$2:$C$960,MATCH(' Combined Data'!C44&amp;' Combined Data'!B44,'Video Ad Server - SECONDARY'!$E$2:$E$960,0)),"")</f>
        <v>656</v>
      </c>
      <c r="H44">
        <f>IFERROR(INDEX('Video Ad Server - SECONDARY'!$D$2:$D$960,MATCH(' Combined Data'!C44&amp;' Combined Data'!B44,'Video Ad Server - SECONDARY'!$E$2:$E$960,0)),"")</f>
        <v>424</v>
      </c>
      <c r="I44" t="str">
        <f>VLOOKUP($C44,'Lookup Table'!$A$1:$G$134,3,0)</f>
        <v>Partner B</v>
      </c>
      <c r="J44" t="str">
        <f>VLOOKUP($C44,'Lookup Table'!$A$1:$G$134,4,0)</f>
        <v>Cross-Device</v>
      </c>
      <c r="K44" t="str">
        <f>VLOOKUP($C44,'Lookup Table'!$A$1:$G$134,5,0)</f>
        <v>CPCV</v>
      </c>
      <c r="L44">
        <f>VLOOKUP($C44,'Lookup Table'!$A$1:$G$134,6,0)</f>
        <v>4.5</v>
      </c>
      <c r="M44" t="str">
        <f>VLOOKUP($C44,'Lookup Table'!$A$1:$G$134,7,0)</f>
        <v>Video</v>
      </c>
      <c r="N44" s="28">
        <f t="shared" si="0"/>
        <v>1908</v>
      </c>
    </row>
    <row r="45" spans="1:14" x14ac:dyDescent="0.2">
      <c r="A45">
        <v>44</v>
      </c>
      <c r="B45" s="26">
        <v>44316</v>
      </c>
      <c r="C45" s="11">
        <v>268890665</v>
      </c>
      <c r="D45" s="11">
        <v>620</v>
      </c>
      <c r="E45" s="11">
        <v>1</v>
      </c>
      <c r="F45" s="11">
        <v>0</v>
      </c>
      <c r="G45" t="str">
        <f>IFERROR(INDEX('Video Ad Server - SECONDARY'!$C$2:$C$960,MATCH(' Combined Data'!C45&amp;' Combined Data'!B45,'Video Ad Server - SECONDARY'!$E$2:$E$960,0)),"")</f>
        <v/>
      </c>
      <c r="H45" t="str">
        <f>IFERROR(INDEX('Video Ad Server - SECONDARY'!$D$2:$D$960,MATCH(' Combined Data'!C45&amp;' Combined Data'!B45,'Video Ad Server - SECONDARY'!$E$2:$E$960,0)),"")</f>
        <v/>
      </c>
      <c r="I45" t="str">
        <f>VLOOKUP($C45,'Lookup Table'!$A$1:$G$134,3,0)</f>
        <v>Partner A</v>
      </c>
      <c r="J45" t="str">
        <f>VLOOKUP($C45,'Lookup Table'!$A$1:$G$134,4,0)</f>
        <v>Mobile In-App</v>
      </c>
      <c r="K45" t="str">
        <f>VLOOKUP($C45,'Lookup Table'!$A$1:$G$134,5,0)</f>
        <v>CPM</v>
      </c>
      <c r="L45">
        <f>VLOOKUP($C45,'Lookup Table'!$A$1:$G$134,6,0)</f>
        <v>6</v>
      </c>
      <c r="M45" t="str">
        <f>VLOOKUP($C45,'Lookup Table'!$A$1:$G$134,7,0)</f>
        <v>Display</v>
      </c>
      <c r="N45" s="28">
        <f t="shared" si="0"/>
        <v>3.7199999999999998</v>
      </c>
    </row>
    <row r="46" spans="1:14" x14ac:dyDescent="0.2">
      <c r="A46">
        <v>45</v>
      </c>
      <c r="B46" s="26">
        <v>44316</v>
      </c>
      <c r="C46" s="11">
        <v>269222070</v>
      </c>
      <c r="D46" s="11">
        <v>534</v>
      </c>
      <c r="E46" s="11">
        <v>1</v>
      </c>
      <c r="F46" s="11">
        <v>0</v>
      </c>
      <c r="G46" t="str">
        <f>IFERROR(INDEX('Video Ad Server - SECONDARY'!$C$2:$C$960,MATCH(' Combined Data'!C46&amp;' Combined Data'!B46,'Video Ad Server - SECONDARY'!$E$2:$E$960,0)),"")</f>
        <v/>
      </c>
      <c r="H46" t="str">
        <f>IFERROR(INDEX('Video Ad Server - SECONDARY'!$D$2:$D$960,MATCH(' Combined Data'!C46&amp;' Combined Data'!B46,'Video Ad Server - SECONDARY'!$E$2:$E$960,0)),"")</f>
        <v/>
      </c>
      <c r="I46" t="str">
        <f>VLOOKUP($C46,'Lookup Table'!$A$1:$G$134,3,0)</f>
        <v>Partner A</v>
      </c>
      <c r="J46" t="str">
        <f>VLOOKUP($C46,'Lookup Table'!$A$1:$G$134,4,0)</f>
        <v>Mobile In-App</v>
      </c>
      <c r="K46" t="str">
        <f>VLOOKUP($C46,'Lookup Table'!$A$1:$G$134,5,0)</f>
        <v>CPM</v>
      </c>
      <c r="L46">
        <f>VLOOKUP($C46,'Lookup Table'!$A$1:$G$134,6,0)</f>
        <v>6</v>
      </c>
      <c r="M46" t="str">
        <f>VLOOKUP($C46,'Lookup Table'!$A$1:$G$134,7,0)</f>
        <v>Display</v>
      </c>
      <c r="N46" s="28">
        <f t="shared" si="0"/>
        <v>3.2040000000000002</v>
      </c>
    </row>
    <row r="47" spans="1:14" x14ac:dyDescent="0.2">
      <c r="A47">
        <v>46</v>
      </c>
      <c r="B47" s="26">
        <v>44316</v>
      </c>
      <c r="C47" s="11">
        <v>269221608</v>
      </c>
      <c r="D47" s="11">
        <v>363</v>
      </c>
      <c r="E47" s="11">
        <v>1</v>
      </c>
      <c r="F47" s="11">
        <v>0</v>
      </c>
      <c r="G47" t="str">
        <f>IFERROR(INDEX('Video Ad Server - SECONDARY'!$C$2:$C$960,MATCH(' Combined Data'!C47&amp;' Combined Data'!B47,'Video Ad Server - SECONDARY'!$E$2:$E$960,0)),"")</f>
        <v/>
      </c>
      <c r="H47" t="str">
        <f>IFERROR(INDEX('Video Ad Server - SECONDARY'!$D$2:$D$960,MATCH(' Combined Data'!C47&amp;' Combined Data'!B47,'Video Ad Server - SECONDARY'!$E$2:$E$960,0)),"")</f>
        <v/>
      </c>
      <c r="I47" t="str">
        <f>VLOOKUP($C47,'Lookup Table'!$A$1:$G$134,3,0)</f>
        <v>Partner A</v>
      </c>
      <c r="J47" t="str">
        <f>VLOOKUP($C47,'Lookup Table'!$A$1:$G$134,4,0)</f>
        <v>Mobile In-App</v>
      </c>
      <c r="K47" t="str">
        <f>VLOOKUP($C47,'Lookup Table'!$A$1:$G$134,5,0)</f>
        <v>CPM</v>
      </c>
      <c r="L47">
        <f>VLOOKUP($C47,'Lookup Table'!$A$1:$G$134,6,0)</f>
        <v>6</v>
      </c>
      <c r="M47" t="str">
        <f>VLOOKUP($C47,'Lookup Table'!$A$1:$G$134,7,0)</f>
        <v>Display</v>
      </c>
      <c r="N47" s="28">
        <f t="shared" si="0"/>
        <v>2.1779999999999999</v>
      </c>
    </row>
    <row r="48" spans="1:14" x14ac:dyDescent="0.2">
      <c r="A48">
        <v>47</v>
      </c>
      <c r="B48" s="26">
        <v>44316</v>
      </c>
      <c r="C48" s="11">
        <v>268892429</v>
      </c>
      <c r="D48" s="11">
        <v>308</v>
      </c>
      <c r="E48" s="11">
        <v>1</v>
      </c>
      <c r="F48" s="11">
        <v>0</v>
      </c>
      <c r="G48" t="str">
        <f>IFERROR(INDEX('Video Ad Server - SECONDARY'!$C$2:$C$960,MATCH(' Combined Data'!C48&amp;' Combined Data'!B48,'Video Ad Server - SECONDARY'!$E$2:$E$960,0)),"")</f>
        <v/>
      </c>
      <c r="H48" t="str">
        <f>IFERROR(INDEX('Video Ad Server - SECONDARY'!$D$2:$D$960,MATCH(' Combined Data'!C48&amp;' Combined Data'!B48,'Video Ad Server - SECONDARY'!$E$2:$E$960,0)),"")</f>
        <v/>
      </c>
      <c r="I48" t="str">
        <f>VLOOKUP($C48,'Lookup Table'!$A$1:$G$134,3,0)</f>
        <v>Partner A</v>
      </c>
      <c r="J48" t="str">
        <f>VLOOKUP($C48,'Lookup Table'!$A$1:$G$134,4,0)</f>
        <v>Mobile In-App</v>
      </c>
      <c r="K48" t="str">
        <f>VLOOKUP($C48,'Lookup Table'!$A$1:$G$134,5,0)</f>
        <v>CPM</v>
      </c>
      <c r="L48">
        <f>VLOOKUP($C48,'Lookup Table'!$A$1:$G$134,6,0)</f>
        <v>6</v>
      </c>
      <c r="M48" t="str">
        <f>VLOOKUP($C48,'Lookup Table'!$A$1:$G$134,7,0)</f>
        <v>Display</v>
      </c>
      <c r="N48" s="28">
        <f t="shared" si="0"/>
        <v>1.8479999999999999</v>
      </c>
    </row>
    <row r="49" spans="1:14" x14ac:dyDescent="0.2">
      <c r="A49">
        <v>48</v>
      </c>
      <c r="B49" s="26">
        <v>44316</v>
      </c>
      <c r="C49" s="11">
        <v>268892456</v>
      </c>
      <c r="D49" s="11">
        <v>67</v>
      </c>
      <c r="E49" s="11">
        <v>1</v>
      </c>
      <c r="F49" s="11">
        <v>0</v>
      </c>
      <c r="G49" t="str">
        <f>IFERROR(INDEX('Video Ad Server - SECONDARY'!$C$2:$C$960,MATCH(' Combined Data'!C49&amp;' Combined Data'!B49,'Video Ad Server - SECONDARY'!$E$2:$E$960,0)),"")</f>
        <v/>
      </c>
      <c r="H49" t="str">
        <f>IFERROR(INDEX('Video Ad Server - SECONDARY'!$D$2:$D$960,MATCH(' Combined Data'!C49&amp;' Combined Data'!B49,'Video Ad Server - SECONDARY'!$E$2:$E$960,0)),"")</f>
        <v/>
      </c>
      <c r="I49" t="str">
        <f>VLOOKUP($C49,'Lookup Table'!$A$1:$G$134,3,0)</f>
        <v>Partner A</v>
      </c>
      <c r="J49" t="str">
        <f>VLOOKUP($C49,'Lookup Table'!$A$1:$G$134,4,0)</f>
        <v>Mobile Web</v>
      </c>
      <c r="K49" t="str">
        <f>VLOOKUP($C49,'Lookup Table'!$A$1:$G$134,5,0)</f>
        <v>CPM</v>
      </c>
      <c r="L49">
        <f>VLOOKUP($C49,'Lookup Table'!$A$1:$G$134,6,0)</f>
        <v>6</v>
      </c>
      <c r="M49" t="str">
        <f>VLOOKUP($C49,'Lookup Table'!$A$1:$G$134,7,0)</f>
        <v>Display</v>
      </c>
      <c r="N49" s="28">
        <f t="shared" si="0"/>
        <v>0.40200000000000002</v>
      </c>
    </row>
    <row r="50" spans="1:14" x14ac:dyDescent="0.2">
      <c r="A50">
        <v>49</v>
      </c>
      <c r="B50" s="26">
        <v>44316</v>
      </c>
      <c r="C50" s="11">
        <v>269150185</v>
      </c>
      <c r="D50" s="11">
        <v>20</v>
      </c>
      <c r="E50" s="11">
        <v>1</v>
      </c>
      <c r="F50" s="11">
        <v>0</v>
      </c>
      <c r="G50" t="str">
        <f>IFERROR(INDEX('Video Ad Server - SECONDARY'!$C$2:$C$960,MATCH(' Combined Data'!C50&amp;' Combined Data'!B50,'Video Ad Server - SECONDARY'!$E$2:$E$960,0)),"")</f>
        <v/>
      </c>
      <c r="H50" t="str">
        <f>IFERROR(INDEX('Video Ad Server - SECONDARY'!$D$2:$D$960,MATCH(' Combined Data'!C50&amp;' Combined Data'!B50,'Video Ad Server - SECONDARY'!$E$2:$E$960,0)),"")</f>
        <v/>
      </c>
      <c r="I50" t="str">
        <f>VLOOKUP($C50,'Lookup Table'!$A$1:$G$134,3,0)</f>
        <v>Partner A</v>
      </c>
      <c r="J50" t="str">
        <f>VLOOKUP($C50,'Lookup Table'!$A$1:$G$134,4,0)</f>
        <v>Mobile In-App</v>
      </c>
      <c r="K50" t="str">
        <f>VLOOKUP($C50,'Lookup Table'!$A$1:$G$134,5,0)</f>
        <v>CPM</v>
      </c>
      <c r="L50">
        <f>VLOOKUP($C50,'Lookup Table'!$A$1:$G$134,6,0)</f>
        <v>6</v>
      </c>
      <c r="M50" t="str">
        <f>VLOOKUP($C50,'Lookup Table'!$A$1:$G$134,7,0)</f>
        <v>Display</v>
      </c>
      <c r="N50" s="28">
        <f t="shared" si="0"/>
        <v>0.12</v>
      </c>
    </row>
    <row r="51" spans="1:14" x14ac:dyDescent="0.2">
      <c r="A51">
        <v>50</v>
      </c>
      <c r="B51" s="26">
        <v>44316</v>
      </c>
      <c r="C51" s="11">
        <v>269222817</v>
      </c>
      <c r="D51" s="11">
        <v>13</v>
      </c>
      <c r="E51" s="11">
        <v>1</v>
      </c>
      <c r="F51" s="11">
        <v>0</v>
      </c>
      <c r="G51" t="str">
        <f>IFERROR(INDEX('Video Ad Server - SECONDARY'!$C$2:$C$960,MATCH(' Combined Data'!C51&amp;' Combined Data'!B51,'Video Ad Server - SECONDARY'!$E$2:$E$960,0)),"")</f>
        <v/>
      </c>
      <c r="H51" t="str">
        <f>IFERROR(INDEX('Video Ad Server - SECONDARY'!$D$2:$D$960,MATCH(' Combined Data'!C51&amp;' Combined Data'!B51,'Video Ad Server - SECONDARY'!$E$2:$E$960,0)),"")</f>
        <v/>
      </c>
      <c r="I51" t="str">
        <f>VLOOKUP($C51,'Lookup Table'!$A$1:$G$134,3,0)</f>
        <v>Partner A</v>
      </c>
      <c r="J51" t="str">
        <f>VLOOKUP($C51,'Lookup Table'!$A$1:$G$134,4,0)</f>
        <v>Tablet In-App</v>
      </c>
      <c r="K51" t="str">
        <f>VLOOKUP($C51,'Lookup Table'!$A$1:$G$134,5,0)</f>
        <v>CPM</v>
      </c>
      <c r="L51">
        <f>VLOOKUP($C51,'Lookup Table'!$A$1:$G$134,6,0)</f>
        <v>6</v>
      </c>
      <c r="M51" t="str">
        <f>VLOOKUP($C51,'Lookup Table'!$A$1:$G$134,7,0)</f>
        <v>Display</v>
      </c>
      <c r="N51" s="28">
        <f t="shared" si="0"/>
        <v>7.8E-2</v>
      </c>
    </row>
    <row r="52" spans="1:14" x14ac:dyDescent="0.2">
      <c r="A52">
        <v>51</v>
      </c>
      <c r="B52" s="26">
        <v>44316</v>
      </c>
      <c r="C52" s="11">
        <v>268892375</v>
      </c>
      <c r="D52" s="11">
        <v>3666</v>
      </c>
      <c r="E52" s="11">
        <v>0</v>
      </c>
      <c r="F52" s="11">
        <v>0</v>
      </c>
      <c r="G52">
        <f>IFERROR(INDEX('Video Ad Server - SECONDARY'!$C$2:$C$960,MATCH(' Combined Data'!C52&amp;' Combined Data'!B52,'Video Ad Server - SECONDARY'!$E$2:$E$960,0)),"")</f>
        <v>38</v>
      </c>
      <c r="H52">
        <f>IFERROR(INDEX('Video Ad Server - SECONDARY'!$D$2:$D$960,MATCH(' Combined Data'!C52&amp;' Combined Data'!B52,'Video Ad Server - SECONDARY'!$E$2:$E$960,0)),"")</f>
        <v>25</v>
      </c>
      <c r="I52" t="str">
        <f>VLOOKUP($C52,'Lookup Table'!$A$1:$G$134,3,0)</f>
        <v>Partner B</v>
      </c>
      <c r="J52" t="str">
        <f>VLOOKUP($C52,'Lookup Table'!$A$1:$G$134,4,0)</f>
        <v>Cross-Device</v>
      </c>
      <c r="K52" t="str">
        <f>VLOOKUP($C52,'Lookup Table'!$A$1:$G$134,5,0)</f>
        <v>CPCV</v>
      </c>
      <c r="L52">
        <f>VLOOKUP($C52,'Lookup Table'!$A$1:$G$134,6,0)</f>
        <v>4.5</v>
      </c>
      <c r="M52" t="str">
        <f>VLOOKUP($C52,'Lookup Table'!$A$1:$G$134,7,0)</f>
        <v>Video</v>
      </c>
      <c r="N52" s="28">
        <f t="shared" si="0"/>
        <v>112.5</v>
      </c>
    </row>
    <row r="53" spans="1:14" x14ac:dyDescent="0.2">
      <c r="A53">
        <v>52</v>
      </c>
      <c r="B53" s="26">
        <v>44316</v>
      </c>
      <c r="C53" s="11">
        <v>269150146</v>
      </c>
      <c r="D53" s="11">
        <v>3546</v>
      </c>
      <c r="E53" s="11">
        <v>0</v>
      </c>
      <c r="F53" s="11">
        <v>0</v>
      </c>
      <c r="G53">
        <f>IFERROR(INDEX('Video Ad Server - SECONDARY'!$C$2:$C$960,MATCH(' Combined Data'!C53&amp;' Combined Data'!B53,'Video Ad Server - SECONDARY'!$E$2:$E$960,0)),"")</f>
        <v>17</v>
      </c>
      <c r="H53">
        <f>IFERROR(INDEX('Video Ad Server - SECONDARY'!$D$2:$D$960,MATCH(' Combined Data'!C53&amp;' Combined Data'!B53,'Video Ad Server - SECONDARY'!$E$2:$E$960,0)),"")</f>
        <v>20</v>
      </c>
      <c r="I53" t="str">
        <f>VLOOKUP($C53,'Lookup Table'!$A$1:$G$134,3,0)</f>
        <v>Partner B</v>
      </c>
      <c r="J53" t="str">
        <f>VLOOKUP($C53,'Lookup Table'!$A$1:$G$134,4,0)</f>
        <v>Cross-Device</v>
      </c>
      <c r="K53" t="str">
        <f>VLOOKUP($C53,'Lookup Table'!$A$1:$G$134,5,0)</f>
        <v>CPCV</v>
      </c>
      <c r="L53">
        <f>VLOOKUP($C53,'Lookup Table'!$A$1:$G$134,6,0)</f>
        <v>4.5</v>
      </c>
      <c r="M53" t="str">
        <f>VLOOKUP($C53,'Lookup Table'!$A$1:$G$134,7,0)</f>
        <v>Video</v>
      </c>
      <c r="N53" s="28">
        <f t="shared" si="0"/>
        <v>90</v>
      </c>
    </row>
    <row r="54" spans="1:14" x14ac:dyDescent="0.2">
      <c r="A54">
        <v>53</v>
      </c>
      <c r="B54" s="26">
        <v>44316</v>
      </c>
      <c r="C54" s="11">
        <v>269221587</v>
      </c>
      <c r="D54" s="11">
        <v>1858</v>
      </c>
      <c r="E54" s="11">
        <v>0</v>
      </c>
      <c r="F54" s="11">
        <v>0</v>
      </c>
      <c r="G54">
        <f>IFERROR(INDEX('Video Ad Server - SECONDARY'!$C$2:$C$960,MATCH(' Combined Data'!C54&amp;' Combined Data'!B54,'Video Ad Server - SECONDARY'!$E$2:$E$960,0)),"")</f>
        <v>8</v>
      </c>
      <c r="H54">
        <f>IFERROR(INDEX('Video Ad Server - SECONDARY'!$D$2:$D$960,MATCH(' Combined Data'!C54&amp;' Combined Data'!B54,'Video Ad Server - SECONDARY'!$E$2:$E$960,0)),"")</f>
        <v>20</v>
      </c>
      <c r="I54" t="str">
        <f>VLOOKUP($C54,'Lookup Table'!$A$1:$G$134,3,0)</f>
        <v>Partner B</v>
      </c>
      <c r="J54" t="str">
        <f>VLOOKUP($C54,'Lookup Table'!$A$1:$G$134,4,0)</f>
        <v>Cross-Device</v>
      </c>
      <c r="K54" t="str">
        <f>VLOOKUP($C54,'Lookup Table'!$A$1:$G$134,5,0)</f>
        <v>CPCV</v>
      </c>
      <c r="L54">
        <f>VLOOKUP($C54,'Lookup Table'!$A$1:$G$134,6,0)</f>
        <v>4.5</v>
      </c>
      <c r="M54" t="str">
        <f>VLOOKUP($C54,'Lookup Table'!$A$1:$G$134,7,0)</f>
        <v>Video</v>
      </c>
      <c r="N54" s="28">
        <f t="shared" si="0"/>
        <v>90</v>
      </c>
    </row>
    <row r="55" spans="1:14" x14ac:dyDescent="0.2">
      <c r="A55">
        <v>54</v>
      </c>
      <c r="B55" s="26">
        <v>44316</v>
      </c>
      <c r="C55" s="11">
        <v>269222010</v>
      </c>
      <c r="D55" s="11">
        <v>1750</v>
      </c>
      <c r="E55" s="11">
        <v>0</v>
      </c>
      <c r="F55" s="11">
        <v>0</v>
      </c>
      <c r="G55">
        <f>IFERROR(INDEX('Video Ad Server - SECONDARY'!$C$2:$C$960,MATCH(' Combined Data'!C55&amp;' Combined Data'!B55,'Video Ad Server - SECONDARY'!$E$2:$E$960,0)),"")</f>
        <v>2</v>
      </c>
      <c r="H55">
        <f>IFERROR(INDEX('Video Ad Server - SECONDARY'!$D$2:$D$960,MATCH(' Combined Data'!C55&amp;' Combined Data'!B55,'Video Ad Server - SECONDARY'!$E$2:$E$960,0)),"")</f>
        <v>20</v>
      </c>
      <c r="I55" t="str">
        <f>VLOOKUP($C55,'Lookup Table'!$A$1:$G$134,3,0)</f>
        <v>Partner B</v>
      </c>
      <c r="J55" t="str">
        <f>VLOOKUP($C55,'Lookup Table'!$A$1:$G$134,4,0)</f>
        <v>Cross-Device</v>
      </c>
      <c r="K55" t="str">
        <f>VLOOKUP($C55,'Lookup Table'!$A$1:$G$134,5,0)</f>
        <v>CPCV</v>
      </c>
      <c r="L55">
        <f>VLOOKUP($C55,'Lookup Table'!$A$1:$G$134,6,0)</f>
        <v>4.5</v>
      </c>
      <c r="M55" t="str">
        <f>VLOOKUP($C55,'Lookup Table'!$A$1:$G$134,7,0)</f>
        <v>Video</v>
      </c>
      <c r="N55" s="28">
        <f t="shared" si="0"/>
        <v>90</v>
      </c>
    </row>
    <row r="56" spans="1:14" x14ac:dyDescent="0.2">
      <c r="A56">
        <v>55</v>
      </c>
      <c r="B56" s="26">
        <v>44316</v>
      </c>
      <c r="C56" s="11">
        <v>269222754</v>
      </c>
      <c r="D56" s="11">
        <v>1091</v>
      </c>
      <c r="E56" s="11">
        <v>0</v>
      </c>
      <c r="F56" s="11">
        <v>0</v>
      </c>
      <c r="G56" t="str">
        <f>IFERROR(INDEX('Video Ad Server - SECONDARY'!$C$2:$C$960,MATCH(' Combined Data'!C56&amp;' Combined Data'!B56,'Video Ad Server - SECONDARY'!$E$2:$E$960,0)),"")</f>
        <v/>
      </c>
      <c r="H56" t="str">
        <f>IFERROR(INDEX('Video Ad Server - SECONDARY'!$D$2:$D$960,MATCH(' Combined Data'!C56&amp;' Combined Data'!B56,'Video Ad Server - SECONDARY'!$E$2:$E$960,0)),"")</f>
        <v/>
      </c>
      <c r="I56" t="str">
        <f>VLOOKUP($C56,'Lookup Table'!$A$1:$G$134,3,0)</f>
        <v>Partner A</v>
      </c>
      <c r="J56" t="str">
        <f>VLOOKUP($C56,'Lookup Table'!$A$1:$G$134,4,0)</f>
        <v>Mobile In-App</v>
      </c>
      <c r="K56" t="str">
        <f>VLOOKUP($C56,'Lookup Table'!$A$1:$G$134,5,0)</f>
        <v>CPM</v>
      </c>
      <c r="L56">
        <f>VLOOKUP($C56,'Lookup Table'!$A$1:$G$134,6,0)</f>
        <v>6</v>
      </c>
      <c r="M56" t="str">
        <f>VLOOKUP($C56,'Lookup Table'!$A$1:$G$134,7,0)</f>
        <v>Display</v>
      </c>
      <c r="N56" s="28">
        <f t="shared" si="0"/>
        <v>6.5459999999999994</v>
      </c>
    </row>
    <row r="57" spans="1:14" x14ac:dyDescent="0.2">
      <c r="A57">
        <v>56</v>
      </c>
      <c r="B57" s="26">
        <v>44316</v>
      </c>
      <c r="C57" s="11">
        <v>269222808</v>
      </c>
      <c r="D57" s="11">
        <v>604</v>
      </c>
      <c r="E57" s="11">
        <v>0</v>
      </c>
      <c r="F57" s="11">
        <v>0</v>
      </c>
      <c r="G57" t="str">
        <f>IFERROR(INDEX('Video Ad Server - SECONDARY'!$C$2:$C$960,MATCH(' Combined Data'!C57&amp;' Combined Data'!B57,'Video Ad Server - SECONDARY'!$E$2:$E$960,0)),"")</f>
        <v/>
      </c>
      <c r="H57" t="str">
        <f>IFERROR(INDEX('Video Ad Server - SECONDARY'!$D$2:$D$960,MATCH(' Combined Data'!C57&amp;' Combined Data'!B57,'Video Ad Server - SECONDARY'!$E$2:$E$960,0)),"")</f>
        <v/>
      </c>
      <c r="I57" t="str">
        <f>VLOOKUP($C57,'Lookup Table'!$A$1:$G$134,3,0)</f>
        <v>Partner A</v>
      </c>
      <c r="J57" t="str">
        <f>VLOOKUP($C57,'Lookup Table'!$A$1:$G$134,4,0)</f>
        <v>Desktop</v>
      </c>
      <c r="K57" t="str">
        <f>VLOOKUP($C57,'Lookup Table'!$A$1:$G$134,5,0)</f>
        <v>CPM</v>
      </c>
      <c r="L57">
        <f>VLOOKUP($C57,'Lookup Table'!$A$1:$G$134,6,0)</f>
        <v>6</v>
      </c>
      <c r="M57" t="str">
        <f>VLOOKUP($C57,'Lookup Table'!$A$1:$G$134,7,0)</f>
        <v>Display</v>
      </c>
      <c r="N57" s="28">
        <f t="shared" si="0"/>
        <v>3.6239999999999997</v>
      </c>
    </row>
    <row r="58" spans="1:14" x14ac:dyDescent="0.2">
      <c r="A58">
        <v>57</v>
      </c>
      <c r="B58" s="26">
        <v>44316</v>
      </c>
      <c r="C58" s="11">
        <v>269222109</v>
      </c>
      <c r="D58" s="11">
        <v>574</v>
      </c>
      <c r="E58" s="11">
        <v>0</v>
      </c>
      <c r="F58" s="11">
        <v>0</v>
      </c>
      <c r="G58" t="str">
        <f>IFERROR(INDEX('Video Ad Server - SECONDARY'!$C$2:$C$960,MATCH(' Combined Data'!C58&amp;' Combined Data'!B58,'Video Ad Server - SECONDARY'!$E$2:$E$960,0)),"")</f>
        <v/>
      </c>
      <c r="H58" t="str">
        <f>IFERROR(INDEX('Video Ad Server - SECONDARY'!$D$2:$D$960,MATCH(' Combined Data'!C58&amp;' Combined Data'!B58,'Video Ad Server - SECONDARY'!$E$2:$E$960,0)),"")</f>
        <v/>
      </c>
      <c r="I58" t="str">
        <f>VLOOKUP($C58,'Lookup Table'!$A$1:$G$134,3,0)</f>
        <v>Partner A</v>
      </c>
      <c r="J58" t="str">
        <f>VLOOKUP($C58,'Lookup Table'!$A$1:$G$134,4,0)</f>
        <v>Desktop</v>
      </c>
      <c r="K58" t="str">
        <f>VLOOKUP($C58,'Lookup Table'!$A$1:$G$134,5,0)</f>
        <v>CPM</v>
      </c>
      <c r="L58">
        <f>VLOOKUP($C58,'Lookup Table'!$A$1:$G$134,6,0)</f>
        <v>6</v>
      </c>
      <c r="M58" t="str">
        <f>VLOOKUP($C58,'Lookup Table'!$A$1:$G$134,7,0)</f>
        <v>Display</v>
      </c>
      <c r="N58" s="28">
        <f t="shared" si="0"/>
        <v>3.444</v>
      </c>
    </row>
    <row r="59" spans="1:14" x14ac:dyDescent="0.2">
      <c r="A59">
        <v>58</v>
      </c>
      <c r="B59" s="26">
        <v>44316</v>
      </c>
      <c r="C59" s="11">
        <v>269150197</v>
      </c>
      <c r="D59" s="11">
        <v>500</v>
      </c>
      <c r="E59" s="11">
        <v>0</v>
      </c>
      <c r="F59" s="11">
        <v>0</v>
      </c>
      <c r="G59" t="str">
        <f>IFERROR(INDEX('Video Ad Server - SECONDARY'!$C$2:$C$960,MATCH(' Combined Data'!C59&amp;' Combined Data'!B59,'Video Ad Server - SECONDARY'!$E$2:$E$960,0)),"")</f>
        <v/>
      </c>
      <c r="H59" t="str">
        <f>IFERROR(INDEX('Video Ad Server - SECONDARY'!$D$2:$D$960,MATCH(' Combined Data'!C59&amp;' Combined Data'!B59,'Video Ad Server - SECONDARY'!$E$2:$E$960,0)),"")</f>
        <v/>
      </c>
      <c r="I59" t="str">
        <f>VLOOKUP($C59,'Lookup Table'!$A$1:$G$134,3,0)</f>
        <v>Partner A</v>
      </c>
      <c r="J59" t="str">
        <f>VLOOKUP($C59,'Lookup Table'!$A$1:$G$134,4,0)</f>
        <v>Desktop</v>
      </c>
      <c r="K59" t="str">
        <f>VLOOKUP($C59,'Lookup Table'!$A$1:$G$134,5,0)</f>
        <v>CPM</v>
      </c>
      <c r="L59">
        <f>VLOOKUP($C59,'Lookup Table'!$A$1:$G$134,6,0)</f>
        <v>6</v>
      </c>
      <c r="M59" t="str">
        <f>VLOOKUP($C59,'Lookup Table'!$A$1:$G$134,7,0)</f>
        <v>Display</v>
      </c>
      <c r="N59" s="28">
        <f t="shared" si="0"/>
        <v>3</v>
      </c>
    </row>
    <row r="60" spans="1:14" x14ac:dyDescent="0.2">
      <c r="A60">
        <v>59</v>
      </c>
      <c r="B60" s="26">
        <v>44316</v>
      </c>
      <c r="C60" s="11">
        <v>268890710</v>
      </c>
      <c r="D60" s="11">
        <v>152</v>
      </c>
      <c r="E60" s="11">
        <v>0</v>
      </c>
      <c r="F60" s="11">
        <v>0</v>
      </c>
      <c r="G60" t="str">
        <f>IFERROR(INDEX('Video Ad Server - SECONDARY'!$C$2:$C$960,MATCH(' Combined Data'!C60&amp;' Combined Data'!B60,'Video Ad Server - SECONDARY'!$E$2:$E$960,0)),"")</f>
        <v/>
      </c>
      <c r="H60" t="str">
        <f>IFERROR(INDEX('Video Ad Server - SECONDARY'!$D$2:$D$960,MATCH(' Combined Data'!C60&amp;' Combined Data'!B60,'Video Ad Server - SECONDARY'!$E$2:$E$960,0)),"")</f>
        <v/>
      </c>
      <c r="I60" t="str">
        <f>VLOOKUP($C60,'Lookup Table'!$A$1:$G$134,3,0)</f>
        <v>Partner A</v>
      </c>
      <c r="J60" t="str">
        <f>VLOOKUP($C60,'Lookup Table'!$A$1:$G$134,4,0)</f>
        <v>Desktop</v>
      </c>
      <c r="K60" t="str">
        <f>VLOOKUP($C60,'Lookup Table'!$A$1:$G$134,5,0)</f>
        <v>CPM</v>
      </c>
      <c r="L60">
        <f>VLOOKUP($C60,'Lookup Table'!$A$1:$G$134,6,0)</f>
        <v>6</v>
      </c>
      <c r="M60" t="str">
        <f>VLOOKUP($C60,'Lookup Table'!$A$1:$G$134,7,0)</f>
        <v>Display</v>
      </c>
      <c r="N60" s="28">
        <f t="shared" si="0"/>
        <v>0.91199999999999992</v>
      </c>
    </row>
    <row r="61" spans="1:14" x14ac:dyDescent="0.2">
      <c r="A61">
        <v>60</v>
      </c>
      <c r="B61" s="26">
        <v>44316</v>
      </c>
      <c r="C61" s="11">
        <v>268892414</v>
      </c>
      <c r="D61" s="11">
        <v>141</v>
      </c>
      <c r="E61" s="11">
        <v>0</v>
      </c>
      <c r="F61" s="11">
        <v>0</v>
      </c>
      <c r="G61" t="str">
        <f>IFERROR(INDEX('Video Ad Server - SECONDARY'!$C$2:$C$960,MATCH(' Combined Data'!C61&amp;' Combined Data'!B61,'Video Ad Server - SECONDARY'!$E$2:$E$960,0)),"")</f>
        <v/>
      </c>
      <c r="H61" t="str">
        <f>IFERROR(INDEX('Video Ad Server - SECONDARY'!$D$2:$D$960,MATCH(' Combined Data'!C61&amp;' Combined Data'!B61,'Video Ad Server - SECONDARY'!$E$2:$E$960,0)),"")</f>
        <v/>
      </c>
      <c r="I61" t="str">
        <f>VLOOKUP($C61,'Lookup Table'!$A$1:$G$134,3,0)</f>
        <v>Partner A</v>
      </c>
      <c r="J61" t="str">
        <f>VLOOKUP($C61,'Lookup Table'!$A$1:$G$134,4,0)</f>
        <v>Mobile Web</v>
      </c>
      <c r="K61" t="str">
        <f>VLOOKUP($C61,'Lookup Table'!$A$1:$G$134,5,0)</f>
        <v>CPM</v>
      </c>
      <c r="L61">
        <f>VLOOKUP($C61,'Lookup Table'!$A$1:$G$134,6,0)</f>
        <v>6</v>
      </c>
      <c r="M61" t="str">
        <f>VLOOKUP($C61,'Lookup Table'!$A$1:$G$134,7,0)</f>
        <v>Display</v>
      </c>
      <c r="N61" s="28">
        <f t="shared" si="0"/>
        <v>0.84599999999999986</v>
      </c>
    </row>
    <row r="62" spans="1:14" x14ac:dyDescent="0.2">
      <c r="A62">
        <v>61</v>
      </c>
      <c r="B62" s="26">
        <v>44316</v>
      </c>
      <c r="C62" s="11">
        <v>269221635</v>
      </c>
      <c r="D62" s="11">
        <v>118</v>
      </c>
      <c r="E62" s="11">
        <v>0</v>
      </c>
      <c r="F62" s="11">
        <v>0</v>
      </c>
      <c r="G62" t="str">
        <f>IFERROR(INDEX('Video Ad Server - SECONDARY'!$C$2:$C$960,MATCH(' Combined Data'!C62&amp;' Combined Data'!B62,'Video Ad Server - SECONDARY'!$E$2:$E$960,0)),"")</f>
        <v/>
      </c>
      <c r="H62" t="str">
        <f>IFERROR(INDEX('Video Ad Server - SECONDARY'!$D$2:$D$960,MATCH(' Combined Data'!C62&amp;' Combined Data'!B62,'Video Ad Server - SECONDARY'!$E$2:$E$960,0)),"")</f>
        <v/>
      </c>
      <c r="I62" t="str">
        <f>VLOOKUP($C62,'Lookup Table'!$A$1:$G$134,3,0)</f>
        <v>Partner A</v>
      </c>
      <c r="J62" t="str">
        <f>VLOOKUP($C62,'Lookup Table'!$A$1:$G$134,4,0)</f>
        <v>Desktop</v>
      </c>
      <c r="K62" t="str">
        <f>VLOOKUP($C62,'Lookup Table'!$A$1:$G$134,5,0)</f>
        <v>CPM</v>
      </c>
      <c r="L62">
        <f>VLOOKUP($C62,'Lookup Table'!$A$1:$G$134,6,0)</f>
        <v>6</v>
      </c>
      <c r="M62" t="str">
        <f>VLOOKUP($C62,'Lookup Table'!$A$1:$G$134,7,0)</f>
        <v>Display</v>
      </c>
      <c r="N62" s="28">
        <f t="shared" si="0"/>
        <v>0.70799999999999996</v>
      </c>
    </row>
    <row r="63" spans="1:14" x14ac:dyDescent="0.2">
      <c r="A63">
        <v>62</v>
      </c>
      <c r="B63" s="26">
        <v>44316</v>
      </c>
      <c r="C63" s="11">
        <v>269150218</v>
      </c>
      <c r="D63" s="11">
        <v>84</v>
      </c>
      <c r="E63" s="11">
        <v>0</v>
      </c>
      <c r="F63" s="11">
        <v>1</v>
      </c>
      <c r="G63" t="str">
        <f>IFERROR(INDEX('Video Ad Server - SECONDARY'!$C$2:$C$960,MATCH(' Combined Data'!C63&amp;' Combined Data'!B63,'Video Ad Server - SECONDARY'!$E$2:$E$960,0)),"")</f>
        <v/>
      </c>
      <c r="H63" t="str">
        <f>IFERROR(INDEX('Video Ad Server - SECONDARY'!$D$2:$D$960,MATCH(' Combined Data'!C63&amp;' Combined Data'!B63,'Video Ad Server - SECONDARY'!$E$2:$E$960,0)),"")</f>
        <v/>
      </c>
      <c r="I63" t="str">
        <f>VLOOKUP($C63,'Lookup Table'!$A$1:$G$134,3,0)</f>
        <v>Partner A</v>
      </c>
      <c r="J63" t="str">
        <f>VLOOKUP($C63,'Lookup Table'!$A$1:$G$134,4,0)</f>
        <v>Desktop</v>
      </c>
      <c r="K63" t="str">
        <f>VLOOKUP($C63,'Lookup Table'!$A$1:$G$134,5,0)</f>
        <v>CPM</v>
      </c>
      <c r="L63">
        <f>VLOOKUP($C63,'Lookup Table'!$A$1:$G$134,6,0)</f>
        <v>6</v>
      </c>
      <c r="M63" t="str">
        <f>VLOOKUP($C63,'Lookup Table'!$A$1:$G$134,7,0)</f>
        <v>Display</v>
      </c>
      <c r="N63" s="28">
        <f t="shared" si="0"/>
        <v>0.504</v>
      </c>
    </row>
    <row r="64" spans="1:14" x14ac:dyDescent="0.2">
      <c r="A64">
        <v>63</v>
      </c>
      <c r="B64" s="26">
        <v>44316</v>
      </c>
      <c r="C64" s="11">
        <v>269150224</v>
      </c>
      <c r="D64" s="11">
        <v>74</v>
      </c>
      <c r="E64" s="11">
        <v>0</v>
      </c>
      <c r="F64" s="11">
        <v>0</v>
      </c>
      <c r="G64" t="str">
        <f>IFERROR(INDEX('Video Ad Server - SECONDARY'!$C$2:$C$960,MATCH(' Combined Data'!C64&amp;' Combined Data'!B64,'Video Ad Server - SECONDARY'!$E$2:$E$960,0)),"")</f>
        <v/>
      </c>
      <c r="H64" t="str">
        <f>IFERROR(INDEX('Video Ad Server - SECONDARY'!$D$2:$D$960,MATCH(' Combined Data'!C64&amp;' Combined Data'!B64,'Video Ad Server - SECONDARY'!$E$2:$E$960,0)),"")</f>
        <v/>
      </c>
      <c r="I64" t="str">
        <f>VLOOKUP($C64,'Lookup Table'!$A$1:$G$134,3,0)</f>
        <v>Partner A</v>
      </c>
      <c r="J64" t="str">
        <f>VLOOKUP($C64,'Lookup Table'!$A$1:$G$134,4,0)</f>
        <v>Mobile</v>
      </c>
      <c r="K64" t="str">
        <f>VLOOKUP($C64,'Lookup Table'!$A$1:$G$134,5,0)</f>
        <v>CPM</v>
      </c>
      <c r="L64">
        <f>VLOOKUP($C64,'Lookup Table'!$A$1:$G$134,6,0)</f>
        <v>6</v>
      </c>
      <c r="M64" t="str">
        <f>VLOOKUP($C64,'Lookup Table'!$A$1:$G$134,7,0)</f>
        <v>Display</v>
      </c>
      <c r="N64" s="28">
        <f t="shared" si="0"/>
        <v>0.44399999999999995</v>
      </c>
    </row>
    <row r="65" spans="1:14" x14ac:dyDescent="0.2">
      <c r="A65">
        <v>64</v>
      </c>
      <c r="B65" s="26">
        <v>44316</v>
      </c>
      <c r="C65" s="11">
        <v>269222781</v>
      </c>
      <c r="D65" s="11">
        <v>55</v>
      </c>
      <c r="E65" s="11">
        <v>0</v>
      </c>
      <c r="F65" s="11">
        <v>0</v>
      </c>
      <c r="G65" t="str">
        <f>IFERROR(INDEX('Video Ad Server - SECONDARY'!$C$2:$C$960,MATCH(' Combined Data'!C65&amp;' Combined Data'!B65,'Video Ad Server - SECONDARY'!$E$2:$E$960,0)),"")</f>
        <v/>
      </c>
      <c r="H65" t="str">
        <f>IFERROR(INDEX('Video Ad Server - SECONDARY'!$D$2:$D$960,MATCH(' Combined Data'!C65&amp;' Combined Data'!B65,'Video Ad Server - SECONDARY'!$E$2:$E$960,0)),"")</f>
        <v/>
      </c>
      <c r="I65" t="str">
        <f>VLOOKUP($C65,'Lookup Table'!$A$1:$G$134,3,0)</f>
        <v>Partner A</v>
      </c>
      <c r="J65" t="str">
        <f>VLOOKUP($C65,'Lookup Table'!$A$1:$G$134,4,0)</f>
        <v>Tablet In-App</v>
      </c>
      <c r="K65" t="str">
        <f>VLOOKUP($C65,'Lookup Table'!$A$1:$G$134,5,0)</f>
        <v>CPM</v>
      </c>
      <c r="L65">
        <f>VLOOKUP($C65,'Lookup Table'!$A$1:$G$134,6,0)</f>
        <v>6</v>
      </c>
      <c r="M65" t="str">
        <f>VLOOKUP($C65,'Lookup Table'!$A$1:$G$134,7,0)</f>
        <v>Display</v>
      </c>
      <c r="N65" s="28">
        <f t="shared" si="0"/>
        <v>0.33</v>
      </c>
    </row>
    <row r="66" spans="1:14" x14ac:dyDescent="0.2">
      <c r="A66">
        <v>65</v>
      </c>
      <c r="B66" s="26">
        <v>44316</v>
      </c>
      <c r="C66" s="11">
        <v>268892123</v>
      </c>
      <c r="D66" s="11">
        <v>53</v>
      </c>
      <c r="E66" s="11">
        <v>0</v>
      </c>
      <c r="F66" s="11">
        <v>0</v>
      </c>
      <c r="G66" t="str">
        <f>IFERROR(INDEX('Video Ad Server - SECONDARY'!$C$2:$C$960,MATCH(' Combined Data'!C66&amp;' Combined Data'!B66,'Video Ad Server - SECONDARY'!$E$2:$E$960,0)),"")</f>
        <v/>
      </c>
      <c r="H66" t="str">
        <f>IFERROR(INDEX('Video Ad Server - SECONDARY'!$D$2:$D$960,MATCH(' Combined Data'!C66&amp;' Combined Data'!B66,'Video Ad Server - SECONDARY'!$E$2:$E$960,0)),"")</f>
        <v/>
      </c>
      <c r="I66" t="str">
        <f>VLOOKUP($C66,'Lookup Table'!$A$1:$G$134,3,0)</f>
        <v>Partner A</v>
      </c>
      <c r="J66" t="str">
        <f>VLOOKUP($C66,'Lookup Table'!$A$1:$G$134,4,0)</f>
        <v>Desktop</v>
      </c>
      <c r="K66" t="str">
        <f>VLOOKUP($C66,'Lookup Table'!$A$1:$G$134,5,0)</f>
        <v>CPM</v>
      </c>
      <c r="L66">
        <f>VLOOKUP($C66,'Lookup Table'!$A$1:$G$134,6,0)</f>
        <v>6</v>
      </c>
      <c r="M66" t="str">
        <f>VLOOKUP($C66,'Lookup Table'!$A$1:$G$134,7,0)</f>
        <v>Display</v>
      </c>
      <c r="N66" s="28">
        <f t="shared" si="0"/>
        <v>0.318</v>
      </c>
    </row>
    <row r="67" spans="1:14" x14ac:dyDescent="0.2">
      <c r="A67">
        <v>66</v>
      </c>
      <c r="B67" s="26">
        <v>44316</v>
      </c>
      <c r="C67" s="11">
        <v>268890671</v>
      </c>
      <c r="D67" s="11">
        <v>8</v>
      </c>
      <c r="E67" s="11">
        <v>0</v>
      </c>
      <c r="F67" s="11">
        <v>0</v>
      </c>
      <c r="G67" t="str">
        <f>IFERROR(INDEX('Video Ad Server - SECONDARY'!$C$2:$C$960,MATCH(' Combined Data'!C67&amp;' Combined Data'!B67,'Video Ad Server - SECONDARY'!$E$2:$E$960,0)),"")</f>
        <v/>
      </c>
      <c r="H67" t="str">
        <f>IFERROR(INDEX('Video Ad Server - SECONDARY'!$D$2:$D$960,MATCH(' Combined Data'!C67&amp;' Combined Data'!B67,'Video Ad Server - SECONDARY'!$E$2:$E$960,0)),"")</f>
        <v/>
      </c>
      <c r="I67" t="str">
        <f>VLOOKUP($C67,'Lookup Table'!$A$1:$G$134,3,0)</f>
        <v>Partner A</v>
      </c>
      <c r="J67" t="str">
        <f>VLOOKUP($C67,'Lookup Table'!$A$1:$G$134,4,0)</f>
        <v>Tablet Web</v>
      </c>
      <c r="K67" t="str">
        <f>VLOOKUP($C67,'Lookup Table'!$A$1:$G$134,5,0)</f>
        <v>CPM</v>
      </c>
      <c r="L67">
        <f>VLOOKUP($C67,'Lookup Table'!$A$1:$G$134,6,0)</f>
        <v>6</v>
      </c>
      <c r="M67" t="str">
        <f>VLOOKUP($C67,'Lookup Table'!$A$1:$G$134,7,0)</f>
        <v>Display</v>
      </c>
      <c r="N67" s="28">
        <f t="shared" ref="N67:N130" si="1">IF(K67="CPM",(D67/1000)*L67,H67*L67)</f>
        <v>4.8000000000000001E-2</v>
      </c>
    </row>
    <row r="68" spans="1:14" x14ac:dyDescent="0.2">
      <c r="A68">
        <v>67</v>
      </c>
      <c r="B68" s="26">
        <v>44316</v>
      </c>
      <c r="C68" s="11">
        <v>271472378</v>
      </c>
      <c r="D68" s="11">
        <v>7</v>
      </c>
      <c r="E68" s="11">
        <v>0</v>
      </c>
      <c r="F68" s="11">
        <v>0</v>
      </c>
      <c r="G68" t="str">
        <f>IFERROR(INDEX('Video Ad Server - SECONDARY'!$C$2:$C$960,MATCH(' Combined Data'!C68&amp;' Combined Data'!B68,'Video Ad Server - SECONDARY'!$E$2:$E$960,0)),"")</f>
        <v/>
      </c>
      <c r="H68" t="str">
        <f>IFERROR(INDEX('Video Ad Server - SECONDARY'!$D$2:$D$960,MATCH(' Combined Data'!C68&amp;' Combined Data'!B68,'Video Ad Server - SECONDARY'!$E$2:$E$960,0)),"")</f>
        <v/>
      </c>
      <c r="I68" t="str">
        <f>VLOOKUP($C68,'Lookup Table'!$A$1:$G$134,3,0)</f>
        <v>Partner A</v>
      </c>
      <c r="J68" t="str">
        <f>VLOOKUP($C68,'Lookup Table'!$A$1:$G$134,4,0)</f>
        <v>Tablet In-App</v>
      </c>
      <c r="K68" t="str">
        <f>VLOOKUP($C68,'Lookup Table'!$A$1:$G$134,5,0)</f>
        <v>CPM</v>
      </c>
      <c r="L68">
        <f>VLOOKUP($C68,'Lookup Table'!$A$1:$G$134,6,0)</f>
        <v>6</v>
      </c>
      <c r="M68" t="str">
        <f>VLOOKUP($C68,'Lookup Table'!$A$1:$G$134,7,0)</f>
        <v>Display</v>
      </c>
      <c r="N68" s="28">
        <f t="shared" si="1"/>
        <v>4.2000000000000003E-2</v>
      </c>
    </row>
    <row r="69" spans="1:14" x14ac:dyDescent="0.2">
      <c r="A69">
        <v>68</v>
      </c>
      <c r="B69" s="26">
        <v>44316</v>
      </c>
      <c r="C69" s="11">
        <v>271533390</v>
      </c>
      <c r="D69" s="11">
        <v>6</v>
      </c>
      <c r="E69" s="11">
        <v>0</v>
      </c>
      <c r="F69" s="11">
        <v>0</v>
      </c>
      <c r="G69" t="str">
        <f>IFERROR(INDEX('Video Ad Server - SECONDARY'!$C$2:$C$960,MATCH(' Combined Data'!C69&amp;' Combined Data'!B69,'Video Ad Server - SECONDARY'!$E$2:$E$960,0)),"")</f>
        <v/>
      </c>
      <c r="H69" t="str">
        <f>IFERROR(INDEX('Video Ad Server - SECONDARY'!$D$2:$D$960,MATCH(' Combined Data'!C69&amp;' Combined Data'!B69,'Video Ad Server - SECONDARY'!$E$2:$E$960,0)),"")</f>
        <v/>
      </c>
      <c r="I69" t="str">
        <f>VLOOKUP($C69,'Lookup Table'!$A$1:$G$134,3,0)</f>
        <v>Partner A</v>
      </c>
      <c r="J69" t="str">
        <f>VLOOKUP($C69,'Lookup Table'!$A$1:$G$134,4,0)</f>
        <v>Desktop</v>
      </c>
      <c r="K69" t="str">
        <f>VLOOKUP($C69,'Lookup Table'!$A$1:$G$134,5,0)</f>
        <v>CPM</v>
      </c>
      <c r="L69">
        <f>VLOOKUP($C69,'Lookup Table'!$A$1:$G$134,6,0)</f>
        <v>6</v>
      </c>
      <c r="M69" t="str">
        <f>VLOOKUP($C69,'Lookup Table'!$A$1:$G$134,7,0)</f>
        <v>Display</v>
      </c>
      <c r="N69" s="28">
        <f t="shared" si="1"/>
        <v>3.6000000000000004E-2</v>
      </c>
    </row>
    <row r="70" spans="1:14" x14ac:dyDescent="0.2">
      <c r="A70">
        <v>69</v>
      </c>
      <c r="B70" s="26">
        <v>44316</v>
      </c>
      <c r="C70" s="11">
        <v>268892102</v>
      </c>
      <c r="D70" s="11">
        <v>4</v>
      </c>
      <c r="E70" s="11">
        <v>0</v>
      </c>
      <c r="F70" s="11">
        <v>0</v>
      </c>
      <c r="G70" t="str">
        <f>IFERROR(INDEX('Video Ad Server - SECONDARY'!$C$2:$C$960,MATCH(' Combined Data'!C70&amp;' Combined Data'!B70,'Video Ad Server - SECONDARY'!$E$2:$E$960,0)),"")</f>
        <v/>
      </c>
      <c r="H70" t="str">
        <f>IFERROR(INDEX('Video Ad Server - SECONDARY'!$D$2:$D$960,MATCH(' Combined Data'!C70&amp;' Combined Data'!B70,'Video Ad Server - SECONDARY'!$E$2:$E$960,0)),"")</f>
        <v/>
      </c>
      <c r="I70" t="str">
        <f>VLOOKUP($C70,'Lookup Table'!$A$1:$G$134,3,0)</f>
        <v>Partner A</v>
      </c>
      <c r="J70" t="str">
        <f>VLOOKUP($C70,'Lookup Table'!$A$1:$G$134,4,0)</f>
        <v>Tablet Web</v>
      </c>
      <c r="K70" t="str">
        <f>VLOOKUP($C70,'Lookup Table'!$A$1:$G$134,5,0)</f>
        <v>CPM</v>
      </c>
      <c r="L70">
        <f>VLOOKUP($C70,'Lookup Table'!$A$1:$G$134,6,0)</f>
        <v>6</v>
      </c>
      <c r="M70" t="str">
        <f>VLOOKUP($C70,'Lookup Table'!$A$1:$G$134,7,0)</f>
        <v>Display</v>
      </c>
      <c r="N70" s="28">
        <f t="shared" si="1"/>
        <v>2.4E-2</v>
      </c>
    </row>
    <row r="71" spans="1:14" x14ac:dyDescent="0.2">
      <c r="A71">
        <v>70</v>
      </c>
      <c r="B71" s="26">
        <v>44316</v>
      </c>
      <c r="C71" s="11">
        <v>269222091</v>
      </c>
      <c r="D71" s="11">
        <v>4</v>
      </c>
      <c r="E71" s="11">
        <v>0</v>
      </c>
      <c r="F71" s="11">
        <v>0</v>
      </c>
      <c r="G71" t="str">
        <f>IFERROR(INDEX('Video Ad Server - SECONDARY'!$C$2:$C$960,MATCH(' Combined Data'!C71&amp;' Combined Data'!B71,'Video Ad Server - SECONDARY'!$E$2:$E$960,0)),"")</f>
        <v/>
      </c>
      <c r="H71" t="str">
        <f>IFERROR(INDEX('Video Ad Server - SECONDARY'!$D$2:$D$960,MATCH(' Combined Data'!C71&amp;' Combined Data'!B71,'Video Ad Server - SECONDARY'!$E$2:$E$960,0)),"")</f>
        <v/>
      </c>
      <c r="I71" t="str">
        <f>VLOOKUP($C71,'Lookup Table'!$A$1:$G$134,3,0)</f>
        <v>Partner A</v>
      </c>
      <c r="J71" t="str">
        <f>VLOOKUP($C71,'Lookup Table'!$A$1:$G$134,4,0)</f>
        <v>Mobile</v>
      </c>
      <c r="K71" t="str">
        <f>VLOOKUP($C71,'Lookup Table'!$A$1:$G$134,5,0)</f>
        <v>CPM</v>
      </c>
      <c r="L71">
        <f>VLOOKUP($C71,'Lookup Table'!$A$1:$G$134,6,0)</f>
        <v>6</v>
      </c>
      <c r="M71" t="str">
        <f>VLOOKUP($C71,'Lookup Table'!$A$1:$G$134,7,0)</f>
        <v>Display</v>
      </c>
      <c r="N71" s="28">
        <f t="shared" si="1"/>
        <v>2.4E-2</v>
      </c>
    </row>
    <row r="72" spans="1:14" x14ac:dyDescent="0.2">
      <c r="A72">
        <v>71</v>
      </c>
      <c r="B72" s="26">
        <v>44316</v>
      </c>
      <c r="C72" s="11">
        <v>271808904</v>
      </c>
      <c r="D72" s="11">
        <v>3</v>
      </c>
      <c r="E72" s="11">
        <v>0</v>
      </c>
      <c r="F72" s="11">
        <v>0</v>
      </c>
      <c r="G72" t="str">
        <f>IFERROR(INDEX('Video Ad Server - SECONDARY'!$C$2:$C$960,MATCH(' Combined Data'!C72&amp;' Combined Data'!B72,'Video Ad Server - SECONDARY'!$E$2:$E$960,0)),"")</f>
        <v/>
      </c>
      <c r="H72" t="str">
        <f>IFERROR(INDEX('Video Ad Server - SECONDARY'!$D$2:$D$960,MATCH(' Combined Data'!C72&amp;' Combined Data'!B72,'Video Ad Server - SECONDARY'!$E$2:$E$960,0)),"")</f>
        <v/>
      </c>
      <c r="I72" t="str">
        <f>VLOOKUP($C72,'Lookup Table'!$A$1:$G$134,3,0)</f>
        <v>Partner A</v>
      </c>
      <c r="J72" t="str">
        <f>VLOOKUP($C72,'Lookup Table'!$A$1:$G$134,4,0)</f>
        <v>Desktop</v>
      </c>
      <c r="K72" t="str">
        <f>VLOOKUP($C72,'Lookup Table'!$A$1:$G$134,5,0)</f>
        <v>CPM</v>
      </c>
      <c r="L72">
        <f>VLOOKUP($C72,'Lookup Table'!$A$1:$G$134,6,0)</f>
        <v>6</v>
      </c>
      <c r="M72" t="str">
        <f>VLOOKUP($C72,'Lookup Table'!$A$1:$G$134,7,0)</f>
        <v>Display</v>
      </c>
      <c r="N72" s="28">
        <f t="shared" si="1"/>
        <v>1.8000000000000002E-2</v>
      </c>
    </row>
    <row r="73" spans="1:14" x14ac:dyDescent="0.2">
      <c r="A73">
        <v>72</v>
      </c>
      <c r="B73" s="26">
        <v>44316</v>
      </c>
      <c r="C73" s="11">
        <v>271459513</v>
      </c>
      <c r="D73" s="11">
        <v>3</v>
      </c>
      <c r="E73" s="11">
        <v>0</v>
      </c>
      <c r="F73" s="11">
        <v>0</v>
      </c>
      <c r="G73" t="str">
        <f>IFERROR(INDEX('Video Ad Server - SECONDARY'!$C$2:$C$960,MATCH(' Combined Data'!C73&amp;' Combined Data'!B73,'Video Ad Server - SECONDARY'!$E$2:$E$960,0)),"")</f>
        <v/>
      </c>
      <c r="H73" t="str">
        <f>IFERROR(INDEX('Video Ad Server - SECONDARY'!$D$2:$D$960,MATCH(' Combined Data'!C73&amp;' Combined Data'!B73,'Video Ad Server - SECONDARY'!$E$2:$E$960,0)),"")</f>
        <v/>
      </c>
      <c r="I73" t="str">
        <f>VLOOKUP($C73,'Lookup Table'!$A$1:$G$134,3,0)</f>
        <v>Partner A</v>
      </c>
      <c r="J73" t="str">
        <f>VLOOKUP($C73,'Lookup Table'!$A$1:$G$134,4,0)</f>
        <v>Tablet In-App</v>
      </c>
      <c r="K73" t="str">
        <f>VLOOKUP($C73,'Lookup Table'!$A$1:$G$134,5,0)</f>
        <v>CPM</v>
      </c>
      <c r="L73">
        <f>VLOOKUP($C73,'Lookup Table'!$A$1:$G$134,6,0)</f>
        <v>6</v>
      </c>
      <c r="M73" t="str">
        <f>VLOOKUP($C73,'Lookup Table'!$A$1:$G$134,7,0)</f>
        <v>Display</v>
      </c>
      <c r="N73" s="28">
        <f t="shared" si="1"/>
        <v>1.8000000000000002E-2</v>
      </c>
    </row>
    <row r="74" spans="1:14" x14ac:dyDescent="0.2">
      <c r="A74">
        <v>73</v>
      </c>
      <c r="B74" s="26">
        <v>44316</v>
      </c>
      <c r="C74" s="11">
        <v>271539036</v>
      </c>
      <c r="D74" s="11">
        <v>2</v>
      </c>
      <c r="E74" s="11">
        <v>0</v>
      </c>
      <c r="F74" s="11">
        <v>0</v>
      </c>
      <c r="G74" t="str">
        <f>IFERROR(INDEX('Video Ad Server - SECONDARY'!$C$2:$C$960,MATCH(' Combined Data'!C74&amp;' Combined Data'!B74,'Video Ad Server - SECONDARY'!$E$2:$E$960,0)),"")</f>
        <v/>
      </c>
      <c r="H74" t="str">
        <f>IFERROR(INDEX('Video Ad Server - SECONDARY'!$D$2:$D$960,MATCH(' Combined Data'!C74&amp;' Combined Data'!B74,'Video Ad Server - SECONDARY'!$E$2:$E$960,0)),"")</f>
        <v/>
      </c>
      <c r="I74" t="str">
        <f>VLOOKUP($C74,'Lookup Table'!$A$1:$G$134,3,0)</f>
        <v>Partner A</v>
      </c>
      <c r="J74" t="str">
        <f>VLOOKUP($C74,'Lookup Table'!$A$1:$G$134,4,0)</f>
        <v>Desktop</v>
      </c>
      <c r="K74" t="str">
        <f>VLOOKUP($C74,'Lookup Table'!$A$1:$G$134,5,0)</f>
        <v>CPM</v>
      </c>
      <c r="L74">
        <f>VLOOKUP($C74,'Lookup Table'!$A$1:$G$134,6,0)</f>
        <v>6</v>
      </c>
      <c r="M74" t="str">
        <f>VLOOKUP($C74,'Lookup Table'!$A$1:$G$134,7,0)</f>
        <v>Display</v>
      </c>
      <c r="N74" s="28">
        <f t="shared" si="1"/>
        <v>1.2E-2</v>
      </c>
    </row>
    <row r="75" spans="1:14" x14ac:dyDescent="0.2">
      <c r="A75">
        <v>74</v>
      </c>
      <c r="B75" s="26">
        <v>44316</v>
      </c>
      <c r="C75" s="11">
        <v>271451050</v>
      </c>
      <c r="D75" s="11">
        <v>2</v>
      </c>
      <c r="E75" s="11">
        <v>0</v>
      </c>
      <c r="F75" s="11">
        <v>0</v>
      </c>
      <c r="G75" t="str">
        <f>IFERROR(INDEX('Video Ad Server - SECONDARY'!$C$2:$C$960,MATCH(' Combined Data'!C75&amp;' Combined Data'!B75,'Video Ad Server - SECONDARY'!$E$2:$E$960,0)),"")</f>
        <v/>
      </c>
      <c r="H75" t="str">
        <f>IFERROR(INDEX('Video Ad Server - SECONDARY'!$D$2:$D$960,MATCH(' Combined Data'!C75&amp;' Combined Data'!B75,'Video Ad Server - SECONDARY'!$E$2:$E$960,0)),"")</f>
        <v/>
      </c>
      <c r="I75" t="str">
        <f>VLOOKUP($C75,'Lookup Table'!$A$1:$G$134,3,0)</f>
        <v>Partner A</v>
      </c>
      <c r="J75" t="str">
        <f>VLOOKUP($C75,'Lookup Table'!$A$1:$G$134,4,0)</f>
        <v>Desktop</v>
      </c>
      <c r="K75" t="str">
        <f>VLOOKUP($C75,'Lookup Table'!$A$1:$G$134,5,0)</f>
        <v>CPM</v>
      </c>
      <c r="L75">
        <f>VLOOKUP($C75,'Lookup Table'!$A$1:$G$134,6,0)</f>
        <v>6</v>
      </c>
      <c r="M75" t="str">
        <f>VLOOKUP($C75,'Lookup Table'!$A$1:$G$134,7,0)</f>
        <v>Display</v>
      </c>
      <c r="N75" s="28">
        <f t="shared" si="1"/>
        <v>1.2E-2</v>
      </c>
    </row>
    <row r="76" spans="1:14" x14ac:dyDescent="0.2">
      <c r="A76">
        <v>75</v>
      </c>
      <c r="B76" s="26">
        <v>44316</v>
      </c>
      <c r="C76" s="11">
        <v>269221605</v>
      </c>
      <c r="D76" s="11">
        <v>2</v>
      </c>
      <c r="E76" s="11">
        <v>0</v>
      </c>
      <c r="F76" s="11">
        <v>0</v>
      </c>
      <c r="G76" t="str">
        <f>IFERROR(INDEX('Video Ad Server - SECONDARY'!$C$2:$C$960,MATCH(' Combined Data'!C76&amp;' Combined Data'!B76,'Video Ad Server - SECONDARY'!$E$2:$E$960,0)),"")</f>
        <v/>
      </c>
      <c r="H76" t="str">
        <f>IFERROR(INDEX('Video Ad Server - SECONDARY'!$D$2:$D$960,MATCH(' Combined Data'!C76&amp;' Combined Data'!B76,'Video Ad Server - SECONDARY'!$E$2:$E$960,0)),"")</f>
        <v/>
      </c>
      <c r="I76" t="str">
        <f>VLOOKUP($C76,'Lookup Table'!$A$1:$G$134,3,0)</f>
        <v>Partner A</v>
      </c>
      <c r="J76" t="str">
        <f>VLOOKUP($C76,'Lookup Table'!$A$1:$G$134,4,0)</f>
        <v>Tablet Web</v>
      </c>
      <c r="K76" t="str">
        <f>VLOOKUP($C76,'Lookup Table'!$A$1:$G$134,5,0)</f>
        <v>CPM</v>
      </c>
      <c r="L76">
        <f>VLOOKUP($C76,'Lookup Table'!$A$1:$G$134,6,0)</f>
        <v>6</v>
      </c>
      <c r="M76" t="str">
        <f>VLOOKUP($C76,'Lookup Table'!$A$1:$G$134,7,0)</f>
        <v>Display</v>
      </c>
      <c r="N76" s="28">
        <f t="shared" si="1"/>
        <v>1.2E-2</v>
      </c>
    </row>
    <row r="77" spans="1:14" x14ac:dyDescent="0.2">
      <c r="A77">
        <v>76</v>
      </c>
      <c r="B77" s="26">
        <v>44317</v>
      </c>
      <c r="C77" s="11">
        <v>269221473</v>
      </c>
      <c r="D77" s="11">
        <v>12741</v>
      </c>
      <c r="E77" s="11">
        <v>176</v>
      </c>
      <c r="F77" s="11">
        <v>13</v>
      </c>
      <c r="G77">
        <f>IFERROR(INDEX('Video Ad Server - SECONDARY'!$C$2:$C$960,MATCH(' Combined Data'!C77&amp;' Combined Data'!B77,'Video Ad Server - SECONDARY'!$E$2:$E$960,0)),"")</f>
        <v>5</v>
      </c>
      <c r="H77">
        <f>IFERROR(INDEX('Video Ad Server - SECONDARY'!$D$2:$D$960,MATCH(' Combined Data'!C77&amp;' Combined Data'!B77,'Video Ad Server - SECONDARY'!$E$2:$E$960,0)),"")</f>
        <v>1</v>
      </c>
      <c r="I77" t="str">
        <f>VLOOKUP($C77,'Lookup Table'!$A$1:$G$134,3,0)</f>
        <v>Partner B</v>
      </c>
      <c r="J77" t="str">
        <f>VLOOKUP($C77,'Lookup Table'!$A$1:$G$134,4,0)</f>
        <v>Desktop</v>
      </c>
      <c r="K77" t="str">
        <f>VLOOKUP($C77,'Lookup Table'!$A$1:$G$134,5,0)</f>
        <v>CPCV</v>
      </c>
      <c r="L77">
        <f>VLOOKUP($C77,'Lookup Table'!$A$1:$G$134,6,0)</f>
        <v>4.5</v>
      </c>
      <c r="M77" t="str">
        <f>VLOOKUP($C77,'Lookup Table'!$A$1:$G$134,7,0)</f>
        <v>Video</v>
      </c>
      <c r="N77" s="28">
        <f t="shared" si="1"/>
        <v>4.5</v>
      </c>
    </row>
    <row r="78" spans="1:14" x14ac:dyDescent="0.2">
      <c r="A78">
        <v>77</v>
      </c>
      <c r="B78" s="26">
        <v>44317</v>
      </c>
      <c r="C78" s="11">
        <v>269221419</v>
      </c>
      <c r="D78" s="11">
        <v>11226</v>
      </c>
      <c r="E78" s="11">
        <v>128</v>
      </c>
      <c r="F78" s="11">
        <v>16</v>
      </c>
      <c r="G78">
        <f>IFERROR(INDEX('Video Ad Server - SECONDARY'!$C$2:$C$960,MATCH(' Combined Data'!C78&amp;' Combined Data'!B78,'Video Ad Server - SECONDARY'!$E$2:$E$960,0)),"")</f>
        <v>3</v>
      </c>
      <c r="H78">
        <f>IFERROR(INDEX('Video Ad Server - SECONDARY'!$D$2:$D$960,MATCH(' Combined Data'!C78&amp;' Combined Data'!B78,'Video Ad Server - SECONDARY'!$E$2:$E$960,0)),"")</f>
        <v>14</v>
      </c>
      <c r="I78" t="str">
        <f>VLOOKUP($C78,'Lookup Table'!$A$1:$G$134,3,0)</f>
        <v>Partner B</v>
      </c>
      <c r="J78" t="str">
        <f>VLOOKUP($C78,'Lookup Table'!$A$1:$G$134,4,0)</f>
        <v>Cross-Device</v>
      </c>
      <c r="K78" t="str">
        <f>VLOOKUP($C78,'Lookup Table'!$A$1:$G$134,5,0)</f>
        <v>CPCV</v>
      </c>
      <c r="L78">
        <f>VLOOKUP($C78,'Lookup Table'!$A$1:$G$134,6,0)</f>
        <v>4.5</v>
      </c>
      <c r="M78" t="str">
        <f>VLOOKUP($C78,'Lookup Table'!$A$1:$G$134,7,0)</f>
        <v>Video</v>
      </c>
      <c r="N78" s="28">
        <f t="shared" si="1"/>
        <v>63</v>
      </c>
    </row>
    <row r="79" spans="1:14" x14ac:dyDescent="0.2">
      <c r="A79">
        <v>78</v>
      </c>
      <c r="B79" s="26">
        <v>44317</v>
      </c>
      <c r="C79" s="11">
        <v>268891961</v>
      </c>
      <c r="D79" s="11">
        <v>10622</v>
      </c>
      <c r="E79" s="11">
        <v>124</v>
      </c>
      <c r="F79" s="11">
        <v>6</v>
      </c>
      <c r="G79">
        <f>IFERROR(INDEX('Video Ad Server - SECONDARY'!$C$2:$C$960,MATCH(' Combined Data'!C79&amp;' Combined Data'!B79,'Video Ad Server - SECONDARY'!$E$2:$E$960,0)),"")</f>
        <v>13</v>
      </c>
      <c r="H79">
        <f>IFERROR(INDEX('Video Ad Server - SECONDARY'!$D$2:$D$960,MATCH(' Combined Data'!C79&amp;' Combined Data'!B79,'Video Ad Server - SECONDARY'!$E$2:$E$960,0)),"")</f>
        <v>1</v>
      </c>
      <c r="I79" t="str">
        <f>VLOOKUP($C79,'Lookup Table'!$A$1:$G$134,3,0)</f>
        <v>Partner B</v>
      </c>
      <c r="J79" t="str">
        <f>VLOOKUP($C79,'Lookup Table'!$A$1:$G$134,4,0)</f>
        <v>Cross-Device</v>
      </c>
      <c r="K79" t="str">
        <f>VLOOKUP($C79,'Lookup Table'!$A$1:$G$134,5,0)</f>
        <v>CPCV</v>
      </c>
      <c r="L79">
        <f>VLOOKUP($C79,'Lookup Table'!$A$1:$G$134,6,0)</f>
        <v>4.5</v>
      </c>
      <c r="M79" t="str">
        <f>VLOOKUP($C79,'Lookup Table'!$A$1:$G$134,7,0)</f>
        <v>Video</v>
      </c>
      <c r="N79" s="28">
        <f t="shared" si="1"/>
        <v>4.5</v>
      </c>
    </row>
    <row r="80" spans="1:14" x14ac:dyDescent="0.2">
      <c r="A80">
        <v>79</v>
      </c>
      <c r="B80" s="26">
        <v>44317</v>
      </c>
      <c r="C80" s="11">
        <v>268890545</v>
      </c>
      <c r="D80" s="11">
        <v>10093</v>
      </c>
      <c r="E80" s="11">
        <v>120</v>
      </c>
      <c r="F80" s="11">
        <v>7</v>
      </c>
      <c r="G80">
        <f>IFERROR(INDEX('Video Ad Server - SECONDARY'!$C$2:$C$960,MATCH(' Combined Data'!C80&amp;' Combined Data'!B80,'Video Ad Server - SECONDARY'!$E$2:$E$960,0)),"")</f>
        <v>6</v>
      </c>
      <c r="H80">
        <f>IFERROR(INDEX('Video Ad Server - SECONDARY'!$D$2:$D$960,MATCH(' Combined Data'!C80&amp;' Combined Data'!B80,'Video Ad Server - SECONDARY'!$E$2:$E$960,0)),"")</f>
        <v>14</v>
      </c>
      <c r="I80" t="str">
        <f>VLOOKUP($C80,'Lookup Table'!$A$1:$G$134,3,0)</f>
        <v>Partner B</v>
      </c>
      <c r="J80" t="str">
        <f>VLOOKUP($C80,'Lookup Table'!$A$1:$G$134,4,0)</f>
        <v>Cross-Device</v>
      </c>
      <c r="K80" t="str">
        <f>VLOOKUP($C80,'Lookup Table'!$A$1:$G$134,5,0)</f>
        <v>CPCV</v>
      </c>
      <c r="L80">
        <f>VLOOKUP($C80,'Lookup Table'!$A$1:$G$134,6,0)</f>
        <v>4.5</v>
      </c>
      <c r="M80" t="str">
        <f>VLOOKUP($C80,'Lookup Table'!$A$1:$G$134,7,0)</f>
        <v>Video</v>
      </c>
      <c r="N80" s="28">
        <f t="shared" si="1"/>
        <v>63</v>
      </c>
    </row>
    <row r="81" spans="1:14" x14ac:dyDescent="0.2">
      <c r="A81">
        <v>80</v>
      </c>
      <c r="B81" s="26">
        <v>44317</v>
      </c>
      <c r="C81" s="11">
        <v>268892222</v>
      </c>
      <c r="D81" s="11">
        <v>37252</v>
      </c>
      <c r="E81" s="11">
        <v>69</v>
      </c>
      <c r="F81" s="11">
        <v>14</v>
      </c>
      <c r="G81" t="str">
        <f>IFERROR(INDEX('Video Ad Server - SECONDARY'!$C$2:$C$960,MATCH(' Combined Data'!C81&amp;' Combined Data'!B81,'Video Ad Server - SECONDARY'!$E$2:$E$960,0)),"")</f>
        <v/>
      </c>
      <c r="H81" t="str">
        <f>IFERROR(INDEX('Video Ad Server - SECONDARY'!$D$2:$D$960,MATCH(' Combined Data'!C81&amp;' Combined Data'!B81,'Video Ad Server - SECONDARY'!$E$2:$E$960,0)),"")</f>
        <v/>
      </c>
      <c r="I81" t="str">
        <f>VLOOKUP($C81,'Lookup Table'!$A$1:$G$134,3,0)</f>
        <v>Partner B</v>
      </c>
      <c r="J81" t="str">
        <f>VLOOKUP($C81,'Lookup Table'!$A$1:$G$134,4,0)</f>
        <v>Desktop</v>
      </c>
      <c r="K81" t="str">
        <f>VLOOKUP($C81,'Lookup Table'!$A$1:$G$134,5,0)</f>
        <v>CPM</v>
      </c>
      <c r="L81">
        <f>VLOOKUP($C81,'Lookup Table'!$A$1:$G$134,6,0)</f>
        <v>4.5</v>
      </c>
      <c r="M81" t="str">
        <f>VLOOKUP($C81,'Lookup Table'!$A$1:$G$134,7,0)</f>
        <v>Display</v>
      </c>
      <c r="N81" s="28">
        <f t="shared" si="1"/>
        <v>167.63400000000001</v>
      </c>
    </row>
    <row r="82" spans="1:14" x14ac:dyDescent="0.2">
      <c r="A82">
        <v>81</v>
      </c>
      <c r="B82" s="26">
        <v>44317</v>
      </c>
      <c r="C82" s="11">
        <v>269149777</v>
      </c>
      <c r="D82" s="11">
        <v>6908</v>
      </c>
      <c r="E82" s="11">
        <v>65</v>
      </c>
      <c r="F82" s="11">
        <v>8</v>
      </c>
      <c r="G82">
        <f>IFERROR(INDEX('Video Ad Server - SECONDARY'!$C$2:$C$960,MATCH(' Combined Data'!C82&amp;' Combined Data'!B82,'Video Ad Server - SECONDARY'!$E$2:$E$960,0)),"")</f>
        <v>106</v>
      </c>
      <c r="H82">
        <f>IFERROR(INDEX('Video Ad Server - SECONDARY'!$D$2:$D$960,MATCH(' Combined Data'!C82&amp;' Combined Data'!B82,'Video Ad Server - SECONDARY'!$E$2:$E$960,0)),"")</f>
        <v>68</v>
      </c>
      <c r="I82" t="str">
        <f>VLOOKUP($C82,'Lookup Table'!$A$1:$G$134,3,0)</f>
        <v>Partner B</v>
      </c>
      <c r="J82" t="str">
        <f>VLOOKUP($C82,'Lookup Table'!$A$1:$G$134,4,0)</f>
        <v>Cross-Device</v>
      </c>
      <c r="K82" t="str">
        <f>VLOOKUP($C82,'Lookup Table'!$A$1:$G$134,5,0)</f>
        <v>CPCV</v>
      </c>
      <c r="L82">
        <f>VLOOKUP($C82,'Lookup Table'!$A$1:$G$134,6,0)</f>
        <v>4.5</v>
      </c>
      <c r="M82" t="str">
        <f>VLOOKUP($C82,'Lookup Table'!$A$1:$G$134,7,0)</f>
        <v>Video</v>
      </c>
      <c r="N82" s="28">
        <f t="shared" si="1"/>
        <v>306</v>
      </c>
    </row>
    <row r="83" spans="1:14" x14ac:dyDescent="0.2">
      <c r="A83">
        <v>82</v>
      </c>
      <c r="B83" s="26">
        <v>44317</v>
      </c>
      <c r="C83" s="11">
        <v>269220918</v>
      </c>
      <c r="D83" s="11">
        <v>37125</v>
      </c>
      <c r="E83" s="11">
        <v>63</v>
      </c>
      <c r="F83" s="11">
        <v>11</v>
      </c>
      <c r="G83" t="str">
        <f>IFERROR(INDEX('Video Ad Server - SECONDARY'!$C$2:$C$960,MATCH(' Combined Data'!C83&amp;' Combined Data'!B83,'Video Ad Server - SECONDARY'!$E$2:$E$960,0)),"")</f>
        <v/>
      </c>
      <c r="H83" t="str">
        <f>IFERROR(INDEX('Video Ad Server - SECONDARY'!$D$2:$D$960,MATCH(' Combined Data'!C83&amp;' Combined Data'!B83,'Video Ad Server - SECONDARY'!$E$2:$E$960,0)),"")</f>
        <v/>
      </c>
      <c r="I83" t="str">
        <f>VLOOKUP($C83,'Lookup Table'!$A$1:$G$134,3,0)</f>
        <v>Partner B</v>
      </c>
      <c r="J83" t="str">
        <f>VLOOKUP($C83,'Lookup Table'!$A$1:$G$134,4,0)</f>
        <v>Desktop</v>
      </c>
      <c r="K83" t="str">
        <f>VLOOKUP($C83,'Lookup Table'!$A$1:$G$134,5,0)</f>
        <v>CPM</v>
      </c>
      <c r="L83">
        <f>VLOOKUP($C83,'Lookup Table'!$A$1:$G$134,6,0)</f>
        <v>4.5</v>
      </c>
      <c r="M83" t="str">
        <f>VLOOKUP($C83,'Lookup Table'!$A$1:$G$134,7,0)</f>
        <v>Display</v>
      </c>
      <c r="N83" s="28">
        <f t="shared" si="1"/>
        <v>167.0625</v>
      </c>
    </row>
    <row r="84" spans="1:14" x14ac:dyDescent="0.2">
      <c r="A84">
        <v>83</v>
      </c>
      <c r="B84" s="26">
        <v>44317</v>
      </c>
      <c r="C84" s="11">
        <v>269221581</v>
      </c>
      <c r="D84" s="11">
        <v>2620</v>
      </c>
      <c r="E84" s="11">
        <v>46</v>
      </c>
      <c r="F84" s="11">
        <v>25</v>
      </c>
      <c r="G84">
        <f>IFERROR(INDEX('Video Ad Server - SECONDARY'!$C$2:$C$960,MATCH(' Combined Data'!C84&amp;' Combined Data'!B84,'Video Ad Server - SECONDARY'!$E$2:$E$960,0)),"")</f>
        <v>0</v>
      </c>
      <c r="H84">
        <f>IFERROR(INDEX('Video Ad Server - SECONDARY'!$D$2:$D$960,MATCH(' Combined Data'!C84&amp;' Combined Data'!B84,'Video Ad Server - SECONDARY'!$E$2:$E$960,0)),"")</f>
        <v>0</v>
      </c>
      <c r="I84" t="str">
        <f>VLOOKUP($C84,'Lookup Table'!$A$1:$G$134,3,0)</f>
        <v>Partner B</v>
      </c>
      <c r="J84" t="str">
        <f>VLOOKUP($C84,'Lookup Table'!$A$1:$G$134,4,0)</f>
        <v>Cross-Device</v>
      </c>
      <c r="K84" t="str">
        <f>VLOOKUP($C84,'Lookup Table'!$A$1:$G$134,5,0)</f>
        <v>CPCV</v>
      </c>
      <c r="L84">
        <f>VLOOKUP($C84,'Lookup Table'!$A$1:$G$134,6,0)</f>
        <v>4.5</v>
      </c>
      <c r="M84" t="str">
        <f>VLOOKUP($C84,'Lookup Table'!$A$1:$G$134,7,0)</f>
        <v>Video</v>
      </c>
      <c r="N84" s="28">
        <f t="shared" si="1"/>
        <v>0</v>
      </c>
    </row>
    <row r="85" spans="1:14" x14ac:dyDescent="0.2">
      <c r="A85">
        <v>84</v>
      </c>
      <c r="B85" s="26">
        <v>44317</v>
      </c>
      <c r="C85" s="11">
        <v>268892078</v>
      </c>
      <c r="D85" s="11">
        <v>9121</v>
      </c>
      <c r="E85" s="11">
        <v>29</v>
      </c>
      <c r="F85" s="11">
        <v>12</v>
      </c>
      <c r="G85">
        <f>IFERROR(INDEX('Video Ad Server - SECONDARY'!$C$2:$C$960,MATCH(' Combined Data'!C85&amp;' Combined Data'!B85,'Video Ad Server - SECONDARY'!$E$2:$E$960,0)),"")</f>
        <v>16</v>
      </c>
      <c r="H85">
        <f>IFERROR(INDEX('Video Ad Server - SECONDARY'!$D$2:$D$960,MATCH(' Combined Data'!C85&amp;' Combined Data'!B85,'Video Ad Server - SECONDARY'!$E$2:$E$960,0)),"")</f>
        <v>9</v>
      </c>
      <c r="I85" t="str">
        <f>VLOOKUP($C85,'Lookup Table'!$A$1:$G$134,3,0)</f>
        <v>Partner B</v>
      </c>
      <c r="J85" t="str">
        <f>VLOOKUP($C85,'Lookup Table'!$A$1:$G$134,4,0)</f>
        <v>Cross-Device</v>
      </c>
      <c r="K85" t="str">
        <f>VLOOKUP($C85,'Lookup Table'!$A$1:$G$134,5,0)</f>
        <v>CPCV</v>
      </c>
      <c r="L85">
        <f>VLOOKUP($C85,'Lookup Table'!$A$1:$G$134,6,0)</f>
        <v>4.5</v>
      </c>
      <c r="M85" t="str">
        <f>VLOOKUP($C85,'Lookup Table'!$A$1:$G$134,7,0)</f>
        <v>Video</v>
      </c>
      <c r="N85" s="28">
        <f t="shared" si="1"/>
        <v>40.5</v>
      </c>
    </row>
    <row r="86" spans="1:14" x14ac:dyDescent="0.2">
      <c r="A86">
        <v>85</v>
      </c>
      <c r="B86" s="26">
        <v>44317</v>
      </c>
      <c r="C86" s="11">
        <v>268891964</v>
      </c>
      <c r="D86" s="11">
        <v>8892</v>
      </c>
      <c r="E86" s="11">
        <v>29</v>
      </c>
      <c r="F86" s="11">
        <v>14</v>
      </c>
      <c r="G86">
        <f>IFERROR(INDEX('Video Ad Server - SECONDARY'!$C$2:$C$960,MATCH(' Combined Data'!C86&amp;' Combined Data'!B86,'Video Ad Server - SECONDARY'!$E$2:$E$960,0)),"")</f>
        <v>16</v>
      </c>
      <c r="H86">
        <f>IFERROR(INDEX('Video Ad Server - SECONDARY'!$D$2:$D$960,MATCH(' Combined Data'!C86&amp;' Combined Data'!B86,'Video Ad Server - SECONDARY'!$E$2:$E$960,0)),"")</f>
        <v>15</v>
      </c>
      <c r="I86" t="str">
        <f>VLOOKUP($C86,'Lookup Table'!$A$1:$G$134,3,0)</f>
        <v>Partner B</v>
      </c>
      <c r="J86" t="str">
        <f>VLOOKUP($C86,'Lookup Table'!$A$1:$G$134,4,0)</f>
        <v>Cross-Device</v>
      </c>
      <c r="K86" t="str">
        <f>VLOOKUP($C86,'Lookup Table'!$A$1:$G$134,5,0)</f>
        <v>CPCV</v>
      </c>
      <c r="L86">
        <f>VLOOKUP($C86,'Lookup Table'!$A$1:$G$134,6,0)</f>
        <v>4.5</v>
      </c>
      <c r="M86" t="str">
        <f>VLOOKUP($C86,'Lookup Table'!$A$1:$G$134,7,0)</f>
        <v>Video</v>
      </c>
      <c r="N86" s="28">
        <f t="shared" si="1"/>
        <v>67.5</v>
      </c>
    </row>
    <row r="87" spans="1:14" x14ac:dyDescent="0.2">
      <c r="A87">
        <v>86</v>
      </c>
      <c r="B87" s="26">
        <v>44317</v>
      </c>
      <c r="C87" s="11">
        <v>268892123</v>
      </c>
      <c r="D87" s="11">
        <v>28660</v>
      </c>
      <c r="E87" s="11">
        <v>24</v>
      </c>
      <c r="F87" s="11">
        <v>2</v>
      </c>
      <c r="G87" t="str">
        <f>IFERROR(INDEX('Video Ad Server - SECONDARY'!$C$2:$C$960,MATCH(' Combined Data'!C87&amp;' Combined Data'!B87,'Video Ad Server - SECONDARY'!$E$2:$E$960,0)),"")</f>
        <v/>
      </c>
      <c r="H87" t="str">
        <f>IFERROR(INDEX('Video Ad Server - SECONDARY'!$D$2:$D$960,MATCH(' Combined Data'!C87&amp;' Combined Data'!B87,'Video Ad Server - SECONDARY'!$E$2:$E$960,0)),"")</f>
        <v/>
      </c>
      <c r="I87" t="str">
        <f>VLOOKUP($C87,'Lookup Table'!$A$1:$G$134,3,0)</f>
        <v>Partner A</v>
      </c>
      <c r="J87" t="str">
        <f>VLOOKUP($C87,'Lookup Table'!$A$1:$G$134,4,0)</f>
        <v>Desktop</v>
      </c>
      <c r="K87" t="str">
        <f>VLOOKUP($C87,'Lookup Table'!$A$1:$G$134,5,0)</f>
        <v>CPM</v>
      </c>
      <c r="L87">
        <f>VLOOKUP($C87,'Lookup Table'!$A$1:$G$134,6,0)</f>
        <v>6</v>
      </c>
      <c r="M87" t="str">
        <f>VLOOKUP($C87,'Lookup Table'!$A$1:$G$134,7,0)</f>
        <v>Display</v>
      </c>
      <c r="N87" s="28">
        <f t="shared" si="1"/>
        <v>171.96</v>
      </c>
    </row>
    <row r="88" spans="1:14" x14ac:dyDescent="0.2">
      <c r="A88">
        <v>87</v>
      </c>
      <c r="B88" s="26">
        <v>44317</v>
      </c>
      <c r="C88" s="11">
        <v>269221920</v>
      </c>
      <c r="D88" s="11">
        <v>9219</v>
      </c>
      <c r="E88" s="11">
        <v>23</v>
      </c>
      <c r="F88" s="11">
        <v>17</v>
      </c>
      <c r="G88">
        <f>IFERROR(INDEX('Video Ad Server - SECONDARY'!$C$2:$C$960,MATCH(' Combined Data'!C88&amp;' Combined Data'!B88,'Video Ad Server - SECONDARY'!$E$2:$E$960,0)),"")</f>
        <v>1</v>
      </c>
      <c r="H88">
        <f>IFERROR(INDEX('Video Ad Server - SECONDARY'!$D$2:$D$960,MATCH(' Combined Data'!C88&amp;' Combined Data'!B88,'Video Ad Server - SECONDARY'!$E$2:$E$960,0)),"")</f>
        <v>5</v>
      </c>
      <c r="I88" t="str">
        <f>VLOOKUP($C88,'Lookup Table'!$A$1:$G$134,3,0)</f>
        <v>Partner B</v>
      </c>
      <c r="J88" t="str">
        <f>VLOOKUP($C88,'Lookup Table'!$A$1:$G$134,4,0)</f>
        <v>Cross-Device</v>
      </c>
      <c r="K88" t="str">
        <f>VLOOKUP($C88,'Lookup Table'!$A$1:$G$134,5,0)</f>
        <v>CPCV</v>
      </c>
      <c r="L88">
        <f>VLOOKUP($C88,'Lookup Table'!$A$1:$G$134,6,0)</f>
        <v>4.5</v>
      </c>
      <c r="M88" t="str">
        <f>VLOOKUP($C88,'Lookup Table'!$A$1:$G$134,7,0)</f>
        <v>Video</v>
      </c>
      <c r="N88" s="28">
        <f t="shared" si="1"/>
        <v>22.5</v>
      </c>
    </row>
    <row r="89" spans="1:14" x14ac:dyDescent="0.2">
      <c r="A89">
        <v>88</v>
      </c>
      <c r="B89" s="26">
        <v>44317</v>
      </c>
      <c r="C89" s="11">
        <v>269221461</v>
      </c>
      <c r="D89" s="11">
        <v>9410</v>
      </c>
      <c r="E89" s="11">
        <v>21</v>
      </c>
      <c r="F89" s="11">
        <v>16</v>
      </c>
      <c r="G89">
        <f>IFERROR(INDEX('Video Ad Server - SECONDARY'!$C$2:$C$960,MATCH(' Combined Data'!C89&amp;' Combined Data'!B89,'Video Ad Server - SECONDARY'!$E$2:$E$960,0)),"")</f>
        <v>8</v>
      </c>
      <c r="H89">
        <f>IFERROR(INDEX('Video Ad Server - SECONDARY'!$D$2:$D$960,MATCH(' Combined Data'!C89&amp;' Combined Data'!B89,'Video Ad Server - SECONDARY'!$E$2:$E$960,0)),"")</f>
        <v>8</v>
      </c>
      <c r="I89" t="str">
        <f>VLOOKUP($C89,'Lookup Table'!$A$1:$G$134,3,0)</f>
        <v>Partner B</v>
      </c>
      <c r="J89" t="str">
        <f>VLOOKUP($C89,'Lookup Table'!$A$1:$G$134,4,0)</f>
        <v>Mobile</v>
      </c>
      <c r="K89" t="str">
        <f>VLOOKUP($C89,'Lookup Table'!$A$1:$G$134,5,0)</f>
        <v>CPCV</v>
      </c>
      <c r="L89">
        <f>VLOOKUP($C89,'Lookup Table'!$A$1:$G$134,6,0)</f>
        <v>4.5</v>
      </c>
      <c r="M89" t="str">
        <f>VLOOKUP($C89,'Lookup Table'!$A$1:$G$134,7,0)</f>
        <v>Video</v>
      </c>
      <c r="N89" s="28">
        <f t="shared" si="1"/>
        <v>36</v>
      </c>
    </row>
    <row r="90" spans="1:14" x14ac:dyDescent="0.2">
      <c r="A90">
        <v>89</v>
      </c>
      <c r="B90" s="26">
        <v>44317</v>
      </c>
      <c r="C90" s="11">
        <v>269221569</v>
      </c>
      <c r="D90" s="11">
        <v>8353</v>
      </c>
      <c r="E90" s="11">
        <v>19</v>
      </c>
      <c r="F90" s="11">
        <v>41</v>
      </c>
      <c r="G90">
        <f>IFERROR(INDEX('Video Ad Server - SECONDARY'!$C$2:$C$960,MATCH(' Combined Data'!C90&amp;' Combined Data'!B90,'Video Ad Server - SECONDARY'!$E$2:$E$960,0)),"")</f>
        <v>0</v>
      </c>
      <c r="H90">
        <f>IFERROR(INDEX('Video Ad Server - SECONDARY'!$D$2:$D$960,MATCH(' Combined Data'!C90&amp;' Combined Data'!B90,'Video Ad Server - SECONDARY'!$E$2:$E$960,0)),"")</f>
        <v>0</v>
      </c>
      <c r="I90" t="str">
        <f>VLOOKUP($C90,'Lookup Table'!$A$1:$G$134,3,0)</f>
        <v>Partner B</v>
      </c>
      <c r="J90" t="str">
        <f>VLOOKUP($C90,'Lookup Table'!$A$1:$G$134,4,0)</f>
        <v>Cross-Device</v>
      </c>
      <c r="K90" t="str">
        <f>VLOOKUP($C90,'Lookup Table'!$A$1:$G$134,5,0)</f>
        <v>CPCV</v>
      </c>
      <c r="L90">
        <f>VLOOKUP($C90,'Lookup Table'!$A$1:$G$134,6,0)</f>
        <v>4.5</v>
      </c>
      <c r="M90" t="str">
        <f>VLOOKUP($C90,'Lookup Table'!$A$1:$G$134,7,0)</f>
        <v>Video</v>
      </c>
      <c r="N90" s="28">
        <f t="shared" si="1"/>
        <v>0</v>
      </c>
    </row>
    <row r="91" spans="1:14" x14ac:dyDescent="0.2">
      <c r="A91">
        <v>90</v>
      </c>
      <c r="B91" s="26">
        <v>44317</v>
      </c>
      <c r="C91" s="11">
        <v>271533390</v>
      </c>
      <c r="D91" s="11">
        <v>11864</v>
      </c>
      <c r="E91" s="11">
        <v>15</v>
      </c>
      <c r="F91" s="11">
        <v>0</v>
      </c>
      <c r="G91" t="str">
        <f>IFERROR(INDEX('Video Ad Server - SECONDARY'!$C$2:$C$960,MATCH(' Combined Data'!C91&amp;' Combined Data'!B91,'Video Ad Server - SECONDARY'!$E$2:$E$960,0)),"")</f>
        <v/>
      </c>
      <c r="H91" t="str">
        <f>IFERROR(INDEX('Video Ad Server - SECONDARY'!$D$2:$D$960,MATCH(' Combined Data'!C91&amp;' Combined Data'!B91,'Video Ad Server - SECONDARY'!$E$2:$E$960,0)),"")</f>
        <v/>
      </c>
      <c r="I91" t="str">
        <f>VLOOKUP($C91,'Lookup Table'!$A$1:$G$134,3,0)</f>
        <v>Partner A</v>
      </c>
      <c r="J91" t="str">
        <f>VLOOKUP($C91,'Lookup Table'!$A$1:$G$134,4,0)</f>
        <v>Desktop</v>
      </c>
      <c r="K91" t="str">
        <f>VLOOKUP($C91,'Lookup Table'!$A$1:$G$134,5,0)</f>
        <v>CPM</v>
      </c>
      <c r="L91">
        <f>VLOOKUP($C91,'Lookup Table'!$A$1:$G$134,6,0)</f>
        <v>6</v>
      </c>
      <c r="M91" t="str">
        <f>VLOOKUP($C91,'Lookup Table'!$A$1:$G$134,7,0)</f>
        <v>Display</v>
      </c>
      <c r="N91" s="28">
        <f t="shared" si="1"/>
        <v>71.183999999999997</v>
      </c>
    </row>
    <row r="92" spans="1:14" x14ac:dyDescent="0.2">
      <c r="A92">
        <v>91</v>
      </c>
      <c r="B92" s="26">
        <v>44317</v>
      </c>
      <c r="C92" s="11">
        <v>269149657</v>
      </c>
      <c r="D92" s="11">
        <v>5615</v>
      </c>
      <c r="E92" s="11">
        <v>15</v>
      </c>
      <c r="F92" s="11">
        <v>8</v>
      </c>
      <c r="G92" t="str">
        <f>IFERROR(INDEX('Video Ad Server - SECONDARY'!$C$2:$C$960,MATCH(' Combined Data'!C92&amp;' Combined Data'!B92,'Video Ad Server - SECONDARY'!$E$2:$E$960,0)),"")</f>
        <v/>
      </c>
      <c r="H92" t="str">
        <f>IFERROR(INDEX('Video Ad Server - SECONDARY'!$D$2:$D$960,MATCH(' Combined Data'!C92&amp;' Combined Data'!B92,'Video Ad Server - SECONDARY'!$E$2:$E$960,0)),"")</f>
        <v/>
      </c>
      <c r="I92" t="str">
        <f>VLOOKUP($C92,'Lookup Table'!$A$1:$G$134,3,0)</f>
        <v>Partner B</v>
      </c>
      <c r="J92" t="str">
        <f>VLOOKUP($C92,'Lookup Table'!$A$1:$G$134,4,0)</f>
        <v>Cross-Device</v>
      </c>
      <c r="K92" t="str">
        <f>VLOOKUP($C92,'Lookup Table'!$A$1:$G$134,5,0)</f>
        <v>CPM</v>
      </c>
      <c r="L92">
        <f>VLOOKUP($C92,'Lookup Table'!$A$1:$G$134,6,0)</f>
        <v>4.5</v>
      </c>
      <c r="M92" t="str">
        <f>VLOOKUP($C92,'Lookup Table'!$A$1:$G$134,7,0)</f>
        <v>Display</v>
      </c>
      <c r="N92" s="28">
        <f t="shared" si="1"/>
        <v>25.267500000000002</v>
      </c>
    </row>
    <row r="93" spans="1:14" x14ac:dyDescent="0.2">
      <c r="A93">
        <v>92</v>
      </c>
      <c r="B93" s="26">
        <v>44317</v>
      </c>
      <c r="C93" s="11">
        <v>268892348</v>
      </c>
      <c r="D93" s="11">
        <v>2740</v>
      </c>
      <c r="E93" s="11">
        <v>13</v>
      </c>
      <c r="F93" s="11">
        <v>2</v>
      </c>
      <c r="G93">
        <f>IFERROR(INDEX('Video Ad Server - SECONDARY'!$C$2:$C$960,MATCH(' Combined Data'!C93&amp;' Combined Data'!B93,'Video Ad Server - SECONDARY'!$E$2:$E$960,0)),"")</f>
        <v>20</v>
      </c>
      <c r="H93">
        <f>IFERROR(INDEX('Video Ad Server - SECONDARY'!$D$2:$D$960,MATCH(' Combined Data'!C93&amp;' Combined Data'!B93,'Video Ad Server - SECONDARY'!$E$2:$E$960,0)),"")</f>
        <v>12</v>
      </c>
      <c r="I93" t="str">
        <f>VLOOKUP($C93,'Lookup Table'!$A$1:$G$134,3,0)</f>
        <v>Partner B</v>
      </c>
      <c r="J93" t="str">
        <f>VLOOKUP($C93,'Lookup Table'!$A$1:$G$134,4,0)</f>
        <v>Cross-Device</v>
      </c>
      <c r="K93" t="str">
        <f>VLOOKUP($C93,'Lookup Table'!$A$1:$G$134,5,0)</f>
        <v>CPCV</v>
      </c>
      <c r="L93">
        <f>VLOOKUP($C93,'Lookup Table'!$A$1:$G$134,6,0)</f>
        <v>4.5</v>
      </c>
      <c r="M93" t="str">
        <f>VLOOKUP($C93,'Lookup Table'!$A$1:$G$134,7,0)</f>
        <v>Video</v>
      </c>
      <c r="N93" s="28">
        <f t="shared" si="1"/>
        <v>54</v>
      </c>
    </row>
    <row r="94" spans="1:14" x14ac:dyDescent="0.2">
      <c r="A94">
        <v>93</v>
      </c>
      <c r="B94" s="26">
        <v>44317</v>
      </c>
      <c r="C94" s="11">
        <v>268892456</v>
      </c>
      <c r="D94" s="11">
        <v>1130</v>
      </c>
      <c r="E94" s="11">
        <v>12</v>
      </c>
      <c r="F94" s="11">
        <v>0</v>
      </c>
      <c r="G94" t="str">
        <f>IFERROR(INDEX('Video Ad Server - SECONDARY'!$C$2:$C$960,MATCH(' Combined Data'!C94&amp;' Combined Data'!B94,'Video Ad Server - SECONDARY'!$E$2:$E$960,0)),"")</f>
        <v/>
      </c>
      <c r="H94" t="str">
        <f>IFERROR(INDEX('Video Ad Server - SECONDARY'!$D$2:$D$960,MATCH(' Combined Data'!C94&amp;' Combined Data'!B94,'Video Ad Server - SECONDARY'!$E$2:$E$960,0)),"")</f>
        <v/>
      </c>
      <c r="I94" t="str">
        <f>VLOOKUP($C94,'Lookup Table'!$A$1:$G$134,3,0)</f>
        <v>Partner A</v>
      </c>
      <c r="J94" t="str">
        <f>VLOOKUP($C94,'Lookup Table'!$A$1:$G$134,4,0)</f>
        <v>Mobile Web</v>
      </c>
      <c r="K94" t="str">
        <f>VLOOKUP($C94,'Lookup Table'!$A$1:$G$134,5,0)</f>
        <v>CPM</v>
      </c>
      <c r="L94">
        <f>VLOOKUP($C94,'Lookup Table'!$A$1:$G$134,6,0)</f>
        <v>6</v>
      </c>
      <c r="M94" t="str">
        <f>VLOOKUP($C94,'Lookup Table'!$A$1:$G$134,7,0)</f>
        <v>Display</v>
      </c>
      <c r="N94" s="28">
        <f t="shared" si="1"/>
        <v>6.7799999999999994</v>
      </c>
    </row>
    <row r="95" spans="1:14" x14ac:dyDescent="0.2">
      <c r="A95">
        <v>94</v>
      </c>
      <c r="B95" s="26">
        <v>44317</v>
      </c>
      <c r="C95" s="11">
        <v>269151292</v>
      </c>
      <c r="D95" s="11">
        <v>0</v>
      </c>
      <c r="E95" s="11">
        <v>10</v>
      </c>
      <c r="F95" s="11">
        <v>2</v>
      </c>
      <c r="G95" t="str">
        <f>IFERROR(INDEX('Video Ad Server - SECONDARY'!$C$2:$C$960,MATCH(' Combined Data'!C95&amp;' Combined Data'!B95,'Video Ad Server - SECONDARY'!$E$2:$E$960,0)),"")</f>
        <v/>
      </c>
      <c r="H95" t="str">
        <f>IFERROR(INDEX('Video Ad Server - SECONDARY'!$D$2:$D$960,MATCH(' Combined Data'!C95&amp;' Combined Data'!B95,'Video Ad Server - SECONDARY'!$E$2:$E$960,0)),"")</f>
        <v/>
      </c>
      <c r="I95" t="str">
        <f>VLOOKUP($C95,'Lookup Table'!$A$1:$G$134,3,0)</f>
        <v>Partner A</v>
      </c>
      <c r="J95" t="str">
        <f>VLOOKUP($C95,'Lookup Table'!$A$1:$G$134,4,0)</f>
        <v>Mobile Web</v>
      </c>
      <c r="K95" t="str">
        <f>VLOOKUP($C95,'Lookup Table'!$A$1:$G$134,5,0)</f>
        <v>CPM</v>
      </c>
      <c r="L95">
        <f>VLOOKUP($C95,'Lookup Table'!$A$1:$G$134,6,0)</f>
        <v>6</v>
      </c>
      <c r="M95" t="str">
        <f>VLOOKUP($C95,'Lookup Table'!$A$1:$G$134,7,0)</f>
        <v>Display</v>
      </c>
      <c r="N95" s="28">
        <f t="shared" si="1"/>
        <v>0</v>
      </c>
    </row>
    <row r="96" spans="1:14" x14ac:dyDescent="0.2">
      <c r="A96">
        <v>95</v>
      </c>
      <c r="B96" s="26">
        <v>44317</v>
      </c>
      <c r="C96" s="11">
        <v>269149708</v>
      </c>
      <c r="D96" s="11">
        <v>4516</v>
      </c>
      <c r="E96" s="11">
        <v>7</v>
      </c>
      <c r="F96" s="11">
        <v>0</v>
      </c>
      <c r="G96" t="str">
        <f>IFERROR(INDEX('Video Ad Server - SECONDARY'!$C$2:$C$960,MATCH(' Combined Data'!C96&amp;' Combined Data'!B96,'Video Ad Server - SECONDARY'!$E$2:$E$960,0)),"")</f>
        <v/>
      </c>
      <c r="H96" t="str">
        <f>IFERROR(INDEX('Video Ad Server - SECONDARY'!$D$2:$D$960,MATCH(' Combined Data'!C96&amp;' Combined Data'!B96,'Video Ad Server - SECONDARY'!$E$2:$E$960,0)),"")</f>
        <v/>
      </c>
      <c r="I96" t="str">
        <f>VLOOKUP($C96,'Lookup Table'!$A$1:$G$134,3,0)</f>
        <v>Partner B</v>
      </c>
      <c r="J96" t="str">
        <f>VLOOKUP($C96,'Lookup Table'!$A$1:$G$134,4,0)</f>
        <v>Cross-Device</v>
      </c>
      <c r="K96" t="str">
        <f>VLOOKUP($C96,'Lookup Table'!$A$1:$G$134,5,0)</f>
        <v>CPM</v>
      </c>
      <c r="L96">
        <f>VLOOKUP($C96,'Lookup Table'!$A$1:$G$134,6,0)</f>
        <v>4.5</v>
      </c>
      <c r="M96" t="str">
        <f>VLOOKUP($C96,'Lookup Table'!$A$1:$G$134,7,0)</f>
        <v>Study</v>
      </c>
      <c r="N96" s="28">
        <f t="shared" si="1"/>
        <v>20.321999999999999</v>
      </c>
    </row>
    <row r="97" spans="1:14" x14ac:dyDescent="0.2">
      <c r="A97">
        <v>96</v>
      </c>
      <c r="B97" s="26">
        <v>44317</v>
      </c>
      <c r="C97" s="11">
        <v>268890590</v>
      </c>
      <c r="D97" s="11">
        <v>3378</v>
      </c>
      <c r="E97" s="11">
        <v>7</v>
      </c>
      <c r="F97" s="11">
        <v>4</v>
      </c>
      <c r="G97">
        <f>IFERROR(INDEX('Video Ad Server - SECONDARY'!$C$2:$C$960,MATCH(' Combined Data'!C97&amp;' Combined Data'!B97,'Video Ad Server - SECONDARY'!$E$2:$E$960,0)),"")</f>
        <v>9</v>
      </c>
      <c r="H97">
        <f>IFERROR(INDEX('Video Ad Server - SECONDARY'!$D$2:$D$960,MATCH(' Combined Data'!C97&amp;' Combined Data'!B97,'Video Ad Server - SECONDARY'!$E$2:$E$960,0)),"")</f>
        <v>12</v>
      </c>
      <c r="I97" t="str">
        <f>VLOOKUP($C97,'Lookup Table'!$A$1:$G$134,3,0)</f>
        <v>Partner B</v>
      </c>
      <c r="J97" t="str">
        <f>VLOOKUP($C97,'Lookup Table'!$A$1:$G$134,4,0)</f>
        <v>Cross-Device</v>
      </c>
      <c r="K97" t="str">
        <f>VLOOKUP($C97,'Lookup Table'!$A$1:$G$134,5,0)</f>
        <v>CPCV</v>
      </c>
      <c r="L97">
        <f>VLOOKUP($C97,'Lookup Table'!$A$1:$G$134,6,0)</f>
        <v>4.5</v>
      </c>
      <c r="M97" t="str">
        <f>VLOOKUP($C97,'Lookup Table'!$A$1:$G$134,7,0)</f>
        <v>Video</v>
      </c>
      <c r="N97" s="28">
        <f t="shared" si="1"/>
        <v>54</v>
      </c>
    </row>
    <row r="98" spans="1:14" x14ac:dyDescent="0.2">
      <c r="A98">
        <v>97</v>
      </c>
      <c r="B98" s="26">
        <v>44317</v>
      </c>
      <c r="C98" s="11">
        <v>269150161</v>
      </c>
      <c r="D98" s="11">
        <v>4270</v>
      </c>
      <c r="E98" s="11">
        <v>6</v>
      </c>
      <c r="F98" s="11">
        <v>0</v>
      </c>
      <c r="G98">
        <f>IFERROR(INDEX('Video Ad Server - SECONDARY'!$C$2:$C$960,MATCH(' Combined Data'!C98&amp;' Combined Data'!B98,'Video Ad Server - SECONDARY'!$E$2:$E$960,0)),"")</f>
        <v>504</v>
      </c>
      <c r="H98">
        <f>IFERROR(INDEX('Video Ad Server - SECONDARY'!$D$2:$D$960,MATCH(' Combined Data'!C98&amp;' Combined Data'!B98,'Video Ad Server - SECONDARY'!$E$2:$E$960,0)),"")</f>
        <v>283</v>
      </c>
      <c r="I98" t="str">
        <f>VLOOKUP($C98,'Lookup Table'!$A$1:$G$134,3,0)</f>
        <v>Partner B</v>
      </c>
      <c r="J98" t="str">
        <f>VLOOKUP($C98,'Lookup Table'!$A$1:$G$134,4,0)</f>
        <v>Cross-Device</v>
      </c>
      <c r="K98" t="str">
        <f>VLOOKUP($C98,'Lookup Table'!$A$1:$G$134,5,0)</f>
        <v>CPCV</v>
      </c>
      <c r="L98">
        <f>VLOOKUP($C98,'Lookup Table'!$A$1:$G$134,6,0)</f>
        <v>4.5</v>
      </c>
      <c r="M98" t="str">
        <f>VLOOKUP($C98,'Lookup Table'!$A$1:$G$134,7,0)</f>
        <v>Video</v>
      </c>
      <c r="N98" s="28">
        <f t="shared" si="1"/>
        <v>1273.5</v>
      </c>
    </row>
    <row r="99" spans="1:14" x14ac:dyDescent="0.2">
      <c r="A99">
        <v>98</v>
      </c>
      <c r="B99" s="26">
        <v>44317</v>
      </c>
      <c r="C99" s="11">
        <v>268892378</v>
      </c>
      <c r="D99" s="11">
        <v>3030</v>
      </c>
      <c r="E99" s="11">
        <v>6</v>
      </c>
      <c r="F99" s="11">
        <v>2</v>
      </c>
      <c r="G99">
        <f>IFERROR(INDEX('Video Ad Server - SECONDARY'!$C$2:$C$960,MATCH(' Combined Data'!C99&amp;' Combined Data'!B99,'Video Ad Server - SECONDARY'!$E$2:$E$960,0)),"")</f>
        <v>18</v>
      </c>
      <c r="H99">
        <f>IFERROR(INDEX('Video Ad Server - SECONDARY'!$D$2:$D$960,MATCH(' Combined Data'!C99&amp;' Combined Data'!B99,'Video Ad Server - SECONDARY'!$E$2:$E$960,0)),"")</f>
        <v>19</v>
      </c>
      <c r="I99" t="str">
        <f>VLOOKUP($C99,'Lookup Table'!$A$1:$G$134,3,0)</f>
        <v>Partner B</v>
      </c>
      <c r="J99" t="str">
        <f>VLOOKUP($C99,'Lookup Table'!$A$1:$G$134,4,0)</f>
        <v>Cross-Device</v>
      </c>
      <c r="K99" t="str">
        <f>VLOOKUP($C99,'Lookup Table'!$A$1:$G$134,5,0)</f>
        <v>CPCV</v>
      </c>
      <c r="L99">
        <f>VLOOKUP($C99,'Lookup Table'!$A$1:$G$134,6,0)</f>
        <v>4.5</v>
      </c>
      <c r="M99" t="str">
        <f>VLOOKUP($C99,'Lookup Table'!$A$1:$G$134,7,0)</f>
        <v>Video</v>
      </c>
      <c r="N99" s="28">
        <f t="shared" si="1"/>
        <v>85.5</v>
      </c>
    </row>
    <row r="100" spans="1:14" x14ac:dyDescent="0.2">
      <c r="A100">
        <v>99</v>
      </c>
      <c r="B100" s="26">
        <v>44317</v>
      </c>
      <c r="C100" s="11">
        <v>269221575</v>
      </c>
      <c r="D100" s="11">
        <v>2728</v>
      </c>
      <c r="E100" s="11">
        <v>6</v>
      </c>
      <c r="F100" s="11">
        <v>0</v>
      </c>
      <c r="G100">
        <f>IFERROR(INDEX('Video Ad Server - SECONDARY'!$C$2:$C$960,MATCH(' Combined Data'!C100&amp;' Combined Data'!B100,'Video Ad Server - SECONDARY'!$E$2:$E$960,0)),"")</f>
        <v>0</v>
      </c>
      <c r="H100">
        <f>IFERROR(INDEX('Video Ad Server - SECONDARY'!$D$2:$D$960,MATCH(' Combined Data'!C100&amp;' Combined Data'!B100,'Video Ad Server - SECONDARY'!$E$2:$E$960,0)),"")</f>
        <v>0</v>
      </c>
      <c r="I100" t="str">
        <f>VLOOKUP($C100,'Lookup Table'!$A$1:$G$134,3,0)</f>
        <v>Partner B</v>
      </c>
      <c r="J100" t="str">
        <f>VLOOKUP($C100,'Lookup Table'!$A$1:$G$134,4,0)</f>
        <v>Cross-Device</v>
      </c>
      <c r="K100" t="str">
        <f>VLOOKUP($C100,'Lookup Table'!$A$1:$G$134,5,0)</f>
        <v>CPCV</v>
      </c>
      <c r="L100">
        <f>VLOOKUP($C100,'Lookup Table'!$A$1:$G$134,6,0)</f>
        <v>4.5</v>
      </c>
      <c r="M100" t="str">
        <f>VLOOKUP($C100,'Lookup Table'!$A$1:$G$134,7,0)</f>
        <v>Video</v>
      </c>
      <c r="N100" s="28">
        <f t="shared" si="1"/>
        <v>0</v>
      </c>
    </row>
    <row r="101" spans="1:14" x14ac:dyDescent="0.2">
      <c r="A101">
        <v>100</v>
      </c>
      <c r="B101" s="26">
        <v>44317</v>
      </c>
      <c r="C101" s="11">
        <v>269222010</v>
      </c>
      <c r="D101" s="11">
        <v>3334</v>
      </c>
      <c r="E101" s="11">
        <v>5</v>
      </c>
      <c r="F101" s="11">
        <v>1</v>
      </c>
      <c r="G101">
        <f>IFERROR(INDEX('Video Ad Server - SECONDARY'!$C$2:$C$960,MATCH(' Combined Data'!C101&amp;' Combined Data'!B101,'Video Ad Server - SECONDARY'!$E$2:$E$960,0)),"")</f>
        <v>15</v>
      </c>
      <c r="H101">
        <f>IFERROR(INDEX('Video Ad Server - SECONDARY'!$D$2:$D$960,MATCH(' Combined Data'!C101&amp;' Combined Data'!B101,'Video Ad Server - SECONDARY'!$E$2:$E$960,0)),"")</f>
        <v>19</v>
      </c>
      <c r="I101" t="str">
        <f>VLOOKUP($C101,'Lookup Table'!$A$1:$G$134,3,0)</f>
        <v>Partner B</v>
      </c>
      <c r="J101" t="str">
        <f>VLOOKUP($C101,'Lookup Table'!$A$1:$G$134,4,0)</f>
        <v>Cross-Device</v>
      </c>
      <c r="K101" t="str">
        <f>VLOOKUP($C101,'Lookup Table'!$A$1:$G$134,5,0)</f>
        <v>CPCV</v>
      </c>
      <c r="L101">
        <f>VLOOKUP($C101,'Lookup Table'!$A$1:$G$134,6,0)</f>
        <v>4.5</v>
      </c>
      <c r="M101" t="str">
        <f>VLOOKUP($C101,'Lookup Table'!$A$1:$G$134,7,0)</f>
        <v>Video</v>
      </c>
      <c r="N101" s="28">
        <f t="shared" si="1"/>
        <v>85.5</v>
      </c>
    </row>
    <row r="102" spans="1:14" x14ac:dyDescent="0.2">
      <c r="A102">
        <v>101</v>
      </c>
      <c r="B102" s="26">
        <v>44317</v>
      </c>
      <c r="C102" s="11">
        <v>268891184</v>
      </c>
      <c r="D102" s="11">
        <v>9202</v>
      </c>
      <c r="E102" s="11">
        <v>4</v>
      </c>
      <c r="F102" s="11">
        <v>2</v>
      </c>
      <c r="G102" t="str">
        <f>IFERROR(INDEX('Video Ad Server - SECONDARY'!$C$2:$C$960,MATCH(' Combined Data'!C102&amp;' Combined Data'!B102,'Video Ad Server - SECONDARY'!$E$2:$E$960,0)),"")</f>
        <v/>
      </c>
      <c r="H102" t="str">
        <f>IFERROR(INDEX('Video Ad Server - SECONDARY'!$D$2:$D$960,MATCH(' Combined Data'!C102&amp;' Combined Data'!B102,'Video Ad Server - SECONDARY'!$E$2:$E$960,0)),"")</f>
        <v/>
      </c>
      <c r="I102" t="str">
        <f>VLOOKUP($C102,'Lookup Table'!$A$1:$G$134,3,0)</f>
        <v>Partner B</v>
      </c>
      <c r="J102" t="str">
        <f>VLOOKUP($C102,'Lookup Table'!$A$1:$G$134,4,0)</f>
        <v>Cross-Device</v>
      </c>
      <c r="K102" t="str">
        <f>VLOOKUP($C102,'Lookup Table'!$A$1:$G$134,5,0)</f>
        <v>CPM</v>
      </c>
      <c r="L102">
        <f>VLOOKUP($C102,'Lookup Table'!$A$1:$G$134,6,0)</f>
        <v>4.5</v>
      </c>
      <c r="M102" t="str">
        <f>VLOOKUP($C102,'Lookup Table'!$A$1:$G$134,7,0)</f>
        <v>Display</v>
      </c>
      <c r="N102" s="28">
        <f t="shared" si="1"/>
        <v>41.408999999999999</v>
      </c>
    </row>
    <row r="103" spans="1:14" x14ac:dyDescent="0.2">
      <c r="A103">
        <v>102</v>
      </c>
      <c r="B103" s="26">
        <v>44317</v>
      </c>
      <c r="C103" s="11">
        <v>269221431</v>
      </c>
      <c r="D103" s="11">
        <v>8904</v>
      </c>
      <c r="E103" s="11">
        <v>4</v>
      </c>
      <c r="F103" s="11">
        <v>1</v>
      </c>
      <c r="G103" t="str">
        <f>IFERROR(INDEX('Video Ad Server - SECONDARY'!$C$2:$C$960,MATCH(' Combined Data'!C103&amp;' Combined Data'!B103,'Video Ad Server - SECONDARY'!$E$2:$E$960,0)),"")</f>
        <v/>
      </c>
      <c r="H103" t="str">
        <f>IFERROR(INDEX('Video Ad Server - SECONDARY'!$D$2:$D$960,MATCH(' Combined Data'!C103&amp;' Combined Data'!B103,'Video Ad Server - SECONDARY'!$E$2:$E$960,0)),"")</f>
        <v/>
      </c>
      <c r="I103" t="str">
        <f>VLOOKUP($C103,'Lookup Table'!$A$1:$G$134,3,0)</f>
        <v>Partner B</v>
      </c>
      <c r="J103" t="str">
        <f>VLOOKUP($C103,'Lookup Table'!$A$1:$G$134,4,0)</f>
        <v>Desktop</v>
      </c>
      <c r="K103" t="str">
        <f>VLOOKUP($C103,'Lookup Table'!$A$1:$G$134,5,0)</f>
        <v>CPM</v>
      </c>
      <c r="L103">
        <f>VLOOKUP($C103,'Lookup Table'!$A$1:$G$134,6,0)</f>
        <v>4.5</v>
      </c>
      <c r="M103" t="str">
        <f>VLOOKUP($C103,'Lookup Table'!$A$1:$G$134,7,0)</f>
        <v>Display</v>
      </c>
      <c r="N103" s="28">
        <f t="shared" si="1"/>
        <v>40.067999999999998</v>
      </c>
    </row>
    <row r="104" spans="1:14" x14ac:dyDescent="0.2">
      <c r="A104">
        <v>103</v>
      </c>
      <c r="B104" s="26">
        <v>44317</v>
      </c>
      <c r="C104" s="11">
        <v>268892381</v>
      </c>
      <c r="D104" s="11">
        <v>4571</v>
      </c>
      <c r="E104" s="11">
        <v>4</v>
      </c>
      <c r="F104" s="11">
        <v>0</v>
      </c>
      <c r="G104">
        <f>IFERROR(INDEX('Video Ad Server - SECONDARY'!$C$2:$C$960,MATCH(' Combined Data'!C104&amp;' Combined Data'!B104,'Video Ad Server - SECONDARY'!$E$2:$E$960,0)),"")</f>
        <v>773</v>
      </c>
      <c r="H104">
        <f>IFERROR(INDEX('Video Ad Server - SECONDARY'!$D$2:$D$960,MATCH(' Combined Data'!C104&amp;' Combined Data'!B104,'Video Ad Server - SECONDARY'!$E$2:$E$960,0)),"")</f>
        <v>762</v>
      </c>
      <c r="I104" t="str">
        <f>VLOOKUP($C104,'Lookup Table'!$A$1:$G$134,3,0)</f>
        <v>Partner B</v>
      </c>
      <c r="J104" t="str">
        <f>VLOOKUP($C104,'Lookup Table'!$A$1:$G$134,4,0)</f>
        <v>Cross-Device</v>
      </c>
      <c r="K104" t="str">
        <f>VLOOKUP($C104,'Lookup Table'!$A$1:$G$134,5,0)</f>
        <v>CPCV</v>
      </c>
      <c r="L104">
        <f>VLOOKUP($C104,'Lookup Table'!$A$1:$G$134,6,0)</f>
        <v>4.5</v>
      </c>
      <c r="M104" t="str">
        <f>VLOOKUP($C104,'Lookup Table'!$A$1:$G$134,7,0)</f>
        <v>Video</v>
      </c>
      <c r="N104" s="28">
        <f t="shared" si="1"/>
        <v>3429</v>
      </c>
    </row>
    <row r="105" spans="1:14" x14ac:dyDescent="0.2">
      <c r="A105">
        <v>104</v>
      </c>
      <c r="B105" s="26">
        <v>44317</v>
      </c>
      <c r="C105" s="11">
        <v>269222019</v>
      </c>
      <c r="D105" s="11">
        <v>4507</v>
      </c>
      <c r="E105" s="11">
        <v>4</v>
      </c>
      <c r="F105" s="11">
        <v>3</v>
      </c>
      <c r="G105">
        <f>IFERROR(INDEX('Video Ad Server - SECONDARY'!$C$2:$C$960,MATCH(' Combined Data'!C105&amp;' Combined Data'!B105,'Video Ad Server - SECONDARY'!$E$2:$E$960,0)),"")</f>
        <v>14</v>
      </c>
      <c r="H105">
        <f>IFERROR(INDEX('Video Ad Server - SECONDARY'!$D$2:$D$960,MATCH(' Combined Data'!C105&amp;' Combined Data'!B105,'Video Ad Server - SECONDARY'!$E$2:$E$960,0)),"")</f>
        <v>13</v>
      </c>
      <c r="I105" t="str">
        <f>VLOOKUP($C105,'Lookup Table'!$A$1:$G$134,3,0)</f>
        <v>Partner B</v>
      </c>
      <c r="J105" t="str">
        <f>VLOOKUP($C105,'Lookup Table'!$A$1:$G$134,4,0)</f>
        <v>Cross-Device</v>
      </c>
      <c r="K105" t="str">
        <f>VLOOKUP($C105,'Lookup Table'!$A$1:$G$134,5,0)</f>
        <v>CPCV</v>
      </c>
      <c r="L105">
        <f>VLOOKUP($C105,'Lookup Table'!$A$1:$G$134,6,0)</f>
        <v>4.5</v>
      </c>
      <c r="M105" t="str">
        <f>VLOOKUP($C105,'Lookup Table'!$A$1:$G$134,7,0)</f>
        <v>Video</v>
      </c>
      <c r="N105" s="28">
        <f t="shared" si="1"/>
        <v>58.5</v>
      </c>
    </row>
    <row r="106" spans="1:14" x14ac:dyDescent="0.2">
      <c r="A106">
        <v>105</v>
      </c>
      <c r="B106" s="26">
        <v>44317</v>
      </c>
      <c r="C106" s="11">
        <v>268890527</v>
      </c>
      <c r="D106" s="11">
        <v>3389</v>
      </c>
      <c r="E106" s="11">
        <v>4</v>
      </c>
      <c r="F106" s="11">
        <v>2</v>
      </c>
      <c r="G106">
        <f>IFERROR(INDEX('Video Ad Server - SECONDARY'!$C$2:$C$960,MATCH(' Combined Data'!C106&amp;' Combined Data'!B106,'Video Ad Server - SECONDARY'!$E$2:$E$960,0)),"")</f>
        <v>14</v>
      </c>
      <c r="H106">
        <f>IFERROR(INDEX('Video Ad Server - SECONDARY'!$D$2:$D$960,MATCH(' Combined Data'!C106&amp;' Combined Data'!B106,'Video Ad Server - SECONDARY'!$E$2:$E$960,0)),"")</f>
        <v>11</v>
      </c>
      <c r="I106" t="str">
        <f>VLOOKUP($C106,'Lookup Table'!$A$1:$G$134,3,0)</f>
        <v>Partner B</v>
      </c>
      <c r="J106" t="str">
        <f>VLOOKUP($C106,'Lookup Table'!$A$1:$G$134,4,0)</f>
        <v>Cross-Device</v>
      </c>
      <c r="K106" t="str">
        <f>VLOOKUP($C106,'Lookup Table'!$A$1:$G$134,5,0)</f>
        <v>CPCV</v>
      </c>
      <c r="L106">
        <f>VLOOKUP($C106,'Lookup Table'!$A$1:$G$134,6,0)</f>
        <v>4.5</v>
      </c>
      <c r="M106" t="str">
        <f>VLOOKUP($C106,'Lookup Table'!$A$1:$G$134,7,0)</f>
        <v>Video</v>
      </c>
      <c r="N106" s="28">
        <f t="shared" si="1"/>
        <v>49.5</v>
      </c>
    </row>
    <row r="107" spans="1:14" x14ac:dyDescent="0.2">
      <c r="A107">
        <v>106</v>
      </c>
      <c r="B107" s="26">
        <v>44317</v>
      </c>
      <c r="C107" s="11">
        <v>272779033</v>
      </c>
      <c r="D107" s="11">
        <v>3318</v>
      </c>
      <c r="E107" s="11">
        <v>4</v>
      </c>
      <c r="F107" s="11">
        <v>2</v>
      </c>
      <c r="G107">
        <f>IFERROR(INDEX('Video Ad Server - SECONDARY'!$C$2:$C$960,MATCH(' Combined Data'!C107&amp;' Combined Data'!B107,'Video Ad Server - SECONDARY'!$E$2:$E$960,0)),"")</f>
        <v>3510</v>
      </c>
      <c r="H107">
        <f>IFERROR(INDEX('Video Ad Server - SECONDARY'!$D$2:$D$960,MATCH(' Combined Data'!C107&amp;' Combined Data'!B107,'Video Ad Server - SECONDARY'!$E$2:$E$960,0)),"")</f>
        <v>2383</v>
      </c>
      <c r="I107" t="str">
        <f>VLOOKUP($C107,'Lookup Table'!$A$1:$G$134,3,0)</f>
        <v>Partner B</v>
      </c>
      <c r="J107" t="str">
        <f>VLOOKUP($C107,'Lookup Table'!$A$1:$G$134,4,0)</f>
        <v>Cross-Device</v>
      </c>
      <c r="K107" t="str">
        <f>VLOOKUP($C107,'Lookup Table'!$A$1:$G$134,5,0)</f>
        <v>CPCV</v>
      </c>
      <c r="L107">
        <f>VLOOKUP($C107,'Lookup Table'!$A$1:$G$134,6,0)</f>
        <v>4.5</v>
      </c>
      <c r="M107" t="str">
        <f>VLOOKUP($C107,'Lookup Table'!$A$1:$G$134,7,0)</f>
        <v>Video</v>
      </c>
      <c r="N107" s="28">
        <f t="shared" si="1"/>
        <v>10723.5</v>
      </c>
    </row>
    <row r="108" spans="1:14" x14ac:dyDescent="0.2">
      <c r="A108">
        <v>107</v>
      </c>
      <c r="B108" s="26">
        <v>44317</v>
      </c>
      <c r="C108" s="11">
        <v>269150224</v>
      </c>
      <c r="D108" s="11">
        <v>2552</v>
      </c>
      <c r="E108" s="11">
        <v>4</v>
      </c>
      <c r="F108" s="11">
        <v>0</v>
      </c>
      <c r="G108" t="str">
        <f>IFERROR(INDEX('Video Ad Server - SECONDARY'!$C$2:$C$960,MATCH(' Combined Data'!C108&amp;' Combined Data'!B108,'Video Ad Server - SECONDARY'!$E$2:$E$960,0)),"")</f>
        <v/>
      </c>
      <c r="H108" t="str">
        <f>IFERROR(INDEX('Video Ad Server - SECONDARY'!$D$2:$D$960,MATCH(' Combined Data'!C108&amp;' Combined Data'!B108,'Video Ad Server - SECONDARY'!$E$2:$E$960,0)),"")</f>
        <v/>
      </c>
      <c r="I108" t="str">
        <f>VLOOKUP($C108,'Lookup Table'!$A$1:$G$134,3,0)</f>
        <v>Partner A</v>
      </c>
      <c r="J108" t="str">
        <f>VLOOKUP($C108,'Lookup Table'!$A$1:$G$134,4,0)</f>
        <v>Mobile</v>
      </c>
      <c r="K108" t="str">
        <f>VLOOKUP($C108,'Lookup Table'!$A$1:$G$134,5,0)</f>
        <v>CPM</v>
      </c>
      <c r="L108">
        <f>VLOOKUP($C108,'Lookup Table'!$A$1:$G$134,6,0)</f>
        <v>6</v>
      </c>
      <c r="M108" t="str">
        <f>VLOOKUP($C108,'Lookup Table'!$A$1:$G$134,7,0)</f>
        <v>Display</v>
      </c>
      <c r="N108" s="28">
        <f t="shared" si="1"/>
        <v>15.312000000000001</v>
      </c>
    </row>
    <row r="109" spans="1:14" x14ac:dyDescent="0.2">
      <c r="A109">
        <v>108</v>
      </c>
      <c r="B109" s="26">
        <v>44317</v>
      </c>
      <c r="C109" s="11">
        <v>268891226</v>
      </c>
      <c r="D109" s="11">
        <v>9575</v>
      </c>
      <c r="E109" s="11">
        <v>3</v>
      </c>
      <c r="F109" s="11">
        <v>3</v>
      </c>
      <c r="G109" t="str">
        <f>IFERROR(INDEX('Video Ad Server - SECONDARY'!$C$2:$C$960,MATCH(' Combined Data'!C109&amp;' Combined Data'!B109,'Video Ad Server - SECONDARY'!$E$2:$E$960,0)),"")</f>
        <v/>
      </c>
      <c r="H109" t="str">
        <f>IFERROR(INDEX('Video Ad Server - SECONDARY'!$D$2:$D$960,MATCH(' Combined Data'!C109&amp;' Combined Data'!B109,'Video Ad Server - SECONDARY'!$E$2:$E$960,0)),"")</f>
        <v/>
      </c>
      <c r="I109" t="str">
        <f>VLOOKUP($C109,'Lookup Table'!$A$1:$G$134,3,0)</f>
        <v>Partner B</v>
      </c>
      <c r="J109" t="str">
        <f>VLOOKUP($C109,'Lookup Table'!$A$1:$G$134,4,0)</f>
        <v>Desktop</v>
      </c>
      <c r="K109" t="str">
        <f>VLOOKUP($C109,'Lookup Table'!$A$1:$G$134,5,0)</f>
        <v>CPM</v>
      </c>
      <c r="L109">
        <f>VLOOKUP($C109,'Lookup Table'!$A$1:$G$134,6,0)</f>
        <v>4.5</v>
      </c>
      <c r="M109" t="str">
        <f>VLOOKUP($C109,'Lookup Table'!$A$1:$G$134,7,0)</f>
        <v>Display</v>
      </c>
      <c r="N109" s="28">
        <f t="shared" si="1"/>
        <v>43.087499999999999</v>
      </c>
    </row>
    <row r="110" spans="1:14" x14ac:dyDescent="0.2">
      <c r="A110">
        <v>109</v>
      </c>
      <c r="B110" s="26">
        <v>44317</v>
      </c>
      <c r="C110" s="11">
        <v>269222739</v>
      </c>
      <c r="D110" s="11">
        <v>9307</v>
      </c>
      <c r="E110" s="11">
        <v>3</v>
      </c>
      <c r="F110" s="11">
        <v>2</v>
      </c>
      <c r="G110">
        <f>IFERROR(INDEX('Video Ad Server - SECONDARY'!$C$2:$C$960,MATCH(' Combined Data'!C110&amp;' Combined Data'!B110,'Video Ad Server - SECONDARY'!$E$2:$E$960,0)),"")</f>
        <v>11</v>
      </c>
      <c r="H110">
        <f>IFERROR(INDEX('Video Ad Server - SECONDARY'!$D$2:$D$960,MATCH(' Combined Data'!C110&amp;' Combined Data'!B110,'Video Ad Server - SECONDARY'!$E$2:$E$960,0)),"")</f>
        <v>1</v>
      </c>
      <c r="I110" t="str">
        <f>VLOOKUP($C110,'Lookup Table'!$A$1:$G$134,3,0)</f>
        <v>Partner B</v>
      </c>
      <c r="J110" t="str">
        <f>VLOOKUP($C110,'Lookup Table'!$A$1:$G$134,4,0)</f>
        <v>Cross-Device</v>
      </c>
      <c r="K110" t="str">
        <f>VLOOKUP($C110,'Lookup Table'!$A$1:$G$134,5,0)</f>
        <v>CPCV</v>
      </c>
      <c r="L110">
        <f>VLOOKUP($C110,'Lookup Table'!$A$1:$G$134,6,0)</f>
        <v>4.5</v>
      </c>
      <c r="M110" t="str">
        <f>VLOOKUP($C110,'Lookup Table'!$A$1:$G$134,7,0)</f>
        <v>Video</v>
      </c>
      <c r="N110" s="28">
        <f t="shared" si="1"/>
        <v>4.5</v>
      </c>
    </row>
    <row r="111" spans="1:14" x14ac:dyDescent="0.2">
      <c r="A111">
        <v>110</v>
      </c>
      <c r="B111" s="26">
        <v>44317</v>
      </c>
      <c r="C111" s="11">
        <v>268890548</v>
      </c>
      <c r="D111" s="11">
        <v>6862</v>
      </c>
      <c r="E111" s="11">
        <v>3</v>
      </c>
      <c r="F111" s="11">
        <v>92</v>
      </c>
      <c r="G111">
        <f>IFERROR(INDEX('Video Ad Server - SECONDARY'!$C$2:$C$960,MATCH(' Combined Data'!C111&amp;' Combined Data'!B111,'Video Ad Server - SECONDARY'!$E$2:$E$960,0)),"")</f>
        <v>10</v>
      </c>
      <c r="H111">
        <f>IFERROR(INDEX('Video Ad Server - SECONDARY'!$D$2:$D$960,MATCH(' Combined Data'!C111&amp;' Combined Data'!B111,'Video Ad Server - SECONDARY'!$E$2:$E$960,0)),"")</f>
        <v>15</v>
      </c>
      <c r="I111" t="str">
        <f>VLOOKUP($C111,'Lookup Table'!$A$1:$G$134,3,0)</f>
        <v>Partner B</v>
      </c>
      <c r="J111" t="str">
        <f>VLOOKUP($C111,'Lookup Table'!$A$1:$G$134,4,0)</f>
        <v>Cross-Device</v>
      </c>
      <c r="K111" t="str">
        <f>VLOOKUP($C111,'Lookup Table'!$A$1:$G$134,5,0)</f>
        <v>CPCV</v>
      </c>
      <c r="L111">
        <f>VLOOKUP($C111,'Lookup Table'!$A$1:$G$134,6,0)</f>
        <v>4.5</v>
      </c>
      <c r="M111" t="str">
        <f>VLOOKUP($C111,'Lookup Table'!$A$1:$G$134,7,0)</f>
        <v>Video</v>
      </c>
      <c r="N111" s="28">
        <f t="shared" si="1"/>
        <v>67.5</v>
      </c>
    </row>
    <row r="112" spans="1:14" x14ac:dyDescent="0.2">
      <c r="A112">
        <v>111</v>
      </c>
      <c r="B112" s="26">
        <v>44317</v>
      </c>
      <c r="C112" s="11">
        <v>269221584</v>
      </c>
      <c r="D112" s="11">
        <v>3378</v>
      </c>
      <c r="E112" s="11">
        <v>3</v>
      </c>
      <c r="F112" s="11">
        <v>2</v>
      </c>
      <c r="G112">
        <f>IFERROR(INDEX('Video Ad Server - SECONDARY'!$C$2:$C$960,MATCH(' Combined Data'!C112&amp;' Combined Data'!B112,'Video Ad Server - SECONDARY'!$E$2:$E$960,0)),"")</f>
        <v>0</v>
      </c>
      <c r="H112">
        <f>IFERROR(INDEX('Video Ad Server - SECONDARY'!$D$2:$D$960,MATCH(' Combined Data'!C112&amp;' Combined Data'!B112,'Video Ad Server - SECONDARY'!$E$2:$E$960,0)),"")</f>
        <v>0</v>
      </c>
      <c r="I112" t="str">
        <f>VLOOKUP($C112,'Lookup Table'!$A$1:$G$134,3,0)</f>
        <v>Partner B</v>
      </c>
      <c r="J112" t="str">
        <f>VLOOKUP($C112,'Lookup Table'!$A$1:$G$134,4,0)</f>
        <v>Cross-Device</v>
      </c>
      <c r="K112" t="str">
        <f>VLOOKUP($C112,'Lookup Table'!$A$1:$G$134,5,0)</f>
        <v>CPCV</v>
      </c>
      <c r="L112">
        <f>VLOOKUP($C112,'Lookup Table'!$A$1:$G$134,6,0)</f>
        <v>4.5</v>
      </c>
      <c r="M112" t="str">
        <f>VLOOKUP($C112,'Lookup Table'!$A$1:$G$134,7,0)</f>
        <v>Video</v>
      </c>
      <c r="N112" s="28">
        <f t="shared" si="1"/>
        <v>0</v>
      </c>
    </row>
    <row r="113" spans="1:14" x14ac:dyDescent="0.2">
      <c r="A113">
        <v>112</v>
      </c>
      <c r="B113" s="26">
        <v>44317</v>
      </c>
      <c r="C113" s="11">
        <v>268892345</v>
      </c>
      <c r="D113" s="11">
        <v>3231</v>
      </c>
      <c r="E113" s="11">
        <v>3</v>
      </c>
      <c r="F113" s="11">
        <v>1</v>
      </c>
      <c r="G113">
        <f>IFERROR(INDEX('Video Ad Server - SECONDARY'!$C$2:$C$960,MATCH(' Combined Data'!C113&amp;' Combined Data'!B113,'Video Ad Server - SECONDARY'!$E$2:$E$960,0)),"")</f>
        <v>16</v>
      </c>
      <c r="H113">
        <f>IFERROR(INDEX('Video Ad Server - SECONDARY'!$D$2:$D$960,MATCH(' Combined Data'!C113&amp;' Combined Data'!B113,'Video Ad Server - SECONDARY'!$E$2:$E$960,0)),"")</f>
        <v>7</v>
      </c>
      <c r="I113" t="str">
        <f>VLOOKUP($C113,'Lookup Table'!$A$1:$G$134,3,0)</f>
        <v>Partner B</v>
      </c>
      <c r="J113" t="str">
        <f>VLOOKUP($C113,'Lookup Table'!$A$1:$G$134,4,0)</f>
        <v>Cross-Device</v>
      </c>
      <c r="K113" t="str">
        <f>VLOOKUP($C113,'Lookup Table'!$A$1:$G$134,5,0)</f>
        <v>CPCV</v>
      </c>
      <c r="L113">
        <f>VLOOKUP($C113,'Lookup Table'!$A$1:$G$134,6,0)</f>
        <v>4.5</v>
      </c>
      <c r="M113" t="str">
        <f>VLOOKUP($C113,'Lookup Table'!$A$1:$G$134,7,0)</f>
        <v>Video</v>
      </c>
      <c r="N113" s="28">
        <f t="shared" si="1"/>
        <v>31.5</v>
      </c>
    </row>
    <row r="114" spans="1:14" x14ac:dyDescent="0.2">
      <c r="A114">
        <v>113</v>
      </c>
      <c r="B114" s="26">
        <v>44317</v>
      </c>
      <c r="C114" s="11">
        <v>268890566</v>
      </c>
      <c r="D114" s="11">
        <v>2747</v>
      </c>
      <c r="E114" s="11">
        <v>3</v>
      </c>
      <c r="F114" s="11">
        <v>0</v>
      </c>
      <c r="G114">
        <f>IFERROR(INDEX('Video Ad Server - SECONDARY'!$C$2:$C$960,MATCH(' Combined Data'!C114&amp;' Combined Data'!B114,'Video Ad Server - SECONDARY'!$E$2:$E$960,0)),"")</f>
        <v>13</v>
      </c>
      <c r="H114">
        <f>IFERROR(INDEX('Video Ad Server - SECONDARY'!$D$2:$D$960,MATCH(' Combined Data'!C114&amp;' Combined Data'!B114,'Video Ad Server - SECONDARY'!$E$2:$E$960,0)),"")</f>
        <v>13</v>
      </c>
      <c r="I114" t="str">
        <f>VLOOKUP($C114,'Lookup Table'!$A$1:$G$134,3,0)</f>
        <v>Partner B</v>
      </c>
      <c r="J114" t="str">
        <f>VLOOKUP($C114,'Lookup Table'!$A$1:$G$134,4,0)</f>
        <v>Cross-Device</v>
      </c>
      <c r="K114" t="str">
        <f>VLOOKUP($C114,'Lookup Table'!$A$1:$G$134,5,0)</f>
        <v>CPCV</v>
      </c>
      <c r="L114">
        <f>VLOOKUP($C114,'Lookup Table'!$A$1:$G$134,6,0)</f>
        <v>4.5</v>
      </c>
      <c r="M114" t="str">
        <f>VLOOKUP($C114,'Lookup Table'!$A$1:$G$134,7,0)</f>
        <v>Video</v>
      </c>
      <c r="N114" s="28">
        <f t="shared" si="1"/>
        <v>58.5</v>
      </c>
    </row>
    <row r="115" spans="1:14" x14ac:dyDescent="0.2">
      <c r="A115">
        <v>114</v>
      </c>
      <c r="B115" s="26">
        <v>44317</v>
      </c>
      <c r="C115" s="11">
        <v>268890671</v>
      </c>
      <c r="D115" s="11">
        <v>596</v>
      </c>
      <c r="E115" s="11">
        <v>3</v>
      </c>
      <c r="F115" s="11">
        <v>2</v>
      </c>
      <c r="G115" t="str">
        <f>IFERROR(INDEX('Video Ad Server - SECONDARY'!$C$2:$C$960,MATCH(' Combined Data'!C115&amp;' Combined Data'!B115,'Video Ad Server - SECONDARY'!$E$2:$E$960,0)),"")</f>
        <v/>
      </c>
      <c r="H115" t="str">
        <f>IFERROR(INDEX('Video Ad Server - SECONDARY'!$D$2:$D$960,MATCH(' Combined Data'!C115&amp;' Combined Data'!B115,'Video Ad Server - SECONDARY'!$E$2:$E$960,0)),"")</f>
        <v/>
      </c>
      <c r="I115" t="str">
        <f>VLOOKUP($C115,'Lookup Table'!$A$1:$G$134,3,0)</f>
        <v>Partner A</v>
      </c>
      <c r="J115" t="str">
        <f>VLOOKUP($C115,'Lookup Table'!$A$1:$G$134,4,0)</f>
        <v>Tablet Web</v>
      </c>
      <c r="K115" t="str">
        <f>VLOOKUP($C115,'Lookup Table'!$A$1:$G$134,5,0)</f>
        <v>CPM</v>
      </c>
      <c r="L115">
        <f>VLOOKUP($C115,'Lookup Table'!$A$1:$G$134,6,0)</f>
        <v>6</v>
      </c>
      <c r="M115" t="str">
        <f>VLOOKUP($C115,'Lookup Table'!$A$1:$G$134,7,0)</f>
        <v>Display</v>
      </c>
      <c r="N115" s="28">
        <f t="shared" si="1"/>
        <v>3.5759999999999996</v>
      </c>
    </row>
    <row r="116" spans="1:14" x14ac:dyDescent="0.2">
      <c r="A116">
        <v>115</v>
      </c>
      <c r="B116" s="26">
        <v>44317</v>
      </c>
      <c r="C116" s="11">
        <v>268892102</v>
      </c>
      <c r="D116" s="11">
        <v>187</v>
      </c>
      <c r="E116" s="11">
        <v>3</v>
      </c>
      <c r="F116" s="11">
        <v>0</v>
      </c>
      <c r="G116" t="str">
        <f>IFERROR(INDEX('Video Ad Server - SECONDARY'!$C$2:$C$960,MATCH(' Combined Data'!C116&amp;' Combined Data'!B116,'Video Ad Server - SECONDARY'!$E$2:$E$960,0)),"")</f>
        <v/>
      </c>
      <c r="H116" t="str">
        <f>IFERROR(INDEX('Video Ad Server - SECONDARY'!$D$2:$D$960,MATCH(' Combined Data'!C116&amp;' Combined Data'!B116,'Video Ad Server - SECONDARY'!$E$2:$E$960,0)),"")</f>
        <v/>
      </c>
      <c r="I116" t="str">
        <f>VLOOKUP($C116,'Lookup Table'!$A$1:$G$134,3,0)</f>
        <v>Partner A</v>
      </c>
      <c r="J116" t="str">
        <f>VLOOKUP($C116,'Lookup Table'!$A$1:$G$134,4,0)</f>
        <v>Tablet Web</v>
      </c>
      <c r="K116" t="str">
        <f>VLOOKUP($C116,'Lookup Table'!$A$1:$G$134,5,0)</f>
        <v>CPM</v>
      </c>
      <c r="L116">
        <f>VLOOKUP($C116,'Lookup Table'!$A$1:$G$134,6,0)</f>
        <v>6</v>
      </c>
      <c r="M116" t="str">
        <f>VLOOKUP($C116,'Lookup Table'!$A$1:$G$134,7,0)</f>
        <v>Display</v>
      </c>
      <c r="N116" s="28">
        <f t="shared" si="1"/>
        <v>1.1219999999999999</v>
      </c>
    </row>
    <row r="117" spans="1:14" x14ac:dyDescent="0.2">
      <c r="A117">
        <v>116</v>
      </c>
      <c r="B117" s="26">
        <v>44317</v>
      </c>
      <c r="C117" s="11">
        <v>268892375</v>
      </c>
      <c r="D117" s="11">
        <v>4574</v>
      </c>
      <c r="E117" s="11">
        <v>2</v>
      </c>
      <c r="F117" s="11">
        <v>2</v>
      </c>
      <c r="G117">
        <f>IFERROR(INDEX('Video Ad Server - SECONDARY'!$C$2:$C$960,MATCH(' Combined Data'!C117&amp;' Combined Data'!B117,'Video Ad Server - SECONDARY'!$E$2:$E$960,0)),"")</f>
        <v>10</v>
      </c>
      <c r="H117">
        <f>IFERROR(INDEX('Video Ad Server - SECONDARY'!$D$2:$D$960,MATCH(' Combined Data'!C117&amp;' Combined Data'!B117,'Video Ad Server - SECONDARY'!$E$2:$E$960,0)),"")</f>
        <v>1</v>
      </c>
      <c r="I117" t="str">
        <f>VLOOKUP($C117,'Lookup Table'!$A$1:$G$134,3,0)</f>
        <v>Partner B</v>
      </c>
      <c r="J117" t="str">
        <f>VLOOKUP($C117,'Lookup Table'!$A$1:$G$134,4,0)</f>
        <v>Cross-Device</v>
      </c>
      <c r="K117" t="str">
        <f>VLOOKUP($C117,'Lookup Table'!$A$1:$G$134,5,0)</f>
        <v>CPCV</v>
      </c>
      <c r="L117">
        <f>VLOOKUP($C117,'Lookup Table'!$A$1:$G$134,6,0)</f>
        <v>4.5</v>
      </c>
      <c r="M117" t="str">
        <f>VLOOKUP($C117,'Lookup Table'!$A$1:$G$134,7,0)</f>
        <v>Video</v>
      </c>
      <c r="N117" s="28">
        <f t="shared" si="1"/>
        <v>4.5</v>
      </c>
    </row>
    <row r="118" spans="1:14" x14ac:dyDescent="0.2">
      <c r="A118">
        <v>117</v>
      </c>
      <c r="B118" s="26">
        <v>44317</v>
      </c>
      <c r="C118" s="11">
        <v>269221587</v>
      </c>
      <c r="D118" s="11">
        <v>2986</v>
      </c>
      <c r="E118" s="11">
        <v>2</v>
      </c>
      <c r="F118" s="11">
        <v>2</v>
      </c>
      <c r="G118">
        <f>IFERROR(INDEX('Video Ad Server - SECONDARY'!$C$2:$C$960,MATCH(' Combined Data'!C118&amp;' Combined Data'!B118,'Video Ad Server - SECONDARY'!$E$2:$E$960,0)),"")</f>
        <v>10</v>
      </c>
      <c r="H118">
        <f>IFERROR(INDEX('Video Ad Server - SECONDARY'!$D$2:$D$960,MATCH(' Combined Data'!C118&amp;' Combined Data'!B118,'Video Ad Server - SECONDARY'!$E$2:$E$960,0)),"")</f>
        <v>7</v>
      </c>
      <c r="I118" t="str">
        <f>VLOOKUP($C118,'Lookup Table'!$A$1:$G$134,3,0)</f>
        <v>Partner B</v>
      </c>
      <c r="J118" t="str">
        <f>VLOOKUP($C118,'Lookup Table'!$A$1:$G$134,4,0)</f>
        <v>Cross-Device</v>
      </c>
      <c r="K118" t="str">
        <f>VLOOKUP($C118,'Lookup Table'!$A$1:$G$134,5,0)</f>
        <v>CPCV</v>
      </c>
      <c r="L118">
        <f>VLOOKUP($C118,'Lookup Table'!$A$1:$G$134,6,0)</f>
        <v>4.5</v>
      </c>
      <c r="M118" t="str">
        <f>VLOOKUP($C118,'Lookup Table'!$A$1:$G$134,7,0)</f>
        <v>Video</v>
      </c>
      <c r="N118" s="28">
        <f t="shared" si="1"/>
        <v>31.5</v>
      </c>
    </row>
    <row r="119" spans="1:14" x14ac:dyDescent="0.2">
      <c r="A119">
        <v>118</v>
      </c>
      <c r="B119" s="26">
        <v>44317</v>
      </c>
      <c r="C119" s="11">
        <v>269150215</v>
      </c>
      <c r="D119" s="11">
        <v>2208</v>
      </c>
      <c r="E119" s="11">
        <v>2</v>
      </c>
      <c r="F119" s="11">
        <v>1</v>
      </c>
      <c r="G119" t="str">
        <f>IFERROR(INDEX('Video Ad Server - SECONDARY'!$C$2:$C$960,MATCH(' Combined Data'!C119&amp;' Combined Data'!B119,'Video Ad Server - SECONDARY'!$E$2:$E$960,0)),"")</f>
        <v/>
      </c>
      <c r="H119" t="str">
        <f>IFERROR(INDEX('Video Ad Server - SECONDARY'!$D$2:$D$960,MATCH(' Combined Data'!C119&amp;' Combined Data'!B119,'Video Ad Server - SECONDARY'!$E$2:$E$960,0)),"")</f>
        <v/>
      </c>
      <c r="I119" t="str">
        <f>VLOOKUP($C119,'Lookup Table'!$A$1:$G$134,3,0)</f>
        <v>Partner A</v>
      </c>
      <c r="J119" t="str">
        <f>VLOOKUP($C119,'Lookup Table'!$A$1:$G$134,4,0)</f>
        <v>Mobile Web</v>
      </c>
      <c r="K119" t="str">
        <f>VLOOKUP($C119,'Lookup Table'!$A$1:$G$134,5,0)</f>
        <v>CPM</v>
      </c>
      <c r="L119">
        <f>VLOOKUP($C119,'Lookup Table'!$A$1:$G$134,6,0)</f>
        <v>6</v>
      </c>
      <c r="M119" t="str">
        <f>VLOOKUP($C119,'Lookup Table'!$A$1:$G$134,7,0)</f>
        <v>Display</v>
      </c>
      <c r="N119" s="28">
        <f t="shared" si="1"/>
        <v>13.248000000000001</v>
      </c>
    </row>
    <row r="120" spans="1:14" x14ac:dyDescent="0.2">
      <c r="A120">
        <v>119</v>
      </c>
      <c r="B120" s="26">
        <v>44317</v>
      </c>
      <c r="C120" s="11">
        <v>269222757</v>
      </c>
      <c r="D120" s="11">
        <v>0</v>
      </c>
      <c r="E120" s="11">
        <v>2</v>
      </c>
      <c r="F120" s="11">
        <v>2</v>
      </c>
      <c r="G120" t="str">
        <f>IFERROR(INDEX('Video Ad Server - SECONDARY'!$C$2:$C$960,MATCH(' Combined Data'!C120&amp;' Combined Data'!B120,'Video Ad Server - SECONDARY'!$E$2:$E$960,0)),"")</f>
        <v/>
      </c>
      <c r="H120" t="str">
        <f>IFERROR(INDEX('Video Ad Server - SECONDARY'!$D$2:$D$960,MATCH(' Combined Data'!C120&amp;' Combined Data'!B120,'Video Ad Server - SECONDARY'!$E$2:$E$960,0)),"")</f>
        <v/>
      </c>
      <c r="I120" t="str">
        <f>VLOOKUP($C120,'Lookup Table'!$A$1:$G$134,3,0)</f>
        <v>Partner A</v>
      </c>
      <c r="J120" t="str">
        <f>VLOOKUP($C120,'Lookup Table'!$A$1:$G$134,4,0)</f>
        <v>Mobile Web</v>
      </c>
      <c r="K120" t="str">
        <f>VLOOKUP($C120,'Lookup Table'!$A$1:$G$134,5,0)</f>
        <v>CPM</v>
      </c>
      <c r="L120">
        <f>VLOOKUP($C120,'Lookup Table'!$A$1:$G$134,6,0)</f>
        <v>6</v>
      </c>
      <c r="M120" t="str">
        <f>VLOOKUP($C120,'Lookup Table'!$A$1:$G$134,7,0)</f>
        <v>Display</v>
      </c>
      <c r="N120" s="28">
        <f t="shared" si="1"/>
        <v>0</v>
      </c>
    </row>
    <row r="121" spans="1:14" x14ac:dyDescent="0.2">
      <c r="A121">
        <v>120</v>
      </c>
      <c r="B121" s="26">
        <v>44317</v>
      </c>
      <c r="C121" s="11">
        <v>269150146</v>
      </c>
      <c r="D121" s="11">
        <v>3323</v>
      </c>
      <c r="E121" s="11">
        <v>1</v>
      </c>
      <c r="F121" s="11">
        <v>0</v>
      </c>
      <c r="G121">
        <f>IFERROR(INDEX('Video Ad Server - SECONDARY'!$C$2:$C$960,MATCH(' Combined Data'!C121&amp;' Combined Data'!B121,'Video Ad Server - SECONDARY'!$E$2:$E$960,0)),"")</f>
        <v>504</v>
      </c>
      <c r="H121">
        <f>IFERROR(INDEX('Video Ad Server - SECONDARY'!$D$2:$D$960,MATCH(' Combined Data'!C121&amp;' Combined Data'!B121,'Video Ad Server - SECONDARY'!$E$2:$E$960,0)),"")</f>
        <v>277</v>
      </c>
      <c r="I121" t="str">
        <f>VLOOKUP($C121,'Lookup Table'!$A$1:$G$134,3,0)</f>
        <v>Partner B</v>
      </c>
      <c r="J121" t="str">
        <f>VLOOKUP($C121,'Lookup Table'!$A$1:$G$134,4,0)</f>
        <v>Cross-Device</v>
      </c>
      <c r="K121" t="str">
        <f>VLOOKUP($C121,'Lookup Table'!$A$1:$G$134,5,0)</f>
        <v>CPCV</v>
      </c>
      <c r="L121">
        <f>VLOOKUP($C121,'Lookup Table'!$A$1:$G$134,6,0)</f>
        <v>4.5</v>
      </c>
      <c r="M121" t="str">
        <f>VLOOKUP($C121,'Lookup Table'!$A$1:$G$134,7,0)</f>
        <v>Video</v>
      </c>
      <c r="N121" s="28">
        <f t="shared" si="1"/>
        <v>1246.5</v>
      </c>
    </row>
    <row r="122" spans="1:14" x14ac:dyDescent="0.2">
      <c r="A122">
        <v>121</v>
      </c>
      <c r="B122" s="26">
        <v>44317</v>
      </c>
      <c r="C122" s="11">
        <v>269222817</v>
      </c>
      <c r="D122" s="11">
        <v>1887</v>
      </c>
      <c r="E122" s="11">
        <v>1</v>
      </c>
      <c r="F122" s="11">
        <v>10</v>
      </c>
      <c r="G122" t="str">
        <f>IFERROR(INDEX('Video Ad Server - SECONDARY'!$C$2:$C$960,MATCH(' Combined Data'!C122&amp;' Combined Data'!B122,'Video Ad Server - SECONDARY'!$E$2:$E$960,0)),"")</f>
        <v/>
      </c>
      <c r="H122" t="str">
        <f>IFERROR(INDEX('Video Ad Server - SECONDARY'!$D$2:$D$960,MATCH(' Combined Data'!C122&amp;' Combined Data'!B122,'Video Ad Server - SECONDARY'!$E$2:$E$960,0)),"")</f>
        <v/>
      </c>
      <c r="I122" t="str">
        <f>VLOOKUP($C122,'Lookup Table'!$A$1:$G$134,3,0)</f>
        <v>Partner A</v>
      </c>
      <c r="J122" t="str">
        <f>VLOOKUP($C122,'Lookup Table'!$A$1:$G$134,4,0)</f>
        <v>Tablet In-App</v>
      </c>
      <c r="K122" t="str">
        <f>VLOOKUP($C122,'Lookup Table'!$A$1:$G$134,5,0)</f>
        <v>CPM</v>
      </c>
      <c r="L122">
        <f>VLOOKUP($C122,'Lookup Table'!$A$1:$G$134,6,0)</f>
        <v>6</v>
      </c>
      <c r="M122" t="str">
        <f>VLOOKUP($C122,'Lookup Table'!$A$1:$G$134,7,0)</f>
        <v>Display</v>
      </c>
      <c r="N122" s="28">
        <f t="shared" si="1"/>
        <v>11.321999999999999</v>
      </c>
    </row>
    <row r="123" spans="1:14" x14ac:dyDescent="0.2">
      <c r="A123">
        <v>122</v>
      </c>
      <c r="B123" s="26">
        <v>44317</v>
      </c>
      <c r="C123" s="11">
        <v>269150197</v>
      </c>
      <c r="D123" s="11">
        <v>471</v>
      </c>
      <c r="E123" s="11">
        <v>1</v>
      </c>
      <c r="F123" s="11">
        <v>2</v>
      </c>
      <c r="G123" t="str">
        <f>IFERROR(INDEX('Video Ad Server - SECONDARY'!$C$2:$C$960,MATCH(' Combined Data'!C123&amp;' Combined Data'!B123,'Video Ad Server - SECONDARY'!$E$2:$E$960,0)),"")</f>
        <v/>
      </c>
      <c r="H123" t="str">
        <f>IFERROR(INDEX('Video Ad Server - SECONDARY'!$D$2:$D$960,MATCH(' Combined Data'!C123&amp;' Combined Data'!B123,'Video Ad Server - SECONDARY'!$E$2:$E$960,0)),"")</f>
        <v/>
      </c>
      <c r="I123" t="str">
        <f>VLOOKUP($C123,'Lookup Table'!$A$1:$G$134,3,0)</f>
        <v>Partner A</v>
      </c>
      <c r="J123" t="str">
        <f>VLOOKUP($C123,'Lookup Table'!$A$1:$G$134,4,0)</f>
        <v>Desktop</v>
      </c>
      <c r="K123" t="str">
        <f>VLOOKUP($C123,'Lookup Table'!$A$1:$G$134,5,0)</f>
        <v>CPM</v>
      </c>
      <c r="L123">
        <f>VLOOKUP($C123,'Lookup Table'!$A$1:$G$134,6,0)</f>
        <v>6</v>
      </c>
      <c r="M123" t="str">
        <f>VLOOKUP($C123,'Lookup Table'!$A$1:$G$134,7,0)</f>
        <v>Display</v>
      </c>
      <c r="N123" s="28">
        <f t="shared" si="1"/>
        <v>2.8259999999999996</v>
      </c>
    </row>
    <row r="124" spans="1:14" x14ac:dyDescent="0.2">
      <c r="A124">
        <v>123</v>
      </c>
      <c r="B124" s="26">
        <v>44317</v>
      </c>
      <c r="C124" s="11">
        <v>268892246</v>
      </c>
      <c r="D124" s="11">
        <v>438</v>
      </c>
      <c r="E124" s="11">
        <v>1</v>
      </c>
      <c r="F124" s="11">
        <v>0</v>
      </c>
      <c r="G124" t="str">
        <f>IFERROR(INDEX('Video Ad Server - SECONDARY'!$C$2:$C$960,MATCH(' Combined Data'!C124&amp;' Combined Data'!B124,'Video Ad Server - SECONDARY'!$E$2:$E$960,0)),"")</f>
        <v/>
      </c>
      <c r="H124" t="str">
        <f>IFERROR(INDEX('Video Ad Server - SECONDARY'!$D$2:$D$960,MATCH(' Combined Data'!C124&amp;' Combined Data'!B124,'Video Ad Server - SECONDARY'!$E$2:$E$960,0)),"")</f>
        <v/>
      </c>
      <c r="I124" t="str">
        <f>VLOOKUP($C124,'Lookup Table'!$A$1:$G$134,3,0)</f>
        <v>Partner A</v>
      </c>
      <c r="J124" t="str">
        <f>VLOOKUP($C124,'Lookup Table'!$A$1:$G$134,4,0)</f>
        <v>Desktop</v>
      </c>
      <c r="K124" t="str">
        <f>VLOOKUP($C124,'Lookup Table'!$A$1:$G$134,5,0)</f>
        <v>CPM</v>
      </c>
      <c r="L124">
        <f>VLOOKUP($C124,'Lookup Table'!$A$1:$G$134,6,0)</f>
        <v>6</v>
      </c>
      <c r="M124" t="str">
        <f>VLOOKUP($C124,'Lookup Table'!$A$1:$G$134,7,0)</f>
        <v>Display</v>
      </c>
      <c r="N124" s="28">
        <f t="shared" si="1"/>
        <v>2.6280000000000001</v>
      </c>
    </row>
    <row r="125" spans="1:14" x14ac:dyDescent="0.2">
      <c r="A125">
        <v>124</v>
      </c>
      <c r="B125" s="26">
        <v>44317</v>
      </c>
      <c r="C125" s="11">
        <v>269221635</v>
      </c>
      <c r="D125" s="11">
        <v>397</v>
      </c>
      <c r="E125" s="11">
        <v>1</v>
      </c>
      <c r="F125" s="11">
        <v>0</v>
      </c>
      <c r="G125" t="str">
        <f>IFERROR(INDEX('Video Ad Server - SECONDARY'!$C$2:$C$960,MATCH(' Combined Data'!C125&amp;' Combined Data'!B125,'Video Ad Server - SECONDARY'!$E$2:$E$960,0)),"")</f>
        <v/>
      </c>
      <c r="H125" t="str">
        <f>IFERROR(INDEX('Video Ad Server - SECONDARY'!$D$2:$D$960,MATCH(' Combined Data'!C125&amp;' Combined Data'!B125,'Video Ad Server - SECONDARY'!$E$2:$E$960,0)),"")</f>
        <v/>
      </c>
      <c r="I125" t="str">
        <f>VLOOKUP($C125,'Lookup Table'!$A$1:$G$134,3,0)</f>
        <v>Partner A</v>
      </c>
      <c r="J125" t="str">
        <f>VLOOKUP($C125,'Lookup Table'!$A$1:$G$134,4,0)</f>
        <v>Desktop</v>
      </c>
      <c r="K125" t="str">
        <f>VLOOKUP($C125,'Lookup Table'!$A$1:$G$134,5,0)</f>
        <v>CPM</v>
      </c>
      <c r="L125">
        <f>VLOOKUP($C125,'Lookup Table'!$A$1:$G$134,6,0)</f>
        <v>6</v>
      </c>
      <c r="M125" t="str">
        <f>VLOOKUP($C125,'Lookup Table'!$A$1:$G$134,7,0)</f>
        <v>Display</v>
      </c>
      <c r="N125" s="28">
        <f t="shared" si="1"/>
        <v>2.3820000000000001</v>
      </c>
    </row>
    <row r="126" spans="1:14" x14ac:dyDescent="0.2">
      <c r="A126">
        <v>125</v>
      </c>
      <c r="B126" s="26">
        <v>44317</v>
      </c>
      <c r="C126" s="11">
        <v>269221869</v>
      </c>
      <c r="D126" s="11">
        <v>97</v>
      </c>
      <c r="E126" s="11">
        <v>1</v>
      </c>
      <c r="F126" s="11">
        <v>1</v>
      </c>
      <c r="G126" t="str">
        <f>IFERROR(INDEX('Video Ad Server - SECONDARY'!$C$2:$C$960,MATCH(' Combined Data'!C126&amp;' Combined Data'!B126,'Video Ad Server - SECONDARY'!$E$2:$E$960,0)),"")</f>
        <v/>
      </c>
      <c r="H126" t="str">
        <f>IFERROR(INDEX('Video Ad Server - SECONDARY'!$D$2:$D$960,MATCH(' Combined Data'!C126&amp;' Combined Data'!B126,'Video Ad Server - SECONDARY'!$E$2:$E$960,0)),"")</f>
        <v/>
      </c>
      <c r="I126" t="str">
        <f>VLOOKUP($C126,'Lookup Table'!$A$1:$G$134,3,0)</f>
        <v>Partner B</v>
      </c>
      <c r="J126" t="str">
        <f>VLOOKUP($C126,'Lookup Table'!$A$1:$G$134,4,0)</f>
        <v>Cross-Device</v>
      </c>
      <c r="K126" t="str">
        <f>VLOOKUP($C126,'Lookup Table'!$A$1:$G$134,5,0)</f>
        <v>CPM</v>
      </c>
      <c r="L126">
        <f>VLOOKUP($C126,'Lookup Table'!$A$1:$G$134,6,0)</f>
        <v>4.5</v>
      </c>
      <c r="M126" t="str">
        <f>VLOOKUP($C126,'Lookup Table'!$A$1:$G$134,7,0)</f>
        <v>Display</v>
      </c>
      <c r="N126" s="28">
        <f t="shared" si="1"/>
        <v>0.4365</v>
      </c>
    </row>
    <row r="127" spans="1:14" x14ac:dyDescent="0.2">
      <c r="A127">
        <v>126</v>
      </c>
      <c r="B127" s="26">
        <v>44317</v>
      </c>
      <c r="C127" s="11">
        <v>269221605</v>
      </c>
      <c r="D127" s="11">
        <v>91</v>
      </c>
      <c r="E127" s="11">
        <v>1</v>
      </c>
      <c r="F127" s="11">
        <v>0</v>
      </c>
      <c r="G127" t="str">
        <f>IFERROR(INDEX('Video Ad Server - SECONDARY'!$C$2:$C$960,MATCH(' Combined Data'!C127&amp;' Combined Data'!B127,'Video Ad Server - SECONDARY'!$E$2:$E$960,0)),"")</f>
        <v/>
      </c>
      <c r="H127" t="str">
        <f>IFERROR(INDEX('Video Ad Server - SECONDARY'!$D$2:$D$960,MATCH(' Combined Data'!C127&amp;' Combined Data'!B127,'Video Ad Server - SECONDARY'!$E$2:$E$960,0)),"")</f>
        <v/>
      </c>
      <c r="I127" t="str">
        <f>VLOOKUP($C127,'Lookup Table'!$A$1:$G$134,3,0)</f>
        <v>Partner A</v>
      </c>
      <c r="J127" t="str">
        <f>VLOOKUP($C127,'Lookup Table'!$A$1:$G$134,4,0)</f>
        <v>Tablet Web</v>
      </c>
      <c r="K127" t="str">
        <f>VLOOKUP($C127,'Lookup Table'!$A$1:$G$134,5,0)</f>
        <v>CPM</v>
      </c>
      <c r="L127">
        <f>VLOOKUP($C127,'Lookup Table'!$A$1:$G$134,6,0)</f>
        <v>6</v>
      </c>
      <c r="M127" t="str">
        <f>VLOOKUP($C127,'Lookup Table'!$A$1:$G$134,7,0)</f>
        <v>Display</v>
      </c>
      <c r="N127" s="28">
        <f t="shared" si="1"/>
        <v>0.54600000000000004</v>
      </c>
    </row>
    <row r="128" spans="1:14" x14ac:dyDescent="0.2">
      <c r="A128">
        <v>127</v>
      </c>
      <c r="B128" s="26">
        <v>44317</v>
      </c>
      <c r="C128" s="11">
        <v>269221608</v>
      </c>
      <c r="D128" s="11">
        <v>73</v>
      </c>
      <c r="E128" s="11">
        <v>1</v>
      </c>
      <c r="F128" s="11">
        <v>0</v>
      </c>
      <c r="G128" t="str">
        <f>IFERROR(INDEX('Video Ad Server - SECONDARY'!$C$2:$C$960,MATCH(' Combined Data'!C128&amp;' Combined Data'!B128,'Video Ad Server - SECONDARY'!$E$2:$E$960,0)),"")</f>
        <v/>
      </c>
      <c r="H128" t="str">
        <f>IFERROR(INDEX('Video Ad Server - SECONDARY'!$D$2:$D$960,MATCH(' Combined Data'!C128&amp;' Combined Data'!B128,'Video Ad Server - SECONDARY'!$E$2:$E$960,0)),"")</f>
        <v/>
      </c>
      <c r="I128" t="str">
        <f>VLOOKUP($C128,'Lookup Table'!$A$1:$G$134,3,0)</f>
        <v>Partner A</v>
      </c>
      <c r="J128" t="str">
        <f>VLOOKUP($C128,'Lookup Table'!$A$1:$G$134,4,0)</f>
        <v>Mobile In-App</v>
      </c>
      <c r="K128" t="str">
        <f>VLOOKUP($C128,'Lookup Table'!$A$1:$G$134,5,0)</f>
        <v>CPM</v>
      </c>
      <c r="L128">
        <f>VLOOKUP($C128,'Lookup Table'!$A$1:$G$134,6,0)</f>
        <v>6</v>
      </c>
      <c r="M128" t="str">
        <f>VLOOKUP($C128,'Lookup Table'!$A$1:$G$134,7,0)</f>
        <v>Display</v>
      </c>
      <c r="N128" s="28">
        <f t="shared" si="1"/>
        <v>0.43799999999999994</v>
      </c>
    </row>
    <row r="129" spans="1:14" x14ac:dyDescent="0.2">
      <c r="A129">
        <v>128</v>
      </c>
      <c r="B129" s="26">
        <v>44317</v>
      </c>
      <c r="C129" s="11">
        <v>269221386</v>
      </c>
      <c r="D129" s="11">
        <v>35</v>
      </c>
      <c r="E129" s="11">
        <v>1</v>
      </c>
      <c r="F129" s="11">
        <v>0</v>
      </c>
      <c r="G129" t="str">
        <f>IFERROR(INDEX('Video Ad Server - SECONDARY'!$C$2:$C$960,MATCH(' Combined Data'!C129&amp;' Combined Data'!B129,'Video Ad Server - SECONDARY'!$E$2:$E$960,0)),"")</f>
        <v/>
      </c>
      <c r="H129" t="str">
        <f>IFERROR(INDEX('Video Ad Server - SECONDARY'!$D$2:$D$960,MATCH(' Combined Data'!C129&amp;' Combined Data'!B129,'Video Ad Server - SECONDARY'!$E$2:$E$960,0)),"")</f>
        <v/>
      </c>
      <c r="I129" t="str">
        <f>VLOOKUP($C129,'Lookup Table'!$A$1:$G$134,3,0)</f>
        <v>Partner A</v>
      </c>
      <c r="J129" t="str">
        <f>VLOOKUP($C129,'Lookup Table'!$A$1:$G$134,4,0)</f>
        <v>Desktop</v>
      </c>
      <c r="K129" t="str">
        <f>VLOOKUP($C129,'Lookup Table'!$A$1:$G$134,5,0)</f>
        <v>CPM</v>
      </c>
      <c r="L129">
        <f>VLOOKUP($C129,'Lookup Table'!$A$1:$G$134,6,0)</f>
        <v>6</v>
      </c>
      <c r="M129" t="str">
        <f>VLOOKUP($C129,'Lookup Table'!$A$1:$G$134,7,0)</f>
        <v>Display</v>
      </c>
      <c r="N129" s="28">
        <f t="shared" si="1"/>
        <v>0.21000000000000002</v>
      </c>
    </row>
    <row r="130" spans="1:14" x14ac:dyDescent="0.2">
      <c r="A130">
        <v>129</v>
      </c>
      <c r="B130" s="26">
        <v>44317</v>
      </c>
      <c r="C130" s="11">
        <v>269222070</v>
      </c>
      <c r="D130" s="11">
        <v>9</v>
      </c>
      <c r="E130" s="11">
        <v>1</v>
      </c>
      <c r="F130" s="11">
        <v>0</v>
      </c>
      <c r="G130" t="str">
        <f>IFERROR(INDEX('Video Ad Server - SECONDARY'!$C$2:$C$960,MATCH(' Combined Data'!C130&amp;' Combined Data'!B130,'Video Ad Server - SECONDARY'!$E$2:$E$960,0)),"")</f>
        <v/>
      </c>
      <c r="H130" t="str">
        <f>IFERROR(INDEX('Video Ad Server - SECONDARY'!$D$2:$D$960,MATCH(' Combined Data'!C130&amp;' Combined Data'!B130,'Video Ad Server - SECONDARY'!$E$2:$E$960,0)),"")</f>
        <v/>
      </c>
      <c r="I130" t="str">
        <f>VLOOKUP($C130,'Lookup Table'!$A$1:$G$134,3,0)</f>
        <v>Partner A</v>
      </c>
      <c r="J130" t="str">
        <f>VLOOKUP($C130,'Lookup Table'!$A$1:$G$134,4,0)</f>
        <v>Mobile In-App</v>
      </c>
      <c r="K130" t="str">
        <f>VLOOKUP($C130,'Lookup Table'!$A$1:$G$134,5,0)</f>
        <v>CPM</v>
      </c>
      <c r="L130">
        <f>VLOOKUP($C130,'Lookup Table'!$A$1:$G$134,6,0)</f>
        <v>6</v>
      </c>
      <c r="M130" t="str">
        <f>VLOOKUP($C130,'Lookup Table'!$A$1:$G$134,7,0)</f>
        <v>Display</v>
      </c>
      <c r="N130" s="28">
        <f t="shared" si="1"/>
        <v>5.3999999999999992E-2</v>
      </c>
    </row>
    <row r="131" spans="1:14" x14ac:dyDescent="0.2">
      <c r="A131">
        <v>130</v>
      </c>
      <c r="B131" s="26">
        <v>44317</v>
      </c>
      <c r="C131" s="11">
        <v>268890710</v>
      </c>
      <c r="D131" s="11">
        <v>0</v>
      </c>
      <c r="E131" s="11">
        <v>1</v>
      </c>
      <c r="F131" s="11">
        <v>0</v>
      </c>
      <c r="G131" t="str">
        <f>IFERROR(INDEX('Video Ad Server - SECONDARY'!$C$2:$C$960,MATCH(' Combined Data'!C131&amp;' Combined Data'!B131,'Video Ad Server - SECONDARY'!$E$2:$E$960,0)),"")</f>
        <v/>
      </c>
      <c r="H131" t="str">
        <f>IFERROR(INDEX('Video Ad Server - SECONDARY'!$D$2:$D$960,MATCH(' Combined Data'!C131&amp;' Combined Data'!B131,'Video Ad Server - SECONDARY'!$E$2:$E$960,0)),"")</f>
        <v/>
      </c>
      <c r="I131" t="str">
        <f>VLOOKUP($C131,'Lookup Table'!$A$1:$G$134,3,0)</f>
        <v>Partner A</v>
      </c>
      <c r="J131" t="str">
        <f>VLOOKUP($C131,'Lookup Table'!$A$1:$G$134,4,0)</f>
        <v>Desktop</v>
      </c>
      <c r="K131" t="str">
        <f>VLOOKUP($C131,'Lookup Table'!$A$1:$G$134,5,0)</f>
        <v>CPM</v>
      </c>
      <c r="L131">
        <f>VLOOKUP($C131,'Lookup Table'!$A$1:$G$134,6,0)</f>
        <v>6</v>
      </c>
      <c r="M131" t="str">
        <f>VLOOKUP($C131,'Lookup Table'!$A$1:$G$134,7,0)</f>
        <v>Display</v>
      </c>
      <c r="N131" s="28">
        <f t="shared" ref="N131:N194" si="2">IF(K131="CPM",(D131/1000)*L131,H131*L131)</f>
        <v>0</v>
      </c>
    </row>
    <row r="132" spans="1:14" x14ac:dyDescent="0.2">
      <c r="A132">
        <v>131</v>
      </c>
      <c r="B132" s="26">
        <v>44317</v>
      </c>
      <c r="C132" s="11">
        <v>271539036</v>
      </c>
      <c r="D132" s="11">
        <v>6185</v>
      </c>
      <c r="E132" s="11">
        <v>0</v>
      </c>
      <c r="F132" s="11">
        <v>0</v>
      </c>
      <c r="G132" t="str">
        <f>IFERROR(INDEX('Video Ad Server - SECONDARY'!$C$2:$C$960,MATCH(' Combined Data'!C132&amp;' Combined Data'!B132,'Video Ad Server - SECONDARY'!$E$2:$E$960,0)),"")</f>
        <v/>
      </c>
      <c r="H132" t="str">
        <f>IFERROR(INDEX('Video Ad Server - SECONDARY'!$D$2:$D$960,MATCH(' Combined Data'!C132&amp;' Combined Data'!B132,'Video Ad Server - SECONDARY'!$E$2:$E$960,0)),"")</f>
        <v/>
      </c>
      <c r="I132" t="str">
        <f>VLOOKUP($C132,'Lookup Table'!$A$1:$G$134,3,0)</f>
        <v>Partner A</v>
      </c>
      <c r="J132" t="str">
        <f>VLOOKUP($C132,'Lookup Table'!$A$1:$G$134,4,0)</f>
        <v>Desktop</v>
      </c>
      <c r="K132" t="str">
        <f>VLOOKUP($C132,'Lookup Table'!$A$1:$G$134,5,0)</f>
        <v>CPM</v>
      </c>
      <c r="L132">
        <f>VLOOKUP($C132,'Lookup Table'!$A$1:$G$134,6,0)</f>
        <v>6</v>
      </c>
      <c r="M132" t="str">
        <f>VLOOKUP($C132,'Lookup Table'!$A$1:$G$134,7,0)</f>
        <v>Display</v>
      </c>
      <c r="N132" s="28">
        <f t="shared" si="2"/>
        <v>37.11</v>
      </c>
    </row>
    <row r="133" spans="1:14" x14ac:dyDescent="0.2">
      <c r="A133">
        <v>132</v>
      </c>
      <c r="B133" s="26">
        <v>44317</v>
      </c>
      <c r="C133" s="11">
        <v>269149783</v>
      </c>
      <c r="D133" s="11">
        <v>3443</v>
      </c>
      <c r="E133" s="11">
        <v>0</v>
      </c>
      <c r="F133" s="11">
        <v>0</v>
      </c>
      <c r="G133">
        <f>IFERROR(INDEX('Video Ad Server - SECONDARY'!$C$2:$C$960,MATCH(' Combined Data'!C133&amp;' Combined Data'!B133,'Video Ad Server - SECONDARY'!$E$2:$E$960,0)),"")</f>
        <v>150</v>
      </c>
      <c r="H133">
        <f>IFERROR(INDEX('Video Ad Server - SECONDARY'!$D$2:$D$960,MATCH(' Combined Data'!C133&amp;' Combined Data'!B133,'Video Ad Server - SECONDARY'!$E$2:$E$960,0)),"")</f>
        <v>101</v>
      </c>
      <c r="I133" t="str">
        <f>VLOOKUP($C133,'Lookup Table'!$A$1:$G$134,3,0)</f>
        <v>Partner B</v>
      </c>
      <c r="J133" t="str">
        <f>VLOOKUP($C133,'Lookup Table'!$A$1:$G$134,4,0)</f>
        <v>Cross-Device</v>
      </c>
      <c r="K133" t="str">
        <f>VLOOKUP($C133,'Lookup Table'!$A$1:$G$134,5,0)</f>
        <v>CPCV</v>
      </c>
      <c r="L133">
        <f>VLOOKUP($C133,'Lookup Table'!$A$1:$G$134,6,0)</f>
        <v>4.5</v>
      </c>
      <c r="M133" t="str">
        <f>VLOOKUP($C133,'Lookup Table'!$A$1:$G$134,7,0)</f>
        <v>Video</v>
      </c>
      <c r="N133" s="28">
        <f t="shared" si="2"/>
        <v>454.5</v>
      </c>
    </row>
    <row r="134" spans="1:14" x14ac:dyDescent="0.2">
      <c r="A134">
        <v>133</v>
      </c>
      <c r="B134" s="26">
        <v>44317</v>
      </c>
      <c r="C134" s="11">
        <v>269150170</v>
      </c>
      <c r="D134" s="11">
        <v>3397</v>
      </c>
      <c r="E134" s="11">
        <v>0</v>
      </c>
      <c r="F134" s="11">
        <v>0</v>
      </c>
      <c r="G134">
        <f>IFERROR(INDEX('Video Ad Server - SECONDARY'!$C$2:$C$960,MATCH(' Combined Data'!C134&amp;' Combined Data'!B134,'Video Ad Server - SECONDARY'!$E$2:$E$960,0)),"")</f>
        <v>464</v>
      </c>
      <c r="H134">
        <f>IFERROR(INDEX('Video Ad Server - SECONDARY'!$D$2:$D$960,MATCH(' Combined Data'!C134&amp;' Combined Data'!B134,'Video Ad Server - SECONDARY'!$E$2:$E$960,0)),"")</f>
        <v>234</v>
      </c>
      <c r="I134" t="str">
        <f>VLOOKUP($C134,'Lookup Table'!$A$1:$G$134,3,0)</f>
        <v>Partner B</v>
      </c>
      <c r="J134" t="str">
        <f>VLOOKUP($C134,'Lookup Table'!$A$1:$G$134,4,0)</f>
        <v>Cross-Device</v>
      </c>
      <c r="K134" t="str">
        <f>VLOOKUP($C134,'Lookup Table'!$A$1:$G$134,5,0)</f>
        <v>CPCV</v>
      </c>
      <c r="L134">
        <f>VLOOKUP($C134,'Lookup Table'!$A$1:$G$134,6,0)</f>
        <v>4.5</v>
      </c>
      <c r="M134" t="str">
        <f>VLOOKUP($C134,'Lookup Table'!$A$1:$G$134,7,0)</f>
        <v>Video</v>
      </c>
      <c r="N134" s="28">
        <f t="shared" si="2"/>
        <v>1053</v>
      </c>
    </row>
    <row r="135" spans="1:14" x14ac:dyDescent="0.2">
      <c r="A135">
        <v>134</v>
      </c>
      <c r="B135" s="26">
        <v>44317</v>
      </c>
      <c r="C135" s="11">
        <v>268892414</v>
      </c>
      <c r="D135" s="11">
        <v>2696</v>
      </c>
      <c r="E135" s="11">
        <v>0</v>
      </c>
      <c r="F135" s="11">
        <v>1</v>
      </c>
      <c r="G135" t="str">
        <f>IFERROR(INDEX('Video Ad Server - SECONDARY'!$C$2:$C$960,MATCH(' Combined Data'!C135&amp;' Combined Data'!B135,'Video Ad Server - SECONDARY'!$E$2:$E$960,0)),"")</f>
        <v/>
      </c>
      <c r="H135" t="str">
        <f>IFERROR(INDEX('Video Ad Server - SECONDARY'!$D$2:$D$960,MATCH(' Combined Data'!C135&amp;' Combined Data'!B135,'Video Ad Server - SECONDARY'!$E$2:$E$960,0)),"")</f>
        <v/>
      </c>
      <c r="I135" t="str">
        <f>VLOOKUP($C135,'Lookup Table'!$A$1:$G$134,3,0)</f>
        <v>Partner A</v>
      </c>
      <c r="J135" t="str">
        <f>VLOOKUP($C135,'Lookup Table'!$A$1:$G$134,4,0)</f>
        <v>Mobile Web</v>
      </c>
      <c r="K135" t="str">
        <f>VLOOKUP($C135,'Lookup Table'!$A$1:$G$134,5,0)</f>
        <v>CPM</v>
      </c>
      <c r="L135">
        <f>VLOOKUP($C135,'Lookup Table'!$A$1:$G$134,6,0)</f>
        <v>6</v>
      </c>
      <c r="M135" t="str">
        <f>VLOOKUP($C135,'Lookup Table'!$A$1:$G$134,7,0)</f>
        <v>Display</v>
      </c>
      <c r="N135" s="28">
        <f t="shared" si="2"/>
        <v>16.176000000000002</v>
      </c>
    </row>
    <row r="136" spans="1:14" x14ac:dyDescent="0.2">
      <c r="A136">
        <v>135</v>
      </c>
      <c r="B136" s="26">
        <v>44317</v>
      </c>
      <c r="C136" s="11">
        <v>269222091</v>
      </c>
      <c r="D136" s="11">
        <v>768</v>
      </c>
      <c r="E136" s="11">
        <v>0</v>
      </c>
      <c r="F136" s="11">
        <v>1</v>
      </c>
      <c r="G136" t="str">
        <f>IFERROR(INDEX('Video Ad Server - SECONDARY'!$C$2:$C$960,MATCH(' Combined Data'!C136&amp;' Combined Data'!B136,'Video Ad Server - SECONDARY'!$E$2:$E$960,0)),"")</f>
        <v/>
      </c>
      <c r="H136" t="str">
        <f>IFERROR(INDEX('Video Ad Server - SECONDARY'!$D$2:$D$960,MATCH(' Combined Data'!C136&amp;' Combined Data'!B136,'Video Ad Server - SECONDARY'!$E$2:$E$960,0)),"")</f>
        <v/>
      </c>
      <c r="I136" t="str">
        <f>VLOOKUP($C136,'Lookup Table'!$A$1:$G$134,3,0)</f>
        <v>Partner A</v>
      </c>
      <c r="J136" t="str">
        <f>VLOOKUP($C136,'Lookup Table'!$A$1:$G$134,4,0)</f>
        <v>Mobile</v>
      </c>
      <c r="K136" t="str">
        <f>VLOOKUP($C136,'Lookup Table'!$A$1:$G$134,5,0)</f>
        <v>CPM</v>
      </c>
      <c r="L136">
        <f>VLOOKUP($C136,'Lookup Table'!$A$1:$G$134,6,0)</f>
        <v>6</v>
      </c>
      <c r="M136" t="str">
        <f>VLOOKUP($C136,'Lookup Table'!$A$1:$G$134,7,0)</f>
        <v>Display</v>
      </c>
      <c r="N136" s="28">
        <f t="shared" si="2"/>
        <v>4.6080000000000005</v>
      </c>
    </row>
    <row r="137" spans="1:14" x14ac:dyDescent="0.2">
      <c r="A137">
        <v>136</v>
      </c>
      <c r="B137" s="26">
        <v>44317</v>
      </c>
      <c r="C137" s="11">
        <v>269150218</v>
      </c>
      <c r="D137" s="11">
        <v>512</v>
      </c>
      <c r="E137" s="11">
        <v>0</v>
      </c>
      <c r="F137" s="11">
        <v>0</v>
      </c>
      <c r="G137" t="str">
        <f>IFERROR(INDEX('Video Ad Server - SECONDARY'!$C$2:$C$960,MATCH(' Combined Data'!C137&amp;' Combined Data'!B137,'Video Ad Server - SECONDARY'!$E$2:$E$960,0)),"")</f>
        <v/>
      </c>
      <c r="H137" t="str">
        <f>IFERROR(INDEX('Video Ad Server - SECONDARY'!$D$2:$D$960,MATCH(' Combined Data'!C137&amp;' Combined Data'!B137,'Video Ad Server - SECONDARY'!$E$2:$E$960,0)),"")</f>
        <v/>
      </c>
      <c r="I137" t="str">
        <f>VLOOKUP($C137,'Lookup Table'!$A$1:$G$134,3,0)</f>
        <v>Partner A</v>
      </c>
      <c r="J137" t="str">
        <f>VLOOKUP($C137,'Lookup Table'!$A$1:$G$134,4,0)</f>
        <v>Desktop</v>
      </c>
      <c r="K137" t="str">
        <f>VLOOKUP($C137,'Lookup Table'!$A$1:$G$134,5,0)</f>
        <v>CPM</v>
      </c>
      <c r="L137">
        <f>VLOOKUP($C137,'Lookup Table'!$A$1:$G$134,6,0)</f>
        <v>6</v>
      </c>
      <c r="M137" t="str">
        <f>VLOOKUP($C137,'Lookup Table'!$A$1:$G$134,7,0)</f>
        <v>Display</v>
      </c>
      <c r="N137" s="28">
        <f t="shared" si="2"/>
        <v>3.0720000000000001</v>
      </c>
    </row>
    <row r="138" spans="1:14" x14ac:dyDescent="0.2">
      <c r="A138">
        <v>137</v>
      </c>
      <c r="B138" s="26">
        <v>44317</v>
      </c>
      <c r="C138" s="11">
        <v>269222781</v>
      </c>
      <c r="D138" s="11">
        <v>381</v>
      </c>
      <c r="E138" s="11">
        <v>0</v>
      </c>
      <c r="F138" s="11">
        <v>1</v>
      </c>
      <c r="G138" t="str">
        <f>IFERROR(INDEX('Video Ad Server - SECONDARY'!$C$2:$C$960,MATCH(' Combined Data'!C138&amp;' Combined Data'!B138,'Video Ad Server - SECONDARY'!$E$2:$E$960,0)),"")</f>
        <v/>
      </c>
      <c r="H138" t="str">
        <f>IFERROR(INDEX('Video Ad Server - SECONDARY'!$D$2:$D$960,MATCH(' Combined Data'!C138&amp;' Combined Data'!B138,'Video Ad Server - SECONDARY'!$E$2:$E$960,0)),"")</f>
        <v/>
      </c>
      <c r="I138" t="str">
        <f>VLOOKUP($C138,'Lookup Table'!$A$1:$G$134,3,0)</f>
        <v>Partner A</v>
      </c>
      <c r="J138" t="str">
        <f>VLOOKUP($C138,'Lookup Table'!$A$1:$G$134,4,0)</f>
        <v>Tablet In-App</v>
      </c>
      <c r="K138" t="str">
        <f>VLOOKUP($C138,'Lookup Table'!$A$1:$G$134,5,0)</f>
        <v>CPM</v>
      </c>
      <c r="L138">
        <f>VLOOKUP($C138,'Lookup Table'!$A$1:$G$134,6,0)</f>
        <v>6</v>
      </c>
      <c r="M138" t="str">
        <f>VLOOKUP($C138,'Lookup Table'!$A$1:$G$134,7,0)</f>
        <v>Display</v>
      </c>
      <c r="N138" s="28">
        <f t="shared" si="2"/>
        <v>2.286</v>
      </c>
    </row>
    <row r="139" spans="1:14" x14ac:dyDescent="0.2">
      <c r="A139">
        <v>138</v>
      </c>
      <c r="B139" s="26">
        <v>44317</v>
      </c>
      <c r="C139" s="11">
        <v>268890683</v>
      </c>
      <c r="D139" s="11">
        <v>220</v>
      </c>
      <c r="E139" s="11">
        <v>0</v>
      </c>
      <c r="F139" s="11">
        <v>0</v>
      </c>
      <c r="G139" t="str">
        <f>IFERROR(INDEX('Video Ad Server - SECONDARY'!$C$2:$C$960,MATCH(' Combined Data'!C139&amp;' Combined Data'!B139,'Video Ad Server - SECONDARY'!$E$2:$E$960,0)),"")</f>
        <v/>
      </c>
      <c r="H139" t="str">
        <f>IFERROR(INDEX('Video Ad Server - SECONDARY'!$D$2:$D$960,MATCH(' Combined Data'!C139&amp;' Combined Data'!B139,'Video Ad Server - SECONDARY'!$E$2:$E$960,0)),"")</f>
        <v/>
      </c>
      <c r="I139" t="str">
        <f>VLOOKUP($C139,'Lookup Table'!$A$1:$G$134,3,0)</f>
        <v>Partner A</v>
      </c>
      <c r="J139" t="str">
        <f>VLOOKUP($C139,'Lookup Table'!$A$1:$G$134,4,0)</f>
        <v>Mobile Web</v>
      </c>
      <c r="K139" t="str">
        <f>VLOOKUP($C139,'Lookup Table'!$A$1:$G$134,5,0)</f>
        <v>CPM</v>
      </c>
      <c r="L139">
        <f>VLOOKUP($C139,'Lookup Table'!$A$1:$G$134,6,0)</f>
        <v>6</v>
      </c>
      <c r="M139" t="str">
        <f>VLOOKUP($C139,'Lookup Table'!$A$1:$G$134,7,0)</f>
        <v>Display</v>
      </c>
      <c r="N139" s="28">
        <f t="shared" si="2"/>
        <v>1.32</v>
      </c>
    </row>
    <row r="140" spans="1:14" x14ac:dyDescent="0.2">
      <c r="A140">
        <v>139</v>
      </c>
      <c r="B140" s="26">
        <v>44317</v>
      </c>
      <c r="C140" s="11">
        <v>271808904</v>
      </c>
      <c r="D140" s="11">
        <v>209</v>
      </c>
      <c r="E140" s="11">
        <v>0</v>
      </c>
      <c r="F140" s="11">
        <v>0</v>
      </c>
      <c r="G140" t="str">
        <f>IFERROR(INDEX('Video Ad Server - SECONDARY'!$C$2:$C$960,MATCH(' Combined Data'!C140&amp;' Combined Data'!B140,'Video Ad Server - SECONDARY'!$E$2:$E$960,0)),"")</f>
        <v/>
      </c>
      <c r="H140" t="str">
        <f>IFERROR(INDEX('Video Ad Server - SECONDARY'!$D$2:$D$960,MATCH(' Combined Data'!C140&amp;' Combined Data'!B140,'Video Ad Server - SECONDARY'!$E$2:$E$960,0)),"")</f>
        <v/>
      </c>
      <c r="I140" t="str">
        <f>VLOOKUP($C140,'Lookup Table'!$A$1:$G$134,3,0)</f>
        <v>Partner A</v>
      </c>
      <c r="J140" t="str">
        <f>VLOOKUP($C140,'Lookup Table'!$A$1:$G$134,4,0)</f>
        <v>Desktop</v>
      </c>
      <c r="K140" t="str">
        <f>VLOOKUP($C140,'Lookup Table'!$A$1:$G$134,5,0)</f>
        <v>CPM</v>
      </c>
      <c r="L140">
        <f>VLOOKUP($C140,'Lookup Table'!$A$1:$G$134,6,0)</f>
        <v>6</v>
      </c>
      <c r="M140" t="str">
        <f>VLOOKUP($C140,'Lookup Table'!$A$1:$G$134,7,0)</f>
        <v>Display</v>
      </c>
      <c r="N140" s="28">
        <f t="shared" si="2"/>
        <v>1.254</v>
      </c>
    </row>
    <row r="141" spans="1:14" x14ac:dyDescent="0.2">
      <c r="A141">
        <v>140</v>
      </c>
      <c r="B141" s="26">
        <v>44317</v>
      </c>
      <c r="C141" s="11">
        <v>269222808</v>
      </c>
      <c r="D141" s="11">
        <v>157</v>
      </c>
      <c r="E141" s="11">
        <v>0</v>
      </c>
      <c r="F141" s="11">
        <v>0</v>
      </c>
      <c r="G141" t="str">
        <f>IFERROR(INDEX('Video Ad Server - SECONDARY'!$C$2:$C$960,MATCH(' Combined Data'!C141&amp;' Combined Data'!B141,'Video Ad Server - SECONDARY'!$E$2:$E$960,0)),"")</f>
        <v/>
      </c>
      <c r="H141" t="str">
        <f>IFERROR(INDEX('Video Ad Server - SECONDARY'!$D$2:$D$960,MATCH(' Combined Data'!C141&amp;' Combined Data'!B141,'Video Ad Server - SECONDARY'!$E$2:$E$960,0)),"")</f>
        <v/>
      </c>
      <c r="I141" t="str">
        <f>VLOOKUP($C141,'Lookup Table'!$A$1:$G$134,3,0)</f>
        <v>Partner A</v>
      </c>
      <c r="J141" t="str">
        <f>VLOOKUP($C141,'Lookup Table'!$A$1:$G$134,4,0)</f>
        <v>Desktop</v>
      </c>
      <c r="K141" t="str">
        <f>VLOOKUP($C141,'Lookup Table'!$A$1:$G$134,5,0)</f>
        <v>CPM</v>
      </c>
      <c r="L141">
        <f>VLOOKUP($C141,'Lookup Table'!$A$1:$G$134,6,0)</f>
        <v>6</v>
      </c>
      <c r="M141" t="str">
        <f>VLOOKUP($C141,'Lookup Table'!$A$1:$G$134,7,0)</f>
        <v>Display</v>
      </c>
      <c r="N141" s="28">
        <f t="shared" si="2"/>
        <v>0.94199999999999995</v>
      </c>
    </row>
    <row r="142" spans="1:14" x14ac:dyDescent="0.2">
      <c r="A142">
        <v>141</v>
      </c>
      <c r="B142" s="26">
        <v>44317</v>
      </c>
      <c r="C142" s="11">
        <v>269150194</v>
      </c>
      <c r="D142" s="11">
        <v>156</v>
      </c>
      <c r="E142" s="11">
        <v>0</v>
      </c>
      <c r="F142" s="11">
        <v>0</v>
      </c>
      <c r="G142" t="str">
        <f>IFERROR(INDEX('Video Ad Server - SECONDARY'!$C$2:$C$960,MATCH(' Combined Data'!C142&amp;' Combined Data'!B142,'Video Ad Server - SECONDARY'!$E$2:$E$960,0)),"")</f>
        <v/>
      </c>
      <c r="H142" t="str">
        <f>IFERROR(INDEX('Video Ad Server - SECONDARY'!$D$2:$D$960,MATCH(' Combined Data'!C142&amp;' Combined Data'!B142,'Video Ad Server - SECONDARY'!$E$2:$E$960,0)),"")</f>
        <v/>
      </c>
      <c r="I142" t="str">
        <f>VLOOKUP($C142,'Lookup Table'!$A$1:$G$134,3,0)</f>
        <v>Partner A</v>
      </c>
      <c r="J142" t="str">
        <f>VLOOKUP($C142,'Lookup Table'!$A$1:$G$134,4,0)</f>
        <v>Tablet Web</v>
      </c>
      <c r="K142" t="str">
        <f>VLOOKUP($C142,'Lookup Table'!$A$1:$G$134,5,0)</f>
        <v>CPM</v>
      </c>
      <c r="L142">
        <f>VLOOKUP($C142,'Lookup Table'!$A$1:$G$134,6,0)</f>
        <v>6</v>
      </c>
      <c r="M142" t="str">
        <f>VLOOKUP($C142,'Lookup Table'!$A$1:$G$134,7,0)</f>
        <v>Display</v>
      </c>
      <c r="N142" s="28">
        <f t="shared" si="2"/>
        <v>0.93599999999999994</v>
      </c>
    </row>
    <row r="143" spans="1:14" x14ac:dyDescent="0.2">
      <c r="A143">
        <v>142</v>
      </c>
      <c r="B143" s="26">
        <v>44317</v>
      </c>
      <c r="C143" s="11">
        <v>271175480</v>
      </c>
      <c r="D143" s="11">
        <v>97</v>
      </c>
      <c r="E143" s="11">
        <v>0</v>
      </c>
      <c r="F143" s="11">
        <v>0</v>
      </c>
      <c r="G143">
        <f>IFERROR(INDEX('Video Ad Server - SECONDARY'!$C$2:$C$960,MATCH(' Combined Data'!C143&amp;' Combined Data'!B143,'Video Ad Server - SECONDARY'!$E$2:$E$960,0)),"")</f>
        <v>18</v>
      </c>
      <c r="H143">
        <f>IFERROR(INDEX('Video Ad Server - SECONDARY'!$D$2:$D$960,MATCH(' Combined Data'!C143&amp;' Combined Data'!B143,'Video Ad Server - SECONDARY'!$E$2:$E$960,0)),"")</f>
        <v>20</v>
      </c>
      <c r="I143" t="str">
        <f>VLOOKUP($C143,'Lookup Table'!$A$1:$G$134,3,0)</f>
        <v>Partner B</v>
      </c>
      <c r="J143" t="str">
        <f>VLOOKUP($C143,'Lookup Table'!$A$1:$G$134,4,0)</f>
        <v>Cross-Device</v>
      </c>
      <c r="K143" t="str">
        <f>VLOOKUP($C143,'Lookup Table'!$A$1:$G$134,5,0)</f>
        <v>CPCV</v>
      </c>
      <c r="L143">
        <f>VLOOKUP($C143,'Lookup Table'!$A$1:$G$134,6,0)</f>
        <v>4.5</v>
      </c>
      <c r="M143" t="str">
        <f>VLOOKUP($C143,'Lookup Table'!$A$1:$G$134,7,0)</f>
        <v>Video</v>
      </c>
      <c r="N143" s="28">
        <f t="shared" si="2"/>
        <v>90</v>
      </c>
    </row>
    <row r="144" spans="1:14" x14ac:dyDescent="0.2">
      <c r="A144">
        <v>143</v>
      </c>
      <c r="B144" s="26">
        <v>44317</v>
      </c>
      <c r="C144" s="11">
        <v>269222109</v>
      </c>
      <c r="D144" s="11">
        <v>92</v>
      </c>
      <c r="E144" s="11">
        <v>0</v>
      </c>
      <c r="F144" s="11">
        <v>0</v>
      </c>
      <c r="G144" t="str">
        <f>IFERROR(INDEX('Video Ad Server - SECONDARY'!$C$2:$C$960,MATCH(' Combined Data'!C144&amp;' Combined Data'!B144,'Video Ad Server - SECONDARY'!$E$2:$E$960,0)),"")</f>
        <v/>
      </c>
      <c r="H144" t="str">
        <f>IFERROR(INDEX('Video Ad Server - SECONDARY'!$D$2:$D$960,MATCH(' Combined Data'!C144&amp;' Combined Data'!B144,'Video Ad Server - SECONDARY'!$E$2:$E$960,0)),"")</f>
        <v/>
      </c>
      <c r="I144" t="str">
        <f>VLOOKUP($C144,'Lookup Table'!$A$1:$G$134,3,0)</f>
        <v>Partner A</v>
      </c>
      <c r="J144" t="str">
        <f>VLOOKUP($C144,'Lookup Table'!$A$1:$G$134,4,0)</f>
        <v>Desktop</v>
      </c>
      <c r="K144" t="str">
        <f>VLOOKUP($C144,'Lookup Table'!$A$1:$G$134,5,0)</f>
        <v>CPM</v>
      </c>
      <c r="L144">
        <f>VLOOKUP($C144,'Lookup Table'!$A$1:$G$134,6,0)</f>
        <v>6</v>
      </c>
      <c r="M144" t="str">
        <f>VLOOKUP($C144,'Lookup Table'!$A$1:$G$134,7,0)</f>
        <v>Display</v>
      </c>
      <c r="N144" s="28">
        <f t="shared" si="2"/>
        <v>0.55200000000000005</v>
      </c>
    </row>
    <row r="145" spans="1:14" x14ac:dyDescent="0.2">
      <c r="A145">
        <v>144</v>
      </c>
      <c r="B145" s="26">
        <v>44317</v>
      </c>
      <c r="C145" s="11">
        <v>271451050</v>
      </c>
      <c r="D145" s="11">
        <v>91</v>
      </c>
      <c r="E145" s="11">
        <v>0</v>
      </c>
      <c r="F145" s="11">
        <v>1</v>
      </c>
      <c r="G145" t="str">
        <f>IFERROR(INDEX('Video Ad Server - SECONDARY'!$C$2:$C$960,MATCH(' Combined Data'!C145&amp;' Combined Data'!B145,'Video Ad Server - SECONDARY'!$E$2:$E$960,0)),"")</f>
        <v/>
      </c>
      <c r="H145" t="str">
        <f>IFERROR(INDEX('Video Ad Server - SECONDARY'!$D$2:$D$960,MATCH(' Combined Data'!C145&amp;' Combined Data'!B145,'Video Ad Server - SECONDARY'!$E$2:$E$960,0)),"")</f>
        <v/>
      </c>
      <c r="I145" t="str">
        <f>VLOOKUP($C145,'Lookup Table'!$A$1:$G$134,3,0)</f>
        <v>Partner A</v>
      </c>
      <c r="J145" t="str">
        <f>VLOOKUP($C145,'Lookup Table'!$A$1:$G$134,4,0)</f>
        <v>Desktop</v>
      </c>
      <c r="K145" t="str">
        <f>VLOOKUP($C145,'Lookup Table'!$A$1:$G$134,5,0)</f>
        <v>CPM</v>
      </c>
      <c r="L145">
        <f>VLOOKUP($C145,'Lookup Table'!$A$1:$G$134,6,0)</f>
        <v>6</v>
      </c>
      <c r="M145" t="str">
        <f>VLOOKUP($C145,'Lookup Table'!$A$1:$G$134,7,0)</f>
        <v>Display</v>
      </c>
      <c r="N145" s="28">
        <f t="shared" si="2"/>
        <v>0.54600000000000004</v>
      </c>
    </row>
    <row r="146" spans="1:14" x14ac:dyDescent="0.2">
      <c r="A146">
        <v>145</v>
      </c>
      <c r="B146" s="26">
        <v>44317</v>
      </c>
      <c r="C146" s="11">
        <v>271459513</v>
      </c>
      <c r="D146" s="11">
        <v>88</v>
      </c>
      <c r="E146" s="11">
        <v>0</v>
      </c>
      <c r="F146" s="11">
        <v>0</v>
      </c>
      <c r="G146" t="str">
        <f>IFERROR(INDEX('Video Ad Server - SECONDARY'!$C$2:$C$960,MATCH(' Combined Data'!C146&amp;' Combined Data'!B146,'Video Ad Server - SECONDARY'!$E$2:$E$960,0)),"")</f>
        <v/>
      </c>
      <c r="H146" t="str">
        <f>IFERROR(INDEX('Video Ad Server - SECONDARY'!$D$2:$D$960,MATCH(' Combined Data'!C146&amp;' Combined Data'!B146,'Video Ad Server - SECONDARY'!$E$2:$E$960,0)),"")</f>
        <v/>
      </c>
      <c r="I146" t="str">
        <f>VLOOKUP($C146,'Lookup Table'!$A$1:$G$134,3,0)</f>
        <v>Partner A</v>
      </c>
      <c r="J146" t="str">
        <f>VLOOKUP($C146,'Lookup Table'!$A$1:$G$134,4,0)</f>
        <v>Tablet In-App</v>
      </c>
      <c r="K146" t="str">
        <f>VLOOKUP($C146,'Lookup Table'!$A$1:$G$134,5,0)</f>
        <v>CPM</v>
      </c>
      <c r="L146">
        <f>VLOOKUP($C146,'Lookup Table'!$A$1:$G$134,6,0)</f>
        <v>6</v>
      </c>
      <c r="M146" t="str">
        <f>VLOOKUP($C146,'Lookup Table'!$A$1:$G$134,7,0)</f>
        <v>Display</v>
      </c>
      <c r="N146" s="28">
        <f t="shared" si="2"/>
        <v>0.52800000000000002</v>
      </c>
    </row>
    <row r="147" spans="1:14" x14ac:dyDescent="0.2">
      <c r="A147">
        <v>146</v>
      </c>
      <c r="B147" s="26">
        <v>44317</v>
      </c>
      <c r="C147" s="11">
        <v>271457536</v>
      </c>
      <c r="D147" s="11">
        <v>85</v>
      </c>
      <c r="E147" s="11">
        <v>0</v>
      </c>
      <c r="F147" s="11">
        <v>0</v>
      </c>
      <c r="G147">
        <f>IFERROR(INDEX('Video Ad Server - SECONDARY'!$C$2:$C$960,MATCH(' Combined Data'!C147&amp;' Combined Data'!B147,'Video Ad Server - SECONDARY'!$E$2:$E$960,0)),"")</f>
        <v>3</v>
      </c>
      <c r="H147">
        <f>IFERROR(INDEX('Video Ad Server - SECONDARY'!$D$2:$D$960,MATCH(' Combined Data'!C147&amp;' Combined Data'!B147,'Video Ad Server - SECONDARY'!$E$2:$E$960,0)),"")</f>
        <v>3</v>
      </c>
      <c r="I147" t="str">
        <f>VLOOKUP($C147,'Lookup Table'!$A$1:$G$134,3,0)</f>
        <v>Partner B</v>
      </c>
      <c r="J147" t="str">
        <f>VLOOKUP($C147,'Lookup Table'!$A$1:$G$134,4,0)</f>
        <v>Cross-Device</v>
      </c>
      <c r="K147" t="str">
        <f>VLOOKUP($C147,'Lookup Table'!$A$1:$G$134,5,0)</f>
        <v>CPCV</v>
      </c>
      <c r="L147">
        <f>VLOOKUP($C147,'Lookup Table'!$A$1:$G$134,6,0)</f>
        <v>4.5</v>
      </c>
      <c r="M147" t="str">
        <f>VLOOKUP($C147,'Lookup Table'!$A$1:$G$134,7,0)</f>
        <v>Video</v>
      </c>
      <c r="N147" s="28">
        <f t="shared" si="2"/>
        <v>13.5</v>
      </c>
    </row>
    <row r="148" spans="1:14" x14ac:dyDescent="0.2">
      <c r="A148">
        <v>147</v>
      </c>
      <c r="B148" s="26">
        <v>44317</v>
      </c>
      <c r="C148" s="11">
        <v>269150185</v>
      </c>
      <c r="D148" s="11">
        <v>66</v>
      </c>
      <c r="E148" s="11">
        <v>0</v>
      </c>
      <c r="F148" s="11">
        <v>0</v>
      </c>
      <c r="G148" t="str">
        <f>IFERROR(INDEX('Video Ad Server - SECONDARY'!$C$2:$C$960,MATCH(' Combined Data'!C148&amp;' Combined Data'!B148,'Video Ad Server - SECONDARY'!$E$2:$E$960,0)),"")</f>
        <v/>
      </c>
      <c r="H148" t="str">
        <f>IFERROR(INDEX('Video Ad Server - SECONDARY'!$D$2:$D$960,MATCH(' Combined Data'!C148&amp;' Combined Data'!B148,'Video Ad Server - SECONDARY'!$E$2:$E$960,0)),"")</f>
        <v/>
      </c>
      <c r="I148" t="str">
        <f>VLOOKUP($C148,'Lookup Table'!$A$1:$G$134,3,0)</f>
        <v>Partner A</v>
      </c>
      <c r="J148" t="str">
        <f>VLOOKUP($C148,'Lookup Table'!$A$1:$G$134,4,0)</f>
        <v>Mobile In-App</v>
      </c>
      <c r="K148" t="str">
        <f>VLOOKUP($C148,'Lookup Table'!$A$1:$G$134,5,0)</f>
        <v>CPM</v>
      </c>
      <c r="L148">
        <f>VLOOKUP($C148,'Lookup Table'!$A$1:$G$134,6,0)</f>
        <v>6</v>
      </c>
      <c r="M148" t="str">
        <f>VLOOKUP($C148,'Lookup Table'!$A$1:$G$134,7,0)</f>
        <v>Display</v>
      </c>
      <c r="N148" s="28">
        <f t="shared" si="2"/>
        <v>0.39600000000000002</v>
      </c>
    </row>
    <row r="149" spans="1:14" x14ac:dyDescent="0.2">
      <c r="A149">
        <v>148</v>
      </c>
      <c r="B149" s="26">
        <v>44317</v>
      </c>
      <c r="C149" s="11">
        <v>268890452</v>
      </c>
      <c r="D149" s="11">
        <v>64</v>
      </c>
      <c r="E149" s="11">
        <v>0</v>
      </c>
      <c r="F149" s="11">
        <v>0</v>
      </c>
      <c r="G149" t="str">
        <f>IFERROR(INDEX('Video Ad Server - SECONDARY'!$C$2:$C$960,MATCH(' Combined Data'!C149&amp;' Combined Data'!B149,'Video Ad Server - SECONDARY'!$E$2:$E$960,0)),"")</f>
        <v/>
      </c>
      <c r="H149" t="str">
        <f>IFERROR(INDEX('Video Ad Server - SECONDARY'!$D$2:$D$960,MATCH(' Combined Data'!C149&amp;' Combined Data'!B149,'Video Ad Server - SECONDARY'!$E$2:$E$960,0)),"")</f>
        <v/>
      </c>
      <c r="I149" t="str">
        <f>VLOOKUP($C149,'Lookup Table'!$A$1:$G$134,3,0)</f>
        <v>Partner B</v>
      </c>
      <c r="J149" t="str">
        <f>VLOOKUP($C149,'Lookup Table'!$A$1:$G$134,4,0)</f>
        <v>Mobile</v>
      </c>
      <c r="K149" t="str">
        <f>VLOOKUP($C149,'Lookup Table'!$A$1:$G$134,5,0)</f>
        <v>CPM</v>
      </c>
      <c r="L149">
        <f>VLOOKUP($C149,'Lookup Table'!$A$1:$G$134,6,0)</f>
        <v>4.5</v>
      </c>
      <c r="M149" t="str">
        <f>VLOOKUP($C149,'Lookup Table'!$A$1:$G$134,7,0)</f>
        <v>Display</v>
      </c>
      <c r="N149" s="28">
        <f t="shared" si="2"/>
        <v>0.28800000000000003</v>
      </c>
    </row>
    <row r="150" spans="1:14" x14ac:dyDescent="0.2">
      <c r="A150">
        <v>149</v>
      </c>
      <c r="B150" s="26">
        <v>44317</v>
      </c>
      <c r="C150" s="11">
        <v>269222775</v>
      </c>
      <c r="D150" s="11">
        <v>57</v>
      </c>
      <c r="E150" s="11">
        <v>0</v>
      </c>
      <c r="F150" s="11">
        <v>1</v>
      </c>
      <c r="G150">
        <f>IFERROR(INDEX('Video Ad Server - SECONDARY'!$C$2:$C$960,MATCH(' Combined Data'!C150&amp;' Combined Data'!B150,'Video Ad Server - SECONDARY'!$E$2:$E$960,0)),"")</f>
        <v>2</v>
      </c>
      <c r="H150">
        <f>IFERROR(INDEX('Video Ad Server - SECONDARY'!$D$2:$D$960,MATCH(' Combined Data'!C150&amp;' Combined Data'!B150,'Video Ad Server - SECONDARY'!$E$2:$E$960,0)),"")</f>
        <v>5</v>
      </c>
      <c r="I150" t="str">
        <f>VLOOKUP($C150,'Lookup Table'!$A$1:$G$134,3,0)</f>
        <v>Partner B</v>
      </c>
      <c r="J150" t="str">
        <f>VLOOKUP($C150,'Lookup Table'!$A$1:$G$134,4,0)</f>
        <v>Cross-Device</v>
      </c>
      <c r="K150" t="str">
        <f>VLOOKUP($C150,'Lookup Table'!$A$1:$G$134,5,0)</f>
        <v>CPCV</v>
      </c>
      <c r="L150">
        <f>VLOOKUP($C150,'Lookup Table'!$A$1:$G$134,6,0)</f>
        <v>4.5</v>
      </c>
      <c r="M150" t="str">
        <f>VLOOKUP($C150,'Lookup Table'!$A$1:$G$134,7,0)</f>
        <v>Video</v>
      </c>
      <c r="N150" s="28">
        <f t="shared" si="2"/>
        <v>22.5</v>
      </c>
    </row>
    <row r="151" spans="1:14" x14ac:dyDescent="0.2">
      <c r="A151">
        <v>150</v>
      </c>
      <c r="B151" s="26">
        <v>44317</v>
      </c>
      <c r="C151" s="11">
        <v>269222754</v>
      </c>
      <c r="D151" s="11">
        <v>49</v>
      </c>
      <c r="E151" s="11">
        <v>0</v>
      </c>
      <c r="F151" s="11">
        <v>0</v>
      </c>
      <c r="G151" t="str">
        <f>IFERROR(INDEX('Video Ad Server - SECONDARY'!$C$2:$C$960,MATCH(' Combined Data'!C151&amp;' Combined Data'!B151,'Video Ad Server - SECONDARY'!$E$2:$E$960,0)),"")</f>
        <v/>
      </c>
      <c r="H151" t="str">
        <f>IFERROR(INDEX('Video Ad Server - SECONDARY'!$D$2:$D$960,MATCH(' Combined Data'!C151&amp;' Combined Data'!B151,'Video Ad Server - SECONDARY'!$E$2:$E$960,0)),"")</f>
        <v/>
      </c>
      <c r="I151" t="str">
        <f>VLOOKUP($C151,'Lookup Table'!$A$1:$G$134,3,0)</f>
        <v>Partner A</v>
      </c>
      <c r="J151" t="str">
        <f>VLOOKUP($C151,'Lookup Table'!$A$1:$G$134,4,0)</f>
        <v>Mobile In-App</v>
      </c>
      <c r="K151" t="str">
        <f>VLOOKUP($C151,'Lookup Table'!$A$1:$G$134,5,0)</f>
        <v>CPM</v>
      </c>
      <c r="L151">
        <f>VLOOKUP($C151,'Lookup Table'!$A$1:$G$134,6,0)</f>
        <v>6</v>
      </c>
      <c r="M151" t="str">
        <f>VLOOKUP($C151,'Lookup Table'!$A$1:$G$134,7,0)</f>
        <v>Display</v>
      </c>
      <c r="N151" s="28">
        <f t="shared" si="2"/>
        <v>0.29400000000000004</v>
      </c>
    </row>
    <row r="152" spans="1:14" x14ac:dyDescent="0.2">
      <c r="A152">
        <v>151</v>
      </c>
      <c r="B152" s="26">
        <v>44317</v>
      </c>
      <c r="C152" s="11">
        <v>271472378</v>
      </c>
      <c r="D152" s="11">
        <v>23</v>
      </c>
      <c r="E152" s="11">
        <v>0</v>
      </c>
      <c r="F152" s="11">
        <v>0</v>
      </c>
      <c r="G152" t="str">
        <f>IFERROR(INDEX('Video Ad Server - SECONDARY'!$C$2:$C$960,MATCH(' Combined Data'!C152&amp;' Combined Data'!B152,'Video Ad Server - SECONDARY'!$E$2:$E$960,0)),"")</f>
        <v/>
      </c>
      <c r="H152" t="str">
        <f>IFERROR(INDEX('Video Ad Server - SECONDARY'!$D$2:$D$960,MATCH(' Combined Data'!C152&amp;' Combined Data'!B152,'Video Ad Server - SECONDARY'!$E$2:$E$960,0)),"")</f>
        <v/>
      </c>
      <c r="I152" t="str">
        <f>VLOOKUP($C152,'Lookup Table'!$A$1:$G$134,3,0)</f>
        <v>Partner A</v>
      </c>
      <c r="J152" t="str">
        <f>VLOOKUP($C152,'Lookup Table'!$A$1:$G$134,4,0)</f>
        <v>Tablet In-App</v>
      </c>
      <c r="K152" t="str">
        <f>VLOOKUP($C152,'Lookup Table'!$A$1:$G$134,5,0)</f>
        <v>CPM</v>
      </c>
      <c r="L152">
        <f>VLOOKUP($C152,'Lookup Table'!$A$1:$G$134,6,0)</f>
        <v>6</v>
      </c>
      <c r="M152" t="str">
        <f>VLOOKUP($C152,'Lookup Table'!$A$1:$G$134,7,0)</f>
        <v>Display</v>
      </c>
      <c r="N152" s="28">
        <f t="shared" si="2"/>
        <v>0.13800000000000001</v>
      </c>
    </row>
    <row r="153" spans="1:14" x14ac:dyDescent="0.2">
      <c r="A153">
        <v>152</v>
      </c>
      <c r="B153" s="26">
        <v>44317</v>
      </c>
      <c r="C153" s="11">
        <v>268892231</v>
      </c>
      <c r="D153" s="11">
        <v>17</v>
      </c>
      <c r="E153" s="11">
        <v>0</v>
      </c>
      <c r="F153" s="11">
        <v>0</v>
      </c>
      <c r="G153" t="str">
        <f>IFERROR(INDEX('Video Ad Server - SECONDARY'!$C$2:$C$960,MATCH(' Combined Data'!C153&amp;' Combined Data'!B153,'Video Ad Server - SECONDARY'!$E$2:$E$960,0)),"")</f>
        <v/>
      </c>
      <c r="H153" t="str">
        <f>IFERROR(INDEX('Video Ad Server - SECONDARY'!$D$2:$D$960,MATCH(' Combined Data'!C153&amp;' Combined Data'!B153,'Video Ad Server - SECONDARY'!$E$2:$E$960,0)),"")</f>
        <v/>
      </c>
      <c r="I153" t="str">
        <f>VLOOKUP($C153,'Lookup Table'!$A$1:$G$134,3,0)</f>
        <v>Partner A</v>
      </c>
      <c r="J153" t="str">
        <f>VLOOKUP($C153,'Lookup Table'!$A$1:$G$134,4,0)</f>
        <v>Desktop</v>
      </c>
      <c r="K153" t="str">
        <f>VLOOKUP($C153,'Lookup Table'!$A$1:$G$134,5,0)</f>
        <v>CPM</v>
      </c>
      <c r="L153">
        <f>VLOOKUP($C153,'Lookup Table'!$A$1:$G$134,6,0)</f>
        <v>6</v>
      </c>
      <c r="M153" t="str">
        <f>VLOOKUP($C153,'Lookup Table'!$A$1:$G$134,7,0)</f>
        <v>Display</v>
      </c>
      <c r="N153" s="28">
        <f t="shared" si="2"/>
        <v>0.10200000000000001</v>
      </c>
    </row>
    <row r="154" spans="1:14" x14ac:dyDescent="0.2">
      <c r="A154">
        <v>153</v>
      </c>
      <c r="B154" s="26">
        <v>44317</v>
      </c>
      <c r="C154" s="11">
        <v>268890665</v>
      </c>
      <c r="D154" s="11">
        <v>10</v>
      </c>
      <c r="E154" s="11">
        <v>0</v>
      </c>
      <c r="F154" s="11">
        <v>0</v>
      </c>
      <c r="G154" t="str">
        <f>IFERROR(INDEX('Video Ad Server - SECONDARY'!$C$2:$C$960,MATCH(' Combined Data'!C154&amp;' Combined Data'!B154,'Video Ad Server - SECONDARY'!$E$2:$E$960,0)),"")</f>
        <v/>
      </c>
      <c r="H154" t="str">
        <f>IFERROR(INDEX('Video Ad Server - SECONDARY'!$D$2:$D$960,MATCH(' Combined Data'!C154&amp;' Combined Data'!B154,'Video Ad Server - SECONDARY'!$E$2:$E$960,0)),"")</f>
        <v/>
      </c>
      <c r="I154" t="str">
        <f>VLOOKUP($C154,'Lookup Table'!$A$1:$G$134,3,0)</f>
        <v>Partner A</v>
      </c>
      <c r="J154" t="str">
        <f>VLOOKUP($C154,'Lookup Table'!$A$1:$G$134,4,0)</f>
        <v>Mobile In-App</v>
      </c>
      <c r="K154" t="str">
        <f>VLOOKUP($C154,'Lookup Table'!$A$1:$G$134,5,0)</f>
        <v>CPM</v>
      </c>
      <c r="L154">
        <f>VLOOKUP($C154,'Lookup Table'!$A$1:$G$134,6,0)</f>
        <v>6</v>
      </c>
      <c r="M154" t="str">
        <f>VLOOKUP($C154,'Lookup Table'!$A$1:$G$134,7,0)</f>
        <v>Display</v>
      </c>
      <c r="N154" s="28">
        <f t="shared" si="2"/>
        <v>0.06</v>
      </c>
    </row>
    <row r="155" spans="1:14" x14ac:dyDescent="0.2">
      <c r="A155">
        <v>154</v>
      </c>
      <c r="B155" s="26">
        <v>44317</v>
      </c>
      <c r="C155" s="11">
        <v>268892429</v>
      </c>
      <c r="D155" s="11">
        <v>3</v>
      </c>
      <c r="E155" s="11">
        <v>0</v>
      </c>
      <c r="F155" s="11">
        <v>0</v>
      </c>
      <c r="G155" t="str">
        <f>IFERROR(INDEX('Video Ad Server - SECONDARY'!$C$2:$C$960,MATCH(' Combined Data'!C155&amp;' Combined Data'!B155,'Video Ad Server - SECONDARY'!$E$2:$E$960,0)),"")</f>
        <v/>
      </c>
      <c r="H155" t="str">
        <f>IFERROR(INDEX('Video Ad Server - SECONDARY'!$D$2:$D$960,MATCH(' Combined Data'!C155&amp;' Combined Data'!B155,'Video Ad Server - SECONDARY'!$E$2:$E$960,0)),"")</f>
        <v/>
      </c>
      <c r="I155" t="str">
        <f>VLOOKUP($C155,'Lookup Table'!$A$1:$G$134,3,0)</f>
        <v>Partner A</v>
      </c>
      <c r="J155" t="str">
        <f>VLOOKUP($C155,'Lookup Table'!$A$1:$G$134,4,0)</f>
        <v>Mobile In-App</v>
      </c>
      <c r="K155" t="str">
        <f>VLOOKUP($C155,'Lookup Table'!$A$1:$G$134,5,0)</f>
        <v>CPM</v>
      </c>
      <c r="L155">
        <f>VLOOKUP($C155,'Lookup Table'!$A$1:$G$134,6,0)</f>
        <v>6</v>
      </c>
      <c r="M155" t="str">
        <f>VLOOKUP($C155,'Lookup Table'!$A$1:$G$134,7,0)</f>
        <v>Display</v>
      </c>
      <c r="N155" s="28">
        <f t="shared" si="2"/>
        <v>1.8000000000000002E-2</v>
      </c>
    </row>
    <row r="156" spans="1:14" x14ac:dyDescent="0.2">
      <c r="A156">
        <v>155</v>
      </c>
      <c r="B156" s="26">
        <v>44318</v>
      </c>
      <c r="C156" s="11">
        <v>269150161</v>
      </c>
      <c r="D156" s="11">
        <v>13572</v>
      </c>
      <c r="E156" s="11">
        <v>155</v>
      </c>
      <c r="F156" s="11">
        <v>18</v>
      </c>
      <c r="G156">
        <f>IFERROR(INDEX('Video Ad Server - SECONDARY'!$C$2:$C$960,MATCH(' Combined Data'!C156&amp;' Combined Data'!B156,'Video Ad Server - SECONDARY'!$E$2:$E$960,0)),"")</f>
        <v>2</v>
      </c>
      <c r="H156">
        <f>IFERROR(INDEX('Video Ad Server - SECONDARY'!$D$2:$D$960,MATCH(' Combined Data'!C156&amp;' Combined Data'!B156,'Video Ad Server - SECONDARY'!$E$2:$E$960,0)),"")</f>
        <v>14</v>
      </c>
      <c r="I156" t="str">
        <f>VLOOKUP($C156,'Lookup Table'!$A$1:$G$134,3,0)</f>
        <v>Partner B</v>
      </c>
      <c r="J156" t="str">
        <f>VLOOKUP($C156,'Lookup Table'!$A$1:$G$134,4,0)</f>
        <v>Cross-Device</v>
      </c>
      <c r="K156" t="str">
        <f>VLOOKUP($C156,'Lookup Table'!$A$1:$G$134,5,0)</f>
        <v>CPCV</v>
      </c>
      <c r="L156">
        <f>VLOOKUP($C156,'Lookup Table'!$A$1:$G$134,6,0)</f>
        <v>4.5</v>
      </c>
      <c r="M156" t="str">
        <f>VLOOKUP($C156,'Lookup Table'!$A$1:$G$134,7,0)</f>
        <v>Video</v>
      </c>
      <c r="N156" s="28">
        <f t="shared" si="2"/>
        <v>63</v>
      </c>
    </row>
    <row r="157" spans="1:14" x14ac:dyDescent="0.2">
      <c r="A157">
        <v>156</v>
      </c>
      <c r="B157" s="26">
        <v>44318</v>
      </c>
      <c r="C157" s="11">
        <v>268890548</v>
      </c>
      <c r="D157" s="11">
        <v>11388</v>
      </c>
      <c r="E157" s="11">
        <v>128</v>
      </c>
      <c r="F157" s="11">
        <v>11</v>
      </c>
      <c r="G157">
        <f>IFERROR(INDEX('Video Ad Server - SECONDARY'!$C$2:$C$960,MATCH(' Combined Data'!C157&amp;' Combined Data'!B157,'Video Ad Server - SECONDARY'!$E$2:$E$960,0)),"")</f>
        <v>2185</v>
      </c>
      <c r="H157">
        <f>IFERROR(INDEX('Video Ad Server - SECONDARY'!$D$2:$D$960,MATCH(' Combined Data'!C157&amp;' Combined Data'!B157,'Video Ad Server - SECONDARY'!$E$2:$E$960,0)),"")</f>
        <v>1320</v>
      </c>
      <c r="I157" t="str">
        <f>VLOOKUP($C157,'Lookup Table'!$A$1:$G$134,3,0)</f>
        <v>Partner B</v>
      </c>
      <c r="J157" t="str">
        <f>VLOOKUP($C157,'Lookup Table'!$A$1:$G$134,4,0)</f>
        <v>Cross-Device</v>
      </c>
      <c r="K157" t="str">
        <f>VLOOKUP($C157,'Lookup Table'!$A$1:$G$134,5,0)</f>
        <v>CPCV</v>
      </c>
      <c r="L157">
        <f>VLOOKUP($C157,'Lookup Table'!$A$1:$G$134,6,0)</f>
        <v>4.5</v>
      </c>
      <c r="M157" t="str">
        <f>VLOOKUP($C157,'Lookup Table'!$A$1:$G$134,7,0)</f>
        <v>Video</v>
      </c>
      <c r="N157" s="28">
        <f t="shared" si="2"/>
        <v>5940</v>
      </c>
    </row>
    <row r="158" spans="1:14" x14ac:dyDescent="0.2">
      <c r="A158">
        <v>157</v>
      </c>
      <c r="B158" s="26">
        <v>44318</v>
      </c>
      <c r="C158" s="11">
        <v>268892078</v>
      </c>
      <c r="D158" s="11">
        <v>10529</v>
      </c>
      <c r="E158" s="11">
        <v>106</v>
      </c>
      <c r="F158" s="11">
        <v>13</v>
      </c>
      <c r="G158">
        <f>IFERROR(INDEX('Video Ad Server - SECONDARY'!$C$2:$C$960,MATCH(' Combined Data'!C158&amp;' Combined Data'!B158,'Video Ad Server - SECONDARY'!$E$2:$E$960,0)),"")</f>
        <v>0</v>
      </c>
      <c r="H158">
        <f>IFERROR(INDEX('Video Ad Server - SECONDARY'!$D$2:$D$960,MATCH(' Combined Data'!C158&amp;' Combined Data'!B158,'Video Ad Server - SECONDARY'!$E$2:$E$960,0)),"")</f>
        <v>0</v>
      </c>
      <c r="I158" t="str">
        <f>VLOOKUP($C158,'Lookup Table'!$A$1:$G$134,3,0)</f>
        <v>Partner B</v>
      </c>
      <c r="J158" t="str">
        <f>VLOOKUP($C158,'Lookup Table'!$A$1:$G$134,4,0)</f>
        <v>Cross-Device</v>
      </c>
      <c r="K158" t="str">
        <f>VLOOKUP($C158,'Lookup Table'!$A$1:$G$134,5,0)</f>
        <v>CPCV</v>
      </c>
      <c r="L158">
        <f>VLOOKUP($C158,'Lookup Table'!$A$1:$G$134,6,0)</f>
        <v>4.5</v>
      </c>
      <c r="M158" t="str">
        <f>VLOOKUP($C158,'Lookup Table'!$A$1:$G$134,7,0)</f>
        <v>Video</v>
      </c>
      <c r="N158" s="28">
        <f t="shared" si="2"/>
        <v>0</v>
      </c>
    </row>
    <row r="159" spans="1:14" x14ac:dyDescent="0.2">
      <c r="A159">
        <v>158</v>
      </c>
      <c r="B159" s="26">
        <v>44318</v>
      </c>
      <c r="C159" s="11">
        <v>268892348</v>
      </c>
      <c r="D159" s="11">
        <v>10492</v>
      </c>
      <c r="E159" s="11">
        <v>94</v>
      </c>
      <c r="F159" s="11">
        <v>8</v>
      </c>
      <c r="G159">
        <f>IFERROR(INDEX('Video Ad Server - SECONDARY'!$C$2:$C$960,MATCH(' Combined Data'!C159&amp;' Combined Data'!B159,'Video Ad Server - SECONDARY'!$E$2:$E$960,0)),"")</f>
        <v>13</v>
      </c>
      <c r="H159">
        <f>IFERROR(INDEX('Video Ad Server - SECONDARY'!$D$2:$D$960,MATCH(' Combined Data'!C159&amp;' Combined Data'!B159,'Video Ad Server - SECONDARY'!$E$2:$E$960,0)),"")</f>
        <v>12</v>
      </c>
      <c r="I159" t="str">
        <f>VLOOKUP($C159,'Lookup Table'!$A$1:$G$134,3,0)</f>
        <v>Partner B</v>
      </c>
      <c r="J159" t="str">
        <f>VLOOKUP($C159,'Lookup Table'!$A$1:$G$134,4,0)</f>
        <v>Cross-Device</v>
      </c>
      <c r="K159" t="str">
        <f>VLOOKUP($C159,'Lookup Table'!$A$1:$G$134,5,0)</f>
        <v>CPCV</v>
      </c>
      <c r="L159">
        <f>VLOOKUP($C159,'Lookup Table'!$A$1:$G$134,6,0)</f>
        <v>4.5</v>
      </c>
      <c r="M159" t="str">
        <f>VLOOKUP($C159,'Lookup Table'!$A$1:$G$134,7,0)</f>
        <v>Video</v>
      </c>
      <c r="N159" s="28">
        <f t="shared" si="2"/>
        <v>54</v>
      </c>
    </row>
    <row r="160" spans="1:14" x14ac:dyDescent="0.2">
      <c r="A160">
        <v>159</v>
      </c>
      <c r="B160" s="26">
        <v>44318</v>
      </c>
      <c r="C160" s="11">
        <v>269149708</v>
      </c>
      <c r="D160" s="11">
        <v>28448</v>
      </c>
      <c r="E160" s="11">
        <v>77</v>
      </c>
      <c r="F160" s="11">
        <v>15</v>
      </c>
      <c r="G160" t="str">
        <f>IFERROR(INDEX('Video Ad Server - SECONDARY'!$C$2:$C$960,MATCH(' Combined Data'!C160&amp;' Combined Data'!B160,'Video Ad Server - SECONDARY'!$E$2:$E$960,0)),"")</f>
        <v/>
      </c>
      <c r="H160" t="str">
        <f>IFERROR(INDEX('Video Ad Server - SECONDARY'!$D$2:$D$960,MATCH(' Combined Data'!C160&amp;' Combined Data'!B160,'Video Ad Server - SECONDARY'!$E$2:$E$960,0)),"")</f>
        <v/>
      </c>
      <c r="I160" t="str">
        <f>VLOOKUP($C160,'Lookup Table'!$A$1:$G$134,3,0)</f>
        <v>Partner B</v>
      </c>
      <c r="J160" t="str">
        <f>VLOOKUP($C160,'Lookup Table'!$A$1:$G$134,4,0)</f>
        <v>Cross-Device</v>
      </c>
      <c r="K160" t="str">
        <f>VLOOKUP($C160,'Lookup Table'!$A$1:$G$134,5,0)</f>
        <v>CPM</v>
      </c>
      <c r="L160">
        <f>VLOOKUP($C160,'Lookup Table'!$A$1:$G$134,6,0)</f>
        <v>4.5</v>
      </c>
      <c r="M160" t="str">
        <f>VLOOKUP($C160,'Lookup Table'!$A$1:$G$134,7,0)</f>
        <v>Study</v>
      </c>
      <c r="N160" s="28">
        <f t="shared" si="2"/>
        <v>128.01599999999999</v>
      </c>
    </row>
    <row r="161" spans="1:14" x14ac:dyDescent="0.2">
      <c r="A161">
        <v>160</v>
      </c>
      <c r="B161" s="26">
        <v>44318</v>
      </c>
      <c r="C161" s="11">
        <v>268892375</v>
      </c>
      <c r="D161" s="11">
        <v>5324</v>
      </c>
      <c r="E161" s="11">
        <v>62</v>
      </c>
      <c r="F161" s="11">
        <v>7</v>
      </c>
      <c r="G161">
        <f>IFERROR(INDEX('Video Ad Server - SECONDARY'!$C$2:$C$960,MATCH(' Combined Data'!C161&amp;' Combined Data'!B161,'Video Ad Server - SECONDARY'!$E$2:$E$960,0)),"")</f>
        <v>1803</v>
      </c>
      <c r="H161">
        <f>IFERROR(INDEX('Video Ad Server - SECONDARY'!$D$2:$D$960,MATCH(' Combined Data'!C161&amp;' Combined Data'!B161,'Video Ad Server - SECONDARY'!$E$2:$E$960,0)),"")</f>
        <v>1395</v>
      </c>
      <c r="I161" t="str">
        <f>VLOOKUP($C161,'Lookup Table'!$A$1:$G$134,3,0)</f>
        <v>Partner B</v>
      </c>
      <c r="J161" t="str">
        <f>VLOOKUP($C161,'Lookup Table'!$A$1:$G$134,4,0)</f>
        <v>Cross-Device</v>
      </c>
      <c r="K161" t="str">
        <f>VLOOKUP($C161,'Lookup Table'!$A$1:$G$134,5,0)</f>
        <v>CPCV</v>
      </c>
      <c r="L161">
        <f>VLOOKUP($C161,'Lookup Table'!$A$1:$G$134,6,0)</f>
        <v>4.5</v>
      </c>
      <c r="M161" t="str">
        <f>VLOOKUP($C161,'Lookup Table'!$A$1:$G$134,7,0)</f>
        <v>Video</v>
      </c>
      <c r="N161" s="28">
        <f t="shared" si="2"/>
        <v>6277.5</v>
      </c>
    </row>
    <row r="162" spans="1:14" x14ac:dyDescent="0.2">
      <c r="A162">
        <v>161</v>
      </c>
      <c r="B162" s="26">
        <v>44318</v>
      </c>
      <c r="C162" s="11">
        <v>269149657</v>
      </c>
      <c r="D162" s="11">
        <v>28472</v>
      </c>
      <c r="E162" s="11">
        <v>55</v>
      </c>
      <c r="F162" s="11">
        <v>17</v>
      </c>
      <c r="G162" t="str">
        <f>IFERROR(INDEX('Video Ad Server - SECONDARY'!$C$2:$C$960,MATCH(' Combined Data'!C162&amp;' Combined Data'!B162,'Video Ad Server - SECONDARY'!$E$2:$E$960,0)),"")</f>
        <v/>
      </c>
      <c r="H162" t="str">
        <f>IFERROR(INDEX('Video Ad Server - SECONDARY'!$D$2:$D$960,MATCH(' Combined Data'!C162&amp;' Combined Data'!B162,'Video Ad Server - SECONDARY'!$E$2:$E$960,0)),"")</f>
        <v/>
      </c>
      <c r="I162" t="str">
        <f>VLOOKUP($C162,'Lookup Table'!$A$1:$G$134,3,0)</f>
        <v>Partner B</v>
      </c>
      <c r="J162" t="str">
        <f>VLOOKUP($C162,'Lookup Table'!$A$1:$G$134,4,0)</f>
        <v>Cross-Device</v>
      </c>
      <c r="K162" t="str">
        <f>VLOOKUP($C162,'Lookup Table'!$A$1:$G$134,5,0)</f>
        <v>CPM</v>
      </c>
      <c r="L162">
        <f>VLOOKUP($C162,'Lookup Table'!$A$1:$G$134,6,0)</f>
        <v>4.5</v>
      </c>
      <c r="M162" t="str">
        <f>VLOOKUP($C162,'Lookup Table'!$A$1:$G$134,7,0)</f>
        <v>Display</v>
      </c>
      <c r="N162" s="28">
        <f t="shared" si="2"/>
        <v>128.124</v>
      </c>
    </row>
    <row r="163" spans="1:14" x14ac:dyDescent="0.2">
      <c r="A163">
        <v>162</v>
      </c>
      <c r="B163" s="26">
        <v>44318</v>
      </c>
      <c r="C163" s="11">
        <v>271459513</v>
      </c>
      <c r="D163" s="11">
        <v>23473</v>
      </c>
      <c r="E163" s="11">
        <v>35</v>
      </c>
      <c r="F163" s="11">
        <v>4</v>
      </c>
      <c r="G163" t="str">
        <f>IFERROR(INDEX('Video Ad Server - SECONDARY'!$C$2:$C$960,MATCH(' Combined Data'!C163&amp;' Combined Data'!B163,'Video Ad Server - SECONDARY'!$E$2:$E$960,0)),"")</f>
        <v/>
      </c>
      <c r="H163" t="str">
        <f>IFERROR(INDEX('Video Ad Server - SECONDARY'!$D$2:$D$960,MATCH(' Combined Data'!C163&amp;' Combined Data'!B163,'Video Ad Server - SECONDARY'!$E$2:$E$960,0)),"")</f>
        <v/>
      </c>
      <c r="I163" t="str">
        <f>VLOOKUP($C163,'Lookup Table'!$A$1:$G$134,3,0)</f>
        <v>Partner A</v>
      </c>
      <c r="J163" t="str">
        <f>VLOOKUP($C163,'Lookup Table'!$A$1:$G$134,4,0)</f>
        <v>Tablet In-App</v>
      </c>
      <c r="K163" t="str">
        <f>VLOOKUP($C163,'Lookup Table'!$A$1:$G$134,5,0)</f>
        <v>CPM</v>
      </c>
      <c r="L163">
        <f>VLOOKUP($C163,'Lookup Table'!$A$1:$G$134,6,0)</f>
        <v>6</v>
      </c>
      <c r="M163" t="str">
        <f>VLOOKUP($C163,'Lookup Table'!$A$1:$G$134,7,0)</f>
        <v>Display</v>
      </c>
      <c r="N163" s="28">
        <f t="shared" si="2"/>
        <v>140.83799999999999</v>
      </c>
    </row>
    <row r="164" spans="1:14" x14ac:dyDescent="0.2">
      <c r="A164">
        <v>163</v>
      </c>
      <c r="B164" s="26">
        <v>44318</v>
      </c>
      <c r="C164" s="11">
        <v>268890545</v>
      </c>
      <c r="D164" s="11">
        <v>7853</v>
      </c>
      <c r="E164" s="11">
        <v>26</v>
      </c>
      <c r="F164" s="11">
        <v>12</v>
      </c>
      <c r="G164">
        <f>IFERROR(INDEX('Video Ad Server - SECONDARY'!$C$2:$C$960,MATCH(' Combined Data'!C164&amp;' Combined Data'!B164,'Video Ad Server - SECONDARY'!$E$2:$E$960,0)),"")</f>
        <v>35</v>
      </c>
      <c r="H164">
        <f>IFERROR(INDEX('Video Ad Server - SECONDARY'!$D$2:$D$960,MATCH(' Combined Data'!C164&amp;' Combined Data'!B164,'Video Ad Server - SECONDARY'!$E$2:$E$960,0)),"")</f>
        <v>21</v>
      </c>
      <c r="I164" t="str">
        <f>VLOOKUP($C164,'Lookup Table'!$A$1:$G$134,3,0)</f>
        <v>Partner B</v>
      </c>
      <c r="J164" t="str">
        <f>VLOOKUP($C164,'Lookup Table'!$A$1:$G$134,4,0)</f>
        <v>Cross-Device</v>
      </c>
      <c r="K164" t="str">
        <f>VLOOKUP($C164,'Lookup Table'!$A$1:$G$134,5,0)</f>
        <v>CPCV</v>
      </c>
      <c r="L164">
        <f>VLOOKUP($C164,'Lookup Table'!$A$1:$G$134,6,0)</f>
        <v>4.5</v>
      </c>
      <c r="M164" t="str">
        <f>VLOOKUP($C164,'Lookup Table'!$A$1:$G$134,7,0)</f>
        <v>Video</v>
      </c>
      <c r="N164" s="28">
        <f t="shared" si="2"/>
        <v>94.5</v>
      </c>
    </row>
    <row r="165" spans="1:14" x14ac:dyDescent="0.2">
      <c r="A165">
        <v>164</v>
      </c>
      <c r="B165" s="26">
        <v>44318</v>
      </c>
      <c r="C165" s="11">
        <v>269221419</v>
      </c>
      <c r="D165" s="11">
        <v>8186</v>
      </c>
      <c r="E165" s="11">
        <v>24</v>
      </c>
      <c r="F165" s="11">
        <v>17</v>
      </c>
      <c r="G165">
        <f>IFERROR(INDEX('Video Ad Server - SECONDARY'!$C$2:$C$960,MATCH(' Combined Data'!C165&amp;' Combined Data'!B165,'Video Ad Server - SECONDARY'!$E$2:$E$960,0)),"")</f>
        <v>9</v>
      </c>
      <c r="H165">
        <f>IFERROR(INDEX('Video Ad Server - SECONDARY'!$D$2:$D$960,MATCH(' Combined Data'!C165&amp;' Combined Data'!B165,'Video Ad Server - SECONDARY'!$E$2:$E$960,0)),"")</f>
        <v>11</v>
      </c>
      <c r="I165" t="str">
        <f>VLOOKUP($C165,'Lookup Table'!$A$1:$G$134,3,0)</f>
        <v>Partner B</v>
      </c>
      <c r="J165" t="str">
        <f>VLOOKUP($C165,'Lookup Table'!$A$1:$G$134,4,0)</f>
        <v>Cross-Device</v>
      </c>
      <c r="K165" t="str">
        <f>VLOOKUP($C165,'Lookup Table'!$A$1:$G$134,5,0)</f>
        <v>CPCV</v>
      </c>
      <c r="L165">
        <f>VLOOKUP($C165,'Lookup Table'!$A$1:$G$134,6,0)</f>
        <v>4.5</v>
      </c>
      <c r="M165" t="str">
        <f>VLOOKUP($C165,'Lookup Table'!$A$1:$G$134,7,0)</f>
        <v>Video</v>
      </c>
      <c r="N165" s="28">
        <f t="shared" si="2"/>
        <v>49.5</v>
      </c>
    </row>
    <row r="166" spans="1:14" x14ac:dyDescent="0.2">
      <c r="A166">
        <v>165</v>
      </c>
      <c r="B166" s="26">
        <v>44318</v>
      </c>
      <c r="C166" s="11">
        <v>268890566</v>
      </c>
      <c r="D166" s="11">
        <v>8000</v>
      </c>
      <c r="E166" s="11">
        <v>23</v>
      </c>
      <c r="F166" s="11">
        <v>18</v>
      </c>
      <c r="G166">
        <f>IFERROR(INDEX('Video Ad Server - SECONDARY'!$C$2:$C$960,MATCH(' Combined Data'!C166&amp;' Combined Data'!B166,'Video Ad Server - SECONDARY'!$E$2:$E$960,0)),"")</f>
        <v>0</v>
      </c>
      <c r="H166">
        <f>IFERROR(INDEX('Video Ad Server - SECONDARY'!$D$2:$D$960,MATCH(' Combined Data'!C166&amp;' Combined Data'!B166,'Video Ad Server - SECONDARY'!$E$2:$E$960,0)),"")</f>
        <v>0</v>
      </c>
      <c r="I166" t="str">
        <f>VLOOKUP($C166,'Lookup Table'!$A$1:$G$134,3,0)</f>
        <v>Partner B</v>
      </c>
      <c r="J166" t="str">
        <f>VLOOKUP($C166,'Lookup Table'!$A$1:$G$134,4,0)</f>
        <v>Cross-Device</v>
      </c>
      <c r="K166" t="str">
        <f>VLOOKUP($C166,'Lookup Table'!$A$1:$G$134,5,0)</f>
        <v>CPCV</v>
      </c>
      <c r="L166">
        <f>VLOOKUP($C166,'Lookup Table'!$A$1:$G$134,6,0)</f>
        <v>4.5</v>
      </c>
      <c r="M166" t="str">
        <f>VLOOKUP($C166,'Lookup Table'!$A$1:$G$134,7,0)</f>
        <v>Video</v>
      </c>
      <c r="N166" s="28">
        <f t="shared" si="2"/>
        <v>0</v>
      </c>
    </row>
    <row r="167" spans="1:14" x14ac:dyDescent="0.2">
      <c r="A167">
        <v>166</v>
      </c>
      <c r="B167" s="26">
        <v>44318</v>
      </c>
      <c r="C167" s="11">
        <v>269221386</v>
      </c>
      <c r="D167" s="11">
        <v>20641</v>
      </c>
      <c r="E167" s="11">
        <v>19</v>
      </c>
      <c r="F167" s="11">
        <v>2</v>
      </c>
      <c r="G167" t="str">
        <f>IFERROR(INDEX('Video Ad Server - SECONDARY'!$C$2:$C$960,MATCH(' Combined Data'!C167&amp;' Combined Data'!B167,'Video Ad Server - SECONDARY'!$E$2:$E$960,0)),"")</f>
        <v/>
      </c>
      <c r="H167" t="str">
        <f>IFERROR(INDEX('Video Ad Server - SECONDARY'!$D$2:$D$960,MATCH(' Combined Data'!C167&amp;' Combined Data'!B167,'Video Ad Server - SECONDARY'!$E$2:$E$960,0)),"")</f>
        <v/>
      </c>
      <c r="I167" t="str">
        <f>VLOOKUP($C167,'Lookup Table'!$A$1:$G$134,3,0)</f>
        <v>Partner A</v>
      </c>
      <c r="J167" t="str">
        <f>VLOOKUP($C167,'Lookup Table'!$A$1:$G$134,4,0)</f>
        <v>Desktop</v>
      </c>
      <c r="K167" t="str">
        <f>VLOOKUP($C167,'Lookup Table'!$A$1:$G$134,5,0)</f>
        <v>CPM</v>
      </c>
      <c r="L167">
        <f>VLOOKUP($C167,'Lookup Table'!$A$1:$G$134,6,0)</f>
        <v>6</v>
      </c>
      <c r="M167" t="str">
        <f>VLOOKUP($C167,'Lookup Table'!$A$1:$G$134,7,0)</f>
        <v>Display</v>
      </c>
      <c r="N167" s="28">
        <f t="shared" si="2"/>
        <v>123.84599999999999</v>
      </c>
    </row>
    <row r="168" spans="1:14" x14ac:dyDescent="0.2">
      <c r="A168">
        <v>167</v>
      </c>
      <c r="B168" s="26">
        <v>44318</v>
      </c>
      <c r="C168" s="11">
        <v>269222739</v>
      </c>
      <c r="D168" s="11">
        <v>7583</v>
      </c>
      <c r="E168" s="11">
        <v>12</v>
      </c>
      <c r="F168" s="11">
        <v>12</v>
      </c>
      <c r="G168">
        <f>IFERROR(INDEX('Video Ad Server - SECONDARY'!$C$2:$C$960,MATCH(' Combined Data'!C168&amp;' Combined Data'!B168,'Video Ad Server - SECONDARY'!$E$2:$E$960,0)),"")</f>
        <v>12</v>
      </c>
      <c r="H168">
        <f>IFERROR(INDEX('Video Ad Server - SECONDARY'!$D$2:$D$960,MATCH(' Combined Data'!C168&amp;' Combined Data'!B168,'Video Ad Server - SECONDARY'!$E$2:$E$960,0)),"")</f>
        <v>10</v>
      </c>
      <c r="I168" t="str">
        <f>VLOOKUP($C168,'Lookup Table'!$A$1:$G$134,3,0)</f>
        <v>Partner B</v>
      </c>
      <c r="J168" t="str">
        <f>VLOOKUP($C168,'Lookup Table'!$A$1:$G$134,4,0)</f>
        <v>Cross-Device</v>
      </c>
      <c r="K168" t="str">
        <f>VLOOKUP($C168,'Lookup Table'!$A$1:$G$134,5,0)</f>
        <v>CPCV</v>
      </c>
      <c r="L168">
        <f>VLOOKUP($C168,'Lookup Table'!$A$1:$G$134,6,0)</f>
        <v>4.5</v>
      </c>
      <c r="M168" t="str">
        <f>VLOOKUP($C168,'Lookup Table'!$A$1:$G$134,7,0)</f>
        <v>Video</v>
      </c>
      <c r="N168" s="28">
        <f t="shared" si="2"/>
        <v>45</v>
      </c>
    </row>
    <row r="169" spans="1:14" x14ac:dyDescent="0.2">
      <c r="A169">
        <v>168</v>
      </c>
      <c r="B169" s="26">
        <v>44318</v>
      </c>
      <c r="C169" s="11">
        <v>271808904</v>
      </c>
      <c r="D169" s="11">
        <v>7472</v>
      </c>
      <c r="E169" s="11">
        <v>10</v>
      </c>
      <c r="F169" s="11">
        <v>3</v>
      </c>
      <c r="G169" t="str">
        <f>IFERROR(INDEX('Video Ad Server - SECONDARY'!$C$2:$C$960,MATCH(' Combined Data'!C169&amp;' Combined Data'!B169,'Video Ad Server - SECONDARY'!$E$2:$E$960,0)),"")</f>
        <v/>
      </c>
      <c r="H169" t="str">
        <f>IFERROR(INDEX('Video Ad Server - SECONDARY'!$D$2:$D$960,MATCH(' Combined Data'!C169&amp;' Combined Data'!B169,'Video Ad Server - SECONDARY'!$E$2:$E$960,0)),"")</f>
        <v/>
      </c>
      <c r="I169" t="str">
        <f>VLOOKUP($C169,'Lookup Table'!$A$1:$G$134,3,0)</f>
        <v>Partner A</v>
      </c>
      <c r="J169" t="str">
        <f>VLOOKUP($C169,'Lookup Table'!$A$1:$G$134,4,0)</f>
        <v>Desktop</v>
      </c>
      <c r="K169" t="str">
        <f>VLOOKUP($C169,'Lookup Table'!$A$1:$G$134,5,0)</f>
        <v>CPM</v>
      </c>
      <c r="L169">
        <f>VLOOKUP($C169,'Lookup Table'!$A$1:$G$134,6,0)</f>
        <v>6</v>
      </c>
      <c r="M169" t="str">
        <f>VLOOKUP($C169,'Lookup Table'!$A$1:$G$134,7,0)</f>
        <v>Display</v>
      </c>
      <c r="N169" s="28">
        <f t="shared" si="2"/>
        <v>44.832000000000001</v>
      </c>
    </row>
    <row r="170" spans="1:14" x14ac:dyDescent="0.2">
      <c r="A170">
        <v>169</v>
      </c>
      <c r="B170" s="26">
        <v>44318</v>
      </c>
      <c r="C170" s="11">
        <v>268890710</v>
      </c>
      <c r="D170" s="11">
        <v>0</v>
      </c>
      <c r="E170" s="11">
        <v>10</v>
      </c>
      <c r="F170" s="11">
        <v>0</v>
      </c>
      <c r="G170" t="str">
        <f>IFERROR(INDEX('Video Ad Server - SECONDARY'!$C$2:$C$960,MATCH(' Combined Data'!C170&amp;' Combined Data'!B170,'Video Ad Server - SECONDARY'!$E$2:$E$960,0)),"")</f>
        <v/>
      </c>
      <c r="H170" t="str">
        <f>IFERROR(INDEX('Video Ad Server - SECONDARY'!$D$2:$D$960,MATCH(' Combined Data'!C170&amp;' Combined Data'!B170,'Video Ad Server - SECONDARY'!$E$2:$E$960,0)),"")</f>
        <v/>
      </c>
      <c r="I170" t="str">
        <f>VLOOKUP($C170,'Lookup Table'!$A$1:$G$134,3,0)</f>
        <v>Partner A</v>
      </c>
      <c r="J170" t="str">
        <f>VLOOKUP($C170,'Lookup Table'!$A$1:$G$134,4,0)</f>
        <v>Desktop</v>
      </c>
      <c r="K170" t="str">
        <f>VLOOKUP($C170,'Lookup Table'!$A$1:$G$134,5,0)</f>
        <v>CPM</v>
      </c>
      <c r="L170">
        <f>VLOOKUP($C170,'Lookup Table'!$A$1:$G$134,6,0)</f>
        <v>6</v>
      </c>
      <c r="M170" t="str">
        <f>VLOOKUP($C170,'Lookup Table'!$A$1:$G$134,7,0)</f>
        <v>Display</v>
      </c>
      <c r="N170" s="28">
        <f t="shared" si="2"/>
        <v>0</v>
      </c>
    </row>
    <row r="171" spans="1:14" x14ac:dyDescent="0.2">
      <c r="A171">
        <v>170</v>
      </c>
      <c r="B171" s="26">
        <v>44318</v>
      </c>
      <c r="C171" s="11">
        <v>269222010</v>
      </c>
      <c r="D171" s="11">
        <v>2843</v>
      </c>
      <c r="E171" s="11">
        <v>8</v>
      </c>
      <c r="F171" s="11">
        <v>2</v>
      </c>
      <c r="G171">
        <f>IFERROR(INDEX('Video Ad Server - SECONDARY'!$C$2:$C$960,MATCH(' Combined Data'!C171&amp;' Combined Data'!B171,'Video Ad Server - SECONDARY'!$E$2:$E$960,0)),"")</f>
        <v>18</v>
      </c>
      <c r="H171">
        <f>IFERROR(INDEX('Video Ad Server - SECONDARY'!$D$2:$D$960,MATCH(' Combined Data'!C171&amp;' Combined Data'!B171,'Video Ad Server - SECONDARY'!$E$2:$E$960,0)),"")</f>
        <v>13</v>
      </c>
      <c r="I171" t="str">
        <f>VLOOKUP($C171,'Lookup Table'!$A$1:$G$134,3,0)</f>
        <v>Partner B</v>
      </c>
      <c r="J171" t="str">
        <f>VLOOKUP($C171,'Lookup Table'!$A$1:$G$134,4,0)</f>
        <v>Cross-Device</v>
      </c>
      <c r="K171" t="str">
        <f>VLOOKUP($C171,'Lookup Table'!$A$1:$G$134,5,0)</f>
        <v>CPCV</v>
      </c>
      <c r="L171">
        <f>VLOOKUP($C171,'Lookup Table'!$A$1:$G$134,6,0)</f>
        <v>4.5</v>
      </c>
      <c r="M171" t="str">
        <f>VLOOKUP($C171,'Lookup Table'!$A$1:$G$134,7,0)</f>
        <v>Video</v>
      </c>
      <c r="N171" s="28">
        <f t="shared" si="2"/>
        <v>58.5</v>
      </c>
    </row>
    <row r="172" spans="1:14" x14ac:dyDescent="0.2">
      <c r="A172">
        <v>171</v>
      </c>
      <c r="B172" s="26">
        <v>44318</v>
      </c>
      <c r="C172" s="11">
        <v>269149777</v>
      </c>
      <c r="D172" s="11">
        <v>8456</v>
      </c>
      <c r="E172" s="11">
        <v>7</v>
      </c>
      <c r="F172" s="11">
        <v>7</v>
      </c>
      <c r="G172">
        <f>IFERROR(INDEX('Video Ad Server - SECONDARY'!$C$2:$C$960,MATCH(' Combined Data'!C172&amp;' Combined Data'!B172,'Video Ad Server - SECONDARY'!$E$2:$E$960,0)),"")</f>
        <v>1</v>
      </c>
      <c r="H172">
        <f>IFERROR(INDEX('Video Ad Server - SECONDARY'!$D$2:$D$960,MATCH(' Combined Data'!C172&amp;' Combined Data'!B172,'Video Ad Server - SECONDARY'!$E$2:$E$960,0)),"")</f>
        <v>14</v>
      </c>
      <c r="I172" t="str">
        <f>VLOOKUP($C172,'Lookup Table'!$A$1:$G$134,3,0)</f>
        <v>Partner B</v>
      </c>
      <c r="J172" t="str">
        <f>VLOOKUP($C172,'Lookup Table'!$A$1:$G$134,4,0)</f>
        <v>Cross-Device</v>
      </c>
      <c r="K172" t="str">
        <f>VLOOKUP($C172,'Lookup Table'!$A$1:$G$134,5,0)</f>
        <v>CPCV</v>
      </c>
      <c r="L172">
        <f>VLOOKUP($C172,'Lookup Table'!$A$1:$G$134,6,0)</f>
        <v>4.5</v>
      </c>
      <c r="M172" t="str">
        <f>VLOOKUP($C172,'Lookup Table'!$A$1:$G$134,7,0)</f>
        <v>Video</v>
      </c>
      <c r="N172" s="28">
        <f t="shared" si="2"/>
        <v>63</v>
      </c>
    </row>
    <row r="173" spans="1:14" x14ac:dyDescent="0.2">
      <c r="A173">
        <v>172</v>
      </c>
      <c r="B173" s="26">
        <v>44318</v>
      </c>
      <c r="C173" s="11">
        <v>269222019</v>
      </c>
      <c r="D173" s="11">
        <v>5090</v>
      </c>
      <c r="E173" s="11">
        <v>7</v>
      </c>
      <c r="F173" s="11">
        <v>39</v>
      </c>
      <c r="G173">
        <f>IFERROR(INDEX('Video Ad Server - SECONDARY'!$C$2:$C$960,MATCH(' Combined Data'!C173&amp;' Combined Data'!B173,'Video Ad Server - SECONDARY'!$E$2:$E$960,0)),"")</f>
        <v>7</v>
      </c>
      <c r="H173">
        <f>IFERROR(INDEX('Video Ad Server - SECONDARY'!$D$2:$D$960,MATCH(' Combined Data'!C173&amp;' Combined Data'!B173,'Video Ad Server - SECONDARY'!$E$2:$E$960,0)),"")</f>
        <v>6</v>
      </c>
      <c r="I173" t="str">
        <f>VLOOKUP($C173,'Lookup Table'!$A$1:$G$134,3,0)</f>
        <v>Partner B</v>
      </c>
      <c r="J173" t="str">
        <f>VLOOKUP($C173,'Lookup Table'!$A$1:$G$134,4,0)</f>
        <v>Cross-Device</v>
      </c>
      <c r="K173" t="str">
        <f>VLOOKUP($C173,'Lookup Table'!$A$1:$G$134,5,0)</f>
        <v>CPCV</v>
      </c>
      <c r="L173">
        <f>VLOOKUP($C173,'Lookup Table'!$A$1:$G$134,6,0)</f>
        <v>4.5</v>
      </c>
      <c r="M173" t="str">
        <f>VLOOKUP($C173,'Lookup Table'!$A$1:$G$134,7,0)</f>
        <v>Video</v>
      </c>
      <c r="N173" s="28">
        <f t="shared" si="2"/>
        <v>27</v>
      </c>
    </row>
    <row r="174" spans="1:14" x14ac:dyDescent="0.2">
      <c r="A174">
        <v>173</v>
      </c>
      <c r="B174" s="26">
        <v>44318</v>
      </c>
      <c r="C174" s="11">
        <v>269221581</v>
      </c>
      <c r="D174" s="11">
        <v>3797</v>
      </c>
      <c r="E174" s="11">
        <v>7</v>
      </c>
      <c r="F174" s="11">
        <v>4</v>
      </c>
      <c r="G174">
        <f>IFERROR(INDEX('Video Ad Server - SECONDARY'!$C$2:$C$960,MATCH(' Combined Data'!C174&amp;' Combined Data'!B174,'Video Ad Server - SECONDARY'!$E$2:$E$960,0)),"")</f>
        <v>5</v>
      </c>
      <c r="H174">
        <f>IFERROR(INDEX('Video Ad Server - SECONDARY'!$D$2:$D$960,MATCH(' Combined Data'!C174&amp;' Combined Data'!B174,'Video Ad Server - SECONDARY'!$E$2:$E$960,0)),"")</f>
        <v>15</v>
      </c>
      <c r="I174" t="str">
        <f>VLOOKUP($C174,'Lookup Table'!$A$1:$G$134,3,0)</f>
        <v>Partner B</v>
      </c>
      <c r="J174" t="str">
        <f>VLOOKUP($C174,'Lookup Table'!$A$1:$G$134,4,0)</f>
        <v>Cross-Device</v>
      </c>
      <c r="K174" t="str">
        <f>VLOOKUP($C174,'Lookup Table'!$A$1:$G$134,5,0)</f>
        <v>CPCV</v>
      </c>
      <c r="L174">
        <f>VLOOKUP($C174,'Lookup Table'!$A$1:$G$134,6,0)</f>
        <v>4.5</v>
      </c>
      <c r="M174" t="str">
        <f>VLOOKUP($C174,'Lookup Table'!$A$1:$G$134,7,0)</f>
        <v>Video</v>
      </c>
      <c r="N174" s="28">
        <f t="shared" si="2"/>
        <v>67.5</v>
      </c>
    </row>
    <row r="175" spans="1:14" x14ac:dyDescent="0.2">
      <c r="A175">
        <v>174</v>
      </c>
      <c r="B175" s="26">
        <v>44318</v>
      </c>
      <c r="C175" s="11">
        <v>268892345</v>
      </c>
      <c r="D175" s="11">
        <v>3417</v>
      </c>
      <c r="E175" s="11">
        <v>7</v>
      </c>
      <c r="F175" s="11">
        <v>3</v>
      </c>
      <c r="G175">
        <f>IFERROR(INDEX('Video Ad Server - SECONDARY'!$C$2:$C$960,MATCH(' Combined Data'!C175&amp;' Combined Data'!B175,'Video Ad Server - SECONDARY'!$E$2:$E$960,0)),"")</f>
        <v>1753</v>
      </c>
      <c r="H175">
        <f>IFERROR(INDEX('Video Ad Server - SECONDARY'!$D$2:$D$960,MATCH(' Combined Data'!C175&amp;' Combined Data'!B175,'Video Ad Server - SECONDARY'!$E$2:$E$960,0)),"")</f>
        <v>1358</v>
      </c>
      <c r="I175" t="str">
        <f>VLOOKUP($C175,'Lookup Table'!$A$1:$G$134,3,0)</f>
        <v>Partner B</v>
      </c>
      <c r="J175" t="str">
        <f>VLOOKUP($C175,'Lookup Table'!$A$1:$G$134,4,0)</f>
        <v>Cross-Device</v>
      </c>
      <c r="K175" t="str">
        <f>VLOOKUP($C175,'Lookup Table'!$A$1:$G$134,5,0)</f>
        <v>CPCV</v>
      </c>
      <c r="L175">
        <f>VLOOKUP($C175,'Lookup Table'!$A$1:$G$134,6,0)</f>
        <v>4.5</v>
      </c>
      <c r="M175" t="str">
        <f>VLOOKUP($C175,'Lookup Table'!$A$1:$G$134,7,0)</f>
        <v>Video</v>
      </c>
      <c r="N175" s="28">
        <f t="shared" si="2"/>
        <v>6111</v>
      </c>
    </row>
    <row r="176" spans="1:14" x14ac:dyDescent="0.2">
      <c r="A176">
        <v>175</v>
      </c>
      <c r="B176" s="26">
        <v>44318</v>
      </c>
      <c r="C176" s="11">
        <v>272779033</v>
      </c>
      <c r="D176" s="11">
        <v>2141</v>
      </c>
      <c r="E176" s="11">
        <v>7</v>
      </c>
      <c r="F176" s="11">
        <v>0</v>
      </c>
      <c r="G176">
        <f>IFERROR(INDEX('Video Ad Server - SECONDARY'!$C$2:$C$960,MATCH(' Combined Data'!C176&amp;' Combined Data'!B176,'Video Ad Server - SECONDARY'!$E$2:$E$960,0)),"")</f>
        <v>14</v>
      </c>
      <c r="H176">
        <f>IFERROR(INDEX('Video Ad Server - SECONDARY'!$D$2:$D$960,MATCH(' Combined Data'!C176&amp;' Combined Data'!B176,'Video Ad Server - SECONDARY'!$E$2:$E$960,0)),"")</f>
        <v>10</v>
      </c>
      <c r="I176" t="str">
        <f>VLOOKUP($C176,'Lookup Table'!$A$1:$G$134,3,0)</f>
        <v>Partner B</v>
      </c>
      <c r="J176" t="str">
        <f>VLOOKUP($C176,'Lookup Table'!$A$1:$G$134,4,0)</f>
        <v>Cross-Device</v>
      </c>
      <c r="K176" t="str">
        <f>VLOOKUP($C176,'Lookup Table'!$A$1:$G$134,5,0)</f>
        <v>CPCV</v>
      </c>
      <c r="L176">
        <f>VLOOKUP($C176,'Lookup Table'!$A$1:$G$134,6,0)</f>
        <v>4.5</v>
      </c>
      <c r="M176" t="str">
        <f>VLOOKUP($C176,'Lookup Table'!$A$1:$G$134,7,0)</f>
        <v>Video</v>
      </c>
      <c r="N176" s="28">
        <f t="shared" si="2"/>
        <v>45</v>
      </c>
    </row>
    <row r="177" spans="1:14" x14ac:dyDescent="0.2">
      <c r="A177">
        <v>176</v>
      </c>
      <c r="B177" s="26">
        <v>44318</v>
      </c>
      <c r="C177" s="11">
        <v>268892246</v>
      </c>
      <c r="D177" s="11">
        <v>547</v>
      </c>
      <c r="E177" s="11">
        <v>7</v>
      </c>
      <c r="F177" s="11">
        <v>5</v>
      </c>
      <c r="G177" t="str">
        <f>IFERROR(INDEX('Video Ad Server - SECONDARY'!$C$2:$C$960,MATCH(' Combined Data'!C177&amp;' Combined Data'!B177,'Video Ad Server - SECONDARY'!$E$2:$E$960,0)),"")</f>
        <v/>
      </c>
      <c r="H177" t="str">
        <f>IFERROR(INDEX('Video Ad Server - SECONDARY'!$D$2:$D$960,MATCH(' Combined Data'!C177&amp;' Combined Data'!B177,'Video Ad Server - SECONDARY'!$E$2:$E$960,0)),"")</f>
        <v/>
      </c>
      <c r="I177" t="str">
        <f>VLOOKUP($C177,'Lookup Table'!$A$1:$G$134,3,0)</f>
        <v>Partner A</v>
      </c>
      <c r="J177" t="str">
        <f>VLOOKUP($C177,'Lookup Table'!$A$1:$G$134,4,0)</f>
        <v>Desktop</v>
      </c>
      <c r="K177" t="str">
        <f>VLOOKUP($C177,'Lookup Table'!$A$1:$G$134,5,0)</f>
        <v>CPM</v>
      </c>
      <c r="L177">
        <f>VLOOKUP($C177,'Lookup Table'!$A$1:$G$134,6,0)</f>
        <v>6</v>
      </c>
      <c r="M177" t="str">
        <f>VLOOKUP($C177,'Lookup Table'!$A$1:$G$134,7,0)</f>
        <v>Display</v>
      </c>
      <c r="N177" s="28">
        <f t="shared" si="2"/>
        <v>3.282</v>
      </c>
    </row>
    <row r="178" spans="1:14" x14ac:dyDescent="0.2">
      <c r="A178">
        <v>177</v>
      </c>
      <c r="B178" s="26">
        <v>44318</v>
      </c>
      <c r="C178" s="11">
        <v>269221473</v>
      </c>
      <c r="D178" s="11">
        <v>7704</v>
      </c>
      <c r="E178" s="11">
        <v>6</v>
      </c>
      <c r="F178" s="11">
        <v>2</v>
      </c>
      <c r="G178">
        <f>IFERROR(INDEX('Video Ad Server - SECONDARY'!$C$2:$C$960,MATCH(' Combined Data'!C178&amp;' Combined Data'!B178,'Video Ad Server - SECONDARY'!$E$2:$E$960,0)),"")</f>
        <v>7</v>
      </c>
      <c r="H178">
        <f>IFERROR(INDEX('Video Ad Server - SECONDARY'!$D$2:$D$960,MATCH(' Combined Data'!C178&amp;' Combined Data'!B178,'Video Ad Server - SECONDARY'!$E$2:$E$960,0)),"")</f>
        <v>2</v>
      </c>
      <c r="I178" t="str">
        <f>VLOOKUP($C178,'Lookup Table'!$A$1:$G$134,3,0)</f>
        <v>Partner B</v>
      </c>
      <c r="J178" t="str">
        <f>VLOOKUP($C178,'Lookup Table'!$A$1:$G$134,4,0)</f>
        <v>Desktop</v>
      </c>
      <c r="K178" t="str">
        <f>VLOOKUP($C178,'Lookup Table'!$A$1:$G$134,5,0)</f>
        <v>CPCV</v>
      </c>
      <c r="L178">
        <f>VLOOKUP($C178,'Lookup Table'!$A$1:$G$134,6,0)</f>
        <v>4.5</v>
      </c>
      <c r="M178" t="str">
        <f>VLOOKUP($C178,'Lookup Table'!$A$1:$G$134,7,0)</f>
        <v>Video</v>
      </c>
      <c r="N178" s="28">
        <f t="shared" si="2"/>
        <v>9</v>
      </c>
    </row>
    <row r="179" spans="1:14" x14ac:dyDescent="0.2">
      <c r="A179">
        <v>178</v>
      </c>
      <c r="B179" s="26">
        <v>44318</v>
      </c>
      <c r="C179" s="11">
        <v>269150146</v>
      </c>
      <c r="D179" s="11">
        <v>3828</v>
      </c>
      <c r="E179" s="11">
        <v>6</v>
      </c>
      <c r="F179" s="11">
        <v>5</v>
      </c>
      <c r="G179">
        <f>IFERROR(INDEX('Video Ad Server - SECONDARY'!$C$2:$C$960,MATCH(' Combined Data'!C179&amp;' Combined Data'!B179,'Video Ad Server - SECONDARY'!$E$2:$E$960,0)),"")</f>
        <v>7</v>
      </c>
      <c r="H179">
        <f>IFERROR(INDEX('Video Ad Server - SECONDARY'!$D$2:$D$960,MATCH(' Combined Data'!C179&amp;' Combined Data'!B179,'Video Ad Server - SECONDARY'!$E$2:$E$960,0)),"")</f>
        <v>20</v>
      </c>
      <c r="I179" t="str">
        <f>VLOOKUP($C179,'Lookup Table'!$A$1:$G$134,3,0)</f>
        <v>Partner B</v>
      </c>
      <c r="J179" t="str">
        <f>VLOOKUP($C179,'Lookup Table'!$A$1:$G$134,4,0)</f>
        <v>Cross-Device</v>
      </c>
      <c r="K179" t="str">
        <f>VLOOKUP($C179,'Lookup Table'!$A$1:$G$134,5,0)</f>
        <v>CPCV</v>
      </c>
      <c r="L179">
        <f>VLOOKUP($C179,'Lookup Table'!$A$1:$G$134,6,0)</f>
        <v>4.5</v>
      </c>
      <c r="M179" t="str">
        <f>VLOOKUP($C179,'Lookup Table'!$A$1:$G$134,7,0)</f>
        <v>Video</v>
      </c>
      <c r="N179" s="28">
        <f t="shared" si="2"/>
        <v>90</v>
      </c>
    </row>
    <row r="180" spans="1:14" x14ac:dyDescent="0.2">
      <c r="A180">
        <v>179</v>
      </c>
      <c r="B180" s="26">
        <v>44318</v>
      </c>
      <c r="C180" s="11">
        <v>269222808</v>
      </c>
      <c r="D180" s="11">
        <v>736</v>
      </c>
      <c r="E180" s="11">
        <v>6</v>
      </c>
      <c r="F180" s="11">
        <v>0</v>
      </c>
      <c r="G180" t="str">
        <f>IFERROR(INDEX('Video Ad Server - SECONDARY'!$C$2:$C$960,MATCH(' Combined Data'!C180&amp;' Combined Data'!B180,'Video Ad Server - SECONDARY'!$E$2:$E$960,0)),"")</f>
        <v/>
      </c>
      <c r="H180" t="str">
        <f>IFERROR(INDEX('Video Ad Server - SECONDARY'!$D$2:$D$960,MATCH(' Combined Data'!C180&amp;' Combined Data'!B180,'Video Ad Server - SECONDARY'!$E$2:$E$960,0)),"")</f>
        <v/>
      </c>
      <c r="I180" t="str">
        <f>VLOOKUP($C180,'Lookup Table'!$A$1:$G$134,3,0)</f>
        <v>Partner A</v>
      </c>
      <c r="J180" t="str">
        <f>VLOOKUP($C180,'Lookup Table'!$A$1:$G$134,4,0)</f>
        <v>Desktop</v>
      </c>
      <c r="K180" t="str">
        <f>VLOOKUP($C180,'Lookup Table'!$A$1:$G$134,5,0)</f>
        <v>CPM</v>
      </c>
      <c r="L180">
        <f>VLOOKUP($C180,'Lookup Table'!$A$1:$G$134,6,0)</f>
        <v>6</v>
      </c>
      <c r="M180" t="str">
        <f>VLOOKUP($C180,'Lookup Table'!$A$1:$G$134,7,0)</f>
        <v>Display</v>
      </c>
      <c r="N180" s="28">
        <f t="shared" si="2"/>
        <v>4.4160000000000004</v>
      </c>
    </row>
    <row r="181" spans="1:14" x14ac:dyDescent="0.2">
      <c r="A181">
        <v>180</v>
      </c>
      <c r="B181" s="26">
        <v>44318</v>
      </c>
      <c r="C181" s="11">
        <v>269150170</v>
      </c>
      <c r="D181" s="11">
        <v>2542</v>
      </c>
      <c r="E181" s="11">
        <v>5</v>
      </c>
      <c r="F181" s="11">
        <v>0</v>
      </c>
      <c r="G181">
        <f>IFERROR(INDEX('Video Ad Server - SECONDARY'!$C$2:$C$960,MATCH(' Combined Data'!C181&amp;' Combined Data'!B181,'Video Ad Server - SECONDARY'!$E$2:$E$960,0)),"")</f>
        <v>13</v>
      </c>
      <c r="H181">
        <f>IFERROR(INDEX('Video Ad Server - SECONDARY'!$D$2:$D$960,MATCH(' Combined Data'!C181&amp;' Combined Data'!B181,'Video Ad Server - SECONDARY'!$E$2:$E$960,0)),"")</f>
        <v>19</v>
      </c>
      <c r="I181" t="str">
        <f>VLOOKUP($C181,'Lookup Table'!$A$1:$G$134,3,0)</f>
        <v>Partner B</v>
      </c>
      <c r="J181" t="str">
        <f>VLOOKUP($C181,'Lookup Table'!$A$1:$G$134,4,0)</f>
        <v>Cross-Device</v>
      </c>
      <c r="K181" t="str">
        <f>VLOOKUP($C181,'Lookup Table'!$A$1:$G$134,5,0)</f>
        <v>CPCV</v>
      </c>
      <c r="L181">
        <f>VLOOKUP($C181,'Lookup Table'!$A$1:$G$134,6,0)</f>
        <v>4.5</v>
      </c>
      <c r="M181" t="str">
        <f>VLOOKUP($C181,'Lookup Table'!$A$1:$G$134,7,0)</f>
        <v>Video</v>
      </c>
      <c r="N181" s="28">
        <f t="shared" si="2"/>
        <v>85.5</v>
      </c>
    </row>
    <row r="182" spans="1:14" x14ac:dyDescent="0.2">
      <c r="A182">
        <v>181</v>
      </c>
      <c r="B182" s="26">
        <v>44318</v>
      </c>
      <c r="C182" s="11">
        <v>269222754</v>
      </c>
      <c r="D182" s="11">
        <v>1882</v>
      </c>
      <c r="E182" s="11">
        <v>5</v>
      </c>
      <c r="F182" s="11">
        <v>2</v>
      </c>
      <c r="G182" t="str">
        <f>IFERROR(INDEX('Video Ad Server - SECONDARY'!$C$2:$C$960,MATCH(' Combined Data'!C182&amp;' Combined Data'!B182,'Video Ad Server - SECONDARY'!$E$2:$E$960,0)),"")</f>
        <v/>
      </c>
      <c r="H182" t="str">
        <f>IFERROR(INDEX('Video Ad Server - SECONDARY'!$D$2:$D$960,MATCH(' Combined Data'!C182&amp;' Combined Data'!B182,'Video Ad Server - SECONDARY'!$E$2:$E$960,0)),"")</f>
        <v/>
      </c>
      <c r="I182" t="str">
        <f>VLOOKUP($C182,'Lookup Table'!$A$1:$G$134,3,0)</f>
        <v>Partner A</v>
      </c>
      <c r="J182" t="str">
        <f>VLOOKUP($C182,'Lookup Table'!$A$1:$G$134,4,0)</f>
        <v>Mobile In-App</v>
      </c>
      <c r="K182" t="str">
        <f>VLOOKUP($C182,'Lookup Table'!$A$1:$G$134,5,0)</f>
        <v>CPM</v>
      </c>
      <c r="L182">
        <f>VLOOKUP($C182,'Lookup Table'!$A$1:$G$134,6,0)</f>
        <v>6</v>
      </c>
      <c r="M182" t="str">
        <f>VLOOKUP($C182,'Lookup Table'!$A$1:$G$134,7,0)</f>
        <v>Display</v>
      </c>
      <c r="N182" s="28">
        <f t="shared" si="2"/>
        <v>11.292</v>
      </c>
    </row>
    <row r="183" spans="1:14" x14ac:dyDescent="0.2">
      <c r="A183">
        <v>182</v>
      </c>
      <c r="B183" s="26">
        <v>44318</v>
      </c>
      <c r="C183" s="11">
        <v>269221584</v>
      </c>
      <c r="D183" s="11">
        <v>3952</v>
      </c>
      <c r="E183" s="11">
        <v>4</v>
      </c>
      <c r="F183" s="11">
        <v>1</v>
      </c>
      <c r="G183">
        <f>IFERROR(INDEX('Video Ad Server - SECONDARY'!$C$2:$C$960,MATCH(' Combined Data'!C183&amp;' Combined Data'!B183,'Video Ad Server - SECONDARY'!$E$2:$E$960,0)),"")</f>
        <v>15</v>
      </c>
      <c r="H183">
        <f>IFERROR(INDEX('Video Ad Server - SECONDARY'!$D$2:$D$960,MATCH(' Combined Data'!C183&amp;' Combined Data'!B183,'Video Ad Server - SECONDARY'!$E$2:$E$960,0)),"")</f>
        <v>1</v>
      </c>
      <c r="I183" t="str">
        <f>VLOOKUP($C183,'Lookup Table'!$A$1:$G$134,3,0)</f>
        <v>Partner B</v>
      </c>
      <c r="J183" t="str">
        <f>VLOOKUP($C183,'Lookup Table'!$A$1:$G$134,4,0)</f>
        <v>Cross-Device</v>
      </c>
      <c r="K183" t="str">
        <f>VLOOKUP($C183,'Lookup Table'!$A$1:$G$134,5,0)</f>
        <v>CPCV</v>
      </c>
      <c r="L183">
        <f>VLOOKUP($C183,'Lookup Table'!$A$1:$G$134,6,0)</f>
        <v>4.5</v>
      </c>
      <c r="M183" t="str">
        <f>VLOOKUP($C183,'Lookup Table'!$A$1:$G$134,7,0)</f>
        <v>Video</v>
      </c>
      <c r="N183" s="28">
        <f t="shared" si="2"/>
        <v>4.5</v>
      </c>
    </row>
    <row r="184" spans="1:14" x14ac:dyDescent="0.2">
      <c r="A184">
        <v>183</v>
      </c>
      <c r="B184" s="26">
        <v>44318</v>
      </c>
      <c r="C184" s="11">
        <v>268891961</v>
      </c>
      <c r="D184" s="11">
        <v>3783</v>
      </c>
      <c r="E184" s="11">
        <v>4</v>
      </c>
      <c r="F184" s="11">
        <v>4</v>
      </c>
      <c r="G184">
        <f>IFERROR(INDEX('Video Ad Server - SECONDARY'!$C$2:$C$960,MATCH(' Combined Data'!C184&amp;' Combined Data'!B184,'Video Ad Server - SECONDARY'!$E$2:$E$960,0)),"")</f>
        <v>991</v>
      </c>
      <c r="H184">
        <f>IFERROR(INDEX('Video Ad Server - SECONDARY'!$D$2:$D$960,MATCH(' Combined Data'!C184&amp;' Combined Data'!B184,'Video Ad Server - SECONDARY'!$E$2:$E$960,0)),"")</f>
        <v>858</v>
      </c>
      <c r="I184" t="str">
        <f>VLOOKUP($C184,'Lookup Table'!$A$1:$G$134,3,0)</f>
        <v>Partner B</v>
      </c>
      <c r="J184" t="str">
        <f>VLOOKUP($C184,'Lookup Table'!$A$1:$G$134,4,0)</f>
        <v>Cross-Device</v>
      </c>
      <c r="K184" t="str">
        <f>VLOOKUP($C184,'Lookup Table'!$A$1:$G$134,5,0)</f>
        <v>CPCV</v>
      </c>
      <c r="L184">
        <f>VLOOKUP($C184,'Lookup Table'!$A$1:$G$134,6,0)</f>
        <v>4.5</v>
      </c>
      <c r="M184" t="str">
        <f>VLOOKUP($C184,'Lookup Table'!$A$1:$G$134,7,0)</f>
        <v>Video</v>
      </c>
      <c r="N184" s="28">
        <f t="shared" si="2"/>
        <v>3861</v>
      </c>
    </row>
    <row r="185" spans="1:14" x14ac:dyDescent="0.2">
      <c r="A185">
        <v>184</v>
      </c>
      <c r="B185" s="26">
        <v>44318</v>
      </c>
      <c r="C185" s="11">
        <v>268890452</v>
      </c>
      <c r="D185" s="11">
        <v>3725</v>
      </c>
      <c r="E185" s="11">
        <v>4</v>
      </c>
      <c r="F185" s="11">
        <v>0</v>
      </c>
      <c r="G185" t="str">
        <f>IFERROR(INDEX('Video Ad Server - SECONDARY'!$C$2:$C$960,MATCH(' Combined Data'!C185&amp;' Combined Data'!B185,'Video Ad Server - SECONDARY'!$E$2:$E$960,0)),"")</f>
        <v/>
      </c>
      <c r="H185" t="str">
        <f>IFERROR(INDEX('Video Ad Server - SECONDARY'!$D$2:$D$960,MATCH(' Combined Data'!C185&amp;' Combined Data'!B185,'Video Ad Server - SECONDARY'!$E$2:$E$960,0)),"")</f>
        <v/>
      </c>
      <c r="I185" t="str">
        <f>VLOOKUP($C185,'Lookup Table'!$A$1:$G$134,3,0)</f>
        <v>Partner B</v>
      </c>
      <c r="J185" t="str">
        <f>VLOOKUP($C185,'Lookup Table'!$A$1:$G$134,4,0)</f>
        <v>Mobile</v>
      </c>
      <c r="K185" t="str">
        <f>VLOOKUP($C185,'Lookup Table'!$A$1:$G$134,5,0)</f>
        <v>CPM</v>
      </c>
      <c r="L185">
        <f>VLOOKUP($C185,'Lookup Table'!$A$1:$G$134,6,0)</f>
        <v>4.5</v>
      </c>
      <c r="M185" t="str">
        <f>VLOOKUP($C185,'Lookup Table'!$A$1:$G$134,7,0)</f>
        <v>Display</v>
      </c>
      <c r="N185" s="28">
        <f t="shared" si="2"/>
        <v>16.762499999999999</v>
      </c>
    </row>
    <row r="186" spans="1:14" x14ac:dyDescent="0.2">
      <c r="A186">
        <v>185</v>
      </c>
      <c r="B186" s="26">
        <v>44318</v>
      </c>
      <c r="C186" s="11">
        <v>269221461</v>
      </c>
      <c r="D186" s="11">
        <v>8291</v>
      </c>
      <c r="E186" s="11">
        <v>3</v>
      </c>
      <c r="F186" s="11">
        <v>6</v>
      </c>
      <c r="G186">
        <f>IFERROR(INDEX('Video Ad Server - SECONDARY'!$C$2:$C$960,MATCH(' Combined Data'!C186&amp;' Combined Data'!B186,'Video Ad Server - SECONDARY'!$E$2:$E$960,0)),"")</f>
        <v>12</v>
      </c>
      <c r="H186">
        <f>IFERROR(INDEX('Video Ad Server - SECONDARY'!$D$2:$D$960,MATCH(' Combined Data'!C186&amp;' Combined Data'!B186,'Video Ad Server - SECONDARY'!$E$2:$E$960,0)),"")</f>
        <v>7</v>
      </c>
      <c r="I186" t="str">
        <f>VLOOKUP($C186,'Lookup Table'!$A$1:$G$134,3,0)</f>
        <v>Partner B</v>
      </c>
      <c r="J186" t="str">
        <f>VLOOKUP($C186,'Lookup Table'!$A$1:$G$134,4,0)</f>
        <v>Mobile</v>
      </c>
      <c r="K186" t="str">
        <f>VLOOKUP($C186,'Lookup Table'!$A$1:$G$134,5,0)</f>
        <v>CPCV</v>
      </c>
      <c r="L186">
        <f>VLOOKUP($C186,'Lookup Table'!$A$1:$G$134,6,0)</f>
        <v>4.5</v>
      </c>
      <c r="M186" t="str">
        <f>VLOOKUP($C186,'Lookup Table'!$A$1:$G$134,7,0)</f>
        <v>Video</v>
      </c>
      <c r="N186" s="28">
        <f t="shared" si="2"/>
        <v>31.5</v>
      </c>
    </row>
    <row r="187" spans="1:14" x14ac:dyDescent="0.2">
      <c r="A187">
        <v>186</v>
      </c>
      <c r="B187" s="26">
        <v>44318</v>
      </c>
      <c r="C187" s="11">
        <v>268890527</v>
      </c>
      <c r="D187" s="11">
        <v>3501</v>
      </c>
      <c r="E187" s="11">
        <v>3</v>
      </c>
      <c r="F187" s="11">
        <v>1</v>
      </c>
      <c r="G187">
        <f>IFERROR(INDEX('Video Ad Server - SECONDARY'!$C$2:$C$960,MATCH(' Combined Data'!C187&amp;' Combined Data'!B187,'Video Ad Server - SECONDARY'!$E$2:$E$960,0)),"")</f>
        <v>0</v>
      </c>
      <c r="H187">
        <f>IFERROR(INDEX('Video Ad Server - SECONDARY'!$D$2:$D$960,MATCH(' Combined Data'!C187&amp;' Combined Data'!B187,'Video Ad Server - SECONDARY'!$E$2:$E$960,0)),"")</f>
        <v>0</v>
      </c>
      <c r="I187" t="str">
        <f>VLOOKUP($C187,'Lookup Table'!$A$1:$G$134,3,0)</f>
        <v>Partner B</v>
      </c>
      <c r="J187" t="str">
        <f>VLOOKUP($C187,'Lookup Table'!$A$1:$G$134,4,0)</f>
        <v>Cross-Device</v>
      </c>
      <c r="K187" t="str">
        <f>VLOOKUP($C187,'Lookup Table'!$A$1:$G$134,5,0)</f>
        <v>CPCV</v>
      </c>
      <c r="L187">
        <f>VLOOKUP($C187,'Lookup Table'!$A$1:$G$134,6,0)</f>
        <v>4.5</v>
      </c>
      <c r="M187" t="str">
        <f>VLOOKUP($C187,'Lookup Table'!$A$1:$G$134,7,0)</f>
        <v>Video</v>
      </c>
      <c r="N187" s="28">
        <f t="shared" si="2"/>
        <v>0</v>
      </c>
    </row>
    <row r="188" spans="1:14" x14ac:dyDescent="0.2">
      <c r="A188">
        <v>187</v>
      </c>
      <c r="B188" s="26">
        <v>44318</v>
      </c>
      <c r="C188" s="11">
        <v>269221569</v>
      </c>
      <c r="D188" s="11">
        <v>2740</v>
      </c>
      <c r="E188" s="11">
        <v>3</v>
      </c>
      <c r="F188" s="11">
        <v>1</v>
      </c>
      <c r="G188">
        <f>IFERROR(INDEX('Video Ad Server - SECONDARY'!$C$2:$C$960,MATCH(' Combined Data'!C188&amp;' Combined Data'!B188,'Video Ad Server - SECONDARY'!$E$2:$E$960,0)),"")</f>
        <v>1</v>
      </c>
      <c r="H188">
        <f>IFERROR(INDEX('Video Ad Server - SECONDARY'!$D$2:$D$960,MATCH(' Combined Data'!C188&amp;' Combined Data'!B188,'Video Ad Server - SECONDARY'!$E$2:$E$960,0)),"")</f>
        <v>10</v>
      </c>
      <c r="I188" t="str">
        <f>VLOOKUP($C188,'Lookup Table'!$A$1:$G$134,3,0)</f>
        <v>Partner B</v>
      </c>
      <c r="J188" t="str">
        <f>VLOOKUP($C188,'Lookup Table'!$A$1:$G$134,4,0)</f>
        <v>Cross-Device</v>
      </c>
      <c r="K188" t="str">
        <f>VLOOKUP($C188,'Lookup Table'!$A$1:$G$134,5,0)</f>
        <v>CPCV</v>
      </c>
      <c r="L188">
        <f>VLOOKUP($C188,'Lookup Table'!$A$1:$G$134,6,0)</f>
        <v>4.5</v>
      </c>
      <c r="M188" t="str">
        <f>VLOOKUP($C188,'Lookup Table'!$A$1:$G$134,7,0)</f>
        <v>Video</v>
      </c>
      <c r="N188" s="28">
        <f t="shared" si="2"/>
        <v>45</v>
      </c>
    </row>
    <row r="189" spans="1:14" x14ac:dyDescent="0.2">
      <c r="A189">
        <v>188</v>
      </c>
      <c r="B189" s="26">
        <v>44318</v>
      </c>
      <c r="C189" s="11">
        <v>271539036</v>
      </c>
      <c r="D189" s="11">
        <v>1519</v>
      </c>
      <c r="E189" s="11">
        <v>3</v>
      </c>
      <c r="F189" s="11">
        <v>2</v>
      </c>
      <c r="G189" t="str">
        <f>IFERROR(INDEX('Video Ad Server - SECONDARY'!$C$2:$C$960,MATCH(' Combined Data'!C189&amp;' Combined Data'!B189,'Video Ad Server - SECONDARY'!$E$2:$E$960,0)),"")</f>
        <v/>
      </c>
      <c r="H189" t="str">
        <f>IFERROR(INDEX('Video Ad Server - SECONDARY'!$D$2:$D$960,MATCH(' Combined Data'!C189&amp;' Combined Data'!B189,'Video Ad Server - SECONDARY'!$E$2:$E$960,0)),"")</f>
        <v/>
      </c>
      <c r="I189" t="str">
        <f>VLOOKUP($C189,'Lookup Table'!$A$1:$G$134,3,0)</f>
        <v>Partner A</v>
      </c>
      <c r="J189" t="str">
        <f>VLOOKUP($C189,'Lookup Table'!$A$1:$G$134,4,0)</f>
        <v>Desktop</v>
      </c>
      <c r="K189" t="str">
        <f>VLOOKUP($C189,'Lookup Table'!$A$1:$G$134,5,0)</f>
        <v>CPM</v>
      </c>
      <c r="L189">
        <f>VLOOKUP($C189,'Lookup Table'!$A$1:$G$134,6,0)</f>
        <v>6</v>
      </c>
      <c r="M189" t="str">
        <f>VLOOKUP($C189,'Lookup Table'!$A$1:$G$134,7,0)</f>
        <v>Display</v>
      </c>
      <c r="N189" s="28">
        <f t="shared" si="2"/>
        <v>9.113999999999999</v>
      </c>
    </row>
    <row r="190" spans="1:14" x14ac:dyDescent="0.2">
      <c r="A190">
        <v>189</v>
      </c>
      <c r="B190" s="26">
        <v>44318</v>
      </c>
      <c r="C190" s="11">
        <v>269222757</v>
      </c>
      <c r="D190" s="11">
        <v>406</v>
      </c>
      <c r="E190" s="11">
        <v>3</v>
      </c>
      <c r="F190" s="11">
        <v>2</v>
      </c>
      <c r="G190" t="str">
        <f>IFERROR(INDEX('Video Ad Server - SECONDARY'!$C$2:$C$960,MATCH(' Combined Data'!C190&amp;' Combined Data'!B190,'Video Ad Server - SECONDARY'!$E$2:$E$960,0)),"")</f>
        <v/>
      </c>
      <c r="H190" t="str">
        <f>IFERROR(INDEX('Video Ad Server - SECONDARY'!$D$2:$D$960,MATCH(' Combined Data'!C190&amp;' Combined Data'!B190,'Video Ad Server - SECONDARY'!$E$2:$E$960,0)),"")</f>
        <v/>
      </c>
      <c r="I190" t="str">
        <f>VLOOKUP($C190,'Lookup Table'!$A$1:$G$134,3,0)</f>
        <v>Partner A</v>
      </c>
      <c r="J190" t="str">
        <f>VLOOKUP($C190,'Lookup Table'!$A$1:$G$134,4,0)</f>
        <v>Mobile Web</v>
      </c>
      <c r="K190" t="str">
        <f>VLOOKUP($C190,'Lookup Table'!$A$1:$G$134,5,0)</f>
        <v>CPM</v>
      </c>
      <c r="L190">
        <f>VLOOKUP($C190,'Lookup Table'!$A$1:$G$134,6,0)</f>
        <v>6</v>
      </c>
      <c r="M190" t="str">
        <f>VLOOKUP($C190,'Lookup Table'!$A$1:$G$134,7,0)</f>
        <v>Display</v>
      </c>
      <c r="N190" s="28">
        <f t="shared" si="2"/>
        <v>2.4359999999999999</v>
      </c>
    </row>
    <row r="191" spans="1:14" x14ac:dyDescent="0.2">
      <c r="A191">
        <v>190</v>
      </c>
      <c r="B191" s="26">
        <v>44318</v>
      </c>
      <c r="C191" s="11">
        <v>268892102</v>
      </c>
      <c r="D191" s="11">
        <v>46</v>
      </c>
      <c r="E191" s="11">
        <v>3</v>
      </c>
      <c r="F191" s="11">
        <v>0</v>
      </c>
      <c r="G191" t="str">
        <f>IFERROR(INDEX('Video Ad Server - SECONDARY'!$C$2:$C$960,MATCH(' Combined Data'!C191&amp;' Combined Data'!B191,'Video Ad Server - SECONDARY'!$E$2:$E$960,0)),"")</f>
        <v/>
      </c>
      <c r="H191" t="str">
        <f>IFERROR(INDEX('Video Ad Server - SECONDARY'!$D$2:$D$960,MATCH(' Combined Data'!C191&amp;' Combined Data'!B191,'Video Ad Server - SECONDARY'!$E$2:$E$960,0)),"")</f>
        <v/>
      </c>
      <c r="I191" t="str">
        <f>VLOOKUP($C191,'Lookup Table'!$A$1:$G$134,3,0)</f>
        <v>Partner A</v>
      </c>
      <c r="J191" t="str">
        <f>VLOOKUP($C191,'Lookup Table'!$A$1:$G$134,4,0)</f>
        <v>Tablet Web</v>
      </c>
      <c r="K191" t="str">
        <f>VLOOKUP($C191,'Lookup Table'!$A$1:$G$134,5,0)</f>
        <v>CPM</v>
      </c>
      <c r="L191">
        <f>VLOOKUP($C191,'Lookup Table'!$A$1:$G$134,6,0)</f>
        <v>6</v>
      </c>
      <c r="M191" t="str">
        <f>VLOOKUP($C191,'Lookup Table'!$A$1:$G$134,7,0)</f>
        <v>Display</v>
      </c>
      <c r="N191" s="28">
        <f t="shared" si="2"/>
        <v>0.27600000000000002</v>
      </c>
    </row>
    <row r="192" spans="1:14" x14ac:dyDescent="0.2">
      <c r="A192">
        <v>191</v>
      </c>
      <c r="B192" s="26">
        <v>44318</v>
      </c>
      <c r="C192" s="11">
        <v>269221587</v>
      </c>
      <c r="D192" s="11">
        <v>3433</v>
      </c>
      <c r="E192" s="11">
        <v>2</v>
      </c>
      <c r="F192" s="11">
        <v>3</v>
      </c>
      <c r="G192">
        <f>IFERROR(INDEX('Video Ad Server - SECONDARY'!$C$2:$C$960,MATCH(' Combined Data'!C192&amp;' Combined Data'!B192,'Video Ad Server - SECONDARY'!$E$2:$E$960,0)),"")</f>
        <v>6</v>
      </c>
      <c r="H192">
        <f>IFERROR(INDEX('Video Ad Server - SECONDARY'!$D$2:$D$960,MATCH(' Combined Data'!C192&amp;' Combined Data'!B192,'Video Ad Server - SECONDARY'!$E$2:$E$960,0)),"")</f>
        <v>5</v>
      </c>
      <c r="I192" t="str">
        <f>VLOOKUP($C192,'Lookup Table'!$A$1:$G$134,3,0)</f>
        <v>Partner B</v>
      </c>
      <c r="J192" t="str">
        <f>VLOOKUP($C192,'Lookup Table'!$A$1:$G$134,4,0)</f>
        <v>Cross-Device</v>
      </c>
      <c r="K192" t="str">
        <f>VLOOKUP($C192,'Lookup Table'!$A$1:$G$134,5,0)</f>
        <v>CPCV</v>
      </c>
      <c r="L192">
        <f>VLOOKUP($C192,'Lookup Table'!$A$1:$G$134,6,0)</f>
        <v>4.5</v>
      </c>
      <c r="M192" t="str">
        <f>VLOOKUP($C192,'Lookup Table'!$A$1:$G$134,7,0)</f>
        <v>Video</v>
      </c>
      <c r="N192" s="28">
        <f t="shared" si="2"/>
        <v>22.5</v>
      </c>
    </row>
    <row r="193" spans="1:14" x14ac:dyDescent="0.2">
      <c r="A193">
        <v>192</v>
      </c>
      <c r="B193" s="26">
        <v>44318</v>
      </c>
      <c r="C193" s="11">
        <v>269221635</v>
      </c>
      <c r="D193" s="11">
        <v>3034</v>
      </c>
      <c r="E193" s="11">
        <v>2</v>
      </c>
      <c r="F193" s="11">
        <v>1</v>
      </c>
      <c r="G193" t="str">
        <f>IFERROR(INDEX('Video Ad Server - SECONDARY'!$C$2:$C$960,MATCH(' Combined Data'!C193&amp;' Combined Data'!B193,'Video Ad Server - SECONDARY'!$E$2:$E$960,0)),"")</f>
        <v/>
      </c>
      <c r="H193" t="str">
        <f>IFERROR(INDEX('Video Ad Server - SECONDARY'!$D$2:$D$960,MATCH(' Combined Data'!C193&amp;' Combined Data'!B193,'Video Ad Server - SECONDARY'!$E$2:$E$960,0)),"")</f>
        <v/>
      </c>
      <c r="I193" t="str">
        <f>VLOOKUP($C193,'Lookup Table'!$A$1:$G$134,3,0)</f>
        <v>Partner A</v>
      </c>
      <c r="J193" t="str">
        <f>VLOOKUP($C193,'Lookup Table'!$A$1:$G$134,4,0)</f>
        <v>Desktop</v>
      </c>
      <c r="K193" t="str">
        <f>VLOOKUP($C193,'Lookup Table'!$A$1:$G$134,5,0)</f>
        <v>CPM</v>
      </c>
      <c r="L193">
        <f>VLOOKUP($C193,'Lookup Table'!$A$1:$G$134,6,0)</f>
        <v>6</v>
      </c>
      <c r="M193" t="str">
        <f>VLOOKUP($C193,'Lookup Table'!$A$1:$G$134,7,0)</f>
        <v>Display</v>
      </c>
      <c r="N193" s="28">
        <f t="shared" si="2"/>
        <v>18.204000000000001</v>
      </c>
    </row>
    <row r="194" spans="1:14" x14ac:dyDescent="0.2">
      <c r="A194">
        <v>193</v>
      </c>
      <c r="B194" s="26">
        <v>44318</v>
      </c>
      <c r="C194" s="11">
        <v>271451050</v>
      </c>
      <c r="D194" s="11">
        <v>2933</v>
      </c>
      <c r="E194" s="11">
        <v>2</v>
      </c>
      <c r="F194" s="11">
        <v>0</v>
      </c>
      <c r="G194" t="str">
        <f>IFERROR(INDEX('Video Ad Server - SECONDARY'!$C$2:$C$960,MATCH(' Combined Data'!C194&amp;' Combined Data'!B194,'Video Ad Server - SECONDARY'!$E$2:$E$960,0)),"")</f>
        <v/>
      </c>
      <c r="H194" t="str">
        <f>IFERROR(INDEX('Video Ad Server - SECONDARY'!$D$2:$D$960,MATCH(' Combined Data'!C194&amp;' Combined Data'!B194,'Video Ad Server - SECONDARY'!$E$2:$E$960,0)),"")</f>
        <v/>
      </c>
      <c r="I194" t="str">
        <f>VLOOKUP($C194,'Lookup Table'!$A$1:$G$134,3,0)</f>
        <v>Partner A</v>
      </c>
      <c r="J194" t="str">
        <f>VLOOKUP($C194,'Lookup Table'!$A$1:$G$134,4,0)</f>
        <v>Desktop</v>
      </c>
      <c r="K194" t="str">
        <f>VLOOKUP($C194,'Lookup Table'!$A$1:$G$134,5,0)</f>
        <v>CPM</v>
      </c>
      <c r="L194">
        <f>VLOOKUP($C194,'Lookup Table'!$A$1:$G$134,6,0)</f>
        <v>6</v>
      </c>
      <c r="M194" t="str">
        <f>VLOOKUP($C194,'Lookup Table'!$A$1:$G$134,7,0)</f>
        <v>Display</v>
      </c>
      <c r="N194" s="28">
        <f t="shared" si="2"/>
        <v>17.597999999999999</v>
      </c>
    </row>
    <row r="195" spans="1:14" x14ac:dyDescent="0.2">
      <c r="A195">
        <v>194</v>
      </c>
      <c r="B195" s="26">
        <v>44318</v>
      </c>
      <c r="C195" s="11">
        <v>268891964</v>
      </c>
      <c r="D195" s="11">
        <v>2790</v>
      </c>
      <c r="E195" s="11">
        <v>2</v>
      </c>
      <c r="F195" s="11">
        <v>1</v>
      </c>
      <c r="G195">
        <f>IFERROR(INDEX('Video Ad Server - SECONDARY'!$C$2:$C$960,MATCH(' Combined Data'!C195&amp;' Combined Data'!B195,'Video Ad Server - SECONDARY'!$E$2:$E$960,0)),"")</f>
        <v>0</v>
      </c>
      <c r="H195">
        <f>IFERROR(INDEX('Video Ad Server - SECONDARY'!$D$2:$D$960,MATCH(' Combined Data'!C195&amp;' Combined Data'!B195,'Video Ad Server - SECONDARY'!$E$2:$E$960,0)),"")</f>
        <v>0</v>
      </c>
      <c r="I195" t="str">
        <f>VLOOKUP($C195,'Lookup Table'!$A$1:$G$134,3,0)</f>
        <v>Partner B</v>
      </c>
      <c r="J195" t="str">
        <f>VLOOKUP($C195,'Lookup Table'!$A$1:$G$134,4,0)</f>
        <v>Cross-Device</v>
      </c>
      <c r="K195" t="str">
        <f>VLOOKUP($C195,'Lookup Table'!$A$1:$G$134,5,0)</f>
        <v>CPCV</v>
      </c>
      <c r="L195">
        <f>VLOOKUP($C195,'Lookup Table'!$A$1:$G$134,6,0)</f>
        <v>4.5</v>
      </c>
      <c r="M195" t="str">
        <f>VLOOKUP($C195,'Lookup Table'!$A$1:$G$134,7,0)</f>
        <v>Video</v>
      </c>
      <c r="N195" s="28">
        <f t="shared" ref="N195:N258" si="3">IF(K195="CPM",(D195/1000)*L195,H195*L195)</f>
        <v>0</v>
      </c>
    </row>
    <row r="196" spans="1:14" x14ac:dyDescent="0.2">
      <c r="A196">
        <v>195</v>
      </c>
      <c r="B196" s="26">
        <v>44318</v>
      </c>
      <c r="C196" s="11">
        <v>269221575</v>
      </c>
      <c r="D196" s="11">
        <v>6464</v>
      </c>
      <c r="E196" s="11">
        <v>1</v>
      </c>
      <c r="F196" s="11">
        <v>86</v>
      </c>
      <c r="G196">
        <f>IFERROR(INDEX('Video Ad Server - SECONDARY'!$C$2:$C$960,MATCH(' Combined Data'!C196&amp;' Combined Data'!B196,'Video Ad Server - SECONDARY'!$E$2:$E$960,0)),"")</f>
        <v>8</v>
      </c>
      <c r="H196">
        <f>IFERROR(INDEX('Video Ad Server - SECONDARY'!$D$2:$D$960,MATCH(' Combined Data'!C196&amp;' Combined Data'!B196,'Video Ad Server - SECONDARY'!$E$2:$E$960,0)),"")</f>
        <v>3</v>
      </c>
      <c r="I196" t="str">
        <f>VLOOKUP($C196,'Lookup Table'!$A$1:$G$134,3,0)</f>
        <v>Partner B</v>
      </c>
      <c r="J196" t="str">
        <f>VLOOKUP($C196,'Lookup Table'!$A$1:$G$134,4,0)</f>
        <v>Cross-Device</v>
      </c>
      <c r="K196" t="str">
        <f>VLOOKUP($C196,'Lookup Table'!$A$1:$G$134,5,0)</f>
        <v>CPCV</v>
      </c>
      <c r="L196">
        <f>VLOOKUP($C196,'Lookup Table'!$A$1:$G$134,6,0)</f>
        <v>4.5</v>
      </c>
      <c r="M196" t="str">
        <f>VLOOKUP($C196,'Lookup Table'!$A$1:$G$134,7,0)</f>
        <v>Video</v>
      </c>
      <c r="N196" s="28">
        <f t="shared" si="3"/>
        <v>13.5</v>
      </c>
    </row>
    <row r="197" spans="1:14" x14ac:dyDescent="0.2">
      <c r="A197">
        <v>196</v>
      </c>
      <c r="B197" s="26">
        <v>44318</v>
      </c>
      <c r="C197" s="11">
        <v>271533390</v>
      </c>
      <c r="D197" s="11">
        <v>1443</v>
      </c>
      <c r="E197" s="11">
        <v>1</v>
      </c>
      <c r="F197" s="11">
        <v>0</v>
      </c>
      <c r="G197" t="str">
        <f>IFERROR(INDEX('Video Ad Server - SECONDARY'!$C$2:$C$960,MATCH(' Combined Data'!C197&amp;' Combined Data'!B197,'Video Ad Server - SECONDARY'!$E$2:$E$960,0)),"")</f>
        <v/>
      </c>
      <c r="H197" t="str">
        <f>IFERROR(INDEX('Video Ad Server - SECONDARY'!$D$2:$D$960,MATCH(' Combined Data'!C197&amp;' Combined Data'!B197,'Video Ad Server - SECONDARY'!$E$2:$E$960,0)),"")</f>
        <v/>
      </c>
      <c r="I197" t="str">
        <f>VLOOKUP($C197,'Lookup Table'!$A$1:$G$134,3,0)</f>
        <v>Partner A</v>
      </c>
      <c r="J197" t="str">
        <f>VLOOKUP($C197,'Lookup Table'!$A$1:$G$134,4,0)</f>
        <v>Desktop</v>
      </c>
      <c r="K197" t="str">
        <f>VLOOKUP($C197,'Lookup Table'!$A$1:$G$134,5,0)</f>
        <v>CPM</v>
      </c>
      <c r="L197">
        <f>VLOOKUP($C197,'Lookup Table'!$A$1:$G$134,6,0)</f>
        <v>6</v>
      </c>
      <c r="M197" t="str">
        <f>VLOOKUP($C197,'Lookup Table'!$A$1:$G$134,7,0)</f>
        <v>Display</v>
      </c>
      <c r="N197" s="28">
        <f t="shared" si="3"/>
        <v>8.6580000000000013</v>
      </c>
    </row>
    <row r="198" spans="1:14" x14ac:dyDescent="0.2">
      <c r="A198">
        <v>197</v>
      </c>
      <c r="B198" s="26">
        <v>44318</v>
      </c>
      <c r="C198" s="11">
        <v>268890683</v>
      </c>
      <c r="D198" s="11">
        <v>67</v>
      </c>
      <c r="E198" s="11">
        <v>1</v>
      </c>
      <c r="F198" s="11">
        <v>2</v>
      </c>
      <c r="G198" t="str">
        <f>IFERROR(INDEX('Video Ad Server - SECONDARY'!$C$2:$C$960,MATCH(' Combined Data'!C198&amp;' Combined Data'!B198,'Video Ad Server - SECONDARY'!$E$2:$E$960,0)),"")</f>
        <v/>
      </c>
      <c r="H198" t="str">
        <f>IFERROR(INDEX('Video Ad Server - SECONDARY'!$D$2:$D$960,MATCH(' Combined Data'!C198&amp;' Combined Data'!B198,'Video Ad Server - SECONDARY'!$E$2:$E$960,0)),"")</f>
        <v/>
      </c>
      <c r="I198" t="str">
        <f>VLOOKUP($C198,'Lookup Table'!$A$1:$G$134,3,0)</f>
        <v>Partner A</v>
      </c>
      <c r="J198" t="str">
        <f>VLOOKUP($C198,'Lookup Table'!$A$1:$G$134,4,0)</f>
        <v>Mobile Web</v>
      </c>
      <c r="K198" t="str">
        <f>VLOOKUP($C198,'Lookup Table'!$A$1:$G$134,5,0)</f>
        <v>CPM</v>
      </c>
      <c r="L198">
        <f>VLOOKUP($C198,'Lookup Table'!$A$1:$G$134,6,0)</f>
        <v>6</v>
      </c>
      <c r="M198" t="str">
        <f>VLOOKUP($C198,'Lookup Table'!$A$1:$G$134,7,0)</f>
        <v>Display</v>
      </c>
      <c r="N198" s="28">
        <f t="shared" si="3"/>
        <v>0.40200000000000002</v>
      </c>
    </row>
    <row r="199" spans="1:14" x14ac:dyDescent="0.2">
      <c r="A199">
        <v>198</v>
      </c>
      <c r="B199" s="26">
        <v>44318</v>
      </c>
      <c r="C199" s="11">
        <v>268892429</v>
      </c>
      <c r="D199" s="11">
        <v>0</v>
      </c>
      <c r="E199" s="11">
        <v>1</v>
      </c>
      <c r="F199" s="11">
        <v>1</v>
      </c>
      <c r="G199" t="str">
        <f>IFERROR(INDEX('Video Ad Server - SECONDARY'!$C$2:$C$960,MATCH(' Combined Data'!C199&amp;' Combined Data'!B199,'Video Ad Server - SECONDARY'!$E$2:$E$960,0)),"")</f>
        <v/>
      </c>
      <c r="H199" t="str">
        <f>IFERROR(INDEX('Video Ad Server - SECONDARY'!$D$2:$D$960,MATCH(' Combined Data'!C199&amp;' Combined Data'!B199,'Video Ad Server - SECONDARY'!$E$2:$E$960,0)),"")</f>
        <v/>
      </c>
      <c r="I199" t="str">
        <f>VLOOKUP($C199,'Lookup Table'!$A$1:$G$134,3,0)</f>
        <v>Partner A</v>
      </c>
      <c r="J199" t="str">
        <f>VLOOKUP($C199,'Lookup Table'!$A$1:$G$134,4,0)</f>
        <v>Mobile In-App</v>
      </c>
      <c r="K199" t="str">
        <f>VLOOKUP($C199,'Lookup Table'!$A$1:$G$134,5,0)</f>
        <v>CPM</v>
      </c>
      <c r="L199">
        <f>VLOOKUP($C199,'Lookup Table'!$A$1:$G$134,6,0)</f>
        <v>6</v>
      </c>
      <c r="M199" t="str">
        <f>VLOOKUP($C199,'Lookup Table'!$A$1:$G$134,7,0)</f>
        <v>Display</v>
      </c>
      <c r="N199" s="28">
        <f t="shared" si="3"/>
        <v>0</v>
      </c>
    </row>
    <row r="200" spans="1:14" x14ac:dyDescent="0.2">
      <c r="A200">
        <v>199</v>
      </c>
      <c r="B200" s="26">
        <v>44318</v>
      </c>
      <c r="C200" s="11">
        <v>269221920</v>
      </c>
      <c r="D200" s="11">
        <v>8044</v>
      </c>
      <c r="E200" s="11">
        <v>0</v>
      </c>
      <c r="F200" s="11">
        <v>1</v>
      </c>
      <c r="G200">
        <f>IFERROR(INDEX('Video Ad Server - SECONDARY'!$C$2:$C$960,MATCH(' Combined Data'!C200&amp;' Combined Data'!B200,'Video Ad Server - SECONDARY'!$E$2:$E$960,0)),"")</f>
        <v>8</v>
      </c>
      <c r="H200">
        <f>IFERROR(INDEX('Video Ad Server - SECONDARY'!$D$2:$D$960,MATCH(' Combined Data'!C200&amp;' Combined Data'!B200,'Video Ad Server - SECONDARY'!$E$2:$E$960,0)),"")</f>
        <v>8</v>
      </c>
      <c r="I200" t="str">
        <f>VLOOKUP($C200,'Lookup Table'!$A$1:$G$134,3,0)</f>
        <v>Partner B</v>
      </c>
      <c r="J200" t="str">
        <f>VLOOKUP($C200,'Lookup Table'!$A$1:$G$134,4,0)</f>
        <v>Cross-Device</v>
      </c>
      <c r="K200" t="str">
        <f>VLOOKUP($C200,'Lookup Table'!$A$1:$G$134,5,0)</f>
        <v>CPCV</v>
      </c>
      <c r="L200">
        <f>VLOOKUP($C200,'Lookup Table'!$A$1:$G$134,6,0)</f>
        <v>4.5</v>
      </c>
      <c r="M200" t="str">
        <f>VLOOKUP($C200,'Lookup Table'!$A$1:$G$134,7,0)</f>
        <v>Video</v>
      </c>
      <c r="N200" s="28">
        <f t="shared" si="3"/>
        <v>36</v>
      </c>
    </row>
    <row r="201" spans="1:14" x14ac:dyDescent="0.2">
      <c r="A201">
        <v>200</v>
      </c>
      <c r="B201" s="26">
        <v>44318</v>
      </c>
      <c r="C201" s="11">
        <v>271472378</v>
      </c>
      <c r="D201" s="11">
        <v>4548</v>
      </c>
      <c r="E201" s="11">
        <v>0</v>
      </c>
      <c r="F201" s="11">
        <v>0</v>
      </c>
      <c r="G201" t="str">
        <f>IFERROR(INDEX('Video Ad Server - SECONDARY'!$C$2:$C$960,MATCH(' Combined Data'!C201&amp;' Combined Data'!B201,'Video Ad Server - SECONDARY'!$E$2:$E$960,0)),"")</f>
        <v/>
      </c>
      <c r="H201" t="str">
        <f>IFERROR(INDEX('Video Ad Server - SECONDARY'!$D$2:$D$960,MATCH(' Combined Data'!C201&amp;' Combined Data'!B201,'Video Ad Server - SECONDARY'!$E$2:$E$960,0)),"")</f>
        <v/>
      </c>
      <c r="I201" t="str">
        <f>VLOOKUP($C201,'Lookup Table'!$A$1:$G$134,3,0)</f>
        <v>Partner A</v>
      </c>
      <c r="J201" t="str">
        <f>VLOOKUP($C201,'Lookup Table'!$A$1:$G$134,4,0)</f>
        <v>Tablet In-App</v>
      </c>
      <c r="K201" t="str">
        <f>VLOOKUP($C201,'Lookup Table'!$A$1:$G$134,5,0)</f>
        <v>CPM</v>
      </c>
      <c r="L201">
        <f>VLOOKUP($C201,'Lookup Table'!$A$1:$G$134,6,0)</f>
        <v>6</v>
      </c>
      <c r="M201" t="str">
        <f>VLOOKUP($C201,'Lookup Table'!$A$1:$G$134,7,0)</f>
        <v>Display</v>
      </c>
      <c r="N201" s="28">
        <f t="shared" si="3"/>
        <v>27.288</v>
      </c>
    </row>
    <row r="202" spans="1:14" x14ac:dyDescent="0.2">
      <c r="A202">
        <v>201</v>
      </c>
      <c r="B202" s="26">
        <v>44318</v>
      </c>
      <c r="C202" s="11">
        <v>268892378</v>
      </c>
      <c r="D202" s="11">
        <v>2542</v>
      </c>
      <c r="E202" s="11">
        <v>0</v>
      </c>
      <c r="F202" s="11">
        <v>0</v>
      </c>
      <c r="G202">
        <f>IFERROR(INDEX('Video Ad Server - SECONDARY'!$C$2:$C$960,MATCH(' Combined Data'!C202&amp;' Combined Data'!B202,'Video Ad Server - SECONDARY'!$E$2:$E$960,0)),"")</f>
        <v>0</v>
      </c>
      <c r="H202">
        <f>IFERROR(INDEX('Video Ad Server - SECONDARY'!$D$2:$D$960,MATCH(' Combined Data'!C202&amp;' Combined Data'!B202,'Video Ad Server - SECONDARY'!$E$2:$E$960,0)),"")</f>
        <v>0</v>
      </c>
      <c r="I202" t="str">
        <f>VLOOKUP($C202,'Lookup Table'!$A$1:$G$134,3,0)</f>
        <v>Partner B</v>
      </c>
      <c r="J202" t="str">
        <f>VLOOKUP($C202,'Lookup Table'!$A$1:$G$134,4,0)</f>
        <v>Cross-Device</v>
      </c>
      <c r="K202" t="str">
        <f>VLOOKUP($C202,'Lookup Table'!$A$1:$G$134,5,0)</f>
        <v>CPCV</v>
      </c>
      <c r="L202">
        <f>VLOOKUP($C202,'Lookup Table'!$A$1:$G$134,6,0)</f>
        <v>4.5</v>
      </c>
      <c r="M202" t="str">
        <f>VLOOKUP($C202,'Lookup Table'!$A$1:$G$134,7,0)</f>
        <v>Video</v>
      </c>
      <c r="N202" s="28">
        <f t="shared" si="3"/>
        <v>0</v>
      </c>
    </row>
    <row r="203" spans="1:14" x14ac:dyDescent="0.2">
      <c r="A203">
        <v>202</v>
      </c>
      <c r="B203" s="26">
        <v>44318</v>
      </c>
      <c r="C203" s="11">
        <v>268892381</v>
      </c>
      <c r="D203" s="11">
        <v>2529</v>
      </c>
      <c r="E203" s="11">
        <v>0</v>
      </c>
      <c r="F203" s="11">
        <v>0</v>
      </c>
      <c r="G203">
        <f>IFERROR(INDEX('Video Ad Server - SECONDARY'!$C$2:$C$960,MATCH(' Combined Data'!C203&amp;' Combined Data'!B203,'Video Ad Server - SECONDARY'!$E$2:$E$960,0)),"")</f>
        <v>12</v>
      </c>
      <c r="H203">
        <f>IFERROR(INDEX('Video Ad Server - SECONDARY'!$D$2:$D$960,MATCH(' Combined Data'!C203&amp;' Combined Data'!B203,'Video Ad Server - SECONDARY'!$E$2:$E$960,0)),"")</f>
        <v>12</v>
      </c>
      <c r="I203" t="str">
        <f>VLOOKUP($C203,'Lookup Table'!$A$1:$G$134,3,0)</f>
        <v>Partner B</v>
      </c>
      <c r="J203" t="str">
        <f>VLOOKUP($C203,'Lookup Table'!$A$1:$G$134,4,0)</f>
        <v>Cross-Device</v>
      </c>
      <c r="K203" t="str">
        <f>VLOOKUP($C203,'Lookup Table'!$A$1:$G$134,5,0)</f>
        <v>CPCV</v>
      </c>
      <c r="L203">
        <f>VLOOKUP($C203,'Lookup Table'!$A$1:$G$134,6,0)</f>
        <v>4.5</v>
      </c>
      <c r="M203" t="str">
        <f>VLOOKUP($C203,'Lookup Table'!$A$1:$G$134,7,0)</f>
        <v>Video</v>
      </c>
      <c r="N203" s="28">
        <f t="shared" si="3"/>
        <v>54</v>
      </c>
    </row>
    <row r="204" spans="1:14" x14ac:dyDescent="0.2">
      <c r="A204">
        <v>203</v>
      </c>
      <c r="B204" s="26">
        <v>44318</v>
      </c>
      <c r="C204" s="11">
        <v>271457536</v>
      </c>
      <c r="D204" s="11">
        <v>1862</v>
      </c>
      <c r="E204" s="11">
        <v>0</v>
      </c>
      <c r="F204" s="11">
        <v>0</v>
      </c>
      <c r="G204">
        <f>IFERROR(INDEX('Video Ad Server - SECONDARY'!$C$2:$C$960,MATCH(' Combined Data'!C204&amp;' Combined Data'!B204,'Video Ad Server - SECONDARY'!$E$2:$E$960,0)),"")</f>
        <v>4</v>
      </c>
      <c r="H204">
        <f>IFERROR(INDEX('Video Ad Server - SECONDARY'!$D$2:$D$960,MATCH(' Combined Data'!C204&amp;' Combined Data'!B204,'Video Ad Server - SECONDARY'!$E$2:$E$960,0)),"")</f>
        <v>8</v>
      </c>
      <c r="I204" t="str">
        <f>VLOOKUP($C204,'Lookup Table'!$A$1:$G$134,3,0)</f>
        <v>Partner B</v>
      </c>
      <c r="J204" t="str">
        <f>VLOOKUP($C204,'Lookup Table'!$A$1:$G$134,4,0)</f>
        <v>Cross-Device</v>
      </c>
      <c r="K204" t="str">
        <f>VLOOKUP($C204,'Lookup Table'!$A$1:$G$134,5,0)</f>
        <v>CPCV</v>
      </c>
      <c r="L204">
        <f>VLOOKUP($C204,'Lookup Table'!$A$1:$G$134,6,0)</f>
        <v>4.5</v>
      </c>
      <c r="M204" t="str">
        <f>VLOOKUP($C204,'Lookup Table'!$A$1:$G$134,7,0)</f>
        <v>Video</v>
      </c>
      <c r="N204" s="28">
        <f t="shared" si="3"/>
        <v>36</v>
      </c>
    </row>
    <row r="205" spans="1:14" x14ac:dyDescent="0.2">
      <c r="A205">
        <v>204</v>
      </c>
      <c r="B205" s="26">
        <v>44318</v>
      </c>
      <c r="C205" s="11">
        <v>269222781</v>
      </c>
      <c r="D205" s="11">
        <v>1519</v>
      </c>
      <c r="E205" s="11">
        <v>0</v>
      </c>
      <c r="F205" s="11">
        <v>0</v>
      </c>
      <c r="G205" t="str">
        <f>IFERROR(INDEX('Video Ad Server - SECONDARY'!$C$2:$C$960,MATCH(' Combined Data'!C205&amp;' Combined Data'!B205,'Video Ad Server - SECONDARY'!$E$2:$E$960,0)),"")</f>
        <v/>
      </c>
      <c r="H205" t="str">
        <f>IFERROR(INDEX('Video Ad Server - SECONDARY'!$D$2:$D$960,MATCH(' Combined Data'!C205&amp;' Combined Data'!B205,'Video Ad Server - SECONDARY'!$E$2:$E$960,0)),"")</f>
        <v/>
      </c>
      <c r="I205" t="str">
        <f>VLOOKUP($C205,'Lookup Table'!$A$1:$G$134,3,0)</f>
        <v>Partner A</v>
      </c>
      <c r="J205" t="str">
        <f>VLOOKUP($C205,'Lookup Table'!$A$1:$G$134,4,0)</f>
        <v>Tablet In-App</v>
      </c>
      <c r="K205" t="str">
        <f>VLOOKUP($C205,'Lookup Table'!$A$1:$G$134,5,0)</f>
        <v>CPM</v>
      </c>
      <c r="L205">
        <f>VLOOKUP($C205,'Lookup Table'!$A$1:$G$134,6,0)</f>
        <v>6</v>
      </c>
      <c r="M205" t="str">
        <f>VLOOKUP($C205,'Lookup Table'!$A$1:$G$134,7,0)</f>
        <v>Display</v>
      </c>
      <c r="N205" s="28">
        <f t="shared" si="3"/>
        <v>9.113999999999999</v>
      </c>
    </row>
    <row r="206" spans="1:14" x14ac:dyDescent="0.2">
      <c r="A206">
        <v>205</v>
      </c>
      <c r="B206" s="26">
        <v>44318</v>
      </c>
      <c r="C206" s="11">
        <v>268892231</v>
      </c>
      <c r="D206" s="11">
        <v>865</v>
      </c>
      <c r="E206" s="11">
        <v>0</v>
      </c>
      <c r="F206" s="11">
        <v>4</v>
      </c>
      <c r="G206" t="str">
        <f>IFERROR(INDEX('Video Ad Server - SECONDARY'!$C$2:$C$960,MATCH(' Combined Data'!C206&amp;' Combined Data'!B206,'Video Ad Server - SECONDARY'!$E$2:$E$960,0)),"")</f>
        <v/>
      </c>
      <c r="H206" t="str">
        <f>IFERROR(INDEX('Video Ad Server - SECONDARY'!$D$2:$D$960,MATCH(' Combined Data'!C206&amp;' Combined Data'!B206,'Video Ad Server - SECONDARY'!$E$2:$E$960,0)),"")</f>
        <v/>
      </c>
      <c r="I206" t="str">
        <f>VLOOKUP($C206,'Lookup Table'!$A$1:$G$134,3,0)</f>
        <v>Partner A</v>
      </c>
      <c r="J206" t="str">
        <f>VLOOKUP($C206,'Lookup Table'!$A$1:$G$134,4,0)</f>
        <v>Desktop</v>
      </c>
      <c r="K206" t="str">
        <f>VLOOKUP($C206,'Lookup Table'!$A$1:$G$134,5,0)</f>
        <v>CPM</v>
      </c>
      <c r="L206">
        <f>VLOOKUP($C206,'Lookup Table'!$A$1:$G$134,6,0)</f>
        <v>6</v>
      </c>
      <c r="M206" t="str">
        <f>VLOOKUP($C206,'Lookup Table'!$A$1:$G$134,7,0)</f>
        <v>Display</v>
      </c>
      <c r="N206" s="28">
        <f t="shared" si="3"/>
        <v>5.1899999999999995</v>
      </c>
    </row>
    <row r="207" spans="1:14" x14ac:dyDescent="0.2">
      <c r="A207">
        <v>206</v>
      </c>
      <c r="B207" s="26">
        <v>44318</v>
      </c>
      <c r="C207" s="11">
        <v>268892414</v>
      </c>
      <c r="D207" s="11">
        <v>673</v>
      </c>
      <c r="E207" s="11">
        <v>0</v>
      </c>
      <c r="F207" s="11">
        <v>0</v>
      </c>
      <c r="G207" t="str">
        <f>IFERROR(INDEX('Video Ad Server - SECONDARY'!$C$2:$C$960,MATCH(' Combined Data'!C207&amp;' Combined Data'!B207,'Video Ad Server - SECONDARY'!$E$2:$E$960,0)),"")</f>
        <v/>
      </c>
      <c r="H207" t="str">
        <f>IFERROR(INDEX('Video Ad Server - SECONDARY'!$D$2:$D$960,MATCH(' Combined Data'!C207&amp;' Combined Data'!B207,'Video Ad Server - SECONDARY'!$E$2:$E$960,0)),"")</f>
        <v/>
      </c>
      <c r="I207" t="str">
        <f>VLOOKUP($C207,'Lookup Table'!$A$1:$G$134,3,0)</f>
        <v>Partner A</v>
      </c>
      <c r="J207" t="str">
        <f>VLOOKUP($C207,'Lookup Table'!$A$1:$G$134,4,0)</f>
        <v>Mobile Web</v>
      </c>
      <c r="K207" t="str">
        <f>VLOOKUP($C207,'Lookup Table'!$A$1:$G$134,5,0)</f>
        <v>CPM</v>
      </c>
      <c r="L207">
        <f>VLOOKUP($C207,'Lookup Table'!$A$1:$G$134,6,0)</f>
        <v>6</v>
      </c>
      <c r="M207" t="str">
        <f>VLOOKUP($C207,'Lookup Table'!$A$1:$G$134,7,0)</f>
        <v>Display</v>
      </c>
      <c r="N207" s="28">
        <f t="shared" si="3"/>
        <v>4.0380000000000003</v>
      </c>
    </row>
    <row r="208" spans="1:14" x14ac:dyDescent="0.2">
      <c r="A208">
        <v>207</v>
      </c>
      <c r="B208" s="26">
        <v>44318</v>
      </c>
      <c r="C208" s="11">
        <v>269222817</v>
      </c>
      <c r="D208" s="11">
        <v>445</v>
      </c>
      <c r="E208" s="11">
        <v>0</v>
      </c>
      <c r="F208" s="11">
        <v>0</v>
      </c>
      <c r="G208" t="str">
        <f>IFERROR(INDEX('Video Ad Server - SECONDARY'!$C$2:$C$960,MATCH(' Combined Data'!C208&amp;' Combined Data'!B208,'Video Ad Server - SECONDARY'!$E$2:$E$960,0)),"")</f>
        <v/>
      </c>
      <c r="H208" t="str">
        <f>IFERROR(INDEX('Video Ad Server - SECONDARY'!$D$2:$D$960,MATCH(' Combined Data'!C208&amp;' Combined Data'!B208,'Video Ad Server - SECONDARY'!$E$2:$E$960,0)),"")</f>
        <v/>
      </c>
      <c r="I208" t="str">
        <f>VLOOKUP($C208,'Lookup Table'!$A$1:$G$134,3,0)</f>
        <v>Partner A</v>
      </c>
      <c r="J208" t="str">
        <f>VLOOKUP($C208,'Lookup Table'!$A$1:$G$134,4,0)</f>
        <v>Tablet In-App</v>
      </c>
      <c r="K208" t="str">
        <f>VLOOKUP($C208,'Lookup Table'!$A$1:$G$134,5,0)</f>
        <v>CPM</v>
      </c>
      <c r="L208">
        <f>VLOOKUP($C208,'Lookup Table'!$A$1:$G$134,6,0)</f>
        <v>6</v>
      </c>
      <c r="M208" t="str">
        <f>VLOOKUP($C208,'Lookup Table'!$A$1:$G$134,7,0)</f>
        <v>Display</v>
      </c>
      <c r="N208" s="28">
        <f t="shared" si="3"/>
        <v>2.67</v>
      </c>
    </row>
    <row r="209" spans="1:14" x14ac:dyDescent="0.2">
      <c r="A209">
        <v>208</v>
      </c>
      <c r="B209" s="26">
        <v>44318</v>
      </c>
      <c r="C209" s="11">
        <v>268892222</v>
      </c>
      <c r="D209" s="11">
        <v>393</v>
      </c>
      <c r="E209" s="11">
        <v>0</v>
      </c>
      <c r="F209" s="11">
        <v>1</v>
      </c>
      <c r="G209" t="str">
        <f>IFERROR(INDEX('Video Ad Server - SECONDARY'!$C$2:$C$960,MATCH(' Combined Data'!C209&amp;' Combined Data'!B209,'Video Ad Server - SECONDARY'!$E$2:$E$960,0)),"")</f>
        <v/>
      </c>
      <c r="H209" t="str">
        <f>IFERROR(INDEX('Video Ad Server - SECONDARY'!$D$2:$D$960,MATCH(' Combined Data'!C209&amp;' Combined Data'!B209,'Video Ad Server - SECONDARY'!$E$2:$E$960,0)),"")</f>
        <v/>
      </c>
      <c r="I209" t="str">
        <f>VLOOKUP($C209,'Lookup Table'!$A$1:$G$134,3,0)</f>
        <v>Partner B</v>
      </c>
      <c r="J209" t="str">
        <f>VLOOKUP($C209,'Lookup Table'!$A$1:$G$134,4,0)</f>
        <v>Desktop</v>
      </c>
      <c r="K209" t="str">
        <f>VLOOKUP($C209,'Lookup Table'!$A$1:$G$134,5,0)</f>
        <v>CPM</v>
      </c>
      <c r="L209">
        <f>VLOOKUP($C209,'Lookup Table'!$A$1:$G$134,6,0)</f>
        <v>4.5</v>
      </c>
      <c r="M209" t="str">
        <f>VLOOKUP($C209,'Lookup Table'!$A$1:$G$134,7,0)</f>
        <v>Display</v>
      </c>
      <c r="N209" s="28">
        <f t="shared" si="3"/>
        <v>1.7685</v>
      </c>
    </row>
    <row r="210" spans="1:14" x14ac:dyDescent="0.2">
      <c r="A210">
        <v>209</v>
      </c>
      <c r="B210" s="26">
        <v>44318</v>
      </c>
      <c r="C210" s="11">
        <v>269150224</v>
      </c>
      <c r="D210" s="11">
        <v>227</v>
      </c>
      <c r="E210" s="11">
        <v>0</v>
      </c>
      <c r="F210" s="11">
        <v>0</v>
      </c>
      <c r="G210" t="str">
        <f>IFERROR(INDEX('Video Ad Server - SECONDARY'!$C$2:$C$960,MATCH(' Combined Data'!C210&amp;' Combined Data'!B210,'Video Ad Server - SECONDARY'!$E$2:$E$960,0)),"")</f>
        <v/>
      </c>
      <c r="H210" t="str">
        <f>IFERROR(INDEX('Video Ad Server - SECONDARY'!$D$2:$D$960,MATCH(' Combined Data'!C210&amp;' Combined Data'!B210,'Video Ad Server - SECONDARY'!$E$2:$E$960,0)),"")</f>
        <v/>
      </c>
      <c r="I210" t="str">
        <f>VLOOKUP($C210,'Lookup Table'!$A$1:$G$134,3,0)</f>
        <v>Partner A</v>
      </c>
      <c r="J210" t="str">
        <f>VLOOKUP($C210,'Lookup Table'!$A$1:$G$134,4,0)</f>
        <v>Mobile</v>
      </c>
      <c r="K210" t="str">
        <f>VLOOKUP($C210,'Lookup Table'!$A$1:$G$134,5,0)</f>
        <v>CPM</v>
      </c>
      <c r="L210">
        <f>VLOOKUP($C210,'Lookup Table'!$A$1:$G$134,6,0)</f>
        <v>6</v>
      </c>
      <c r="M210" t="str">
        <f>VLOOKUP($C210,'Lookup Table'!$A$1:$G$134,7,0)</f>
        <v>Display</v>
      </c>
      <c r="N210" s="28">
        <f t="shared" si="3"/>
        <v>1.3620000000000001</v>
      </c>
    </row>
    <row r="211" spans="1:14" x14ac:dyDescent="0.2">
      <c r="A211">
        <v>210</v>
      </c>
      <c r="B211" s="26">
        <v>44318</v>
      </c>
      <c r="C211" s="11">
        <v>269221869</v>
      </c>
      <c r="D211" s="11">
        <v>202</v>
      </c>
      <c r="E211" s="11">
        <v>0</v>
      </c>
      <c r="F211" s="11">
        <v>0</v>
      </c>
      <c r="G211" t="str">
        <f>IFERROR(INDEX('Video Ad Server - SECONDARY'!$C$2:$C$960,MATCH(' Combined Data'!C211&amp;' Combined Data'!B211,'Video Ad Server - SECONDARY'!$E$2:$E$960,0)),"")</f>
        <v/>
      </c>
      <c r="H211" t="str">
        <f>IFERROR(INDEX('Video Ad Server - SECONDARY'!$D$2:$D$960,MATCH(' Combined Data'!C211&amp;' Combined Data'!B211,'Video Ad Server - SECONDARY'!$E$2:$E$960,0)),"")</f>
        <v/>
      </c>
      <c r="I211" t="str">
        <f>VLOOKUP($C211,'Lookup Table'!$A$1:$G$134,3,0)</f>
        <v>Partner B</v>
      </c>
      <c r="J211" t="str">
        <f>VLOOKUP($C211,'Lookup Table'!$A$1:$G$134,4,0)</f>
        <v>Cross-Device</v>
      </c>
      <c r="K211" t="str">
        <f>VLOOKUP($C211,'Lookup Table'!$A$1:$G$134,5,0)</f>
        <v>CPM</v>
      </c>
      <c r="L211">
        <f>VLOOKUP($C211,'Lookup Table'!$A$1:$G$134,6,0)</f>
        <v>4.5</v>
      </c>
      <c r="M211" t="str">
        <f>VLOOKUP($C211,'Lookup Table'!$A$1:$G$134,7,0)</f>
        <v>Display</v>
      </c>
      <c r="N211" s="28">
        <f t="shared" si="3"/>
        <v>0.90900000000000003</v>
      </c>
    </row>
    <row r="212" spans="1:14" x14ac:dyDescent="0.2">
      <c r="A212">
        <v>211</v>
      </c>
      <c r="B212" s="26">
        <v>44318</v>
      </c>
      <c r="C212" s="11">
        <v>269150194</v>
      </c>
      <c r="D212" s="11">
        <v>200</v>
      </c>
      <c r="E212" s="11">
        <v>0</v>
      </c>
      <c r="F212" s="11">
        <v>0</v>
      </c>
      <c r="G212" t="str">
        <f>IFERROR(INDEX('Video Ad Server - SECONDARY'!$C$2:$C$960,MATCH(' Combined Data'!C212&amp;' Combined Data'!B212,'Video Ad Server - SECONDARY'!$E$2:$E$960,0)),"")</f>
        <v/>
      </c>
      <c r="H212" t="str">
        <f>IFERROR(INDEX('Video Ad Server - SECONDARY'!$D$2:$D$960,MATCH(' Combined Data'!C212&amp;' Combined Data'!B212,'Video Ad Server - SECONDARY'!$E$2:$E$960,0)),"")</f>
        <v/>
      </c>
      <c r="I212" t="str">
        <f>VLOOKUP($C212,'Lookup Table'!$A$1:$G$134,3,0)</f>
        <v>Partner A</v>
      </c>
      <c r="J212" t="str">
        <f>VLOOKUP($C212,'Lookup Table'!$A$1:$G$134,4,0)</f>
        <v>Tablet Web</v>
      </c>
      <c r="K212" t="str">
        <f>VLOOKUP($C212,'Lookup Table'!$A$1:$G$134,5,0)</f>
        <v>CPM</v>
      </c>
      <c r="L212">
        <f>VLOOKUP($C212,'Lookup Table'!$A$1:$G$134,6,0)</f>
        <v>6</v>
      </c>
      <c r="M212" t="str">
        <f>VLOOKUP($C212,'Lookup Table'!$A$1:$G$134,7,0)</f>
        <v>Display</v>
      </c>
      <c r="N212" s="28">
        <f t="shared" si="3"/>
        <v>1.2000000000000002</v>
      </c>
    </row>
    <row r="213" spans="1:14" x14ac:dyDescent="0.2">
      <c r="A213">
        <v>212</v>
      </c>
      <c r="B213" s="26">
        <v>44318</v>
      </c>
      <c r="C213" s="11">
        <v>269221431</v>
      </c>
      <c r="D213" s="11">
        <v>84</v>
      </c>
      <c r="E213" s="11">
        <v>0</v>
      </c>
      <c r="F213" s="11">
        <v>0</v>
      </c>
      <c r="G213" t="str">
        <f>IFERROR(INDEX('Video Ad Server - SECONDARY'!$C$2:$C$960,MATCH(' Combined Data'!C213&amp;' Combined Data'!B213,'Video Ad Server - SECONDARY'!$E$2:$E$960,0)),"")</f>
        <v/>
      </c>
      <c r="H213" t="str">
        <f>IFERROR(INDEX('Video Ad Server - SECONDARY'!$D$2:$D$960,MATCH(' Combined Data'!C213&amp;' Combined Data'!B213,'Video Ad Server - SECONDARY'!$E$2:$E$960,0)),"")</f>
        <v/>
      </c>
      <c r="I213" t="str">
        <f>VLOOKUP($C213,'Lookup Table'!$A$1:$G$134,3,0)</f>
        <v>Partner B</v>
      </c>
      <c r="J213" t="str">
        <f>VLOOKUP($C213,'Lookup Table'!$A$1:$G$134,4,0)</f>
        <v>Desktop</v>
      </c>
      <c r="K213" t="str">
        <f>VLOOKUP($C213,'Lookup Table'!$A$1:$G$134,5,0)</f>
        <v>CPM</v>
      </c>
      <c r="L213">
        <f>VLOOKUP($C213,'Lookup Table'!$A$1:$G$134,6,0)</f>
        <v>4.5</v>
      </c>
      <c r="M213" t="str">
        <f>VLOOKUP($C213,'Lookup Table'!$A$1:$G$134,7,0)</f>
        <v>Display</v>
      </c>
      <c r="N213" s="28">
        <f t="shared" si="3"/>
        <v>0.378</v>
      </c>
    </row>
    <row r="214" spans="1:14" x14ac:dyDescent="0.2">
      <c r="A214">
        <v>213</v>
      </c>
      <c r="B214" s="26">
        <v>44318</v>
      </c>
      <c r="C214" s="11">
        <v>269222070</v>
      </c>
      <c r="D214" s="11">
        <v>68</v>
      </c>
      <c r="E214" s="11">
        <v>0</v>
      </c>
      <c r="F214" s="11">
        <v>0</v>
      </c>
      <c r="G214" t="str">
        <f>IFERROR(INDEX('Video Ad Server - SECONDARY'!$C$2:$C$960,MATCH(' Combined Data'!C214&amp;' Combined Data'!B214,'Video Ad Server - SECONDARY'!$E$2:$E$960,0)),"")</f>
        <v/>
      </c>
      <c r="H214" t="str">
        <f>IFERROR(INDEX('Video Ad Server - SECONDARY'!$D$2:$D$960,MATCH(' Combined Data'!C214&amp;' Combined Data'!B214,'Video Ad Server - SECONDARY'!$E$2:$E$960,0)),"")</f>
        <v/>
      </c>
      <c r="I214" t="str">
        <f>VLOOKUP($C214,'Lookup Table'!$A$1:$G$134,3,0)</f>
        <v>Partner A</v>
      </c>
      <c r="J214" t="str">
        <f>VLOOKUP($C214,'Lookup Table'!$A$1:$G$134,4,0)</f>
        <v>Mobile In-App</v>
      </c>
      <c r="K214" t="str">
        <f>VLOOKUP($C214,'Lookup Table'!$A$1:$G$134,5,0)</f>
        <v>CPM</v>
      </c>
      <c r="L214">
        <f>VLOOKUP($C214,'Lookup Table'!$A$1:$G$134,6,0)</f>
        <v>6</v>
      </c>
      <c r="M214" t="str">
        <f>VLOOKUP($C214,'Lookup Table'!$A$1:$G$134,7,0)</f>
        <v>Display</v>
      </c>
      <c r="N214" s="28">
        <f t="shared" si="3"/>
        <v>0.40800000000000003</v>
      </c>
    </row>
    <row r="215" spans="1:14" x14ac:dyDescent="0.2">
      <c r="A215">
        <v>214</v>
      </c>
      <c r="B215" s="26">
        <v>44318</v>
      </c>
      <c r="C215" s="11">
        <v>269220918</v>
      </c>
      <c r="D215" s="11">
        <v>67</v>
      </c>
      <c r="E215" s="11">
        <v>0</v>
      </c>
      <c r="F215" s="11">
        <v>0</v>
      </c>
      <c r="G215" t="str">
        <f>IFERROR(INDEX('Video Ad Server - SECONDARY'!$C$2:$C$960,MATCH(' Combined Data'!C215&amp;' Combined Data'!B215,'Video Ad Server - SECONDARY'!$E$2:$E$960,0)),"")</f>
        <v/>
      </c>
      <c r="H215" t="str">
        <f>IFERROR(INDEX('Video Ad Server - SECONDARY'!$D$2:$D$960,MATCH(' Combined Data'!C215&amp;' Combined Data'!B215,'Video Ad Server - SECONDARY'!$E$2:$E$960,0)),"")</f>
        <v/>
      </c>
      <c r="I215" t="str">
        <f>VLOOKUP($C215,'Lookup Table'!$A$1:$G$134,3,0)</f>
        <v>Partner B</v>
      </c>
      <c r="J215" t="str">
        <f>VLOOKUP($C215,'Lookup Table'!$A$1:$G$134,4,0)</f>
        <v>Desktop</v>
      </c>
      <c r="K215" t="str">
        <f>VLOOKUP($C215,'Lookup Table'!$A$1:$G$134,5,0)</f>
        <v>CPM</v>
      </c>
      <c r="L215">
        <f>VLOOKUP($C215,'Lookup Table'!$A$1:$G$134,6,0)</f>
        <v>4.5</v>
      </c>
      <c r="M215" t="str">
        <f>VLOOKUP($C215,'Lookup Table'!$A$1:$G$134,7,0)</f>
        <v>Display</v>
      </c>
      <c r="N215" s="28">
        <f t="shared" si="3"/>
        <v>0.30149999999999999</v>
      </c>
    </row>
    <row r="216" spans="1:14" x14ac:dyDescent="0.2">
      <c r="A216">
        <v>215</v>
      </c>
      <c r="B216" s="26">
        <v>44318</v>
      </c>
      <c r="C216" s="11">
        <v>268891184</v>
      </c>
      <c r="D216" s="11">
        <v>57</v>
      </c>
      <c r="E216" s="11">
        <v>0</v>
      </c>
      <c r="F216" s="11">
        <v>0</v>
      </c>
      <c r="G216" t="str">
        <f>IFERROR(INDEX('Video Ad Server - SECONDARY'!$C$2:$C$960,MATCH(' Combined Data'!C216&amp;' Combined Data'!B216,'Video Ad Server - SECONDARY'!$E$2:$E$960,0)),"")</f>
        <v/>
      </c>
      <c r="H216" t="str">
        <f>IFERROR(INDEX('Video Ad Server - SECONDARY'!$D$2:$D$960,MATCH(' Combined Data'!C216&amp;' Combined Data'!B216,'Video Ad Server - SECONDARY'!$E$2:$E$960,0)),"")</f>
        <v/>
      </c>
      <c r="I216" t="str">
        <f>VLOOKUP($C216,'Lookup Table'!$A$1:$G$134,3,0)</f>
        <v>Partner B</v>
      </c>
      <c r="J216" t="str">
        <f>VLOOKUP($C216,'Lookup Table'!$A$1:$G$134,4,0)</f>
        <v>Cross-Device</v>
      </c>
      <c r="K216" t="str">
        <f>VLOOKUP($C216,'Lookup Table'!$A$1:$G$134,5,0)</f>
        <v>CPM</v>
      </c>
      <c r="L216">
        <f>VLOOKUP($C216,'Lookup Table'!$A$1:$G$134,6,0)</f>
        <v>4.5</v>
      </c>
      <c r="M216" t="str">
        <f>VLOOKUP($C216,'Lookup Table'!$A$1:$G$134,7,0)</f>
        <v>Display</v>
      </c>
      <c r="N216" s="28">
        <f t="shared" si="3"/>
        <v>0.25650000000000001</v>
      </c>
    </row>
    <row r="217" spans="1:14" x14ac:dyDescent="0.2">
      <c r="A217">
        <v>216</v>
      </c>
      <c r="B217" s="26">
        <v>44318</v>
      </c>
      <c r="C217" s="11">
        <v>268892456</v>
      </c>
      <c r="D217" s="11">
        <v>37</v>
      </c>
      <c r="E217" s="11">
        <v>0</v>
      </c>
      <c r="F217" s="11">
        <v>0</v>
      </c>
      <c r="G217" t="str">
        <f>IFERROR(INDEX('Video Ad Server - SECONDARY'!$C$2:$C$960,MATCH(' Combined Data'!C217&amp;' Combined Data'!B217,'Video Ad Server - SECONDARY'!$E$2:$E$960,0)),"")</f>
        <v/>
      </c>
      <c r="H217" t="str">
        <f>IFERROR(INDEX('Video Ad Server - SECONDARY'!$D$2:$D$960,MATCH(' Combined Data'!C217&amp;' Combined Data'!B217,'Video Ad Server - SECONDARY'!$E$2:$E$960,0)),"")</f>
        <v/>
      </c>
      <c r="I217" t="str">
        <f>VLOOKUP($C217,'Lookup Table'!$A$1:$G$134,3,0)</f>
        <v>Partner A</v>
      </c>
      <c r="J217" t="str">
        <f>VLOOKUP($C217,'Lookup Table'!$A$1:$G$134,4,0)</f>
        <v>Mobile Web</v>
      </c>
      <c r="K217" t="str">
        <f>VLOOKUP($C217,'Lookup Table'!$A$1:$G$134,5,0)</f>
        <v>CPM</v>
      </c>
      <c r="L217">
        <f>VLOOKUP($C217,'Lookup Table'!$A$1:$G$134,6,0)</f>
        <v>6</v>
      </c>
      <c r="M217" t="str">
        <f>VLOOKUP($C217,'Lookup Table'!$A$1:$G$134,7,0)</f>
        <v>Display</v>
      </c>
      <c r="N217" s="28">
        <f t="shared" si="3"/>
        <v>0.22199999999999998</v>
      </c>
    </row>
    <row r="218" spans="1:14" x14ac:dyDescent="0.2">
      <c r="A218">
        <v>217</v>
      </c>
      <c r="B218" s="26">
        <v>44318</v>
      </c>
      <c r="C218" s="11">
        <v>268891226</v>
      </c>
      <c r="D218" s="11">
        <v>29</v>
      </c>
      <c r="E218" s="11">
        <v>0</v>
      </c>
      <c r="F218" s="11">
        <v>0</v>
      </c>
      <c r="G218" t="str">
        <f>IFERROR(INDEX('Video Ad Server - SECONDARY'!$C$2:$C$960,MATCH(' Combined Data'!C218&amp;' Combined Data'!B218,'Video Ad Server - SECONDARY'!$E$2:$E$960,0)),"")</f>
        <v/>
      </c>
      <c r="H218" t="str">
        <f>IFERROR(INDEX('Video Ad Server - SECONDARY'!$D$2:$D$960,MATCH(' Combined Data'!C218&amp;' Combined Data'!B218,'Video Ad Server - SECONDARY'!$E$2:$E$960,0)),"")</f>
        <v/>
      </c>
      <c r="I218" t="str">
        <f>VLOOKUP($C218,'Lookup Table'!$A$1:$G$134,3,0)</f>
        <v>Partner B</v>
      </c>
      <c r="J218" t="str">
        <f>VLOOKUP($C218,'Lookup Table'!$A$1:$G$134,4,0)</f>
        <v>Desktop</v>
      </c>
      <c r="K218" t="str">
        <f>VLOOKUP($C218,'Lookup Table'!$A$1:$G$134,5,0)</f>
        <v>CPM</v>
      </c>
      <c r="L218">
        <f>VLOOKUP($C218,'Lookup Table'!$A$1:$G$134,6,0)</f>
        <v>4.5</v>
      </c>
      <c r="M218" t="str">
        <f>VLOOKUP($C218,'Lookup Table'!$A$1:$G$134,7,0)</f>
        <v>Display</v>
      </c>
      <c r="N218" s="28">
        <f t="shared" si="3"/>
        <v>0.1305</v>
      </c>
    </row>
    <row r="219" spans="1:14" x14ac:dyDescent="0.2">
      <c r="A219">
        <v>218</v>
      </c>
      <c r="B219" s="26">
        <v>44318</v>
      </c>
      <c r="C219" s="11">
        <v>269150197</v>
      </c>
      <c r="D219" s="11">
        <v>24</v>
      </c>
      <c r="E219" s="11">
        <v>0</v>
      </c>
      <c r="F219" s="11">
        <v>0</v>
      </c>
      <c r="G219" t="str">
        <f>IFERROR(INDEX('Video Ad Server - SECONDARY'!$C$2:$C$960,MATCH(' Combined Data'!C219&amp;' Combined Data'!B219,'Video Ad Server - SECONDARY'!$E$2:$E$960,0)),"")</f>
        <v/>
      </c>
      <c r="H219" t="str">
        <f>IFERROR(INDEX('Video Ad Server - SECONDARY'!$D$2:$D$960,MATCH(' Combined Data'!C219&amp;' Combined Data'!B219,'Video Ad Server - SECONDARY'!$E$2:$E$960,0)),"")</f>
        <v/>
      </c>
      <c r="I219" t="str">
        <f>VLOOKUP($C219,'Lookup Table'!$A$1:$G$134,3,0)</f>
        <v>Partner A</v>
      </c>
      <c r="J219" t="str">
        <f>VLOOKUP($C219,'Lookup Table'!$A$1:$G$134,4,0)</f>
        <v>Desktop</v>
      </c>
      <c r="K219" t="str">
        <f>VLOOKUP($C219,'Lookup Table'!$A$1:$G$134,5,0)</f>
        <v>CPM</v>
      </c>
      <c r="L219">
        <f>VLOOKUP($C219,'Lookup Table'!$A$1:$G$134,6,0)</f>
        <v>6</v>
      </c>
      <c r="M219" t="str">
        <f>VLOOKUP($C219,'Lookup Table'!$A$1:$G$134,7,0)</f>
        <v>Display</v>
      </c>
      <c r="N219" s="28">
        <f t="shared" si="3"/>
        <v>0.14400000000000002</v>
      </c>
    </row>
    <row r="220" spans="1:14" x14ac:dyDescent="0.2">
      <c r="A220">
        <v>219</v>
      </c>
      <c r="B220" s="26">
        <v>44318</v>
      </c>
      <c r="C220" s="11">
        <v>269151292</v>
      </c>
      <c r="D220" s="11">
        <v>17</v>
      </c>
      <c r="E220" s="11">
        <v>0</v>
      </c>
      <c r="F220" s="11">
        <v>0</v>
      </c>
      <c r="G220" t="str">
        <f>IFERROR(INDEX('Video Ad Server - SECONDARY'!$C$2:$C$960,MATCH(' Combined Data'!C220&amp;' Combined Data'!B220,'Video Ad Server - SECONDARY'!$E$2:$E$960,0)),"")</f>
        <v/>
      </c>
      <c r="H220" t="str">
        <f>IFERROR(INDEX('Video Ad Server - SECONDARY'!$D$2:$D$960,MATCH(' Combined Data'!C220&amp;' Combined Data'!B220,'Video Ad Server - SECONDARY'!$E$2:$E$960,0)),"")</f>
        <v/>
      </c>
      <c r="I220" t="str">
        <f>VLOOKUP($C220,'Lookup Table'!$A$1:$G$134,3,0)</f>
        <v>Partner A</v>
      </c>
      <c r="J220" t="str">
        <f>VLOOKUP($C220,'Lookup Table'!$A$1:$G$134,4,0)</f>
        <v>Mobile Web</v>
      </c>
      <c r="K220" t="str">
        <f>VLOOKUP($C220,'Lookup Table'!$A$1:$G$134,5,0)</f>
        <v>CPM</v>
      </c>
      <c r="L220">
        <f>VLOOKUP($C220,'Lookup Table'!$A$1:$G$134,6,0)</f>
        <v>6</v>
      </c>
      <c r="M220" t="str">
        <f>VLOOKUP($C220,'Lookup Table'!$A$1:$G$134,7,0)</f>
        <v>Display</v>
      </c>
      <c r="N220" s="28">
        <f t="shared" si="3"/>
        <v>0.10200000000000001</v>
      </c>
    </row>
    <row r="221" spans="1:14" x14ac:dyDescent="0.2">
      <c r="A221">
        <v>220</v>
      </c>
      <c r="B221" s="26">
        <v>44318</v>
      </c>
      <c r="C221" s="11">
        <v>269222109</v>
      </c>
      <c r="D221" s="11">
        <v>17</v>
      </c>
      <c r="E221" s="11">
        <v>0</v>
      </c>
      <c r="F221" s="11">
        <v>0</v>
      </c>
      <c r="G221" t="str">
        <f>IFERROR(INDEX('Video Ad Server - SECONDARY'!$C$2:$C$960,MATCH(' Combined Data'!C221&amp;' Combined Data'!B221,'Video Ad Server - SECONDARY'!$E$2:$E$960,0)),"")</f>
        <v/>
      </c>
      <c r="H221" t="str">
        <f>IFERROR(INDEX('Video Ad Server - SECONDARY'!$D$2:$D$960,MATCH(' Combined Data'!C221&amp;' Combined Data'!B221,'Video Ad Server - SECONDARY'!$E$2:$E$960,0)),"")</f>
        <v/>
      </c>
      <c r="I221" t="str">
        <f>VLOOKUP($C221,'Lookup Table'!$A$1:$G$134,3,0)</f>
        <v>Partner A</v>
      </c>
      <c r="J221" t="str">
        <f>VLOOKUP($C221,'Lookup Table'!$A$1:$G$134,4,0)</f>
        <v>Desktop</v>
      </c>
      <c r="K221" t="str">
        <f>VLOOKUP($C221,'Lookup Table'!$A$1:$G$134,5,0)</f>
        <v>CPM</v>
      </c>
      <c r="L221">
        <f>VLOOKUP($C221,'Lookup Table'!$A$1:$G$134,6,0)</f>
        <v>6</v>
      </c>
      <c r="M221" t="str">
        <f>VLOOKUP($C221,'Lookup Table'!$A$1:$G$134,7,0)</f>
        <v>Display</v>
      </c>
      <c r="N221" s="28">
        <f t="shared" si="3"/>
        <v>0.10200000000000001</v>
      </c>
    </row>
    <row r="222" spans="1:14" x14ac:dyDescent="0.2">
      <c r="A222">
        <v>221</v>
      </c>
      <c r="B222" s="26">
        <v>44318</v>
      </c>
      <c r="C222" s="11">
        <v>271175480</v>
      </c>
      <c r="D222" s="11">
        <v>16</v>
      </c>
      <c r="E222" s="11">
        <v>0</v>
      </c>
      <c r="F222" s="11">
        <v>0</v>
      </c>
      <c r="G222">
        <f>IFERROR(INDEX('Video Ad Server - SECONDARY'!$C$2:$C$960,MATCH(' Combined Data'!C222&amp;' Combined Data'!B222,'Video Ad Server - SECONDARY'!$E$2:$E$960,0)),"")</f>
        <v>1</v>
      </c>
      <c r="H222">
        <f>IFERROR(INDEX('Video Ad Server - SECONDARY'!$D$2:$D$960,MATCH(' Combined Data'!C222&amp;' Combined Data'!B222,'Video Ad Server - SECONDARY'!$E$2:$E$960,0)),"")</f>
        <v>16</v>
      </c>
      <c r="I222" t="str">
        <f>VLOOKUP($C222,'Lookup Table'!$A$1:$G$134,3,0)</f>
        <v>Partner B</v>
      </c>
      <c r="J222" t="str">
        <f>VLOOKUP($C222,'Lookup Table'!$A$1:$G$134,4,0)</f>
        <v>Cross-Device</v>
      </c>
      <c r="K222" t="str">
        <f>VLOOKUP($C222,'Lookup Table'!$A$1:$G$134,5,0)</f>
        <v>CPCV</v>
      </c>
      <c r="L222">
        <f>VLOOKUP($C222,'Lookup Table'!$A$1:$G$134,6,0)</f>
        <v>4.5</v>
      </c>
      <c r="M222" t="str">
        <f>VLOOKUP($C222,'Lookup Table'!$A$1:$G$134,7,0)</f>
        <v>Video</v>
      </c>
      <c r="N222" s="28">
        <f t="shared" si="3"/>
        <v>72</v>
      </c>
    </row>
    <row r="223" spans="1:14" x14ac:dyDescent="0.2">
      <c r="A223">
        <v>222</v>
      </c>
      <c r="B223" s="26">
        <v>44318</v>
      </c>
      <c r="C223" s="11">
        <v>268890671</v>
      </c>
      <c r="D223" s="11">
        <v>15</v>
      </c>
      <c r="E223" s="11">
        <v>0</v>
      </c>
      <c r="F223" s="11">
        <v>0</v>
      </c>
      <c r="G223" t="str">
        <f>IFERROR(INDEX('Video Ad Server - SECONDARY'!$C$2:$C$960,MATCH(' Combined Data'!C223&amp;' Combined Data'!B223,'Video Ad Server - SECONDARY'!$E$2:$E$960,0)),"")</f>
        <v/>
      </c>
      <c r="H223" t="str">
        <f>IFERROR(INDEX('Video Ad Server - SECONDARY'!$D$2:$D$960,MATCH(' Combined Data'!C223&amp;' Combined Data'!B223,'Video Ad Server - SECONDARY'!$E$2:$E$960,0)),"")</f>
        <v/>
      </c>
      <c r="I223" t="str">
        <f>VLOOKUP($C223,'Lookup Table'!$A$1:$G$134,3,0)</f>
        <v>Partner A</v>
      </c>
      <c r="J223" t="str">
        <f>VLOOKUP($C223,'Lookup Table'!$A$1:$G$134,4,0)</f>
        <v>Tablet Web</v>
      </c>
      <c r="K223" t="str">
        <f>VLOOKUP($C223,'Lookup Table'!$A$1:$G$134,5,0)</f>
        <v>CPM</v>
      </c>
      <c r="L223">
        <f>VLOOKUP($C223,'Lookup Table'!$A$1:$G$134,6,0)</f>
        <v>6</v>
      </c>
      <c r="M223" t="str">
        <f>VLOOKUP($C223,'Lookup Table'!$A$1:$G$134,7,0)</f>
        <v>Display</v>
      </c>
      <c r="N223" s="28">
        <f t="shared" si="3"/>
        <v>0.09</v>
      </c>
    </row>
    <row r="224" spans="1:14" x14ac:dyDescent="0.2">
      <c r="A224">
        <v>223</v>
      </c>
      <c r="B224" s="26">
        <v>44318</v>
      </c>
      <c r="C224" s="11">
        <v>269221605</v>
      </c>
      <c r="D224" s="11">
        <v>14</v>
      </c>
      <c r="E224" s="11">
        <v>0</v>
      </c>
      <c r="F224" s="11">
        <v>0</v>
      </c>
      <c r="G224" t="str">
        <f>IFERROR(INDEX('Video Ad Server - SECONDARY'!$C$2:$C$960,MATCH(' Combined Data'!C224&amp;' Combined Data'!B224,'Video Ad Server - SECONDARY'!$E$2:$E$960,0)),"")</f>
        <v/>
      </c>
      <c r="H224" t="str">
        <f>IFERROR(INDEX('Video Ad Server - SECONDARY'!$D$2:$D$960,MATCH(' Combined Data'!C224&amp;' Combined Data'!B224,'Video Ad Server - SECONDARY'!$E$2:$E$960,0)),"")</f>
        <v/>
      </c>
      <c r="I224" t="str">
        <f>VLOOKUP($C224,'Lookup Table'!$A$1:$G$134,3,0)</f>
        <v>Partner A</v>
      </c>
      <c r="J224" t="str">
        <f>VLOOKUP($C224,'Lookup Table'!$A$1:$G$134,4,0)</f>
        <v>Tablet Web</v>
      </c>
      <c r="K224" t="str">
        <f>VLOOKUP($C224,'Lookup Table'!$A$1:$G$134,5,0)</f>
        <v>CPM</v>
      </c>
      <c r="L224">
        <f>VLOOKUP($C224,'Lookup Table'!$A$1:$G$134,6,0)</f>
        <v>6</v>
      </c>
      <c r="M224" t="str">
        <f>VLOOKUP($C224,'Lookup Table'!$A$1:$G$134,7,0)</f>
        <v>Display</v>
      </c>
      <c r="N224" s="28">
        <f t="shared" si="3"/>
        <v>8.4000000000000005E-2</v>
      </c>
    </row>
    <row r="225" spans="1:14" x14ac:dyDescent="0.2">
      <c r="A225">
        <v>224</v>
      </c>
      <c r="B225" s="26">
        <v>44318</v>
      </c>
      <c r="C225" s="11">
        <v>269150185</v>
      </c>
      <c r="D225" s="11">
        <v>14</v>
      </c>
      <c r="E225" s="11">
        <v>0</v>
      </c>
      <c r="F225" s="11">
        <v>0</v>
      </c>
      <c r="G225" t="str">
        <f>IFERROR(INDEX('Video Ad Server - SECONDARY'!$C$2:$C$960,MATCH(' Combined Data'!C225&amp;' Combined Data'!B225,'Video Ad Server - SECONDARY'!$E$2:$E$960,0)),"")</f>
        <v/>
      </c>
      <c r="H225" t="str">
        <f>IFERROR(INDEX('Video Ad Server - SECONDARY'!$D$2:$D$960,MATCH(' Combined Data'!C225&amp;' Combined Data'!B225,'Video Ad Server - SECONDARY'!$E$2:$E$960,0)),"")</f>
        <v/>
      </c>
      <c r="I225" t="str">
        <f>VLOOKUP($C225,'Lookup Table'!$A$1:$G$134,3,0)</f>
        <v>Partner A</v>
      </c>
      <c r="J225" t="str">
        <f>VLOOKUP($C225,'Lookup Table'!$A$1:$G$134,4,0)</f>
        <v>Mobile In-App</v>
      </c>
      <c r="K225" t="str">
        <f>VLOOKUP($C225,'Lookup Table'!$A$1:$G$134,5,0)</f>
        <v>CPM</v>
      </c>
      <c r="L225">
        <f>VLOOKUP($C225,'Lookup Table'!$A$1:$G$134,6,0)</f>
        <v>6</v>
      </c>
      <c r="M225" t="str">
        <f>VLOOKUP($C225,'Lookup Table'!$A$1:$G$134,7,0)</f>
        <v>Display</v>
      </c>
      <c r="N225" s="28">
        <f t="shared" si="3"/>
        <v>8.4000000000000005E-2</v>
      </c>
    </row>
    <row r="226" spans="1:14" x14ac:dyDescent="0.2">
      <c r="A226">
        <v>225</v>
      </c>
      <c r="B226" s="26">
        <v>44318</v>
      </c>
      <c r="C226" s="11">
        <v>269221608</v>
      </c>
      <c r="D226" s="11">
        <v>12</v>
      </c>
      <c r="E226" s="11">
        <v>0</v>
      </c>
      <c r="F226" s="11">
        <v>0</v>
      </c>
      <c r="G226" t="str">
        <f>IFERROR(INDEX('Video Ad Server - SECONDARY'!$C$2:$C$960,MATCH(' Combined Data'!C226&amp;' Combined Data'!B226,'Video Ad Server - SECONDARY'!$E$2:$E$960,0)),"")</f>
        <v/>
      </c>
      <c r="H226" t="str">
        <f>IFERROR(INDEX('Video Ad Server - SECONDARY'!$D$2:$D$960,MATCH(' Combined Data'!C226&amp;' Combined Data'!B226,'Video Ad Server - SECONDARY'!$E$2:$E$960,0)),"")</f>
        <v/>
      </c>
      <c r="I226" t="str">
        <f>VLOOKUP($C226,'Lookup Table'!$A$1:$G$134,3,0)</f>
        <v>Partner A</v>
      </c>
      <c r="J226" t="str">
        <f>VLOOKUP($C226,'Lookup Table'!$A$1:$G$134,4,0)</f>
        <v>Mobile In-App</v>
      </c>
      <c r="K226" t="str">
        <f>VLOOKUP($C226,'Lookup Table'!$A$1:$G$134,5,0)</f>
        <v>CPM</v>
      </c>
      <c r="L226">
        <f>VLOOKUP($C226,'Lookup Table'!$A$1:$G$134,6,0)</f>
        <v>6</v>
      </c>
      <c r="M226" t="str">
        <f>VLOOKUP($C226,'Lookup Table'!$A$1:$G$134,7,0)</f>
        <v>Display</v>
      </c>
      <c r="N226" s="28">
        <f t="shared" si="3"/>
        <v>7.2000000000000008E-2</v>
      </c>
    </row>
    <row r="227" spans="1:14" x14ac:dyDescent="0.2">
      <c r="A227">
        <v>226</v>
      </c>
      <c r="B227" s="26">
        <v>44318</v>
      </c>
      <c r="C227" s="11">
        <v>269150218</v>
      </c>
      <c r="D227" s="11">
        <v>11</v>
      </c>
      <c r="E227" s="11">
        <v>0</v>
      </c>
      <c r="F227" s="11">
        <v>0</v>
      </c>
      <c r="G227" t="str">
        <f>IFERROR(INDEX('Video Ad Server - SECONDARY'!$C$2:$C$960,MATCH(' Combined Data'!C227&amp;' Combined Data'!B227,'Video Ad Server - SECONDARY'!$E$2:$E$960,0)),"")</f>
        <v/>
      </c>
      <c r="H227" t="str">
        <f>IFERROR(INDEX('Video Ad Server - SECONDARY'!$D$2:$D$960,MATCH(' Combined Data'!C227&amp;' Combined Data'!B227,'Video Ad Server - SECONDARY'!$E$2:$E$960,0)),"")</f>
        <v/>
      </c>
      <c r="I227" t="str">
        <f>VLOOKUP($C227,'Lookup Table'!$A$1:$G$134,3,0)</f>
        <v>Partner A</v>
      </c>
      <c r="J227" t="str">
        <f>VLOOKUP($C227,'Lookup Table'!$A$1:$G$134,4,0)</f>
        <v>Desktop</v>
      </c>
      <c r="K227" t="str">
        <f>VLOOKUP($C227,'Lookup Table'!$A$1:$G$134,5,0)</f>
        <v>CPM</v>
      </c>
      <c r="L227">
        <f>VLOOKUP($C227,'Lookup Table'!$A$1:$G$134,6,0)</f>
        <v>6</v>
      </c>
      <c r="M227" t="str">
        <f>VLOOKUP($C227,'Lookup Table'!$A$1:$G$134,7,0)</f>
        <v>Display</v>
      </c>
      <c r="N227" s="28">
        <f t="shared" si="3"/>
        <v>6.6000000000000003E-2</v>
      </c>
    </row>
    <row r="228" spans="1:14" x14ac:dyDescent="0.2">
      <c r="A228">
        <v>227</v>
      </c>
      <c r="B228" s="26">
        <v>44318</v>
      </c>
      <c r="C228" s="11">
        <v>268890665</v>
      </c>
      <c r="D228" s="11">
        <v>5</v>
      </c>
      <c r="E228" s="11">
        <v>0</v>
      </c>
      <c r="F228" s="11">
        <v>0</v>
      </c>
      <c r="G228" t="str">
        <f>IFERROR(INDEX('Video Ad Server - SECONDARY'!$C$2:$C$960,MATCH(' Combined Data'!C228&amp;' Combined Data'!B228,'Video Ad Server - SECONDARY'!$E$2:$E$960,0)),"")</f>
        <v/>
      </c>
      <c r="H228" t="str">
        <f>IFERROR(INDEX('Video Ad Server - SECONDARY'!$D$2:$D$960,MATCH(' Combined Data'!C228&amp;' Combined Data'!B228,'Video Ad Server - SECONDARY'!$E$2:$E$960,0)),"")</f>
        <v/>
      </c>
      <c r="I228" t="str">
        <f>VLOOKUP($C228,'Lookup Table'!$A$1:$G$134,3,0)</f>
        <v>Partner A</v>
      </c>
      <c r="J228" t="str">
        <f>VLOOKUP($C228,'Lookup Table'!$A$1:$G$134,4,0)</f>
        <v>Mobile In-App</v>
      </c>
      <c r="K228" t="str">
        <f>VLOOKUP($C228,'Lookup Table'!$A$1:$G$134,5,0)</f>
        <v>CPM</v>
      </c>
      <c r="L228">
        <f>VLOOKUP($C228,'Lookup Table'!$A$1:$G$134,6,0)</f>
        <v>6</v>
      </c>
      <c r="M228" t="str">
        <f>VLOOKUP($C228,'Lookup Table'!$A$1:$G$134,7,0)</f>
        <v>Display</v>
      </c>
      <c r="N228" s="28">
        <f t="shared" si="3"/>
        <v>0.03</v>
      </c>
    </row>
    <row r="229" spans="1:14" x14ac:dyDescent="0.2">
      <c r="A229">
        <v>228</v>
      </c>
      <c r="B229" s="26">
        <v>44318</v>
      </c>
      <c r="C229" s="11">
        <v>268892123</v>
      </c>
      <c r="D229" s="11">
        <v>5</v>
      </c>
      <c r="E229" s="11">
        <v>0</v>
      </c>
      <c r="F229" s="11">
        <v>0</v>
      </c>
      <c r="G229" t="str">
        <f>IFERROR(INDEX('Video Ad Server - SECONDARY'!$C$2:$C$960,MATCH(' Combined Data'!C229&amp;' Combined Data'!B229,'Video Ad Server - SECONDARY'!$E$2:$E$960,0)),"")</f>
        <v/>
      </c>
      <c r="H229" t="str">
        <f>IFERROR(INDEX('Video Ad Server - SECONDARY'!$D$2:$D$960,MATCH(' Combined Data'!C229&amp;' Combined Data'!B229,'Video Ad Server - SECONDARY'!$E$2:$E$960,0)),"")</f>
        <v/>
      </c>
      <c r="I229" t="str">
        <f>VLOOKUP($C229,'Lookup Table'!$A$1:$G$134,3,0)</f>
        <v>Partner A</v>
      </c>
      <c r="J229" t="str">
        <f>VLOOKUP($C229,'Lookup Table'!$A$1:$G$134,4,0)</f>
        <v>Desktop</v>
      </c>
      <c r="K229" t="str">
        <f>VLOOKUP($C229,'Lookup Table'!$A$1:$G$134,5,0)</f>
        <v>CPM</v>
      </c>
      <c r="L229">
        <f>VLOOKUP($C229,'Lookup Table'!$A$1:$G$134,6,0)</f>
        <v>6</v>
      </c>
      <c r="M229" t="str">
        <f>VLOOKUP($C229,'Lookup Table'!$A$1:$G$134,7,0)</f>
        <v>Display</v>
      </c>
      <c r="N229" s="28">
        <f t="shared" si="3"/>
        <v>0.03</v>
      </c>
    </row>
    <row r="230" spans="1:14" x14ac:dyDescent="0.2">
      <c r="A230">
        <v>229</v>
      </c>
      <c r="B230" s="26">
        <v>44318</v>
      </c>
      <c r="C230" s="11">
        <v>269150215</v>
      </c>
      <c r="D230" s="11">
        <v>4</v>
      </c>
      <c r="E230" s="11">
        <v>0</v>
      </c>
      <c r="F230" s="11">
        <v>0</v>
      </c>
      <c r="G230" t="str">
        <f>IFERROR(INDEX('Video Ad Server - SECONDARY'!$C$2:$C$960,MATCH(' Combined Data'!C230&amp;' Combined Data'!B230,'Video Ad Server - SECONDARY'!$E$2:$E$960,0)),"")</f>
        <v/>
      </c>
      <c r="H230" t="str">
        <f>IFERROR(INDEX('Video Ad Server - SECONDARY'!$D$2:$D$960,MATCH(' Combined Data'!C230&amp;' Combined Data'!B230,'Video Ad Server - SECONDARY'!$E$2:$E$960,0)),"")</f>
        <v/>
      </c>
      <c r="I230" t="str">
        <f>VLOOKUP($C230,'Lookup Table'!$A$1:$G$134,3,0)</f>
        <v>Partner A</v>
      </c>
      <c r="J230" t="str">
        <f>VLOOKUP($C230,'Lookup Table'!$A$1:$G$134,4,0)</f>
        <v>Mobile Web</v>
      </c>
      <c r="K230" t="str">
        <f>VLOOKUP($C230,'Lookup Table'!$A$1:$G$134,5,0)</f>
        <v>CPM</v>
      </c>
      <c r="L230">
        <f>VLOOKUP($C230,'Lookup Table'!$A$1:$G$134,6,0)</f>
        <v>6</v>
      </c>
      <c r="M230" t="str">
        <f>VLOOKUP($C230,'Lookup Table'!$A$1:$G$134,7,0)</f>
        <v>Display</v>
      </c>
      <c r="N230" s="28">
        <f t="shared" si="3"/>
        <v>2.4E-2</v>
      </c>
    </row>
    <row r="231" spans="1:14" x14ac:dyDescent="0.2">
      <c r="A231">
        <v>230</v>
      </c>
      <c r="B231" s="26">
        <v>44318</v>
      </c>
      <c r="C231" s="11">
        <v>269222091</v>
      </c>
      <c r="D231" s="11">
        <v>2</v>
      </c>
      <c r="E231" s="11">
        <v>0</v>
      </c>
      <c r="F231" s="11">
        <v>0</v>
      </c>
      <c r="G231" t="str">
        <f>IFERROR(INDEX('Video Ad Server - SECONDARY'!$C$2:$C$960,MATCH(' Combined Data'!C231&amp;' Combined Data'!B231,'Video Ad Server - SECONDARY'!$E$2:$E$960,0)),"")</f>
        <v/>
      </c>
      <c r="H231" t="str">
        <f>IFERROR(INDEX('Video Ad Server - SECONDARY'!$D$2:$D$960,MATCH(' Combined Data'!C231&amp;' Combined Data'!B231,'Video Ad Server - SECONDARY'!$E$2:$E$960,0)),"")</f>
        <v/>
      </c>
      <c r="I231" t="str">
        <f>VLOOKUP($C231,'Lookup Table'!$A$1:$G$134,3,0)</f>
        <v>Partner A</v>
      </c>
      <c r="J231" t="str">
        <f>VLOOKUP($C231,'Lookup Table'!$A$1:$G$134,4,0)</f>
        <v>Mobile</v>
      </c>
      <c r="K231" t="str">
        <f>VLOOKUP($C231,'Lookup Table'!$A$1:$G$134,5,0)</f>
        <v>CPM</v>
      </c>
      <c r="L231">
        <f>VLOOKUP($C231,'Lookup Table'!$A$1:$G$134,6,0)</f>
        <v>6</v>
      </c>
      <c r="M231" t="str">
        <f>VLOOKUP($C231,'Lookup Table'!$A$1:$G$134,7,0)</f>
        <v>Display</v>
      </c>
      <c r="N231" s="28">
        <f t="shared" si="3"/>
        <v>1.2E-2</v>
      </c>
    </row>
    <row r="232" spans="1:14" x14ac:dyDescent="0.2">
      <c r="A232">
        <v>231</v>
      </c>
      <c r="B232" s="26">
        <v>44319</v>
      </c>
      <c r="C232" s="11">
        <v>269149777</v>
      </c>
      <c r="D232" s="11">
        <v>11244</v>
      </c>
      <c r="E232" s="11">
        <v>121</v>
      </c>
      <c r="F232" s="11">
        <v>21</v>
      </c>
      <c r="G232">
        <f>IFERROR(INDEX('Video Ad Server - SECONDARY'!$C$2:$C$960,MATCH(' Combined Data'!C232&amp;' Combined Data'!B232,'Video Ad Server - SECONDARY'!$E$2:$E$960,0)),"")</f>
        <v>18</v>
      </c>
      <c r="H232">
        <f>IFERROR(INDEX('Video Ad Server - SECONDARY'!$D$2:$D$960,MATCH(' Combined Data'!C232&amp;' Combined Data'!B232,'Video Ad Server - SECONDARY'!$E$2:$E$960,0)),"")</f>
        <v>4</v>
      </c>
      <c r="I232" t="str">
        <f>VLOOKUP($C232,'Lookup Table'!$A$1:$G$134,3,0)</f>
        <v>Partner B</v>
      </c>
      <c r="J232" t="str">
        <f>VLOOKUP($C232,'Lookup Table'!$A$1:$G$134,4,0)</f>
        <v>Cross-Device</v>
      </c>
      <c r="K232" t="str">
        <f>VLOOKUP($C232,'Lookup Table'!$A$1:$G$134,5,0)</f>
        <v>CPCV</v>
      </c>
      <c r="L232">
        <f>VLOOKUP($C232,'Lookup Table'!$A$1:$G$134,6,0)</f>
        <v>4.5</v>
      </c>
      <c r="M232" t="str">
        <f>VLOOKUP($C232,'Lookup Table'!$A$1:$G$134,7,0)</f>
        <v>Video</v>
      </c>
      <c r="N232" s="28">
        <f t="shared" si="3"/>
        <v>18</v>
      </c>
    </row>
    <row r="233" spans="1:14" x14ac:dyDescent="0.2">
      <c r="A233">
        <v>232</v>
      </c>
      <c r="B233" s="26">
        <v>44319</v>
      </c>
      <c r="C233" s="11">
        <v>268891961</v>
      </c>
      <c r="D233" s="11">
        <v>28009</v>
      </c>
      <c r="E233" s="11">
        <v>112</v>
      </c>
      <c r="F233" s="11">
        <v>18</v>
      </c>
      <c r="G233">
        <f>IFERROR(INDEX('Video Ad Server - SECONDARY'!$C$2:$C$960,MATCH(' Combined Data'!C233&amp;' Combined Data'!B233,'Video Ad Server - SECONDARY'!$E$2:$E$960,0)),"")</f>
        <v>20</v>
      </c>
      <c r="H233">
        <f>IFERROR(INDEX('Video Ad Server - SECONDARY'!$D$2:$D$960,MATCH(' Combined Data'!C233&amp;' Combined Data'!B233,'Video Ad Server - SECONDARY'!$E$2:$E$960,0)),"")</f>
        <v>14</v>
      </c>
      <c r="I233" t="str">
        <f>VLOOKUP($C233,'Lookup Table'!$A$1:$G$134,3,0)</f>
        <v>Partner B</v>
      </c>
      <c r="J233" t="str">
        <f>VLOOKUP($C233,'Lookup Table'!$A$1:$G$134,4,0)</f>
        <v>Cross-Device</v>
      </c>
      <c r="K233" t="str">
        <f>VLOOKUP($C233,'Lookup Table'!$A$1:$G$134,5,0)</f>
        <v>CPCV</v>
      </c>
      <c r="L233">
        <f>VLOOKUP($C233,'Lookup Table'!$A$1:$G$134,6,0)</f>
        <v>4.5</v>
      </c>
      <c r="M233" t="str">
        <f>VLOOKUP($C233,'Lookup Table'!$A$1:$G$134,7,0)</f>
        <v>Video</v>
      </c>
      <c r="N233" s="28">
        <f t="shared" si="3"/>
        <v>63</v>
      </c>
    </row>
    <row r="234" spans="1:14" x14ac:dyDescent="0.2">
      <c r="A234">
        <v>233</v>
      </c>
      <c r="B234" s="26">
        <v>44319</v>
      </c>
      <c r="C234" s="11">
        <v>268890548</v>
      </c>
      <c r="D234" s="11">
        <v>13450</v>
      </c>
      <c r="E234" s="11">
        <v>104</v>
      </c>
      <c r="F234" s="11">
        <v>11</v>
      </c>
      <c r="G234">
        <f>IFERROR(INDEX('Video Ad Server - SECONDARY'!$C$2:$C$960,MATCH(' Combined Data'!C234&amp;' Combined Data'!B234,'Video Ad Server - SECONDARY'!$E$2:$E$960,0)),"")</f>
        <v>19</v>
      </c>
      <c r="H234">
        <f>IFERROR(INDEX('Video Ad Server - SECONDARY'!$D$2:$D$960,MATCH(' Combined Data'!C234&amp;' Combined Data'!B234,'Video Ad Server - SECONDARY'!$E$2:$E$960,0)),"")</f>
        <v>10</v>
      </c>
      <c r="I234" t="str">
        <f>VLOOKUP($C234,'Lookup Table'!$A$1:$G$134,3,0)</f>
        <v>Partner B</v>
      </c>
      <c r="J234" t="str">
        <f>VLOOKUP($C234,'Lookup Table'!$A$1:$G$134,4,0)</f>
        <v>Cross-Device</v>
      </c>
      <c r="K234" t="str">
        <f>VLOOKUP($C234,'Lookup Table'!$A$1:$G$134,5,0)</f>
        <v>CPCV</v>
      </c>
      <c r="L234">
        <f>VLOOKUP($C234,'Lookup Table'!$A$1:$G$134,6,0)</f>
        <v>4.5</v>
      </c>
      <c r="M234" t="str">
        <f>VLOOKUP($C234,'Lookup Table'!$A$1:$G$134,7,0)</f>
        <v>Video</v>
      </c>
      <c r="N234" s="28">
        <f t="shared" si="3"/>
        <v>45</v>
      </c>
    </row>
    <row r="235" spans="1:14" x14ac:dyDescent="0.2">
      <c r="A235">
        <v>234</v>
      </c>
      <c r="B235" s="26">
        <v>44319</v>
      </c>
      <c r="C235" s="11">
        <v>268892348</v>
      </c>
      <c r="D235" s="11">
        <v>11980</v>
      </c>
      <c r="E235" s="11">
        <v>104</v>
      </c>
      <c r="F235" s="11">
        <v>13</v>
      </c>
      <c r="G235">
        <f>IFERROR(INDEX('Video Ad Server - SECONDARY'!$C$2:$C$960,MATCH(' Combined Data'!C235&amp;' Combined Data'!B235,'Video Ad Server - SECONDARY'!$E$2:$E$960,0)),"")</f>
        <v>85</v>
      </c>
      <c r="H235">
        <f>IFERROR(INDEX('Video Ad Server - SECONDARY'!$D$2:$D$960,MATCH(' Combined Data'!C235&amp;' Combined Data'!B235,'Video Ad Server - SECONDARY'!$E$2:$E$960,0)),"")</f>
        <v>56</v>
      </c>
      <c r="I235" t="str">
        <f>VLOOKUP($C235,'Lookup Table'!$A$1:$G$134,3,0)</f>
        <v>Partner B</v>
      </c>
      <c r="J235" t="str">
        <f>VLOOKUP($C235,'Lookup Table'!$A$1:$G$134,4,0)</f>
        <v>Cross-Device</v>
      </c>
      <c r="K235" t="str">
        <f>VLOOKUP($C235,'Lookup Table'!$A$1:$G$134,5,0)</f>
        <v>CPCV</v>
      </c>
      <c r="L235">
        <f>VLOOKUP($C235,'Lookup Table'!$A$1:$G$134,6,0)</f>
        <v>4.5</v>
      </c>
      <c r="M235" t="str">
        <f>VLOOKUP($C235,'Lookup Table'!$A$1:$G$134,7,0)</f>
        <v>Video</v>
      </c>
      <c r="N235" s="28">
        <f t="shared" si="3"/>
        <v>252</v>
      </c>
    </row>
    <row r="236" spans="1:14" x14ac:dyDescent="0.2">
      <c r="A236">
        <v>235</v>
      </c>
      <c r="B236" s="26">
        <v>44319</v>
      </c>
      <c r="C236" s="11">
        <v>268892381</v>
      </c>
      <c r="D236" s="11">
        <v>10786</v>
      </c>
      <c r="E236" s="11">
        <v>96</v>
      </c>
      <c r="F236" s="11">
        <v>14</v>
      </c>
      <c r="G236">
        <f>IFERROR(INDEX('Video Ad Server - SECONDARY'!$C$2:$C$960,MATCH(' Combined Data'!C236&amp;' Combined Data'!B236,'Video Ad Server - SECONDARY'!$E$2:$E$960,0)),"")</f>
        <v>4</v>
      </c>
      <c r="H236">
        <f>IFERROR(INDEX('Video Ad Server - SECONDARY'!$D$2:$D$960,MATCH(' Combined Data'!C236&amp;' Combined Data'!B236,'Video Ad Server - SECONDARY'!$E$2:$E$960,0)),"")</f>
        <v>4</v>
      </c>
      <c r="I236" t="str">
        <f>VLOOKUP($C236,'Lookup Table'!$A$1:$G$134,3,0)</f>
        <v>Partner B</v>
      </c>
      <c r="J236" t="str">
        <f>VLOOKUP($C236,'Lookup Table'!$A$1:$G$134,4,0)</f>
        <v>Cross-Device</v>
      </c>
      <c r="K236" t="str">
        <f>VLOOKUP($C236,'Lookup Table'!$A$1:$G$134,5,0)</f>
        <v>CPCV</v>
      </c>
      <c r="L236">
        <f>VLOOKUP($C236,'Lookup Table'!$A$1:$G$134,6,0)</f>
        <v>4.5</v>
      </c>
      <c r="M236" t="str">
        <f>VLOOKUP($C236,'Lookup Table'!$A$1:$G$134,7,0)</f>
        <v>Video</v>
      </c>
      <c r="N236" s="28">
        <f t="shared" si="3"/>
        <v>18</v>
      </c>
    </row>
    <row r="237" spans="1:14" x14ac:dyDescent="0.2">
      <c r="A237">
        <v>236</v>
      </c>
      <c r="B237" s="26">
        <v>44319</v>
      </c>
      <c r="C237" s="11">
        <v>269150146</v>
      </c>
      <c r="D237" s="11">
        <v>8780</v>
      </c>
      <c r="E237" s="11">
        <v>93</v>
      </c>
      <c r="F237" s="11">
        <v>18</v>
      </c>
      <c r="G237">
        <f>IFERROR(INDEX('Video Ad Server - SECONDARY'!$C$2:$C$960,MATCH(' Combined Data'!C237&amp;' Combined Data'!B237,'Video Ad Server - SECONDARY'!$E$2:$E$960,0)),"")</f>
        <v>2</v>
      </c>
      <c r="H237">
        <f>IFERROR(INDEX('Video Ad Server - SECONDARY'!$D$2:$D$960,MATCH(' Combined Data'!C237&amp;' Combined Data'!B237,'Video Ad Server - SECONDARY'!$E$2:$E$960,0)),"")</f>
        <v>16</v>
      </c>
      <c r="I237" t="str">
        <f>VLOOKUP($C237,'Lookup Table'!$A$1:$G$134,3,0)</f>
        <v>Partner B</v>
      </c>
      <c r="J237" t="str">
        <f>VLOOKUP($C237,'Lookup Table'!$A$1:$G$134,4,0)</f>
        <v>Cross-Device</v>
      </c>
      <c r="K237" t="str">
        <f>VLOOKUP($C237,'Lookup Table'!$A$1:$G$134,5,0)</f>
        <v>CPCV</v>
      </c>
      <c r="L237">
        <f>VLOOKUP($C237,'Lookup Table'!$A$1:$G$134,6,0)</f>
        <v>4.5</v>
      </c>
      <c r="M237" t="str">
        <f>VLOOKUP($C237,'Lookup Table'!$A$1:$G$134,7,0)</f>
        <v>Video</v>
      </c>
      <c r="N237" s="28">
        <f t="shared" si="3"/>
        <v>72</v>
      </c>
    </row>
    <row r="238" spans="1:14" x14ac:dyDescent="0.2">
      <c r="A238">
        <v>237</v>
      </c>
      <c r="B238" s="26">
        <v>44319</v>
      </c>
      <c r="C238" s="11">
        <v>269221920</v>
      </c>
      <c r="D238" s="11">
        <v>28079</v>
      </c>
      <c r="E238" s="11">
        <v>89</v>
      </c>
      <c r="F238" s="11">
        <v>9</v>
      </c>
      <c r="G238">
        <f>IFERROR(INDEX('Video Ad Server - SECONDARY'!$C$2:$C$960,MATCH(' Combined Data'!C238&amp;' Combined Data'!B238,'Video Ad Server - SECONDARY'!$E$2:$E$960,0)),"")</f>
        <v>0</v>
      </c>
      <c r="H238">
        <f>IFERROR(INDEX('Video Ad Server - SECONDARY'!$D$2:$D$960,MATCH(' Combined Data'!C238&amp;' Combined Data'!B238,'Video Ad Server - SECONDARY'!$E$2:$E$960,0)),"")</f>
        <v>0</v>
      </c>
      <c r="I238" t="str">
        <f>VLOOKUP($C238,'Lookup Table'!$A$1:$G$134,3,0)</f>
        <v>Partner B</v>
      </c>
      <c r="J238" t="str">
        <f>VLOOKUP($C238,'Lookup Table'!$A$1:$G$134,4,0)</f>
        <v>Cross-Device</v>
      </c>
      <c r="K238" t="str">
        <f>VLOOKUP($C238,'Lookup Table'!$A$1:$G$134,5,0)</f>
        <v>CPCV</v>
      </c>
      <c r="L238">
        <f>VLOOKUP($C238,'Lookup Table'!$A$1:$G$134,6,0)</f>
        <v>4.5</v>
      </c>
      <c r="M238" t="str">
        <f>VLOOKUP($C238,'Lookup Table'!$A$1:$G$134,7,0)</f>
        <v>Video</v>
      </c>
      <c r="N238" s="28">
        <f t="shared" si="3"/>
        <v>0</v>
      </c>
    </row>
    <row r="239" spans="1:14" x14ac:dyDescent="0.2">
      <c r="A239">
        <v>238</v>
      </c>
      <c r="B239" s="26">
        <v>44319</v>
      </c>
      <c r="C239" s="11">
        <v>271175480</v>
      </c>
      <c r="D239" s="11">
        <v>5471</v>
      </c>
      <c r="E239" s="11">
        <v>29</v>
      </c>
      <c r="F239" s="11">
        <v>6</v>
      </c>
      <c r="G239">
        <f>IFERROR(INDEX('Video Ad Server - SECONDARY'!$C$2:$C$960,MATCH(' Combined Data'!C239&amp;' Combined Data'!B239,'Video Ad Server - SECONDARY'!$E$2:$E$960,0)),"")</f>
        <v>791</v>
      </c>
      <c r="H239">
        <f>IFERROR(INDEX('Video Ad Server - SECONDARY'!$D$2:$D$960,MATCH(' Combined Data'!C239&amp;' Combined Data'!B239,'Video Ad Server - SECONDARY'!$E$2:$E$960,0)),"")</f>
        <v>779</v>
      </c>
      <c r="I239" t="str">
        <f>VLOOKUP($C239,'Lookup Table'!$A$1:$G$134,3,0)</f>
        <v>Partner B</v>
      </c>
      <c r="J239" t="str">
        <f>VLOOKUP($C239,'Lookup Table'!$A$1:$G$134,4,0)</f>
        <v>Cross-Device</v>
      </c>
      <c r="K239" t="str">
        <f>VLOOKUP($C239,'Lookup Table'!$A$1:$G$134,5,0)</f>
        <v>CPCV</v>
      </c>
      <c r="L239">
        <f>VLOOKUP($C239,'Lookup Table'!$A$1:$G$134,6,0)</f>
        <v>4.5</v>
      </c>
      <c r="M239" t="str">
        <f>VLOOKUP($C239,'Lookup Table'!$A$1:$G$134,7,0)</f>
        <v>Video</v>
      </c>
      <c r="N239" s="28">
        <f t="shared" si="3"/>
        <v>3505.5</v>
      </c>
    </row>
    <row r="240" spans="1:14" x14ac:dyDescent="0.2">
      <c r="A240">
        <v>239</v>
      </c>
      <c r="B240" s="26">
        <v>44319</v>
      </c>
      <c r="C240" s="11">
        <v>268892375</v>
      </c>
      <c r="D240" s="11">
        <v>8339</v>
      </c>
      <c r="E240" s="11">
        <v>21</v>
      </c>
      <c r="F240" s="11">
        <v>8</v>
      </c>
      <c r="G240">
        <f>IFERROR(INDEX('Video Ad Server - SECONDARY'!$C$2:$C$960,MATCH(' Combined Data'!C240&amp;' Combined Data'!B240,'Video Ad Server - SECONDARY'!$E$2:$E$960,0)),"")</f>
        <v>99</v>
      </c>
      <c r="H240">
        <f>IFERROR(INDEX('Video Ad Server - SECONDARY'!$D$2:$D$960,MATCH(' Combined Data'!C240&amp;' Combined Data'!B240,'Video Ad Server - SECONDARY'!$E$2:$E$960,0)),"")</f>
        <v>78</v>
      </c>
      <c r="I240" t="str">
        <f>VLOOKUP($C240,'Lookup Table'!$A$1:$G$134,3,0)</f>
        <v>Partner B</v>
      </c>
      <c r="J240" t="str">
        <f>VLOOKUP($C240,'Lookup Table'!$A$1:$G$134,4,0)</f>
        <v>Cross-Device</v>
      </c>
      <c r="K240" t="str">
        <f>VLOOKUP($C240,'Lookup Table'!$A$1:$G$134,5,0)</f>
        <v>CPCV</v>
      </c>
      <c r="L240">
        <f>VLOOKUP($C240,'Lookup Table'!$A$1:$G$134,6,0)</f>
        <v>4.5</v>
      </c>
      <c r="M240" t="str">
        <f>VLOOKUP($C240,'Lookup Table'!$A$1:$G$134,7,0)</f>
        <v>Video</v>
      </c>
      <c r="N240" s="28">
        <f t="shared" si="3"/>
        <v>351</v>
      </c>
    </row>
    <row r="241" spans="1:14" x14ac:dyDescent="0.2">
      <c r="A241">
        <v>240</v>
      </c>
      <c r="B241" s="26">
        <v>44319</v>
      </c>
      <c r="C241" s="11">
        <v>268890566</v>
      </c>
      <c r="D241" s="11">
        <v>8596</v>
      </c>
      <c r="E241" s="11">
        <v>19</v>
      </c>
      <c r="F241" s="11">
        <v>12</v>
      </c>
      <c r="G241">
        <f>IFERROR(INDEX('Video Ad Server - SECONDARY'!$C$2:$C$960,MATCH(' Combined Data'!C241&amp;' Combined Data'!B241,'Video Ad Server - SECONDARY'!$E$2:$E$960,0)),"")</f>
        <v>3</v>
      </c>
      <c r="H241">
        <f>IFERROR(INDEX('Video Ad Server - SECONDARY'!$D$2:$D$960,MATCH(' Combined Data'!C241&amp;' Combined Data'!B241,'Video Ad Server - SECONDARY'!$E$2:$E$960,0)),"")</f>
        <v>14</v>
      </c>
      <c r="I241" t="str">
        <f>VLOOKUP($C241,'Lookup Table'!$A$1:$G$134,3,0)</f>
        <v>Partner B</v>
      </c>
      <c r="J241" t="str">
        <f>VLOOKUP($C241,'Lookup Table'!$A$1:$G$134,4,0)</f>
        <v>Cross-Device</v>
      </c>
      <c r="K241" t="str">
        <f>VLOOKUP($C241,'Lookup Table'!$A$1:$G$134,5,0)</f>
        <v>CPCV</v>
      </c>
      <c r="L241">
        <f>VLOOKUP($C241,'Lookup Table'!$A$1:$G$134,6,0)</f>
        <v>4.5</v>
      </c>
      <c r="M241" t="str">
        <f>VLOOKUP($C241,'Lookup Table'!$A$1:$G$134,7,0)</f>
        <v>Video</v>
      </c>
      <c r="N241" s="28">
        <f t="shared" si="3"/>
        <v>63</v>
      </c>
    </row>
    <row r="242" spans="1:14" x14ac:dyDescent="0.2">
      <c r="A242">
        <v>241</v>
      </c>
      <c r="B242" s="26">
        <v>44319</v>
      </c>
      <c r="C242" s="11">
        <v>269221569</v>
      </c>
      <c r="D242" s="11">
        <v>8259</v>
      </c>
      <c r="E242" s="11">
        <v>18</v>
      </c>
      <c r="F242" s="11">
        <v>13</v>
      </c>
      <c r="G242">
        <f>IFERROR(INDEX('Video Ad Server - SECONDARY'!$C$2:$C$960,MATCH(' Combined Data'!C242&amp;' Combined Data'!B242,'Video Ad Server - SECONDARY'!$E$2:$E$960,0)),"")</f>
        <v>2</v>
      </c>
      <c r="H242">
        <f>IFERROR(INDEX('Video Ad Server - SECONDARY'!$D$2:$D$960,MATCH(' Combined Data'!C242&amp;' Combined Data'!B242,'Video Ad Server - SECONDARY'!$E$2:$E$960,0)),"")</f>
        <v>20</v>
      </c>
      <c r="I242" t="str">
        <f>VLOOKUP($C242,'Lookup Table'!$A$1:$G$134,3,0)</f>
        <v>Partner B</v>
      </c>
      <c r="J242" t="str">
        <f>VLOOKUP($C242,'Lookup Table'!$A$1:$G$134,4,0)</f>
        <v>Cross-Device</v>
      </c>
      <c r="K242" t="str">
        <f>VLOOKUP($C242,'Lookup Table'!$A$1:$G$134,5,0)</f>
        <v>CPCV</v>
      </c>
      <c r="L242">
        <f>VLOOKUP($C242,'Lookup Table'!$A$1:$G$134,6,0)</f>
        <v>4.5</v>
      </c>
      <c r="M242" t="str">
        <f>VLOOKUP($C242,'Lookup Table'!$A$1:$G$134,7,0)</f>
        <v>Video</v>
      </c>
      <c r="N242" s="28">
        <f t="shared" si="3"/>
        <v>90</v>
      </c>
    </row>
    <row r="243" spans="1:14" x14ac:dyDescent="0.2">
      <c r="A243">
        <v>242</v>
      </c>
      <c r="B243" s="26">
        <v>44319</v>
      </c>
      <c r="C243" s="11">
        <v>268892222</v>
      </c>
      <c r="D243" s="11">
        <v>16301</v>
      </c>
      <c r="E243" s="11">
        <v>15</v>
      </c>
      <c r="F243" s="11">
        <v>2</v>
      </c>
      <c r="G243" t="str">
        <f>IFERROR(INDEX('Video Ad Server - SECONDARY'!$C$2:$C$960,MATCH(' Combined Data'!C243&amp;' Combined Data'!B243,'Video Ad Server - SECONDARY'!$E$2:$E$960,0)),"")</f>
        <v/>
      </c>
      <c r="H243" t="str">
        <f>IFERROR(INDEX('Video Ad Server - SECONDARY'!$D$2:$D$960,MATCH(' Combined Data'!C243&amp;' Combined Data'!B243,'Video Ad Server - SECONDARY'!$E$2:$E$960,0)),"")</f>
        <v/>
      </c>
      <c r="I243" t="str">
        <f>VLOOKUP($C243,'Lookup Table'!$A$1:$G$134,3,0)</f>
        <v>Partner B</v>
      </c>
      <c r="J243" t="str">
        <f>VLOOKUP($C243,'Lookup Table'!$A$1:$G$134,4,0)</f>
        <v>Desktop</v>
      </c>
      <c r="K243" t="str">
        <f>VLOOKUP($C243,'Lookup Table'!$A$1:$G$134,5,0)</f>
        <v>CPM</v>
      </c>
      <c r="L243">
        <f>VLOOKUP($C243,'Lookup Table'!$A$1:$G$134,6,0)</f>
        <v>4.5</v>
      </c>
      <c r="M243" t="str">
        <f>VLOOKUP($C243,'Lookup Table'!$A$1:$G$134,7,0)</f>
        <v>Display</v>
      </c>
      <c r="N243" s="28">
        <f t="shared" si="3"/>
        <v>73.354499999999987</v>
      </c>
    </row>
    <row r="244" spans="1:14" x14ac:dyDescent="0.2">
      <c r="A244">
        <v>243</v>
      </c>
      <c r="B244" s="26">
        <v>44319</v>
      </c>
      <c r="C244" s="11">
        <v>268890545</v>
      </c>
      <c r="D244" s="11">
        <v>9053</v>
      </c>
      <c r="E244" s="11">
        <v>15</v>
      </c>
      <c r="F244" s="11">
        <v>8</v>
      </c>
      <c r="G244">
        <f>IFERROR(INDEX('Video Ad Server - SECONDARY'!$C$2:$C$960,MATCH(' Combined Data'!C244&amp;' Combined Data'!B244,'Video Ad Server - SECONDARY'!$E$2:$E$960,0)),"")</f>
        <v>5</v>
      </c>
      <c r="H244">
        <f>IFERROR(INDEX('Video Ad Server - SECONDARY'!$D$2:$D$960,MATCH(' Combined Data'!C244&amp;' Combined Data'!B244,'Video Ad Server - SECONDARY'!$E$2:$E$960,0)),"")</f>
        <v>15</v>
      </c>
      <c r="I244" t="str">
        <f>VLOOKUP($C244,'Lookup Table'!$A$1:$G$134,3,0)</f>
        <v>Partner B</v>
      </c>
      <c r="J244" t="str">
        <f>VLOOKUP($C244,'Lookup Table'!$A$1:$G$134,4,0)</f>
        <v>Cross-Device</v>
      </c>
      <c r="K244" t="str">
        <f>VLOOKUP($C244,'Lookup Table'!$A$1:$G$134,5,0)</f>
        <v>CPCV</v>
      </c>
      <c r="L244">
        <f>VLOOKUP($C244,'Lookup Table'!$A$1:$G$134,6,0)</f>
        <v>4.5</v>
      </c>
      <c r="M244" t="str">
        <f>VLOOKUP($C244,'Lookup Table'!$A$1:$G$134,7,0)</f>
        <v>Video</v>
      </c>
      <c r="N244" s="28">
        <f t="shared" si="3"/>
        <v>67.5</v>
      </c>
    </row>
    <row r="245" spans="1:14" x14ac:dyDescent="0.2">
      <c r="A245">
        <v>244</v>
      </c>
      <c r="B245" s="26">
        <v>44319</v>
      </c>
      <c r="C245" s="11">
        <v>268892102</v>
      </c>
      <c r="D245" s="11">
        <v>7354</v>
      </c>
      <c r="E245" s="11">
        <v>12</v>
      </c>
      <c r="F245" s="11">
        <v>4</v>
      </c>
      <c r="G245" t="str">
        <f>IFERROR(INDEX('Video Ad Server - SECONDARY'!$C$2:$C$960,MATCH(' Combined Data'!C245&amp;' Combined Data'!B245,'Video Ad Server - SECONDARY'!$E$2:$E$960,0)),"")</f>
        <v/>
      </c>
      <c r="H245" t="str">
        <f>IFERROR(INDEX('Video Ad Server - SECONDARY'!$D$2:$D$960,MATCH(' Combined Data'!C245&amp;' Combined Data'!B245,'Video Ad Server - SECONDARY'!$E$2:$E$960,0)),"")</f>
        <v/>
      </c>
      <c r="I245" t="str">
        <f>VLOOKUP($C245,'Lookup Table'!$A$1:$G$134,3,0)</f>
        <v>Partner A</v>
      </c>
      <c r="J245" t="str">
        <f>VLOOKUP($C245,'Lookup Table'!$A$1:$G$134,4,0)</f>
        <v>Tablet Web</v>
      </c>
      <c r="K245" t="str">
        <f>VLOOKUP($C245,'Lookup Table'!$A$1:$G$134,5,0)</f>
        <v>CPM</v>
      </c>
      <c r="L245">
        <f>VLOOKUP($C245,'Lookup Table'!$A$1:$G$134,6,0)</f>
        <v>6</v>
      </c>
      <c r="M245" t="str">
        <f>VLOOKUP($C245,'Lookup Table'!$A$1:$G$134,7,0)</f>
        <v>Display</v>
      </c>
      <c r="N245" s="28">
        <f t="shared" si="3"/>
        <v>44.124000000000002</v>
      </c>
    </row>
    <row r="246" spans="1:14" x14ac:dyDescent="0.2">
      <c r="A246">
        <v>245</v>
      </c>
      <c r="B246" s="26">
        <v>44319</v>
      </c>
      <c r="C246" s="11">
        <v>269150170</v>
      </c>
      <c r="D246" s="11">
        <v>6971</v>
      </c>
      <c r="E246" s="11">
        <v>11</v>
      </c>
      <c r="F246" s="11">
        <v>38</v>
      </c>
      <c r="G246">
        <f>IFERROR(INDEX('Video Ad Server - SECONDARY'!$C$2:$C$960,MATCH(' Combined Data'!C246&amp;' Combined Data'!B246,'Video Ad Server - SECONDARY'!$E$2:$E$960,0)),"")</f>
        <v>4</v>
      </c>
      <c r="H246">
        <f>IFERROR(INDEX('Video Ad Server - SECONDARY'!$D$2:$D$960,MATCH(' Combined Data'!C246&amp;' Combined Data'!B246,'Video Ad Server - SECONDARY'!$E$2:$E$960,0)),"")</f>
        <v>14</v>
      </c>
      <c r="I246" t="str">
        <f>VLOOKUP($C246,'Lookup Table'!$A$1:$G$134,3,0)</f>
        <v>Partner B</v>
      </c>
      <c r="J246" t="str">
        <f>VLOOKUP($C246,'Lookup Table'!$A$1:$G$134,4,0)</f>
        <v>Cross-Device</v>
      </c>
      <c r="K246" t="str">
        <f>VLOOKUP($C246,'Lookup Table'!$A$1:$G$134,5,0)</f>
        <v>CPCV</v>
      </c>
      <c r="L246">
        <f>VLOOKUP($C246,'Lookup Table'!$A$1:$G$134,6,0)</f>
        <v>4.5</v>
      </c>
      <c r="M246" t="str">
        <f>VLOOKUP($C246,'Lookup Table'!$A$1:$G$134,7,0)</f>
        <v>Video</v>
      </c>
      <c r="N246" s="28">
        <f t="shared" si="3"/>
        <v>63</v>
      </c>
    </row>
    <row r="247" spans="1:14" x14ac:dyDescent="0.2">
      <c r="A247">
        <v>246</v>
      </c>
      <c r="B247" s="26">
        <v>44319</v>
      </c>
      <c r="C247" s="11">
        <v>268892429</v>
      </c>
      <c r="D247" s="11">
        <v>851</v>
      </c>
      <c r="E247" s="11">
        <v>11</v>
      </c>
      <c r="F247" s="11">
        <v>0</v>
      </c>
      <c r="G247" t="str">
        <f>IFERROR(INDEX('Video Ad Server - SECONDARY'!$C$2:$C$960,MATCH(' Combined Data'!C247&amp;' Combined Data'!B247,'Video Ad Server - SECONDARY'!$E$2:$E$960,0)),"")</f>
        <v/>
      </c>
      <c r="H247" t="str">
        <f>IFERROR(INDEX('Video Ad Server - SECONDARY'!$D$2:$D$960,MATCH(' Combined Data'!C247&amp;' Combined Data'!B247,'Video Ad Server - SECONDARY'!$E$2:$E$960,0)),"")</f>
        <v/>
      </c>
      <c r="I247" t="str">
        <f>VLOOKUP($C247,'Lookup Table'!$A$1:$G$134,3,0)</f>
        <v>Partner A</v>
      </c>
      <c r="J247" t="str">
        <f>VLOOKUP($C247,'Lookup Table'!$A$1:$G$134,4,0)</f>
        <v>Mobile In-App</v>
      </c>
      <c r="K247" t="str">
        <f>VLOOKUP($C247,'Lookup Table'!$A$1:$G$134,5,0)</f>
        <v>CPM</v>
      </c>
      <c r="L247">
        <f>VLOOKUP($C247,'Lookup Table'!$A$1:$G$134,6,0)</f>
        <v>6</v>
      </c>
      <c r="M247" t="str">
        <f>VLOOKUP($C247,'Lookup Table'!$A$1:$G$134,7,0)</f>
        <v>Display</v>
      </c>
      <c r="N247" s="28">
        <f t="shared" si="3"/>
        <v>5.1059999999999999</v>
      </c>
    </row>
    <row r="248" spans="1:14" x14ac:dyDescent="0.2">
      <c r="A248">
        <v>247</v>
      </c>
      <c r="B248" s="26">
        <v>44319</v>
      </c>
      <c r="C248" s="11">
        <v>269221605</v>
      </c>
      <c r="D248" s="11">
        <v>20680</v>
      </c>
      <c r="E248" s="11">
        <v>10</v>
      </c>
      <c r="F248" s="11">
        <v>2</v>
      </c>
      <c r="G248" t="str">
        <f>IFERROR(INDEX('Video Ad Server - SECONDARY'!$C$2:$C$960,MATCH(' Combined Data'!C248&amp;' Combined Data'!B248,'Video Ad Server - SECONDARY'!$E$2:$E$960,0)),"")</f>
        <v/>
      </c>
      <c r="H248" t="str">
        <f>IFERROR(INDEX('Video Ad Server - SECONDARY'!$D$2:$D$960,MATCH(' Combined Data'!C248&amp;' Combined Data'!B248,'Video Ad Server - SECONDARY'!$E$2:$E$960,0)),"")</f>
        <v/>
      </c>
      <c r="I248" t="str">
        <f>VLOOKUP($C248,'Lookup Table'!$A$1:$G$134,3,0)</f>
        <v>Partner A</v>
      </c>
      <c r="J248" t="str">
        <f>VLOOKUP($C248,'Lookup Table'!$A$1:$G$134,4,0)</f>
        <v>Tablet Web</v>
      </c>
      <c r="K248" t="str">
        <f>VLOOKUP($C248,'Lookup Table'!$A$1:$G$134,5,0)</f>
        <v>CPM</v>
      </c>
      <c r="L248">
        <f>VLOOKUP($C248,'Lookup Table'!$A$1:$G$134,6,0)</f>
        <v>6</v>
      </c>
      <c r="M248" t="str">
        <f>VLOOKUP($C248,'Lookup Table'!$A$1:$G$134,7,0)</f>
        <v>Display</v>
      </c>
      <c r="N248" s="28">
        <f t="shared" si="3"/>
        <v>124.08</v>
      </c>
    </row>
    <row r="249" spans="1:14" x14ac:dyDescent="0.2">
      <c r="A249">
        <v>248</v>
      </c>
      <c r="B249" s="26">
        <v>44319</v>
      </c>
      <c r="C249" s="11">
        <v>269222739</v>
      </c>
      <c r="D249" s="11">
        <v>4612</v>
      </c>
      <c r="E249" s="11">
        <v>8</v>
      </c>
      <c r="F249" s="11">
        <v>6</v>
      </c>
      <c r="G249">
        <f>IFERROR(INDEX('Video Ad Server - SECONDARY'!$C$2:$C$960,MATCH(' Combined Data'!C249&amp;' Combined Data'!B249,'Video Ad Server - SECONDARY'!$E$2:$E$960,0)),"")</f>
        <v>35</v>
      </c>
      <c r="H249">
        <f>IFERROR(INDEX('Video Ad Server - SECONDARY'!$D$2:$D$960,MATCH(' Combined Data'!C249&amp;' Combined Data'!B249,'Video Ad Server - SECONDARY'!$E$2:$E$960,0)),"")</f>
        <v>19</v>
      </c>
      <c r="I249" t="str">
        <f>VLOOKUP($C249,'Lookup Table'!$A$1:$G$134,3,0)</f>
        <v>Partner B</v>
      </c>
      <c r="J249" t="str">
        <f>VLOOKUP($C249,'Lookup Table'!$A$1:$G$134,4,0)</f>
        <v>Cross-Device</v>
      </c>
      <c r="K249" t="str">
        <f>VLOOKUP($C249,'Lookup Table'!$A$1:$G$134,5,0)</f>
        <v>CPCV</v>
      </c>
      <c r="L249">
        <f>VLOOKUP($C249,'Lookup Table'!$A$1:$G$134,6,0)</f>
        <v>4.5</v>
      </c>
      <c r="M249" t="str">
        <f>VLOOKUP($C249,'Lookup Table'!$A$1:$G$134,7,0)</f>
        <v>Video</v>
      </c>
      <c r="N249" s="28">
        <f t="shared" si="3"/>
        <v>85.5</v>
      </c>
    </row>
    <row r="250" spans="1:14" x14ac:dyDescent="0.2">
      <c r="A250">
        <v>249</v>
      </c>
      <c r="B250" s="26">
        <v>44319</v>
      </c>
      <c r="C250" s="11">
        <v>271539036</v>
      </c>
      <c r="D250" s="11">
        <v>3830</v>
      </c>
      <c r="E250" s="11">
        <v>6</v>
      </c>
      <c r="F250" s="11">
        <v>1</v>
      </c>
      <c r="G250" t="str">
        <f>IFERROR(INDEX('Video Ad Server - SECONDARY'!$C$2:$C$960,MATCH(' Combined Data'!C250&amp;' Combined Data'!B250,'Video Ad Server - SECONDARY'!$E$2:$E$960,0)),"")</f>
        <v/>
      </c>
      <c r="H250" t="str">
        <f>IFERROR(INDEX('Video Ad Server - SECONDARY'!$D$2:$D$960,MATCH(' Combined Data'!C250&amp;' Combined Data'!B250,'Video Ad Server - SECONDARY'!$E$2:$E$960,0)),"")</f>
        <v/>
      </c>
      <c r="I250" t="str">
        <f>VLOOKUP($C250,'Lookup Table'!$A$1:$G$134,3,0)</f>
        <v>Partner A</v>
      </c>
      <c r="J250" t="str">
        <f>VLOOKUP($C250,'Lookup Table'!$A$1:$G$134,4,0)</f>
        <v>Desktop</v>
      </c>
      <c r="K250" t="str">
        <f>VLOOKUP($C250,'Lookup Table'!$A$1:$G$134,5,0)</f>
        <v>CPM</v>
      </c>
      <c r="L250">
        <f>VLOOKUP($C250,'Lookup Table'!$A$1:$G$134,6,0)</f>
        <v>6</v>
      </c>
      <c r="M250" t="str">
        <f>VLOOKUP($C250,'Lookup Table'!$A$1:$G$134,7,0)</f>
        <v>Display</v>
      </c>
      <c r="N250" s="28">
        <f t="shared" si="3"/>
        <v>22.98</v>
      </c>
    </row>
    <row r="251" spans="1:14" x14ac:dyDescent="0.2">
      <c r="A251">
        <v>250</v>
      </c>
      <c r="B251" s="26">
        <v>44319</v>
      </c>
      <c r="C251" s="11">
        <v>268892345</v>
      </c>
      <c r="D251" s="11">
        <v>3483</v>
      </c>
      <c r="E251" s="11">
        <v>6</v>
      </c>
      <c r="F251" s="11">
        <v>4</v>
      </c>
      <c r="G251">
        <f>IFERROR(INDEX('Video Ad Server - SECONDARY'!$C$2:$C$960,MATCH(' Combined Data'!C251&amp;' Combined Data'!B251,'Video Ad Server - SECONDARY'!$E$2:$E$960,0)),"")</f>
        <v>118</v>
      </c>
      <c r="H251">
        <f>IFERROR(INDEX('Video Ad Server - SECONDARY'!$D$2:$D$960,MATCH(' Combined Data'!C251&amp;' Combined Data'!B251,'Video Ad Server - SECONDARY'!$E$2:$E$960,0)),"")</f>
        <v>102</v>
      </c>
      <c r="I251" t="str">
        <f>VLOOKUP($C251,'Lookup Table'!$A$1:$G$134,3,0)</f>
        <v>Partner B</v>
      </c>
      <c r="J251" t="str">
        <f>VLOOKUP($C251,'Lookup Table'!$A$1:$G$134,4,0)</f>
        <v>Cross-Device</v>
      </c>
      <c r="K251" t="str">
        <f>VLOOKUP($C251,'Lookup Table'!$A$1:$G$134,5,0)</f>
        <v>CPCV</v>
      </c>
      <c r="L251">
        <f>VLOOKUP($C251,'Lookup Table'!$A$1:$G$134,6,0)</f>
        <v>4.5</v>
      </c>
      <c r="M251" t="str">
        <f>VLOOKUP($C251,'Lookup Table'!$A$1:$G$134,7,0)</f>
        <v>Video</v>
      </c>
      <c r="N251" s="28">
        <f t="shared" si="3"/>
        <v>459</v>
      </c>
    </row>
    <row r="252" spans="1:14" x14ac:dyDescent="0.2">
      <c r="A252">
        <v>251</v>
      </c>
      <c r="B252" s="26">
        <v>44319</v>
      </c>
      <c r="C252" s="11">
        <v>271459513</v>
      </c>
      <c r="D252" s="11">
        <v>3356</v>
      </c>
      <c r="E252" s="11">
        <v>6</v>
      </c>
      <c r="F252" s="11">
        <v>6</v>
      </c>
      <c r="G252" t="str">
        <f>IFERROR(INDEX('Video Ad Server - SECONDARY'!$C$2:$C$960,MATCH(' Combined Data'!C252&amp;' Combined Data'!B252,'Video Ad Server - SECONDARY'!$E$2:$E$960,0)),"")</f>
        <v/>
      </c>
      <c r="H252" t="str">
        <f>IFERROR(INDEX('Video Ad Server - SECONDARY'!$D$2:$D$960,MATCH(' Combined Data'!C252&amp;' Combined Data'!B252,'Video Ad Server - SECONDARY'!$E$2:$E$960,0)),"")</f>
        <v/>
      </c>
      <c r="I252" t="str">
        <f>VLOOKUP($C252,'Lookup Table'!$A$1:$G$134,3,0)</f>
        <v>Partner A</v>
      </c>
      <c r="J252" t="str">
        <f>VLOOKUP($C252,'Lookup Table'!$A$1:$G$134,4,0)</f>
        <v>Tablet In-App</v>
      </c>
      <c r="K252" t="str">
        <f>VLOOKUP($C252,'Lookup Table'!$A$1:$G$134,5,0)</f>
        <v>CPM</v>
      </c>
      <c r="L252">
        <f>VLOOKUP($C252,'Lookup Table'!$A$1:$G$134,6,0)</f>
        <v>6</v>
      </c>
      <c r="M252" t="str">
        <f>VLOOKUP($C252,'Lookup Table'!$A$1:$G$134,7,0)</f>
        <v>Display</v>
      </c>
      <c r="N252" s="28">
        <f t="shared" si="3"/>
        <v>20.135999999999999</v>
      </c>
    </row>
    <row r="253" spans="1:14" x14ac:dyDescent="0.2">
      <c r="A253">
        <v>252</v>
      </c>
      <c r="B253" s="26">
        <v>44319</v>
      </c>
      <c r="C253" s="11">
        <v>272779033</v>
      </c>
      <c r="D253" s="11">
        <v>2974</v>
      </c>
      <c r="E253" s="11">
        <v>6</v>
      </c>
      <c r="F253" s="11">
        <v>1</v>
      </c>
      <c r="G253">
        <f>IFERROR(INDEX('Video Ad Server - SECONDARY'!$C$2:$C$960,MATCH(' Combined Data'!C253&amp;' Combined Data'!B253,'Video Ad Server - SECONDARY'!$E$2:$E$960,0)),"")</f>
        <v>0</v>
      </c>
      <c r="H253">
        <f>IFERROR(INDEX('Video Ad Server - SECONDARY'!$D$2:$D$960,MATCH(' Combined Data'!C253&amp;' Combined Data'!B253,'Video Ad Server - SECONDARY'!$E$2:$E$960,0)),"")</f>
        <v>0</v>
      </c>
      <c r="I253" t="str">
        <f>VLOOKUP($C253,'Lookup Table'!$A$1:$G$134,3,0)</f>
        <v>Partner B</v>
      </c>
      <c r="J253" t="str">
        <f>VLOOKUP($C253,'Lookup Table'!$A$1:$G$134,4,0)</f>
        <v>Cross-Device</v>
      </c>
      <c r="K253" t="str">
        <f>VLOOKUP($C253,'Lookup Table'!$A$1:$G$134,5,0)</f>
        <v>CPCV</v>
      </c>
      <c r="L253">
        <f>VLOOKUP($C253,'Lookup Table'!$A$1:$G$134,6,0)</f>
        <v>4.5</v>
      </c>
      <c r="M253" t="str">
        <f>VLOOKUP($C253,'Lookup Table'!$A$1:$G$134,7,0)</f>
        <v>Video</v>
      </c>
      <c r="N253" s="28">
        <f t="shared" si="3"/>
        <v>0</v>
      </c>
    </row>
    <row r="254" spans="1:14" x14ac:dyDescent="0.2">
      <c r="A254">
        <v>253</v>
      </c>
      <c r="B254" s="26">
        <v>44319</v>
      </c>
      <c r="C254" s="11">
        <v>271808904</v>
      </c>
      <c r="D254" s="11">
        <v>2724</v>
      </c>
      <c r="E254" s="11">
        <v>6</v>
      </c>
      <c r="F254" s="11">
        <v>0</v>
      </c>
      <c r="G254" t="str">
        <f>IFERROR(INDEX('Video Ad Server - SECONDARY'!$C$2:$C$960,MATCH(' Combined Data'!C254&amp;' Combined Data'!B254,'Video Ad Server - SECONDARY'!$E$2:$E$960,0)),"")</f>
        <v/>
      </c>
      <c r="H254" t="str">
        <f>IFERROR(INDEX('Video Ad Server - SECONDARY'!$D$2:$D$960,MATCH(' Combined Data'!C254&amp;' Combined Data'!B254,'Video Ad Server - SECONDARY'!$E$2:$E$960,0)),"")</f>
        <v/>
      </c>
      <c r="I254" t="str">
        <f>VLOOKUP($C254,'Lookup Table'!$A$1:$G$134,3,0)</f>
        <v>Partner A</v>
      </c>
      <c r="J254" t="str">
        <f>VLOOKUP($C254,'Lookup Table'!$A$1:$G$134,4,0)</f>
        <v>Desktop</v>
      </c>
      <c r="K254" t="str">
        <f>VLOOKUP($C254,'Lookup Table'!$A$1:$G$134,5,0)</f>
        <v>CPM</v>
      </c>
      <c r="L254">
        <f>VLOOKUP($C254,'Lookup Table'!$A$1:$G$134,6,0)</f>
        <v>6</v>
      </c>
      <c r="M254" t="str">
        <f>VLOOKUP($C254,'Lookup Table'!$A$1:$G$134,7,0)</f>
        <v>Display</v>
      </c>
      <c r="N254" s="28">
        <f t="shared" si="3"/>
        <v>16.344000000000001</v>
      </c>
    </row>
    <row r="255" spans="1:14" x14ac:dyDescent="0.2">
      <c r="A255">
        <v>254</v>
      </c>
      <c r="B255" s="26">
        <v>44319</v>
      </c>
      <c r="C255" s="11">
        <v>269222754</v>
      </c>
      <c r="D255" s="11">
        <v>0</v>
      </c>
      <c r="E255" s="11">
        <v>6</v>
      </c>
      <c r="F255" s="11">
        <v>0</v>
      </c>
      <c r="G255" t="str">
        <f>IFERROR(INDEX('Video Ad Server - SECONDARY'!$C$2:$C$960,MATCH(' Combined Data'!C255&amp;' Combined Data'!B255,'Video Ad Server - SECONDARY'!$E$2:$E$960,0)),"")</f>
        <v/>
      </c>
      <c r="H255" t="str">
        <f>IFERROR(INDEX('Video Ad Server - SECONDARY'!$D$2:$D$960,MATCH(' Combined Data'!C255&amp;' Combined Data'!B255,'Video Ad Server - SECONDARY'!$E$2:$E$960,0)),"")</f>
        <v/>
      </c>
      <c r="I255" t="str">
        <f>VLOOKUP($C255,'Lookup Table'!$A$1:$G$134,3,0)</f>
        <v>Partner A</v>
      </c>
      <c r="J255" t="str">
        <f>VLOOKUP($C255,'Lookup Table'!$A$1:$G$134,4,0)</f>
        <v>Mobile In-App</v>
      </c>
      <c r="K255" t="str">
        <f>VLOOKUP($C255,'Lookup Table'!$A$1:$G$134,5,0)</f>
        <v>CPM</v>
      </c>
      <c r="L255">
        <f>VLOOKUP($C255,'Lookup Table'!$A$1:$G$134,6,0)</f>
        <v>6</v>
      </c>
      <c r="M255" t="str">
        <f>VLOOKUP($C255,'Lookup Table'!$A$1:$G$134,7,0)</f>
        <v>Display</v>
      </c>
      <c r="N255" s="28">
        <f t="shared" si="3"/>
        <v>0</v>
      </c>
    </row>
    <row r="256" spans="1:14" x14ac:dyDescent="0.2">
      <c r="A256">
        <v>255</v>
      </c>
      <c r="B256" s="26">
        <v>44319</v>
      </c>
      <c r="C256" s="11">
        <v>271472378</v>
      </c>
      <c r="D256" s="11">
        <v>3502</v>
      </c>
      <c r="E256" s="11">
        <v>5</v>
      </c>
      <c r="F256" s="11">
        <v>2</v>
      </c>
      <c r="G256" t="str">
        <f>IFERROR(INDEX('Video Ad Server - SECONDARY'!$C$2:$C$960,MATCH(' Combined Data'!C256&amp;' Combined Data'!B256,'Video Ad Server - SECONDARY'!$E$2:$E$960,0)),"")</f>
        <v/>
      </c>
      <c r="H256" t="str">
        <f>IFERROR(INDEX('Video Ad Server - SECONDARY'!$D$2:$D$960,MATCH(' Combined Data'!C256&amp;' Combined Data'!B256,'Video Ad Server - SECONDARY'!$E$2:$E$960,0)),"")</f>
        <v/>
      </c>
      <c r="I256" t="str">
        <f>VLOOKUP($C256,'Lookup Table'!$A$1:$G$134,3,0)</f>
        <v>Partner A</v>
      </c>
      <c r="J256" t="str">
        <f>VLOOKUP($C256,'Lookup Table'!$A$1:$G$134,4,0)</f>
        <v>Tablet In-App</v>
      </c>
      <c r="K256" t="str">
        <f>VLOOKUP($C256,'Lookup Table'!$A$1:$G$134,5,0)</f>
        <v>CPM</v>
      </c>
      <c r="L256">
        <f>VLOOKUP($C256,'Lookup Table'!$A$1:$G$134,6,0)</f>
        <v>6</v>
      </c>
      <c r="M256" t="str">
        <f>VLOOKUP($C256,'Lookup Table'!$A$1:$G$134,7,0)</f>
        <v>Display</v>
      </c>
      <c r="N256" s="28">
        <f t="shared" si="3"/>
        <v>21.012</v>
      </c>
    </row>
    <row r="257" spans="1:14" x14ac:dyDescent="0.2">
      <c r="A257">
        <v>256</v>
      </c>
      <c r="B257" s="26">
        <v>44319</v>
      </c>
      <c r="C257" s="11">
        <v>269221386</v>
      </c>
      <c r="D257" s="11">
        <v>3271</v>
      </c>
      <c r="E257" s="11">
        <v>5</v>
      </c>
      <c r="F257" s="11">
        <v>4</v>
      </c>
      <c r="G257" t="str">
        <f>IFERROR(INDEX('Video Ad Server - SECONDARY'!$C$2:$C$960,MATCH(' Combined Data'!C257&amp;' Combined Data'!B257,'Video Ad Server - SECONDARY'!$E$2:$E$960,0)),"")</f>
        <v/>
      </c>
      <c r="H257" t="str">
        <f>IFERROR(INDEX('Video Ad Server - SECONDARY'!$D$2:$D$960,MATCH(' Combined Data'!C257&amp;' Combined Data'!B257,'Video Ad Server - SECONDARY'!$E$2:$E$960,0)),"")</f>
        <v/>
      </c>
      <c r="I257" t="str">
        <f>VLOOKUP($C257,'Lookup Table'!$A$1:$G$134,3,0)</f>
        <v>Partner A</v>
      </c>
      <c r="J257" t="str">
        <f>VLOOKUP($C257,'Lookup Table'!$A$1:$G$134,4,0)</f>
        <v>Desktop</v>
      </c>
      <c r="K257" t="str">
        <f>VLOOKUP($C257,'Lookup Table'!$A$1:$G$134,5,0)</f>
        <v>CPM</v>
      </c>
      <c r="L257">
        <f>VLOOKUP($C257,'Lookup Table'!$A$1:$G$134,6,0)</f>
        <v>6</v>
      </c>
      <c r="M257" t="str">
        <f>VLOOKUP($C257,'Lookup Table'!$A$1:$G$134,7,0)</f>
        <v>Display</v>
      </c>
      <c r="N257" s="28">
        <f t="shared" si="3"/>
        <v>19.625999999999998</v>
      </c>
    </row>
    <row r="258" spans="1:14" x14ac:dyDescent="0.2">
      <c r="A258">
        <v>257</v>
      </c>
      <c r="B258" s="26">
        <v>44319</v>
      </c>
      <c r="C258" s="11">
        <v>268890683</v>
      </c>
      <c r="D258" s="11">
        <v>1984</v>
      </c>
      <c r="E258" s="11">
        <v>5</v>
      </c>
      <c r="F258" s="11">
        <v>4</v>
      </c>
      <c r="G258" t="str">
        <f>IFERROR(INDEX('Video Ad Server - SECONDARY'!$C$2:$C$960,MATCH(' Combined Data'!C258&amp;' Combined Data'!B258,'Video Ad Server - SECONDARY'!$E$2:$E$960,0)),"")</f>
        <v/>
      </c>
      <c r="H258" t="str">
        <f>IFERROR(INDEX('Video Ad Server - SECONDARY'!$D$2:$D$960,MATCH(' Combined Data'!C258&amp;' Combined Data'!B258,'Video Ad Server - SECONDARY'!$E$2:$E$960,0)),"")</f>
        <v/>
      </c>
      <c r="I258" t="str">
        <f>VLOOKUP($C258,'Lookup Table'!$A$1:$G$134,3,0)</f>
        <v>Partner A</v>
      </c>
      <c r="J258" t="str">
        <f>VLOOKUP($C258,'Lookup Table'!$A$1:$G$134,4,0)</f>
        <v>Mobile Web</v>
      </c>
      <c r="K258" t="str">
        <f>VLOOKUP($C258,'Lookup Table'!$A$1:$G$134,5,0)</f>
        <v>CPM</v>
      </c>
      <c r="L258">
        <f>VLOOKUP($C258,'Lookup Table'!$A$1:$G$134,6,0)</f>
        <v>6</v>
      </c>
      <c r="M258" t="str">
        <f>VLOOKUP($C258,'Lookup Table'!$A$1:$G$134,7,0)</f>
        <v>Display</v>
      </c>
      <c r="N258" s="28">
        <f t="shared" si="3"/>
        <v>11.904</v>
      </c>
    </row>
    <row r="259" spans="1:14" x14ac:dyDescent="0.2">
      <c r="A259">
        <v>258</v>
      </c>
      <c r="B259" s="26">
        <v>44319</v>
      </c>
      <c r="C259" s="11">
        <v>269222019</v>
      </c>
      <c r="D259" s="11">
        <v>9033</v>
      </c>
      <c r="E259" s="11">
        <v>4</v>
      </c>
      <c r="F259" s="11">
        <v>1</v>
      </c>
      <c r="G259">
        <f>IFERROR(INDEX('Video Ad Server - SECONDARY'!$C$2:$C$960,MATCH(' Combined Data'!C259&amp;' Combined Data'!B259,'Video Ad Server - SECONDARY'!$E$2:$E$960,0)),"")</f>
        <v>4036</v>
      </c>
      <c r="H259">
        <f>IFERROR(INDEX('Video Ad Server - SECONDARY'!$D$2:$D$960,MATCH(' Combined Data'!C259&amp;' Combined Data'!B259,'Video Ad Server - SECONDARY'!$E$2:$E$960,0)),"")</f>
        <v>2577</v>
      </c>
      <c r="I259" t="str">
        <f>VLOOKUP($C259,'Lookup Table'!$A$1:$G$134,3,0)</f>
        <v>Partner B</v>
      </c>
      <c r="J259" t="str">
        <f>VLOOKUP($C259,'Lookup Table'!$A$1:$G$134,4,0)</f>
        <v>Cross-Device</v>
      </c>
      <c r="K259" t="str">
        <f>VLOOKUP($C259,'Lookup Table'!$A$1:$G$134,5,0)</f>
        <v>CPCV</v>
      </c>
      <c r="L259">
        <f>VLOOKUP($C259,'Lookup Table'!$A$1:$G$134,6,0)</f>
        <v>4.5</v>
      </c>
      <c r="M259" t="str">
        <f>VLOOKUP($C259,'Lookup Table'!$A$1:$G$134,7,0)</f>
        <v>Video</v>
      </c>
      <c r="N259" s="28">
        <f t="shared" ref="N259:N322" si="4">IF(K259="CPM",(D259/1000)*L259,H259*L259)</f>
        <v>11596.5</v>
      </c>
    </row>
    <row r="260" spans="1:14" x14ac:dyDescent="0.2">
      <c r="A260">
        <v>259</v>
      </c>
      <c r="B260" s="26">
        <v>44319</v>
      </c>
      <c r="C260" s="11">
        <v>269150161</v>
      </c>
      <c r="D260" s="11">
        <v>8624</v>
      </c>
      <c r="E260" s="11">
        <v>4</v>
      </c>
      <c r="F260" s="11">
        <v>5</v>
      </c>
      <c r="G260">
        <f>IFERROR(INDEX('Video Ad Server - SECONDARY'!$C$2:$C$960,MATCH(' Combined Data'!C260&amp;' Combined Data'!B260,'Video Ad Server - SECONDARY'!$E$2:$E$960,0)),"")</f>
        <v>3</v>
      </c>
      <c r="H260">
        <f>IFERROR(INDEX('Video Ad Server - SECONDARY'!$D$2:$D$960,MATCH(' Combined Data'!C260&amp;' Combined Data'!B260,'Video Ad Server - SECONDARY'!$E$2:$E$960,0)),"")</f>
        <v>3</v>
      </c>
      <c r="I260" t="str">
        <f>VLOOKUP($C260,'Lookup Table'!$A$1:$G$134,3,0)</f>
        <v>Partner B</v>
      </c>
      <c r="J260" t="str">
        <f>VLOOKUP($C260,'Lookup Table'!$A$1:$G$134,4,0)</f>
        <v>Cross-Device</v>
      </c>
      <c r="K260" t="str">
        <f>VLOOKUP($C260,'Lookup Table'!$A$1:$G$134,5,0)</f>
        <v>CPCV</v>
      </c>
      <c r="L260">
        <f>VLOOKUP($C260,'Lookup Table'!$A$1:$G$134,6,0)</f>
        <v>4.5</v>
      </c>
      <c r="M260" t="str">
        <f>VLOOKUP($C260,'Lookup Table'!$A$1:$G$134,7,0)</f>
        <v>Video</v>
      </c>
      <c r="N260" s="28">
        <f t="shared" si="4"/>
        <v>13.5</v>
      </c>
    </row>
    <row r="261" spans="1:14" x14ac:dyDescent="0.2">
      <c r="A261">
        <v>260</v>
      </c>
      <c r="B261" s="26">
        <v>44319</v>
      </c>
      <c r="C261" s="11">
        <v>269221431</v>
      </c>
      <c r="D261" s="11">
        <v>7451</v>
      </c>
      <c r="E261" s="11">
        <v>4</v>
      </c>
      <c r="F261" s="11">
        <v>1</v>
      </c>
      <c r="G261" t="str">
        <f>IFERROR(INDEX('Video Ad Server - SECONDARY'!$C$2:$C$960,MATCH(' Combined Data'!C261&amp;' Combined Data'!B261,'Video Ad Server - SECONDARY'!$E$2:$E$960,0)),"")</f>
        <v/>
      </c>
      <c r="H261" t="str">
        <f>IFERROR(INDEX('Video Ad Server - SECONDARY'!$D$2:$D$960,MATCH(' Combined Data'!C261&amp;' Combined Data'!B261,'Video Ad Server - SECONDARY'!$E$2:$E$960,0)),"")</f>
        <v/>
      </c>
      <c r="I261" t="str">
        <f>VLOOKUP($C261,'Lookup Table'!$A$1:$G$134,3,0)</f>
        <v>Partner B</v>
      </c>
      <c r="J261" t="str">
        <f>VLOOKUP($C261,'Lookup Table'!$A$1:$G$134,4,0)</f>
        <v>Desktop</v>
      </c>
      <c r="K261" t="str">
        <f>VLOOKUP($C261,'Lookup Table'!$A$1:$G$134,5,0)</f>
        <v>CPM</v>
      </c>
      <c r="L261">
        <f>VLOOKUP($C261,'Lookup Table'!$A$1:$G$134,6,0)</f>
        <v>4.5</v>
      </c>
      <c r="M261" t="str">
        <f>VLOOKUP($C261,'Lookup Table'!$A$1:$G$134,7,0)</f>
        <v>Display</v>
      </c>
      <c r="N261" s="28">
        <f t="shared" si="4"/>
        <v>33.529499999999999</v>
      </c>
    </row>
    <row r="262" spans="1:14" x14ac:dyDescent="0.2">
      <c r="A262">
        <v>261</v>
      </c>
      <c r="B262" s="26">
        <v>44319</v>
      </c>
      <c r="C262" s="11">
        <v>271451050</v>
      </c>
      <c r="D262" s="11">
        <v>3856</v>
      </c>
      <c r="E262" s="11">
        <v>4</v>
      </c>
      <c r="F262" s="11">
        <v>2</v>
      </c>
      <c r="G262" t="str">
        <f>IFERROR(INDEX('Video Ad Server - SECONDARY'!$C$2:$C$960,MATCH(' Combined Data'!C262&amp;' Combined Data'!B262,'Video Ad Server - SECONDARY'!$E$2:$E$960,0)),"")</f>
        <v/>
      </c>
      <c r="H262" t="str">
        <f>IFERROR(INDEX('Video Ad Server - SECONDARY'!$D$2:$D$960,MATCH(' Combined Data'!C262&amp;' Combined Data'!B262,'Video Ad Server - SECONDARY'!$E$2:$E$960,0)),"")</f>
        <v/>
      </c>
      <c r="I262" t="str">
        <f>VLOOKUP($C262,'Lookup Table'!$A$1:$G$134,3,0)</f>
        <v>Partner A</v>
      </c>
      <c r="J262" t="str">
        <f>VLOOKUP($C262,'Lookup Table'!$A$1:$G$134,4,0)</f>
        <v>Desktop</v>
      </c>
      <c r="K262" t="str">
        <f>VLOOKUP($C262,'Lookup Table'!$A$1:$G$134,5,0)</f>
        <v>CPM</v>
      </c>
      <c r="L262">
        <f>VLOOKUP($C262,'Lookup Table'!$A$1:$G$134,6,0)</f>
        <v>6</v>
      </c>
      <c r="M262" t="str">
        <f>VLOOKUP($C262,'Lookup Table'!$A$1:$G$134,7,0)</f>
        <v>Display</v>
      </c>
      <c r="N262" s="28">
        <f t="shared" si="4"/>
        <v>23.135999999999999</v>
      </c>
    </row>
    <row r="263" spans="1:14" x14ac:dyDescent="0.2">
      <c r="A263">
        <v>262</v>
      </c>
      <c r="B263" s="26">
        <v>44319</v>
      </c>
      <c r="C263" s="11">
        <v>269222010</v>
      </c>
      <c r="D263" s="11">
        <v>2544</v>
      </c>
      <c r="E263" s="11">
        <v>4</v>
      </c>
      <c r="F263" s="11">
        <v>0</v>
      </c>
      <c r="G263">
        <f>IFERROR(INDEX('Video Ad Server - SECONDARY'!$C$2:$C$960,MATCH(' Combined Data'!C263&amp;' Combined Data'!B263,'Video Ad Server - SECONDARY'!$E$2:$E$960,0)),"")</f>
        <v>0</v>
      </c>
      <c r="H263">
        <f>IFERROR(INDEX('Video Ad Server - SECONDARY'!$D$2:$D$960,MATCH(' Combined Data'!C263&amp;' Combined Data'!B263,'Video Ad Server - SECONDARY'!$E$2:$E$960,0)),"")</f>
        <v>0</v>
      </c>
      <c r="I263" t="str">
        <f>VLOOKUP($C263,'Lookup Table'!$A$1:$G$134,3,0)</f>
        <v>Partner B</v>
      </c>
      <c r="J263" t="str">
        <f>VLOOKUP($C263,'Lookup Table'!$A$1:$G$134,4,0)</f>
        <v>Cross-Device</v>
      </c>
      <c r="K263" t="str">
        <f>VLOOKUP($C263,'Lookup Table'!$A$1:$G$134,5,0)</f>
        <v>CPCV</v>
      </c>
      <c r="L263">
        <f>VLOOKUP($C263,'Lookup Table'!$A$1:$G$134,6,0)</f>
        <v>4.5</v>
      </c>
      <c r="M263" t="str">
        <f>VLOOKUP($C263,'Lookup Table'!$A$1:$G$134,7,0)</f>
        <v>Video</v>
      </c>
      <c r="N263" s="28">
        <f t="shared" si="4"/>
        <v>0</v>
      </c>
    </row>
    <row r="264" spans="1:14" x14ac:dyDescent="0.2">
      <c r="A264">
        <v>263</v>
      </c>
      <c r="B264" s="26">
        <v>44319</v>
      </c>
      <c r="C264" s="11">
        <v>268891964</v>
      </c>
      <c r="D264" s="11">
        <v>9148</v>
      </c>
      <c r="E264" s="11">
        <v>3</v>
      </c>
      <c r="F264" s="11">
        <v>2</v>
      </c>
      <c r="G264">
        <f>IFERROR(INDEX('Video Ad Server - SECONDARY'!$C$2:$C$960,MATCH(' Combined Data'!C264&amp;' Combined Data'!B264,'Video Ad Server - SECONDARY'!$E$2:$E$960,0)),"")</f>
        <v>54</v>
      </c>
      <c r="H264">
        <f>IFERROR(INDEX('Video Ad Server - SECONDARY'!$D$2:$D$960,MATCH(' Combined Data'!C264&amp;' Combined Data'!B264,'Video Ad Server - SECONDARY'!$E$2:$E$960,0)),"")</f>
        <v>38</v>
      </c>
      <c r="I264" t="str">
        <f>VLOOKUP($C264,'Lookup Table'!$A$1:$G$134,3,0)</f>
        <v>Partner B</v>
      </c>
      <c r="J264" t="str">
        <f>VLOOKUP($C264,'Lookup Table'!$A$1:$G$134,4,0)</f>
        <v>Cross-Device</v>
      </c>
      <c r="K264" t="str">
        <f>VLOOKUP($C264,'Lookup Table'!$A$1:$G$134,5,0)</f>
        <v>CPCV</v>
      </c>
      <c r="L264">
        <f>VLOOKUP($C264,'Lookup Table'!$A$1:$G$134,6,0)</f>
        <v>4.5</v>
      </c>
      <c r="M264" t="str">
        <f>VLOOKUP($C264,'Lookup Table'!$A$1:$G$134,7,0)</f>
        <v>Video</v>
      </c>
      <c r="N264" s="28">
        <f t="shared" si="4"/>
        <v>171</v>
      </c>
    </row>
    <row r="265" spans="1:14" x14ac:dyDescent="0.2">
      <c r="A265">
        <v>264</v>
      </c>
      <c r="B265" s="26">
        <v>44319</v>
      </c>
      <c r="C265" s="11">
        <v>269221419</v>
      </c>
      <c r="D265" s="11">
        <v>8551</v>
      </c>
      <c r="E265" s="11">
        <v>3</v>
      </c>
      <c r="F265" s="11">
        <v>3</v>
      </c>
      <c r="G265">
        <f>IFERROR(INDEX('Video Ad Server - SECONDARY'!$C$2:$C$960,MATCH(' Combined Data'!C265&amp;' Combined Data'!B265,'Video Ad Server - SECONDARY'!$E$2:$E$960,0)),"")</f>
        <v>8</v>
      </c>
      <c r="H265">
        <f>IFERROR(INDEX('Video Ad Server - SECONDARY'!$D$2:$D$960,MATCH(' Combined Data'!C265&amp;' Combined Data'!B265,'Video Ad Server - SECONDARY'!$E$2:$E$960,0)),"")</f>
        <v>11</v>
      </c>
      <c r="I265" t="str">
        <f>VLOOKUP($C265,'Lookup Table'!$A$1:$G$134,3,0)</f>
        <v>Partner B</v>
      </c>
      <c r="J265" t="str">
        <f>VLOOKUP($C265,'Lookup Table'!$A$1:$G$134,4,0)</f>
        <v>Cross-Device</v>
      </c>
      <c r="K265" t="str">
        <f>VLOOKUP($C265,'Lookup Table'!$A$1:$G$134,5,0)</f>
        <v>CPCV</v>
      </c>
      <c r="L265">
        <f>VLOOKUP($C265,'Lookup Table'!$A$1:$G$134,6,0)</f>
        <v>4.5</v>
      </c>
      <c r="M265" t="str">
        <f>VLOOKUP($C265,'Lookup Table'!$A$1:$G$134,7,0)</f>
        <v>Video</v>
      </c>
      <c r="N265" s="28">
        <f t="shared" si="4"/>
        <v>49.5</v>
      </c>
    </row>
    <row r="266" spans="1:14" x14ac:dyDescent="0.2">
      <c r="A266">
        <v>265</v>
      </c>
      <c r="B266" s="26">
        <v>44319</v>
      </c>
      <c r="C266" s="11">
        <v>271533390</v>
      </c>
      <c r="D266" s="11">
        <v>3874</v>
      </c>
      <c r="E266" s="11">
        <v>3</v>
      </c>
      <c r="F266" s="11">
        <v>1</v>
      </c>
      <c r="G266" t="str">
        <f>IFERROR(INDEX('Video Ad Server - SECONDARY'!$C$2:$C$960,MATCH(' Combined Data'!C266&amp;' Combined Data'!B266,'Video Ad Server - SECONDARY'!$E$2:$E$960,0)),"")</f>
        <v/>
      </c>
      <c r="H266" t="str">
        <f>IFERROR(INDEX('Video Ad Server - SECONDARY'!$D$2:$D$960,MATCH(' Combined Data'!C266&amp;' Combined Data'!B266,'Video Ad Server - SECONDARY'!$E$2:$E$960,0)),"")</f>
        <v/>
      </c>
      <c r="I266" t="str">
        <f>VLOOKUP($C266,'Lookup Table'!$A$1:$G$134,3,0)</f>
        <v>Partner A</v>
      </c>
      <c r="J266" t="str">
        <f>VLOOKUP($C266,'Lookup Table'!$A$1:$G$134,4,0)</f>
        <v>Desktop</v>
      </c>
      <c r="K266" t="str">
        <f>VLOOKUP($C266,'Lookup Table'!$A$1:$G$134,5,0)</f>
        <v>CPM</v>
      </c>
      <c r="L266">
        <f>VLOOKUP($C266,'Lookup Table'!$A$1:$G$134,6,0)</f>
        <v>6</v>
      </c>
      <c r="M266" t="str">
        <f>VLOOKUP($C266,'Lookup Table'!$A$1:$G$134,7,0)</f>
        <v>Display</v>
      </c>
      <c r="N266" s="28">
        <f t="shared" si="4"/>
        <v>23.244</v>
      </c>
    </row>
    <row r="267" spans="1:14" x14ac:dyDescent="0.2">
      <c r="A267">
        <v>266</v>
      </c>
      <c r="B267" s="26">
        <v>44319</v>
      </c>
      <c r="C267" s="11">
        <v>269221587</v>
      </c>
      <c r="D267" s="11">
        <v>3517</v>
      </c>
      <c r="E267" s="11">
        <v>3</v>
      </c>
      <c r="F267" s="11">
        <v>3</v>
      </c>
      <c r="G267">
        <f>IFERROR(INDEX('Video Ad Server - SECONDARY'!$C$2:$C$960,MATCH(' Combined Data'!C267&amp;' Combined Data'!B267,'Video Ad Server - SECONDARY'!$E$2:$E$960,0)),"")</f>
        <v>14</v>
      </c>
      <c r="H267">
        <f>IFERROR(INDEX('Video Ad Server - SECONDARY'!$D$2:$D$960,MATCH(' Combined Data'!C267&amp;' Combined Data'!B267,'Video Ad Server - SECONDARY'!$E$2:$E$960,0)),"")</f>
        <v>17</v>
      </c>
      <c r="I267" t="str">
        <f>VLOOKUP($C267,'Lookup Table'!$A$1:$G$134,3,0)</f>
        <v>Partner B</v>
      </c>
      <c r="J267" t="str">
        <f>VLOOKUP($C267,'Lookup Table'!$A$1:$G$134,4,0)</f>
        <v>Cross-Device</v>
      </c>
      <c r="K267" t="str">
        <f>VLOOKUP($C267,'Lookup Table'!$A$1:$G$134,5,0)</f>
        <v>CPCV</v>
      </c>
      <c r="L267">
        <f>VLOOKUP($C267,'Lookup Table'!$A$1:$G$134,6,0)</f>
        <v>4.5</v>
      </c>
      <c r="M267" t="str">
        <f>VLOOKUP($C267,'Lookup Table'!$A$1:$G$134,7,0)</f>
        <v>Video</v>
      </c>
      <c r="N267" s="28">
        <f t="shared" si="4"/>
        <v>76.5</v>
      </c>
    </row>
    <row r="268" spans="1:14" x14ac:dyDescent="0.2">
      <c r="A268">
        <v>267</v>
      </c>
      <c r="B268" s="26">
        <v>44319</v>
      </c>
      <c r="C268" s="11">
        <v>268890527</v>
      </c>
      <c r="D268" s="11">
        <v>3467</v>
      </c>
      <c r="E268" s="11">
        <v>3</v>
      </c>
      <c r="F268" s="11">
        <v>3</v>
      </c>
      <c r="G268">
        <f>IFERROR(INDEX('Video Ad Server - SECONDARY'!$C$2:$C$960,MATCH(' Combined Data'!C268&amp;' Combined Data'!B268,'Video Ad Server - SECONDARY'!$E$2:$E$960,0)),"")</f>
        <v>12</v>
      </c>
      <c r="H268">
        <f>IFERROR(INDEX('Video Ad Server - SECONDARY'!$D$2:$D$960,MATCH(' Combined Data'!C268&amp;' Combined Data'!B268,'Video Ad Server - SECONDARY'!$E$2:$E$960,0)),"")</f>
        <v>20</v>
      </c>
      <c r="I268" t="str">
        <f>VLOOKUP($C268,'Lookup Table'!$A$1:$G$134,3,0)</f>
        <v>Partner B</v>
      </c>
      <c r="J268" t="str">
        <f>VLOOKUP($C268,'Lookup Table'!$A$1:$G$134,4,0)</f>
        <v>Cross-Device</v>
      </c>
      <c r="K268" t="str">
        <f>VLOOKUP($C268,'Lookup Table'!$A$1:$G$134,5,0)</f>
        <v>CPCV</v>
      </c>
      <c r="L268">
        <f>VLOOKUP($C268,'Lookup Table'!$A$1:$G$134,6,0)</f>
        <v>4.5</v>
      </c>
      <c r="M268" t="str">
        <f>VLOOKUP($C268,'Lookup Table'!$A$1:$G$134,7,0)</f>
        <v>Video</v>
      </c>
      <c r="N268" s="28">
        <f t="shared" si="4"/>
        <v>90</v>
      </c>
    </row>
    <row r="269" spans="1:14" x14ac:dyDescent="0.2">
      <c r="A269">
        <v>268</v>
      </c>
      <c r="B269" s="26">
        <v>44319</v>
      </c>
      <c r="C269" s="11">
        <v>271457536</v>
      </c>
      <c r="D269" s="11">
        <v>3450</v>
      </c>
      <c r="E269" s="11">
        <v>3</v>
      </c>
      <c r="F269" s="11">
        <v>4</v>
      </c>
      <c r="G269">
        <f>IFERROR(INDEX('Video Ad Server - SECONDARY'!$C$2:$C$960,MATCH(' Combined Data'!C269&amp;' Combined Data'!B269,'Video Ad Server - SECONDARY'!$E$2:$E$960,0)),"")</f>
        <v>37</v>
      </c>
      <c r="H269">
        <f>IFERROR(INDEX('Video Ad Server - SECONDARY'!$D$2:$D$960,MATCH(' Combined Data'!C269&amp;' Combined Data'!B269,'Video Ad Server - SECONDARY'!$E$2:$E$960,0)),"")</f>
        <v>37</v>
      </c>
      <c r="I269" t="str">
        <f>VLOOKUP($C269,'Lookup Table'!$A$1:$G$134,3,0)</f>
        <v>Partner B</v>
      </c>
      <c r="J269" t="str">
        <f>VLOOKUP($C269,'Lookup Table'!$A$1:$G$134,4,0)</f>
        <v>Cross-Device</v>
      </c>
      <c r="K269" t="str">
        <f>VLOOKUP($C269,'Lookup Table'!$A$1:$G$134,5,0)</f>
        <v>CPCV</v>
      </c>
      <c r="L269">
        <f>VLOOKUP($C269,'Lookup Table'!$A$1:$G$134,6,0)</f>
        <v>4.5</v>
      </c>
      <c r="M269" t="str">
        <f>VLOOKUP($C269,'Lookup Table'!$A$1:$G$134,7,0)</f>
        <v>Video</v>
      </c>
      <c r="N269" s="28">
        <f t="shared" si="4"/>
        <v>166.5</v>
      </c>
    </row>
    <row r="270" spans="1:14" x14ac:dyDescent="0.2">
      <c r="A270">
        <v>269</v>
      </c>
      <c r="B270" s="26">
        <v>44319</v>
      </c>
      <c r="C270" s="11">
        <v>268892078</v>
      </c>
      <c r="D270" s="11">
        <v>3371</v>
      </c>
      <c r="E270" s="11">
        <v>3</v>
      </c>
      <c r="F270" s="11">
        <v>3</v>
      </c>
      <c r="G270">
        <f>IFERROR(INDEX('Video Ad Server - SECONDARY'!$C$2:$C$960,MATCH(' Combined Data'!C270&amp;' Combined Data'!B270,'Video Ad Server - SECONDARY'!$E$2:$E$960,0)),"")</f>
        <v>35</v>
      </c>
      <c r="H270">
        <f>IFERROR(INDEX('Video Ad Server - SECONDARY'!$D$2:$D$960,MATCH(' Combined Data'!C270&amp;' Combined Data'!B270,'Video Ad Server - SECONDARY'!$E$2:$E$960,0)),"")</f>
        <v>26</v>
      </c>
      <c r="I270" t="str">
        <f>VLOOKUP($C270,'Lookup Table'!$A$1:$G$134,3,0)</f>
        <v>Partner B</v>
      </c>
      <c r="J270" t="str">
        <f>VLOOKUP($C270,'Lookup Table'!$A$1:$G$134,4,0)</f>
        <v>Cross-Device</v>
      </c>
      <c r="K270" t="str">
        <f>VLOOKUP($C270,'Lookup Table'!$A$1:$G$134,5,0)</f>
        <v>CPCV</v>
      </c>
      <c r="L270">
        <f>VLOOKUP($C270,'Lookup Table'!$A$1:$G$134,6,0)</f>
        <v>4.5</v>
      </c>
      <c r="M270" t="str">
        <f>VLOOKUP($C270,'Lookup Table'!$A$1:$G$134,7,0)</f>
        <v>Video</v>
      </c>
      <c r="N270" s="28">
        <f t="shared" si="4"/>
        <v>117</v>
      </c>
    </row>
    <row r="271" spans="1:14" x14ac:dyDescent="0.2">
      <c r="A271">
        <v>270</v>
      </c>
      <c r="B271" s="26">
        <v>44319</v>
      </c>
      <c r="C271" s="11">
        <v>269221575</v>
      </c>
      <c r="D271" s="11">
        <v>3370</v>
      </c>
      <c r="E271" s="11">
        <v>2</v>
      </c>
      <c r="F271" s="11">
        <v>2</v>
      </c>
      <c r="G271">
        <f>IFERROR(INDEX('Video Ad Server - SECONDARY'!$C$2:$C$960,MATCH(' Combined Data'!C271&amp;' Combined Data'!B271,'Video Ad Server - SECONDARY'!$E$2:$E$960,0)),"")</f>
        <v>19</v>
      </c>
      <c r="H271">
        <f>IFERROR(INDEX('Video Ad Server - SECONDARY'!$D$2:$D$960,MATCH(' Combined Data'!C271&amp;' Combined Data'!B271,'Video Ad Server - SECONDARY'!$E$2:$E$960,0)),"")</f>
        <v>18</v>
      </c>
      <c r="I271" t="str">
        <f>VLOOKUP($C271,'Lookup Table'!$A$1:$G$134,3,0)</f>
        <v>Partner B</v>
      </c>
      <c r="J271" t="str">
        <f>VLOOKUP($C271,'Lookup Table'!$A$1:$G$134,4,0)</f>
        <v>Cross-Device</v>
      </c>
      <c r="K271" t="str">
        <f>VLOOKUP($C271,'Lookup Table'!$A$1:$G$134,5,0)</f>
        <v>CPCV</v>
      </c>
      <c r="L271">
        <f>VLOOKUP($C271,'Lookup Table'!$A$1:$G$134,6,0)</f>
        <v>4.5</v>
      </c>
      <c r="M271" t="str">
        <f>VLOOKUP($C271,'Lookup Table'!$A$1:$G$134,7,0)</f>
        <v>Video</v>
      </c>
      <c r="N271" s="28">
        <f t="shared" si="4"/>
        <v>81</v>
      </c>
    </row>
    <row r="272" spans="1:14" x14ac:dyDescent="0.2">
      <c r="A272">
        <v>271</v>
      </c>
      <c r="B272" s="26">
        <v>44319</v>
      </c>
      <c r="C272" s="11">
        <v>269221581</v>
      </c>
      <c r="D272" s="11">
        <v>2531</v>
      </c>
      <c r="E272" s="11">
        <v>2</v>
      </c>
      <c r="F272" s="11">
        <v>0</v>
      </c>
      <c r="G272">
        <f>IFERROR(INDEX('Video Ad Server - SECONDARY'!$C$2:$C$960,MATCH(' Combined Data'!C272&amp;' Combined Data'!B272,'Video Ad Server - SECONDARY'!$E$2:$E$960,0)),"")</f>
        <v>20</v>
      </c>
      <c r="H272">
        <f>IFERROR(INDEX('Video Ad Server - SECONDARY'!$D$2:$D$960,MATCH(' Combined Data'!C272&amp;' Combined Data'!B272,'Video Ad Server - SECONDARY'!$E$2:$E$960,0)),"")</f>
        <v>19</v>
      </c>
      <c r="I272" t="str">
        <f>VLOOKUP($C272,'Lookup Table'!$A$1:$G$134,3,0)</f>
        <v>Partner B</v>
      </c>
      <c r="J272" t="str">
        <f>VLOOKUP($C272,'Lookup Table'!$A$1:$G$134,4,0)</f>
        <v>Cross-Device</v>
      </c>
      <c r="K272" t="str">
        <f>VLOOKUP($C272,'Lookup Table'!$A$1:$G$134,5,0)</f>
        <v>CPCV</v>
      </c>
      <c r="L272">
        <f>VLOOKUP($C272,'Lookup Table'!$A$1:$G$134,6,0)</f>
        <v>4.5</v>
      </c>
      <c r="M272" t="str">
        <f>VLOOKUP($C272,'Lookup Table'!$A$1:$G$134,7,0)</f>
        <v>Video</v>
      </c>
      <c r="N272" s="28">
        <f t="shared" si="4"/>
        <v>85.5</v>
      </c>
    </row>
    <row r="273" spans="1:14" x14ac:dyDescent="0.2">
      <c r="A273">
        <v>272</v>
      </c>
      <c r="B273" s="26">
        <v>44319</v>
      </c>
      <c r="C273" s="11">
        <v>269221584</v>
      </c>
      <c r="D273" s="11">
        <v>2531</v>
      </c>
      <c r="E273" s="11">
        <v>1</v>
      </c>
      <c r="F273" s="11">
        <v>0</v>
      </c>
      <c r="G273">
        <f>IFERROR(INDEX('Video Ad Server - SECONDARY'!$C$2:$C$960,MATCH(' Combined Data'!C273&amp;' Combined Data'!B273,'Video Ad Server - SECONDARY'!$E$2:$E$960,0)),"")</f>
        <v>2</v>
      </c>
      <c r="H273">
        <f>IFERROR(INDEX('Video Ad Server - SECONDARY'!$D$2:$D$960,MATCH(' Combined Data'!C273&amp;' Combined Data'!B273,'Video Ad Server - SECONDARY'!$E$2:$E$960,0)),"")</f>
        <v>16</v>
      </c>
      <c r="I273" t="str">
        <f>VLOOKUP($C273,'Lookup Table'!$A$1:$G$134,3,0)</f>
        <v>Partner B</v>
      </c>
      <c r="J273" t="str">
        <f>VLOOKUP($C273,'Lookup Table'!$A$1:$G$134,4,0)</f>
        <v>Cross-Device</v>
      </c>
      <c r="K273" t="str">
        <f>VLOOKUP($C273,'Lookup Table'!$A$1:$G$134,5,0)</f>
        <v>CPCV</v>
      </c>
      <c r="L273">
        <f>VLOOKUP($C273,'Lookup Table'!$A$1:$G$134,6,0)</f>
        <v>4.5</v>
      </c>
      <c r="M273" t="str">
        <f>VLOOKUP($C273,'Lookup Table'!$A$1:$G$134,7,0)</f>
        <v>Video</v>
      </c>
      <c r="N273" s="28">
        <f t="shared" si="4"/>
        <v>72</v>
      </c>
    </row>
    <row r="274" spans="1:14" x14ac:dyDescent="0.2">
      <c r="A274">
        <v>273</v>
      </c>
      <c r="B274" s="26">
        <v>44319</v>
      </c>
      <c r="C274" s="11">
        <v>268890452</v>
      </c>
      <c r="D274" s="11">
        <v>902</v>
      </c>
      <c r="E274" s="11">
        <v>1</v>
      </c>
      <c r="F274" s="11">
        <v>4</v>
      </c>
      <c r="G274" t="str">
        <f>IFERROR(INDEX('Video Ad Server - SECONDARY'!$C$2:$C$960,MATCH(' Combined Data'!C274&amp;' Combined Data'!B274,'Video Ad Server - SECONDARY'!$E$2:$E$960,0)),"")</f>
        <v/>
      </c>
      <c r="H274" t="str">
        <f>IFERROR(INDEX('Video Ad Server - SECONDARY'!$D$2:$D$960,MATCH(' Combined Data'!C274&amp;' Combined Data'!B274,'Video Ad Server - SECONDARY'!$E$2:$E$960,0)),"")</f>
        <v/>
      </c>
      <c r="I274" t="str">
        <f>VLOOKUP($C274,'Lookup Table'!$A$1:$G$134,3,0)</f>
        <v>Partner B</v>
      </c>
      <c r="J274" t="str">
        <f>VLOOKUP($C274,'Lookup Table'!$A$1:$G$134,4,0)</f>
        <v>Mobile</v>
      </c>
      <c r="K274" t="str">
        <f>VLOOKUP($C274,'Lookup Table'!$A$1:$G$134,5,0)</f>
        <v>CPM</v>
      </c>
      <c r="L274">
        <f>VLOOKUP($C274,'Lookup Table'!$A$1:$G$134,6,0)</f>
        <v>4.5</v>
      </c>
      <c r="M274" t="str">
        <f>VLOOKUP($C274,'Lookup Table'!$A$1:$G$134,7,0)</f>
        <v>Display</v>
      </c>
      <c r="N274" s="28">
        <f t="shared" si="4"/>
        <v>4.0590000000000002</v>
      </c>
    </row>
    <row r="275" spans="1:14" x14ac:dyDescent="0.2">
      <c r="A275">
        <v>274</v>
      </c>
      <c r="B275" s="26">
        <v>44319</v>
      </c>
      <c r="C275" s="11">
        <v>268892123</v>
      </c>
      <c r="D275" s="11">
        <v>723</v>
      </c>
      <c r="E275" s="11">
        <v>1</v>
      </c>
      <c r="F275" s="11">
        <v>0</v>
      </c>
      <c r="G275" t="str">
        <f>IFERROR(INDEX('Video Ad Server - SECONDARY'!$C$2:$C$960,MATCH(' Combined Data'!C275&amp;' Combined Data'!B275,'Video Ad Server - SECONDARY'!$E$2:$E$960,0)),"")</f>
        <v/>
      </c>
      <c r="H275" t="str">
        <f>IFERROR(INDEX('Video Ad Server - SECONDARY'!$D$2:$D$960,MATCH(' Combined Data'!C275&amp;' Combined Data'!B275,'Video Ad Server - SECONDARY'!$E$2:$E$960,0)),"")</f>
        <v/>
      </c>
      <c r="I275" t="str">
        <f>VLOOKUP($C275,'Lookup Table'!$A$1:$G$134,3,0)</f>
        <v>Partner A</v>
      </c>
      <c r="J275" t="str">
        <f>VLOOKUP($C275,'Lookup Table'!$A$1:$G$134,4,0)</f>
        <v>Desktop</v>
      </c>
      <c r="K275" t="str">
        <f>VLOOKUP($C275,'Lookup Table'!$A$1:$G$134,5,0)</f>
        <v>CPM</v>
      </c>
      <c r="L275">
        <f>VLOOKUP($C275,'Lookup Table'!$A$1:$G$134,6,0)</f>
        <v>6</v>
      </c>
      <c r="M275" t="str">
        <f>VLOOKUP($C275,'Lookup Table'!$A$1:$G$134,7,0)</f>
        <v>Display</v>
      </c>
      <c r="N275" s="28">
        <f t="shared" si="4"/>
        <v>4.3380000000000001</v>
      </c>
    </row>
    <row r="276" spans="1:14" x14ac:dyDescent="0.2">
      <c r="A276">
        <v>275</v>
      </c>
      <c r="B276" s="26">
        <v>44319</v>
      </c>
      <c r="C276" s="11">
        <v>268892378</v>
      </c>
      <c r="D276" s="11">
        <v>7682</v>
      </c>
      <c r="E276" s="11">
        <v>0</v>
      </c>
      <c r="F276" s="11">
        <v>49</v>
      </c>
      <c r="G276">
        <f>IFERROR(INDEX('Video Ad Server - SECONDARY'!$C$2:$C$960,MATCH(' Combined Data'!C276&amp;' Combined Data'!B276,'Video Ad Server - SECONDARY'!$E$2:$E$960,0)),"")</f>
        <v>392</v>
      </c>
      <c r="H276">
        <f>IFERROR(INDEX('Video Ad Server - SECONDARY'!$D$2:$D$960,MATCH(' Combined Data'!C276&amp;' Combined Data'!B276,'Video Ad Server - SECONDARY'!$E$2:$E$960,0)),"")</f>
        <v>226</v>
      </c>
      <c r="I276" t="str">
        <f>VLOOKUP($C276,'Lookup Table'!$A$1:$G$134,3,0)</f>
        <v>Partner B</v>
      </c>
      <c r="J276" t="str">
        <f>VLOOKUP($C276,'Lookup Table'!$A$1:$G$134,4,0)</f>
        <v>Cross-Device</v>
      </c>
      <c r="K276" t="str">
        <f>VLOOKUP($C276,'Lookup Table'!$A$1:$G$134,5,0)</f>
        <v>CPCV</v>
      </c>
      <c r="L276">
        <f>VLOOKUP($C276,'Lookup Table'!$A$1:$G$134,6,0)</f>
        <v>4.5</v>
      </c>
      <c r="M276" t="str">
        <f>VLOOKUP($C276,'Lookup Table'!$A$1:$G$134,7,0)</f>
        <v>Video</v>
      </c>
      <c r="N276" s="28">
        <f t="shared" si="4"/>
        <v>1017</v>
      </c>
    </row>
    <row r="277" spans="1:14" x14ac:dyDescent="0.2">
      <c r="A277">
        <v>276</v>
      </c>
      <c r="B277" s="26">
        <v>44319</v>
      </c>
      <c r="C277" s="11">
        <v>268892456</v>
      </c>
      <c r="D277" s="11">
        <v>4061</v>
      </c>
      <c r="E277" s="11">
        <v>0</v>
      </c>
      <c r="F277" s="11">
        <v>0</v>
      </c>
      <c r="G277" t="str">
        <f>IFERROR(INDEX('Video Ad Server - SECONDARY'!$C$2:$C$960,MATCH(' Combined Data'!C277&amp;' Combined Data'!B277,'Video Ad Server - SECONDARY'!$E$2:$E$960,0)),"")</f>
        <v/>
      </c>
      <c r="H277" t="str">
        <f>IFERROR(INDEX('Video Ad Server - SECONDARY'!$D$2:$D$960,MATCH(' Combined Data'!C277&amp;' Combined Data'!B277,'Video Ad Server - SECONDARY'!$E$2:$E$960,0)),"")</f>
        <v/>
      </c>
      <c r="I277" t="str">
        <f>VLOOKUP($C277,'Lookup Table'!$A$1:$G$134,3,0)</f>
        <v>Partner A</v>
      </c>
      <c r="J277" t="str">
        <f>VLOOKUP($C277,'Lookup Table'!$A$1:$G$134,4,0)</f>
        <v>Mobile Web</v>
      </c>
      <c r="K277" t="str">
        <f>VLOOKUP($C277,'Lookup Table'!$A$1:$G$134,5,0)</f>
        <v>CPM</v>
      </c>
      <c r="L277">
        <f>VLOOKUP($C277,'Lookup Table'!$A$1:$G$134,6,0)</f>
        <v>6</v>
      </c>
      <c r="M277" t="str">
        <f>VLOOKUP($C277,'Lookup Table'!$A$1:$G$134,7,0)</f>
        <v>Display</v>
      </c>
      <c r="N277" s="28">
        <f t="shared" si="4"/>
        <v>24.366</v>
      </c>
    </row>
    <row r="278" spans="1:14" x14ac:dyDescent="0.2">
      <c r="A278">
        <v>277</v>
      </c>
      <c r="B278" s="26">
        <v>44319</v>
      </c>
      <c r="C278" s="11">
        <v>269221608</v>
      </c>
      <c r="D278" s="11">
        <v>3260</v>
      </c>
      <c r="E278" s="11">
        <v>0</v>
      </c>
      <c r="F278" s="11">
        <v>0</v>
      </c>
      <c r="G278" t="str">
        <f>IFERROR(INDEX('Video Ad Server - SECONDARY'!$C$2:$C$960,MATCH(' Combined Data'!C278&amp;' Combined Data'!B278,'Video Ad Server - SECONDARY'!$E$2:$E$960,0)),"")</f>
        <v/>
      </c>
      <c r="H278" t="str">
        <f>IFERROR(INDEX('Video Ad Server - SECONDARY'!$D$2:$D$960,MATCH(' Combined Data'!C278&amp;' Combined Data'!B278,'Video Ad Server - SECONDARY'!$E$2:$E$960,0)),"")</f>
        <v/>
      </c>
      <c r="I278" t="str">
        <f>VLOOKUP($C278,'Lookup Table'!$A$1:$G$134,3,0)</f>
        <v>Partner A</v>
      </c>
      <c r="J278" t="str">
        <f>VLOOKUP($C278,'Lookup Table'!$A$1:$G$134,4,0)</f>
        <v>Mobile In-App</v>
      </c>
      <c r="K278" t="str">
        <f>VLOOKUP($C278,'Lookup Table'!$A$1:$G$134,5,0)</f>
        <v>CPM</v>
      </c>
      <c r="L278">
        <f>VLOOKUP($C278,'Lookup Table'!$A$1:$G$134,6,0)</f>
        <v>6</v>
      </c>
      <c r="M278" t="str">
        <f>VLOOKUP($C278,'Lookup Table'!$A$1:$G$134,7,0)</f>
        <v>Display</v>
      </c>
      <c r="N278" s="28">
        <f t="shared" si="4"/>
        <v>19.559999999999999</v>
      </c>
    </row>
    <row r="279" spans="1:14" x14ac:dyDescent="0.2">
      <c r="A279">
        <v>278</v>
      </c>
      <c r="B279" s="26">
        <v>44319</v>
      </c>
      <c r="C279" s="11">
        <v>269222070</v>
      </c>
      <c r="D279" s="11">
        <v>1722</v>
      </c>
      <c r="E279" s="11">
        <v>0</v>
      </c>
      <c r="F279" s="11">
        <v>0</v>
      </c>
      <c r="G279" t="str">
        <f>IFERROR(INDEX('Video Ad Server - SECONDARY'!$C$2:$C$960,MATCH(' Combined Data'!C279&amp;' Combined Data'!B279,'Video Ad Server - SECONDARY'!$E$2:$E$960,0)),"")</f>
        <v/>
      </c>
      <c r="H279" t="str">
        <f>IFERROR(INDEX('Video Ad Server - SECONDARY'!$D$2:$D$960,MATCH(' Combined Data'!C279&amp;' Combined Data'!B279,'Video Ad Server - SECONDARY'!$E$2:$E$960,0)),"")</f>
        <v/>
      </c>
      <c r="I279" t="str">
        <f>VLOOKUP($C279,'Lookup Table'!$A$1:$G$134,3,0)</f>
        <v>Partner A</v>
      </c>
      <c r="J279" t="str">
        <f>VLOOKUP($C279,'Lookup Table'!$A$1:$G$134,4,0)</f>
        <v>Mobile In-App</v>
      </c>
      <c r="K279" t="str">
        <f>VLOOKUP($C279,'Lookup Table'!$A$1:$G$134,5,0)</f>
        <v>CPM</v>
      </c>
      <c r="L279">
        <f>VLOOKUP($C279,'Lookup Table'!$A$1:$G$134,6,0)</f>
        <v>6</v>
      </c>
      <c r="M279" t="str">
        <f>VLOOKUP($C279,'Lookup Table'!$A$1:$G$134,7,0)</f>
        <v>Display</v>
      </c>
      <c r="N279" s="28">
        <f t="shared" si="4"/>
        <v>10.332000000000001</v>
      </c>
    </row>
    <row r="280" spans="1:14" x14ac:dyDescent="0.2">
      <c r="A280">
        <v>279</v>
      </c>
      <c r="B280" s="26">
        <v>44319</v>
      </c>
      <c r="C280" s="11">
        <v>269220918</v>
      </c>
      <c r="D280" s="11">
        <v>644</v>
      </c>
      <c r="E280" s="11">
        <v>0</v>
      </c>
      <c r="F280" s="11">
        <v>0</v>
      </c>
      <c r="G280" t="str">
        <f>IFERROR(INDEX('Video Ad Server - SECONDARY'!$C$2:$C$960,MATCH(' Combined Data'!C280&amp;' Combined Data'!B280,'Video Ad Server - SECONDARY'!$E$2:$E$960,0)),"")</f>
        <v/>
      </c>
      <c r="H280" t="str">
        <f>IFERROR(INDEX('Video Ad Server - SECONDARY'!$D$2:$D$960,MATCH(' Combined Data'!C280&amp;' Combined Data'!B280,'Video Ad Server - SECONDARY'!$E$2:$E$960,0)),"")</f>
        <v/>
      </c>
      <c r="I280" t="str">
        <f>VLOOKUP($C280,'Lookup Table'!$A$1:$G$134,3,0)</f>
        <v>Partner B</v>
      </c>
      <c r="J280" t="str">
        <f>VLOOKUP($C280,'Lookup Table'!$A$1:$G$134,4,0)</f>
        <v>Desktop</v>
      </c>
      <c r="K280" t="str">
        <f>VLOOKUP($C280,'Lookup Table'!$A$1:$G$134,5,0)</f>
        <v>CPM</v>
      </c>
      <c r="L280">
        <f>VLOOKUP($C280,'Lookup Table'!$A$1:$G$134,6,0)</f>
        <v>4.5</v>
      </c>
      <c r="M280" t="str">
        <f>VLOOKUP($C280,'Lookup Table'!$A$1:$G$134,7,0)</f>
        <v>Display</v>
      </c>
      <c r="N280" s="28">
        <f t="shared" si="4"/>
        <v>2.8980000000000001</v>
      </c>
    </row>
    <row r="281" spans="1:14" x14ac:dyDescent="0.2">
      <c r="A281">
        <v>280</v>
      </c>
      <c r="B281" s="26">
        <v>44319</v>
      </c>
      <c r="C281" s="11">
        <v>269149657</v>
      </c>
      <c r="D281" s="11">
        <v>504</v>
      </c>
      <c r="E281" s="11">
        <v>0</v>
      </c>
      <c r="F281" s="11">
        <v>0</v>
      </c>
      <c r="G281" t="str">
        <f>IFERROR(INDEX('Video Ad Server - SECONDARY'!$C$2:$C$960,MATCH(' Combined Data'!C281&amp;' Combined Data'!B281,'Video Ad Server - SECONDARY'!$E$2:$E$960,0)),"")</f>
        <v/>
      </c>
      <c r="H281" t="str">
        <f>IFERROR(INDEX('Video Ad Server - SECONDARY'!$D$2:$D$960,MATCH(' Combined Data'!C281&amp;' Combined Data'!B281,'Video Ad Server - SECONDARY'!$E$2:$E$960,0)),"")</f>
        <v/>
      </c>
      <c r="I281" t="str">
        <f>VLOOKUP($C281,'Lookup Table'!$A$1:$G$134,3,0)</f>
        <v>Partner B</v>
      </c>
      <c r="J281" t="str">
        <f>VLOOKUP($C281,'Lookup Table'!$A$1:$G$134,4,0)</f>
        <v>Cross-Device</v>
      </c>
      <c r="K281" t="str">
        <f>VLOOKUP($C281,'Lookup Table'!$A$1:$G$134,5,0)</f>
        <v>CPM</v>
      </c>
      <c r="L281">
        <f>VLOOKUP($C281,'Lookup Table'!$A$1:$G$134,6,0)</f>
        <v>4.5</v>
      </c>
      <c r="M281" t="str">
        <f>VLOOKUP($C281,'Lookup Table'!$A$1:$G$134,7,0)</f>
        <v>Display</v>
      </c>
      <c r="N281" s="28">
        <f t="shared" si="4"/>
        <v>2.2679999999999998</v>
      </c>
    </row>
    <row r="282" spans="1:14" x14ac:dyDescent="0.2">
      <c r="A282">
        <v>281</v>
      </c>
      <c r="B282" s="26">
        <v>44319</v>
      </c>
      <c r="C282" s="11">
        <v>269150197</v>
      </c>
      <c r="D282" s="11">
        <v>408</v>
      </c>
      <c r="E282" s="11">
        <v>0</v>
      </c>
      <c r="F282" s="11">
        <v>3</v>
      </c>
      <c r="G282" t="str">
        <f>IFERROR(INDEX('Video Ad Server - SECONDARY'!$C$2:$C$960,MATCH(' Combined Data'!C282&amp;' Combined Data'!B282,'Video Ad Server - SECONDARY'!$E$2:$E$960,0)),"")</f>
        <v/>
      </c>
      <c r="H282" t="str">
        <f>IFERROR(INDEX('Video Ad Server - SECONDARY'!$D$2:$D$960,MATCH(' Combined Data'!C282&amp;' Combined Data'!B282,'Video Ad Server - SECONDARY'!$E$2:$E$960,0)),"")</f>
        <v/>
      </c>
      <c r="I282" t="str">
        <f>VLOOKUP($C282,'Lookup Table'!$A$1:$G$134,3,0)</f>
        <v>Partner A</v>
      </c>
      <c r="J282" t="str">
        <f>VLOOKUP($C282,'Lookup Table'!$A$1:$G$134,4,0)</f>
        <v>Desktop</v>
      </c>
      <c r="K282" t="str">
        <f>VLOOKUP($C282,'Lookup Table'!$A$1:$G$134,5,0)</f>
        <v>CPM</v>
      </c>
      <c r="L282">
        <f>VLOOKUP($C282,'Lookup Table'!$A$1:$G$134,6,0)</f>
        <v>6</v>
      </c>
      <c r="M282" t="str">
        <f>VLOOKUP($C282,'Lookup Table'!$A$1:$G$134,7,0)</f>
        <v>Display</v>
      </c>
      <c r="N282" s="28">
        <f t="shared" si="4"/>
        <v>2.448</v>
      </c>
    </row>
    <row r="283" spans="1:14" x14ac:dyDescent="0.2">
      <c r="A283">
        <v>282</v>
      </c>
      <c r="B283" s="26">
        <v>44319</v>
      </c>
      <c r="C283" s="11">
        <v>268891184</v>
      </c>
      <c r="D283" s="11">
        <v>285</v>
      </c>
      <c r="E283" s="11">
        <v>0</v>
      </c>
      <c r="F283" s="11">
        <v>0</v>
      </c>
      <c r="G283" t="str">
        <f>IFERROR(INDEX('Video Ad Server - SECONDARY'!$C$2:$C$960,MATCH(' Combined Data'!C283&amp;' Combined Data'!B283,'Video Ad Server - SECONDARY'!$E$2:$E$960,0)),"")</f>
        <v/>
      </c>
      <c r="H283" t="str">
        <f>IFERROR(INDEX('Video Ad Server - SECONDARY'!$D$2:$D$960,MATCH(' Combined Data'!C283&amp;' Combined Data'!B283,'Video Ad Server - SECONDARY'!$E$2:$E$960,0)),"")</f>
        <v/>
      </c>
      <c r="I283" t="str">
        <f>VLOOKUP($C283,'Lookup Table'!$A$1:$G$134,3,0)</f>
        <v>Partner B</v>
      </c>
      <c r="J283" t="str">
        <f>VLOOKUP($C283,'Lookup Table'!$A$1:$G$134,4,0)</f>
        <v>Cross-Device</v>
      </c>
      <c r="K283" t="str">
        <f>VLOOKUP($C283,'Lookup Table'!$A$1:$G$134,5,0)</f>
        <v>CPM</v>
      </c>
      <c r="L283">
        <f>VLOOKUP($C283,'Lookup Table'!$A$1:$G$134,6,0)</f>
        <v>4.5</v>
      </c>
      <c r="M283" t="str">
        <f>VLOOKUP($C283,'Lookup Table'!$A$1:$G$134,7,0)</f>
        <v>Display</v>
      </c>
      <c r="N283" s="28">
        <f t="shared" si="4"/>
        <v>1.2825</v>
      </c>
    </row>
    <row r="284" spans="1:14" x14ac:dyDescent="0.2">
      <c r="A284">
        <v>283</v>
      </c>
      <c r="B284" s="26">
        <v>44319</v>
      </c>
      <c r="C284" s="11">
        <v>269221869</v>
      </c>
      <c r="D284" s="11">
        <v>253</v>
      </c>
      <c r="E284" s="11">
        <v>0</v>
      </c>
      <c r="F284" s="11">
        <v>0</v>
      </c>
      <c r="G284" t="str">
        <f>IFERROR(INDEX('Video Ad Server - SECONDARY'!$C$2:$C$960,MATCH(' Combined Data'!C284&amp;' Combined Data'!B284,'Video Ad Server - SECONDARY'!$E$2:$E$960,0)),"")</f>
        <v/>
      </c>
      <c r="H284" t="str">
        <f>IFERROR(INDEX('Video Ad Server - SECONDARY'!$D$2:$D$960,MATCH(' Combined Data'!C284&amp;' Combined Data'!B284,'Video Ad Server - SECONDARY'!$E$2:$E$960,0)),"")</f>
        <v/>
      </c>
      <c r="I284" t="str">
        <f>VLOOKUP($C284,'Lookup Table'!$A$1:$G$134,3,0)</f>
        <v>Partner B</v>
      </c>
      <c r="J284" t="str">
        <f>VLOOKUP($C284,'Lookup Table'!$A$1:$G$134,4,0)</f>
        <v>Cross-Device</v>
      </c>
      <c r="K284" t="str">
        <f>VLOOKUP($C284,'Lookup Table'!$A$1:$G$134,5,0)</f>
        <v>CPM</v>
      </c>
      <c r="L284">
        <f>VLOOKUP($C284,'Lookup Table'!$A$1:$G$134,6,0)</f>
        <v>4.5</v>
      </c>
      <c r="M284" t="str">
        <f>VLOOKUP($C284,'Lookup Table'!$A$1:$G$134,7,0)</f>
        <v>Display</v>
      </c>
      <c r="N284" s="28">
        <f t="shared" si="4"/>
        <v>1.1385000000000001</v>
      </c>
    </row>
    <row r="285" spans="1:14" x14ac:dyDescent="0.2">
      <c r="A285">
        <v>284</v>
      </c>
      <c r="B285" s="26">
        <v>44319</v>
      </c>
      <c r="C285" s="11">
        <v>269221461</v>
      </c>
      <c r="D285" s="11">
        <v>105</v>
      </c>
      <c r="E285" s="11">
        <v>0</v>
      </c>
      <c r="F285" s="11">
        <v>1</v>
      </c>
      <c r="G285">
        <f>IFERROR(INDEX('Video Ad Server - SECONDARY'!$C$2:$C$960,MATCH(' Combined Data'!C285&amp;' Combined Data'!B285,'Video Ad Server - SECONDARY'!$E$2:$E$960,0)),"")</f>
        <v>11</v>
      </c>
      <c r="H285">
        <f>IFERROR(INDEX('Video Ad Server - SECONDARY'!$D$2:$D$960,MATCH(' Combined Data'!C285&amp;' Combined Data'!B285,'Video Ad Server - SECONDARY'!$E$2:$E$960,0)),"")</f>
        <v>6</v>
      </c>
      <c r="I285" t="str">
        <f>VLOOKUP($C285,'Lookup Table'!$A$1:$G$134,3,0)</f>
        <v>Partner B</v>
      </c>
      <c r="J285" t="str">
        <f>VLOOKUP($C285,'Lookup Table'!$A$1:$G$134,4,0)</f>
        <v>Mobile</v>
      </c>
      <c r="K285" t="str">
        <f>VLOOKUP($C285,'Lookup Table'!$A$1:$G$134,5,0)</f>
        <v>CPCV</v>
      </c>
      <c r="L285">
        <f>VLOOKUP($C285,'Lookup Table'!$A$1:$G$134,6,0)</f>
        <v>4.5</v>
      </c>
      <c r="M285" t="str">
        <f>VLOOKUP($C285,'Lookup Table'!$A$1:$G$134,7,0)</f>
        <v>Video</v>
      </c>
      <c r="N285" s="28">
        <f t="shared" si="4"/>
        <v>27</v>
      </c>
    </row>
    <row r="286" spans="1:14" x14ac:dyDescent="0.2">
      <c r="A286">
        <v>285</v>
      </c>
      <c r="B286" s="26">
        <v>44319</v>
      </c>
      <c r="C286" s="11">
        <v>269222091</v>
      </c>
      <c r="D286" s="11">
        <v>85</v>
      </c>
      <c r="E286" s="11">
        <v>0</v>
      </c>
      <c r="F286" s="11">
        <v>0</v>
      </c>
      <c r="G286" t="str">
        <f>IFERROR(INDEX('Video Ad Server - SECONDARY'!$C$2:$C$960,MATCH(' Combined Data'!C286&amp;' Combined Data'!B286,'Video Ad Server - SECONDARY'!$E$2:$E$960,0)),"")</f>
        <v/>
      </c>
      <c r="H286" t="str">
        <f>IFERROR(INDEX('Video Ad Server - SECONDARY'!$D$2:$D$960,MATCH(' Combined Data'!C286&amp;' Combined Data'!B286,'Video Ad Server - SECONDARY'!$E$2:$E$960,0)),"")</f>
        <v/>
      </c>
      <c r="I286" t="str">
        <f>VLOOKUP($C286,'Lookup Table'!$A$1:$G$134,3,0)</f>
        <v>Partner A</v>
      </c>
      <c r="J286" t="str">
        <f>VLOOKUP($C286,'Lookup Table'!$A$1:$G$134,4,0)</f>
        <v>Mobile</v>
      </c>
      <c r="K286" t="str">
        <f>VLOOKUP($C286,'Lookup Table'!$A$1:$G$134,5,0)</f>
        <v>CPM</v>
      </c>
      <c r="L286">
        <f>VLOOKUP($C286,'Lookup Table'!$A$1:$G$134,6,0)</f>
        <v>6</v>
      </c>
      <c r="M286" t="str">
        <f>VLOOKUP($C286,'Lookup Table'!$A$1:$G$134,7,0)</f>
        <v>Display</v>
      </c>
      <c r="N286" s="28">
        <f t="shared" si="4"/>
        <v>0.51</v>
      </c>
    </row>
    <row r="287" spans="1:14" x14ac:dyDescent="0.2">
      <c r="A287">
        <v>286</v>
      </c>
      <c r="B287" s="26">
        <v>44319</v>
      </c>
      <c r="C287" s="11">
        <v>268892414</v>
      </c>
      <c r="D287" s="11">
        <v>65</v>
      </c>
      <c r="E287" s="11">
        <v>0</v>
      </c>
      <c r="F287" s="11">
        <v>0</v>
      </c>
      <c r="G287" t="str">
        <f>IFERROR(INDEX('Video Ad Server - SECONDARY'!$C$2:$C$960,MATCH(' Combined Data'!C287&amp;' Combined Data'!B287,'Video Ad Server - SECONDARY'!$E$2:$E$960,0)),"")</f>
        <v/>
      </c>
      <c r="H287" t="str">
        <f>IFERROR(INDEX('Video Ad Server - SECONDARY'!$D$2:$D$960,MATCH(' Combined Data'!C287&amp;' Combined Data'!B287,'Video Ad Server - SECONDARY'!$E$2:$E$960,0)),"")</f>
        <v/>
      </c>
      <c r="I287" t="str">
        <f>VLOOKUP($C287,'Lookup Table'!$A$1:$G$134,3,0)</f>
        <v>Partner A</v>
      </c>
      <c r="J287" t="str">
        <f>VLOOKUP($C287,'Lookup Table'!$A$1:$G$134,4,0)</f>
        <v>Mobile Web</v>
      </c>
      <c r="K287" t="str">
        <f>VLOOKUP($C287,'Lookup Table'!$A$1:$G$134,5,0)</f>
        <v>CPM</v>
      </c>
      <c r="L287">
        <f>VLOOKUP($C287,'Lookup Table'!$A$1:$G$134,6,0)</f>
        <v>6</v>
      </c>
      <c r="M287" t="str">
        <f>VLOOKUP($C287,'Lookup Table'!$A$1:$G$134,7,0)</f>
        <v>Display</v>
      </c>
      <c r="N287" s="28">
        <f t="shared" si="4"/>
        <v>0.39</v>
      </c>
    </row>
    <row r="288" spans="1:14" x14ac:dyDescent="0.2">
      <c r="A288">
        <v>287</v>
      </c>
      <c r="B288" s="26">
        <v>44319</v>
      </c>
      <c r="C288" s="11">
        <v>269221473</v>
      </c>
      <c r="D288" s="11">
        <v>62</v>
      </c>
      <c r="E288" s="11">
        <v>0</v>
      </c>
      <c r="F288" s="11">
        <v>0</v>
      </c>
      <c r="G288">
        <f>IFERROR(INDEX('Video Ad Server - SECONDARY'!$C$2:$C$960,MATCH(' Combined Data'!C288&amp;' Combined Data'!B288,'Video Ad Server - SECONDARY'!$E$2:$E$960,0)),"")</f>
        <v>2</v>
      </c>
      <c r="H288">
        <f>IFERROR(INDEX('Video Ad Server - SECONDARY'!$D$2:$D$960,MATCH(' Combined Data'!C288&amp;' Combined Data'!B288,'Video Ad Server - SECONDARY'!$E$2:$E$960,0)),"")</f>
        <v>19</v>
      </c>
      <c r="I288" t="str">
        <f>VLOOKUP($C288,'Lookup Table'!$A$1:$G$134,3,0)</f>
        <v>Partner B</v>
      </c>
      <c r="J288" t="str">
        <f>VLOOKUP($C288,'Lookup Table'!$A$1:$G$134,4,0)</f>
        <v>Desktop</v>
      </c>
      <c r="K288" t="str">
        <f>VLOOKUP($C288,'Lookup Table'!$A$1:$G$134,5,0)</f>
        <v>CPCV</v>
      </c>
      <c r="L288">
        <f>VLOOKUP($C288,'Lookup Table'!$A$1:$G$134,6,0)</f>
        <v>4.5</v>
      </c>
      <c r="M288" t="str">
        <f>VLOOKUP($C288,'Lookup Table'!$A$1:$G$134,7,0)</f>
        <v>Video</v>
      </c>
      <c r="N288" s="28">
        <f t="shared" si="4"/>
        <v>85.5</v>
      </c>
    </row>
    <row r="289" spans="1:14" x14ac:dyDescent="0.2">
      <c r="A289">
        <v>288</v>
      </c>
      <c r="B289" s="26">
        <v>44319</v>
      </c>
      <c r="C289" s="11">
        <v>269221635</v>
      </c>
      <c r="D289" s="11">
        <v>55</v>
      </c>
      <c r="E289" s="11">
        <v>0</v>
      </c>
      <c r="F289" s="11">
        <v>0</v>
      </c>
      <c r="G289" t="str">
        <f>IFERROR(INDEX('Video Ad Server - SECONDARY'!$C$2:$C$960,MATCH(' Combined Data'!C289&amp;' Combined Data'!B289,'Video Ad Server - SECONDARY'!$E$2:$E$960,0)),"")</f>
        <v/>
      </c>
      <c r="H289" t="str">
        <f>IFERROR(INDEX('Video Ad Server - SECONDARY'!$D$2:$D$960,MATCH(' Combined Data'!C289&amp;' Combined Data'!B289,'Video Ad Server - SECONDARY'!$E$2:$E$960,0)),"")</f>
        <v/>
      </c>
      <c r="I289" t="str">
        <f>VLOOKUP($C289,'Lookup Table'!$A$1:$G$134,3,0)</f>
        <v>Partner A</v>
      </c>
      <c r="J289" t="str">
        <f>VLOOKUP($C289,'Lookup Table'!$A$1:$G$134,4,0)</f>
        <v>Desktop</v>
      </c>
      <c r="K289" t="str">
        <f>VLOOKUP($C289,'Lookup Table'!$A$1:$G$134,5,0)</f>
        <v>CPM</v>
      </c>
      <c r="L289">
        <f>VLOOKUP($C289,'Lookup Table'!$A$1:$G$134,6,0)</f>
        <v>6</v>
      </c>
      <c r="M289" t="str">
        <f>VLOOKUP($C289,'Lookup Table'!$A$1:$G$134,7,0)</f>
        <v>Display</v>
      </c>
      <c r="N289" s="28">
        <f t="shared" si="4"/>
        <v>0.33</v>
      </c>
    </row>
    <row r="290" spans="1:14" x14ac:dyDescent="0.2">
      <c r="A290">
        <v>289</v>
      </c>
      <c r="B290" s="26">
        <v>44319</v>
      </c>
      <c r="C290" s="11">
        <v>269149708</v>
      </c>
      <c r="D290" s="11">
        <v>40</v>
      </c>
      <c r="E290" s="11">
        <v>0</v>
      </c>
      <c r="F290" s="11">
        <v>0</v>
      </c>
      <c r="G290" t="str">
        <f>IFERROR(INDEX('Video Ad Server - SECONDARY'!$C$2:$C$960,MATCH(' Combined Data'!C290&amp;' Combined Data'!B290,'Video Ad Server - SECONDARY'!$E$2:$E$960,0)),"")</f>
        <v/>
      </c>
      <c r="H290" t="str">
        <f>IFERROR(INDEX('Video Ad Server - SECONDARY'!$D$2:$D$960,MATCH(' Combined Data'!C290&amp;' Combined Data'!B290,'Video Ad Server - SECONDARY'!$E$2:$E$960,0)),"")</f>
        <v/>
      </c>
      <c r="I290" t="str">
        <f>VLOOKUP($C290,'Lookup Table'!$A$1:$G$134,3,0)</f>
        <v>Partner B</v>
      </c>
      <c r="J290" t="str">
        <f>VLOOKUP($C290,'Lookup Table'!$A$1:$G$134,4,0)</f>
        <v>Cross-Device</v>
      </c>
      <c r="K290" t="str">
        <f>VLOOKUP($C290,'Lookup Table'!$A$1:$G$134,5,0)</f>
        <v>CPM</v>
      </c>
      <c r="L290">
        <f>VLOOKUP($C290,'Lookup Table'!$A$1:$G$134,6,0)</f>
        <v>4.5</v>
      </c>
      <c r="M290" t="str">
        <f>VLOOKUP($C290,'Lookup Table'!$A$1:$G$134,7,0)</f>
        <v>Study</v>
      </c>
      <c r="N290" s="28">
        <f t="shared" si="4"/>
        <v>0.18</v>
      </c>
    </row>
    <row r="291" spans="1:14" x14ac:dyDescent="0.2">
      <c r="A291">
        <v>290</v>
      </c>
      <c r="B291" s="26">
        <v>44319</v>
      </c>
      <c r="C291" s="11">
        <v>269222757</v>
      </c>
      <c r="D291" s="11">
        <v>32</v>
      </c>
      <c r="E291" s="11">
        <v>0</v>
      </c>
      <c r="F291" s="11">
        <v>0</v>
      </c>
      <c r="G291" t="str">
        <f>IFERROR(INDEX('Video Ad Server - SECONDARY'!$C$2:$C$960,MATCH(' Combined Data'!C291&amp;' Combined Data'!B291,'Video Ad Server - SECONDARY'!$E$2:$E$960,0)),"")</f>
        <v/>
      </c>
      <c r="H291" t="str">
        <f>IFERROR(INDEX('Video Ad Server - SECONDARY'!$D$2:$D$960,MATCH(' Combined Data'!C291&amp;' Combined Data'!B291,'Video Ad Server - SECONDARY'!$E$2:$E$960,0)),"")</f>
        <v/>
      </c>
      <c r="I291" t="str">
        <f>VLOOKUP($C291,'Lookup Table'!$A$1:$G$134,3,0)</f>
        <v>Partner A</v>
      </c>
      <c r="J291" t="str">
        <f>VLOOKUP($C291,'Lookup Table'!$A$1:$G$134,4,0)</f>
        <v>Mobile Web</v>
      </c>
      <c r="K291" t="str">
        <f>VLOOKUP($C291,'Lookup Table'!$A$1:$G$134,5,0)</f>
        <v>CPM</v>
      </c>
      <c r="L291">
        <f>VLOOKUP($C291,'Lookup Table'!$A$1:$G$134,6,0)</f>
        <v>6</v>
      </c>
      <c r="M291" t="str">
        <f>VLOOKUP($C291,'Lookup Table'!$A$1:$G$134,7,0)</f>
        <v>Display</v>
      </c>
      <c r="N291" s="28">
        <f t="shared" si="4"/>
        <v>0.192</v>
      </c>
    </row>
    <row r="292" spans="1:14" x14ac:dyDescent="0.2">
      <c r="A292">
        <v>291</v>
      </c>
      <c r="B292" s="26">
        <v>44319</v>
      </c>
      <c r="C292" s="11">
        <v>269150215</v>
      </c>
      <c r="D292" s="11">
        <v>25</v>
      </c>
      <c r="E292" s="11">
        <v>0</v>
      </c>
      <c r="F292" s="11">
        <v>0</v>
      </c>
      <c r="G292" t="str">
        <f>IFERROR(INDEX('Video Ad Server - SECONDARY'!$C$2:$C$960,MATCH(' Combined Data'!C292&amp;' Combined Data'!B292,'Video Ad Server - SECONDARY'!$E$2:$E$960,0)),"")</f>
        <v/>
      </c>
      <c r="H292" t="str">
        <f>IFERROR(INDEX('Video Ad Server - SECONDARY'!$D$2:$D$960,MATCH(' Combined Data'!C292&amp;' Combined Data'!B292,'Video Ad Server - SECONDARY'!$E$2:$E$960,0)),"")</f>
        <v/>
      </c>
      <c r="I292" t="str">
        <f>VLOOKUP($C292,'Lookup Table'!$A$1:$G$134,3,0)</f>
        <v>Partner A</v>
      </c>
      <c r="J292" t="str">
        <f>VLOOKUP($C292,'Lookup Table'!$A$1:$G$134,4,0)</f>
        <v>Mobile Web</v>
      </c>
      <c r="K292" t="str">
        <f>VLOOKUP($C292,'Lookup Table'!$A$1:$G$134,5,0)</f>
        <v>CPM</v>
      </c>
      <c r="L292">
        <f>VLOOKUP($C292,'Lookup Table'!$A$1:$G$134,6,0)</f>
        <v>6</v>
      </c>
      <c r="M292" t="str">
        <f>VLOOKUP($C292,'Lookup Table'!$A$1:$G$134,7,0)</f>
        <v>Display</v>
      </c>
      <c r="N292" s="28">
        <f t="shared" si="4"/>
        <v>0.15000000000000002</v>
      </c>
    </row>
    <row r="293" spans="1:14" x14ac:dyDescent="0.2">
      <c r="A293">
        <v>292</v>
      </c>
      <c r="B293" s="26">
        <v>44319</v>
      </c>
      <c r="C293" s="11">
        <v>268892231</v>
      </c>
      <c r="D293" s="11">
        <v>23</v>
      </c>
      <c r="E293" s="11">
        <v>0</v>
      </c>
      <c r="F293" s="11">
        <v>0</v>
      </c>
      <c r="G293" t="str">
        <f>IFERROR(INDEX('Video Ad Server - SECONDARY'!$C$2:$C$960,MATCH(' Combined Data'!C293&amp;' Combined Data'!B293,'Video Ad Server - SECONDARY'!$E$2:$E$960,0)),"")</f>
        <v/>
      </c>
      <c r="H293" t="str">
        <f>IFERROR(INDEX('Video Ad Server - SECONDARY'!$D$2:$D$960,MATCH(' Combined Data'!C293&amp;' Combined Data'!B293,'Video Ad Server - SECONDARY'!$E$2:$E$960,0)),"")</f>
        <v/>
      </c>
      <c r="I293" t="str">
        <f>VLOOKUP($C293,'Lookup Table'!$A$1:$G$134,3,0)</f>
        <v>Partner A</v>
      </c>
      <c r="J293" t="str">
        <f>VLOOKUP($C293,'Lookup Table'!$A$1:$G$134,4,0)</f>
        <v>Desktop</v>
      </c>
      <c r="K293" t="str">
        <f>VLOOKUP($C293,'Lookup Table'!$A$1:$G$134,5,0)</f>
        <v>CPM</v>
      </c>
      <c r="L293">
        <f>VLOOKUP($C293,'Lookup Table'!$A$1:$G$134,6,0)</f>
        <v>6</v>
      </c>
      <c r="M293" t="str">
        <f>VLOOKUP($C293,'Lookup Table'!$A$1:$G$134,7,0)</f>
        <v>Display</v>
      </c>
      <c r="N293" s="28">
        <f t="shared" si="4"/>
        <v>0.13800000000000001</v>
      </c>
    </row>
    <row r="294" spans="1:14" x14ac:dyDescent="0.2">
      <c r="A294">
        <v>293</v>
      </c>
      <c r="B294" s="26">
        <v>44319</v>
      </c>
      <c r="C294" s="11">
        <v>269222817</v>
      </c>
      <c r="D294" s="11">
        <v>20</v>
      </c>
      <c r="E294" s="11">
        <v>0</v>
      </c>
      <c r="F294" s="11">
        <v>1</v>
      </c>
      <c r="G294" t="str">
        <f>IFERROR(INDEX('Video Ad Server - SECONDARY'!$C$2:$C$960,MATCH(' Combined Data'!C294&amp;' Combined Data'!B294,'Video Ad Server - SECONDARY'!$E$2:$E$960,0)),"")</f>
        <v/>
      </c>
      <c r="H294" t="str">
        <f>IFERROR(INDEX('Video Ad Server - SECONDARY'!$D$2:$D$960,MATCH(' Combined Data'!C294&amp;' Combined Data'!B294,'Video Ad Server - SECONDARY'!$E$2:$E$960,0)),"")</f>
        <v/>
      </c>
      <c r="I294" t="str">
        <f>VLOOKUP($C294,'Lookup Table'!$A$1:$G$134,3,0)</f>
        <v>Partner A</v>
      </c>
      <c r="J294" t="str">
        <f>VLOOKUP($C294,'Lookup Table'!$A$1:$G$134,4,0)</f>
        <v>Tablet In-App</v>
      </c>
      <c r="K294" t="str">
        <f>VLOOKUP($C294,'Lookup Table'!$A$1:$G$134,5,0)</f>
        <v>CPM</v>
      </c>
      <c r="L294">
        <f>VLOOKUP($C294,'Lookup Table'!$A$1:$G$134,6,0)</f>
        <v>6</v>
      </c>
      <c r="M294" t="str">
        <f>VLOOKUP($C294,'Lookup Table'!$A$1:$G$134,7,0)</f>
        <v>Display</v>
      </c>
      <c r="N294" s="28">
        <f t="shared" si="4"/>
        <v>0.12</v>
      </c>
    </row>
    <row r="295" spans="1:14" x14ac:dyDescent="0.2">
      <c r="A295">
        <v>294</v>
      </c>
      <c r="B295" s="26">
        <v>44319</v>
      </c>
      <c r="C295" s="11">
        <v>268891226</v>
      </c>
      <c r="D295" s="11">
        <v>14</v>
      </c>
      <c r="E295" s="11">
        <v>0</v>
      </c>
      <c r="F295" s="11">
        <v>0</v>
      </c>
      <c r="G295" t="str">
        <f>IFERROR(INDEX('Video Ad Server - SECONDARY'!$C$2:$C$960,MATCH(' Combined Data'!C295&amp;' Combined Data'!B295,'Video Ad Server - SECONDARY'!$E$2:$E$960,0)),"")</f>
        <v/>
      </c>
      <c r="H295" t="str">
        <f>IFERROR(INDEX('Video Ad Server - SECONDARY'!$D$2:$D$960,MATCH(' Combined Data'!C295&amp;' Combined Data'!B295,'Video Ad Server - SECONDARY'!$E$2:$E$960,0)),"")</f>
        <v/>
      </c>
      <c r="I295" t="str">
        <f>VLOOKUP($C295,'Lookup Table'!$A$1:$G$134,3,0)</f>
        <v>Partner B</v>
      </c>
      <c r="J295" t="str">
        <f>VLOOKUP($C295,'Lookup Table'!$A$1:$G$134,4,0)</f>
        <v>Desktop</v>
      </c>
      <c r="K295" t="str">
        <f>VLOOKUP($C295,'Lookup Table'!$A$1:$G$134,5,0)</f>
        <v>CPM</v>
      </c>
      <c r="L295">
        <f>VLOOKUP($C295,'Lookup Table'!$A$1:$G$134,6,0)</f>
        <v>4.5</v>
      </c>
      <c r="M295" t="str">
        <f>VLOOKUP($C295,'Lookup Table'!$A$1:$G$134,7,0)</f>
        <v>Display</v>
      </c>
      <c r="N295" s="28">
        <f t="shared" si="4"/>
        <v>6.3E-2</v>
      </c>
    </row>
    <row r="296" spans="1:14" x14ac:dyDescent="0.2">
      <c r="A296">
        <v>295</v>
      </c>
      <c r="B296" s="26">
        <v>44319</v>
      </c>
      <c r="C296" s="11">
        <v>269150194</v>
      </c>
      <c r="D296" s="11">
        <v>12</v>
      </c>
      <c r="E296" s="11">
        <v>0</v>
      </c>
      <c r="F296" s="11">
        <v>0</v>
      </c>
      <c r="G296" t="str">
        <f>IFERROR(INDEX('Video Ad Server - SECONDARY'!$C$2:$C$960,MATCH(' Combined Data'!C296&amp;' Combined Data'!B296,'Video Ad Server - SECONDARY'!$E$2:$E$960,0)),"")</f>
        <v/>
      </c>
      <c r="H296" t="str">
        <f>IFERROR(INDEX('Video Ad Server - SECONDARY'!$D$2:$D$960,MATCH(' Combined Data'!C296&amp;' Combined Data'!B296,'Video Ad Server - SECONDARY'!$E$2:$E$960,0)),"")</f>
        <v/>
      </c>
      <c r="I296" t="str">
        <f>VLOOKUP($C296,'Lookup Table'!$A$1:$G$134,3,0)</f>
        <v>Partner A</v>
      </c>
      <c r="J296" t="str">
        <f>VLOOKUP($C296,'Lookup Table'!$A$1:$G$134,4,0)</f>
        <v>Tablet Web</v>
      </c>
      <c r="K296" t="str">
        <f>VLOOKUP($C296,'Lookup Table'!$A$1:$G$134,5,0)</f>
        <v>CPM</v>
      </c>
      <c r="L296">
        <f>VLOOKUP($C296,'Lookup Table'!$A$1:$G$134,6,0)</f>
        <v>6</v>
      </c>
      <c r="M296" t="str">
        <f>VLOOKUP($C296,'Lookup Table'!$A$1:$G$134,7,0)</f>
        <v>Display</v>
      </c>
      <c r="N296" s="28">
        <f t="shared" si="4"/>
        <v>7.2000000000000008E-2</v>
      </c>
    </row>
    <row r="297" spans="1:14" x14ac:dyDescent="0.2">
      <c r="A297">
        <v>296</v>
      </c>
      <c r="B297" s="26">
        <v>44319</v>
      </c>
      <c r="C297" s="11">
        <v>268890710</v>
      </c>
      <c r="D297" s="11">
        <v>6</v>
      </c>
      <c r="E297" s="11">
        <v>0</v>
      </c>
      <c r="F297" s="11">
        <v>0</v>
      </c>
      <c r="G297" t="str">
        <f>IFERROR(INDEX('Video Ad Server - SECONDARY'!$C$2:$C$960,MATCH(' Combined Data'!C297&amp;' Combined Data'!B297,'Video Ad Server - SECONDARY'!$E$2:$E$960,0)),"")</f>
        <v/>
      </c>
      <c r="H297" t="str">
        <f>IFERROR(INDEX('Video Ad Server - SECONDARY'!$D$2:$D$960,MATCH(' Combined Data'!C297&amp;' Combined Data'!B297,'Video Ad Server - SECONDARY'!$E$2:$E$960,0)),"")</f>
        <v/>
      </c>
      <c r="I297" t="str">
        <f>VLOOKUP($C297,'Lookup Table'!$A$1:$G$134,3,0)</f>
        <v>Partner A</v>
      </c>
      <c r="J297" t="str">
        <f>VLOOKUP($C297,'Lookup Table'!$A$1:$G$134,4,0)</f>
        <v>Desktop</v>
      </c>
      <c r="K297" t="str">
        <f>VLOOKUP($C297,'Lookup Table'!$A$1:$G$134,5,0)</f>
        <v>CPM</v>
      </c>
      <c r="L297">
        <f>VLOOKUP($C297,'Lookup Table'!$A$1:$G$134,6,0)</f>
        <v>6</v>
      </c>
      <c r="M297" t="str">
        <f>VLOOKUP($C297,'Lookup Table'!$A$1:$G$134,7,0)</f>
        <v>Display</v>
      </c>
      <c r="N297" s="28">
        <f t="shared" si="4"/>
        <v>3.6000000000000004E-2</v>
      </c>
    </row>
    <row r="298" spans="1:14" x14ac:dyDescent="0.2">
      <c r="A298">
        <v>297</v>
      </c>
      <c r="B298" s="26">
        <v>44319</v>
      </c>
      <c r="C298" s="11">
        <v>269151292</v>
      </c>
      <c r="D298" s="11">
        <v>5</v>
      </c>
      <c r="E298" s="11">
        <v>0</v>
      </c>
      <c r="F298" s="11">
        <v>0</v>
      </c>
      <c r="G298" t="str">
        <f>IFERROR(INDEX('Video Ad Server - SECONDARY'!$C$2:$C$960,MATCH(' Combined Data'!C298&amp;' Combined Data'!B298,'Video Ad Server - SECONDARY'!$E$2:$E$960,0)),"")</f>
        <v/>
      </c>
      <c r="H298" t="str">
        <f>IFERROR(INDEX('Video Ad Server - SECONDARY'!$D$2:$D$960,MATCH(' Combined Data'!C298&amp;' Combined Data'!B298,'Video Ad Server - SECONDARY'!$E$2:$E$960,0)),"")</f>
        <v/>
      </c>
      <c r="I298" t="str">
        <f>VLOOKUP($C298,'Lookup Table'!$A$1:$G$134,3,0)</f>
        <v>Partner A</v>
      </c>
      <c r="J298" t="str">
        <f>VLOOKUP($C298,'Lookup Table'!$A$1:$G$134,4,0)</f>
        <v>Mobile Web</v>
      </c>
      <c r="K298" t="str">
        <f>VLOOKUP($C298,'Lookup Table'!$A$1:$G$134,5,0)</f>
        <v>CPM</v>
      </c>
      <c r="L298">
        <f>VLOOKUP($C298,'Lookup Table'!$A$1:$G$134,6,0)</f>
        <v>6</v>
      </c>
      <c r="M298" t="str">
        <f>VLOOKUP($C298,'Lookup Table'!$A$1:$G$134,7,0)</f>
        <v>Display</v>
      </c>
      <c r="N298" s="28">
        <f t="shared" si="4"/>
        <v>0.03</v>
      </c>
    </row>
    <row r="299" spans="1:14" x14ac:dyDescent="0.2">
      <c r="A299">
        <v>298</v>
      </c>
      <c r="B299" s="26">
        <v>44319</v>
      </c>
      <c r="C299" s="11">
        <v>269150218</v>
      </c>
      <c r="D299" s="11">
        <v>5</v>
      </c>
      <c r="E299" s="11">
        <v>0</v>
      </c>
      <c r="F299" s="11">
        <v>0</v>
      </c>
      <c r="G299" t="str">
        <f>IFERROR(INDEX('Video Ad Server - SECONDARY'!$C$2:$C$960,MATCH(' Combined Data'!C299&amp;' Combined Data'!B299,'Video Ad Server - SECONDARY'!$E$2:$E$960,0)),"")</f>
        <v/>
      </c>
      <c r="H299" t="str">
        <f>IFERROR(INDEX('Video Ad Server - SECONDARY'!$D$2:$D$960,MATCH(' Combined Data'!C299&amp;' Combined Data'!B299,'Video Ad Server - SECONDARY'!$E$2:$E$960,0)),"")</f>
        <v/>
      </c>
      <c r="I299" t="str">
        <f>VLOOKUP($C299,'Lookup Table'!$A$1:$G$134,3,0)</f>
        <v>Partner A</v>
      </c>
      <c r="J299" t="str">
        <f>VLOOKUP($C299,'Lookup Table'!$A$1:$G$134,4,0)</f>
        <v>Desktop</v>
      </c>
      <c r="K299" t="str">
        <f>VLOOKUP($C299,'Lookup Table'!$A$1:$G$134,5,0)</f>
        <v>CPM</v>
      </c>
      <c r="L299">
        <f>VLOOKUP($C299,'Lookup Table'!$A$1:$G$134,6,0)</f>
        <v>6</v>
      </c>
      <c r="M299" t="str">
        <f>VLOOKUP($C299,'Lookup Table'!$A$1:$G$134,7,0)</f>
        <v>Display</v>
      </c>
      <c r="N299" s="28">
        <f t="shared" si="4"/>
        <v>0.03</v>
      </c>
    </row>
    <row r="300" spans="1:14" x14ac:dyDescent="0.2">
      <c r="A300">
        <v>299</v>
      </c>
      <c r="B300" s="26">
        <v>44319</v>
      </c>
      <c r="C300" s="11">
        <v>269222781</v>
      </c>
      <c r="D300" s="11">
        <v>5</v>
      </c>
      <c r="E300" s="11">
        <v>0</v>
      </c>
      <c r="F300" s="11">
        <v>0</v>
      </c>
      <c r="G300" t="str">
        <f>IFERROR(INDEX('Video Ad Server - SECONDARY'!$C$2:$C$960,MATCH(' Combined Data'!C300&amp;' Combined Data'!B300,'Video Ad Server - SECONDARY'!$E$2:$E$960,0)),"")</f>
        <v/>
      </c>
      <c r="H300" t="str">
        <f>IFERROR(INDEX('Video Ad Server - SECONDARY'!$D$2:$D$960,MATCH(' Combined Data'!C300&amp;' Combined Data'!B300,'Video Ad Server - SECONDARY'!$E$2:$E$960,0)),"")</f>
        <v/>
      </c>
      <c r="I300" t="str">
        <f>VLOOKUP($C300,'Lookup Table'!$A$1:$G$134,3,0)</f>
        <v>Partner A</v>
      </c>
      <c r="J300" t="str">
        <f>VLOOKUP($C300,'Lookup Table'!$A$1:$G$134,4,0)</f>
        <v>Tablet In-App</v>
      </c>
      <c r="K300" t="str">
        <f>VLOOKUP($C300,'Lookup Table'!$A$1:$G$134,5,0)</f>
        <v>CPM</v>
      </c>
      <c r="L300">
        <f>VLOOKUP($C300,'Lookup Table'!$A$1:$G$134,6,0)</f>
        <v>6</v>
      </c>
      <c r="M300" t="str">
        <f>VLOOKUP($C300,'Lookup Table'!$A$1:$G$134,7,0)</f>
        <v>Display</v>
      </c>
      <c r="N300" s="28">
        <f t="shared" si="4"/>
        <v>0.03</v>
      </c>
    </row>
    <row r="301" spans="1:14" x14ac:dyDescent="0.2">
      <c r="A301">
        <v>300</v>
      </c>
      <c r="B301" s="26">
        <v>44319</v>
      </c>
      <c r="C301" s="11">
        <v>269222109</v>
      </c>
      <c r="D301" s="11">
        <v>4</v>
      </c>
      <c r="E301" s="11">
        <v>0</v>
      </c>
      <c r="F301" s="11">
        <v>0</v>
      </c>
      <c r="G301" t="str">
        <f>IFERROR(INDEX('Video Ad Server - SECONDARY'!$C$2:$C$960,MATCH(' Combined Data'!C301&amp;' Combined Data'!B301,'Video Ad Server - SECONDARY'!$E$2:$E$960,0)),"")</f>
        <v/>
      </c>
      <c r="H301" t="str">
        <f>IFERROR(INDEX('Video Ad Server - SECONDARY'!$D$2:$D$960,MATCH(' Combined Data'!C301&amp;' Combined Data'!B301,'Video Ad Server - SECONDARY'!$E$2:$E$960,0)),"")</f>
        <v/>
      </c>
      <c r="I301" t="str">
        <f>VLOOKUP($C301,'Lookup Table'!$A$1:$G$134,3,0)</f>
        <v>Partner A</v>
      </c>
      <c r="J301" t="str">
        <f>VLOOKUP($C301,'Lookup Table'!$A$1:$G$134,4,0)</f>
        <v>Desktop</v>
      </c>
      <c r="K301" t="str">
        <f>VLOOKUP($C301,'Lookup Table'!$A$1:$G$134,5,0)</f>
        <v>CPM</v>
      </c>
      <c r="L301">
        <f>VLOOKUP($C301,'Lookup Table'!$A$1:$G$134,6,0)</f>
        <v>6</v>
      </c>
      <c r="M301" t="str">
        <f>VLOOKUP($C301,'Lookup Table'!$A$1:$G$134,7,0)</f>
        <v>Display</v>
      </c>
      <c r="N301" s="28">
        <f t="shared" si="4"/>
        <v>2.4E-2</v>
      </c>
    </row>
    <row r="302" spans="1:14" x14ac:dyDescent="0.2">
      <c r="A302">
        <v>301</v>
      </c>
      <c r="B302" s="26">
        <v>44319</v>
      </c>
      <c r="C302" s="11">
        <v>269222808</v>
      </c>
      <c r="D302" s="11">
        <v>3</v>
      </c>
      <c r="E302" s="11">
        <v>0</v>
      </c>
      <c r="F302" s="11">
        <v>0</v>
      </c>
      <c r="G302" t="str">
        <f>IFERROR(INDEX('Video Ad Server - SECONDARY'!$C$2:$C$960,MATCH(' Combined Data'!C302&amp;' Combined Data'!B302,'Video Ad Server - SECONDARY'!$E$2:$E$960,0)),"")</f>
        <v/>
      </c>
      <c r="H302" t="str">
        <f>IFERROR(INDEX('Video Ad Server - SECONDARY'!$D$2:$D$960,MATCH(' Combined Data'!C302&amp;' Combined Data'!B302,'Video Ad Server - SECONDARY'!$E$2:$E$960,0)),"")</f>
        <v/>
      </c>
      <c r="I302" t="str">
        <f>VLOOKUP($C302,'Lookup Table'!$A$1:$G$134,3,0)</f>
        <v>Partner A</v>
      </c>
      <c r="J302" t="str">
        <f>VLOOKUP($C302,'Lookup Table'!$A$1:$G$134,4,0)</f>
        <v>Desktop</v>
      </c>
      <c r="K302" t="str">
        <f>VLOOKUP($C302,'Lookup Table'!$A$1:$G$134,5,0)</f>
        <v>CPM</v>
      </c>
      <c r="L302">
        <f>VLOOKUP($C302,'Lookup Table'!$A$1:$G$134,6,0)</f>
        <v>6</v>
      </c>
      <c r="M302" t="str">
        <f>VLOOKUP($C302,'Lookup Table'!$A$1:$G$134,7,0)</f>
        <v>Display</v>
      </c>
      <c r="N302" s="28">
        <f t="shared" si="4"/>
        <v>1.8000000000000002E-2</v>
      </c>
    </row>
    <row r="303" spans="1:14" x14ac:dyDescent="0.2">
      <c r="A303">
        <v>302</v>
      </c>
      <c r="B303" s="26">
        <v>44319</v>
      </c>
      <c r="C303" s="11">
        <v>268890671</v>
      </c>
      <c r="D303" s="11">
        <v>3</v>
      </c>
      <c r="E303" s="11">
        <v>0</v>
      </c>
      <c r="F303" s="11">
        <v>0</v>
      </c>
      <c r="G303" t="str">
        <f>IFERROR(INDEX('Video Ad Server - SECONDARY'!$C$2:$C$960,MATCH(' Combined Data'!C303&amp;' Combined Data'!B303,'Video Ad Server - SECONDARY'!$E$2:$E$960,0)),"")</f>
        <v/>
      </c>
      <c r="H303" t="str">
        <f>IFERROR(INDEX('Video Ad Server - SECONDARY'!$D$2:$D$960,MATCH(' Combined Data'!C303&amp;' Combined Data'!B303,'Video Ad Server - SECONDARY'!$E$2:$E$960,0)),"")</f>
        <v/>
      </c>
      <c r="I303" t="str">
        <f>VLOOKUP($C303,'Lookup Table'!$A$1:$G$134,3,0)</f>
        <v>Partner A</v>
      </c>
      <c r="J303" t="str">
        <f>VLOOKUP($C303,'Lookup Table'!$A$1:$G$134,4,0)</f>
        <v>Tablet Web</v>
      </c>
      <c r="K303" t="str">
        <f>VLOOKUP($C303,'Lookup Table'!$A$1:$G$134,5,0)</f>
        <v>CPM</v>
      </c>
      <c r="L303">
        <f>VLOOKUP($C303,'Lookup Table'!$A$1:$G$134,6,0)</f>
        <v>6</v>
      </c>
      <c r="M303" t="str">
        <f>VLOOKUP($C303,'Lookup Table'!$A$1:$G$134,7,0)</f>
        <v>Display</v>
      </c>
      <c r="N303" s="28">
        <f t="shared" si="4"/>
        <v>1.8000000000000002E-2</v>
      </c>
    </row>
    <row r="304" spans="1:14" x14ac:dyDescent="0.2">
      <c r="A304">
        <v>303</v>
      </c>
      <c r="B304" s="26">
        <v>44319</v>
      </c>
      <c r="C304" s="11">
        <v>269150224</v>
      </c>
      <c r="D304" s="11">
        <v>1</v>
      </c>
      <c r="E304" s="11">
        <v>0</v>
      </c>
      <c r="F304" s="11">
        <v>0</v>
      </c>
      <c r="G304" t="str">
        <f>IFERROR(INDEX('Video Ad Server - SECONDARY'!$C$2:$C$960,MATCH(' Combined Data'!C304&amp;' Combined Data'!B304,'Video Ad Server - SECONDARY'!$E$2:$E$960,0)),"")</f>
        <v/>
      </c>
      <c r="H304" t="str">
        <f>IFERROR(INDEX('Video Ad Server - SECONDARY'!$D$2:$D$960,MATCH(' Combined Data'!C304&amp;' Combined Data'!B304,'Video Ad Server - SECONDARY'!$E$2:$E$960,0)),"")</f>
        <v/>
      </c>
      <c r="I304" t="str">
        <f>VLOOKUP($C304,'Lookup Table'!$A$1:$G$134,3,0)</f>
        <v>Partner A</v>
      </c>
      <c r="J304" t="str">
        <f>VLOOKUP($C304,'Lookup Table'!$A$1:$G$134,4,0)</f>
        <v>Mobile</v>
      </c>
      <c r="K304" t="str">
        <f>VLOOKUP($C304,'Lookup Table'!$A$1:$G$134,5,0)</f>
        <v>CPM</v>
      </c>
      <c r="L304">
        <f>VLOOKUP($C304,'Lookup Table'!$A$1:$G$134,6,0)</f>
        <v>6</v>
      </c>
      <c r="M304" t="str">
        <f>VLOOKUP($C304,'Lookup Table'!$A$1:$G$134,7,0)</f>
        <v>Display</v>
      </c>
      <c r="N304" s="28">
        <f t="shared" si="4"/>
        <v>6.0000000000000001E-3</v>
      </c>
    </row>
    <row r="305" spans="1:14" x14ac:dyDescent="0.2">
      <c r="A305">
        <v>304</v>
      </c>
      <c r="B305" s="26">
        <v>44319</v>
      </c>
      <c r="C305" s="11">
        <v>268892246</v>
      </c>
      <c r="D305" s="11">
        <v>1</v>
      </c>
      <c r="E305" s="11">
        <v>0</v>
      </c>
      <c r="F305" s="11">
        <v>0</v>
      </c>
      <c r="G305" t="str">
        <f>IFERROR(INDEX('Video Ad Server - SECONDARY'!$C$2:$C$960,MATCH(' Combined Data'!C305&amp;' Combined Data'!B305,'Video Ad Server - SECONDARY'!$E$2:$E$960,0)),"")</f>
        <v/>
      </c>
      <c r="H305" t="str">
        <f>IFERROR(INDEX('Video Ad Server - SECONDARY'!$D$2:$D$960,MATCH(' Combined Data'!C305&amp;' Combined Data'!B305,'Video Ad Server - SECONDARY'!$E$2:$E$960,0)),"")</f>
        <v/>
      </c>
      <c r="I305" t="str">
        <f>VLOOKUP($C305,'Lookup Table'!$A$1:$G$134,3,0)</f>
        <v>Partner A</v>
      </c>
      <c r="J305" t="str">
        <f>VLOOKUP($C305,'Lookup Table'!$A$1:$G$134,4,0)</f>
        <v>Desktop</v>
      </c>
      <c r="K305" t="str">
        <f>VLOOKUP($C305,'Lookup Table'!$A$1:$G$134,5,0)</f>
        <v>CPM</v>
      </c>
      <c r="L305">
        <f>VLOOKUP($C305,'Lookup Table'!$A$1:$G$134,6,0)</f>
        <v>6</v>
      </c>
      <c r="M305" t="str">
        <f>VLOOKUP($C305,'Lookup Table'!$A$1:$G$134,7,0)</f>
        <v>Display</v>
      </c>
      <c r="N305" s="28">
        <f t="shared" si="4"/>
        <v>6.0000000000000001E-3</v>
      </c>
    </row>
    <row r="306" spans="1:14" x14ac:dyDescent="0.2">
      <c r="A306">
        <v>305</v>
      </c>
      <c r="B306" s="26">
        <v>44320</v>
      </c>
      <c r="C306" s="11">
        <v>268892348</v>
      </c>
      <c r="D306" s="11">
        <v>13101</v>
      </c>
      <c r="E306" s="11">
        <v>159</v>
      </c>
      <c r="F306" s="11">
        <v>17</v>
      </c>
      <c r="G306">
        <f>IFERROR(INDEX('Video Ad Server - SECONDARY'!$C$2:$C$960,MATCH(' Combined Data'!C306&amp;' Combined Data'!B306,'Video Ad Server - SECONDARY'!$E$2:$E$960,0)),"")</f>
        <v>3</v>
      </c>
      <c r="H306">
        <f>IFERROR(INDEX('Video Ad Server - SECONDARY'!$D$2:$D$960,MATCH(' Combined Data'!C306&amp;' Combined Data'!B306,'Video Ad Server - SECONDARY'!$E$2:$E$960,0)),"")</f>
        <v>11</v>
      </c>
      <c r="I306" t="str">
        <f>VLOOKUP($C306,'Lookup Table'!$A$1:$G$134,3,0)</f>
        <v>Partner B</v>
      </c>
      <c r="J306" t="str">
        <f>VLOOKUP($C306,'Lookup Table'!$A$1:$G$134,4,0)</f>
        <v>Cross-Device</v>
      </c>
      <c r="K306" t="str">
        <f>VLOOKUP($C306,'Lookup Table'!$A$1:$G$134,5,0)</f>
        <v>CPCV</v>
      </c>
      <c r="L306">
        <f>VLOOKUP($C306,'Lookup Table'!$A$1:$G$134,6,0)</f>
        <v>4.5</v>
      </c>
      <c r="M306" t="str">
        <f>VLOOKUP($C306,'Lookup Table'!$A$1:$G$134,7,0)</f>
        <v>Video</v>
      </c>
      <c r="N306" s="28">
        <f t="shared" si="4"/>
        <v>49.5</v>
      </c>
    </row>
    <row r="307" spans="1:14" x14ac:dyDescent="0.2">
      <c r="A307">
        <v>306</v>
      </c>
      <c r="B307" s="26">
        <v>44320</v>
      </c>
      <c r="C307" s="11">
        <v>269222739</v>
      </c>
      <c r="D307" s="11">
        <v>27842</v>
      </c>
      <c r="E307" s="11">
        <v>120</v>
      </c>
      <c r="F307" s="11">
        <v>14</v>
      </c>
      <c r="G307">
        <f>IFERROR(INDEX('Video Ad Server - SECONDARY'!$C$2:$C$960,MATCH(' Combined Data'!C307&amp;' Combined Data'!B307,'Video Ad Server - SECONDARY'!$E$2:$E$960,0)),"")</f>
        <v>6</v>
      </c>
      <c r="H307">
        <f>IFERROR(INDEX('Video Ad Server - SECONDARY'!$D$2:$D$960,MATCH(' Combined Data'!C307&amp;' Combined Data'!B307,'Video Ad Server - SECONDARY'!$E$2:$E$960,0)),"")</f>
        <v>10</v>
      </c>
      <c r="I307" t="str">
        <f>VLOOKUP($C307,'Lookup Table'!$A$1:$G$134,3,0)</f>
        <v>Partner B</v>
      </c>
      <c r="J307" t="str">
        <f>VLOOKUP($C307,'Lookup Table'!$A$1:$G$134,4,0)</f>
        <v>Cross-Device</v>
      </c>
      <c r="K307" t="str">
        <f>VLOOKUP($C307,'Lookup Table'!$A$1:$G$134,5,0)</f>
        <v>CPCV</v>
      </c>
      <c r="L307">
        <f>VLOOKUP($C307,'Lookup Table'!$A$1:$G$134,6,0)</f>
        <v>4.5</v>
      </c>
      <c r="M307" t="str">
        <f>VLOOKUP($C307,'Lookup Table'!$A$1:$G$134,7,0)</f>
        <v>Video</v>
      </c>
      <c r="N307" s="28">
        <f t="shared" si="4"/>
        <v>45</v>
      </c>
    </row>
    <row r="308" spans="1:14" x14ac:dyDescent="0.2">
      <c r="A308">
        <v>307</v>
      </c>
      <c r="B308" s="26">
        <v>44320</v>
      </c>
      <c r="C308" s="11">
        <v>268892381</v>
      </c>
      <c r="D308" s="11">
        <v>11662</v>
      </c>
      <c r="E308" s="11">
        <v>110</v>
      </c>
      <c r="F308" s="11">
        <v>18</v>
      </c>
      <c r="G308">
        <f>IFERROR(INDEX('Video Ad Server - SECONDARY'!$C$2:$C$960,MATCH(' Combined Data'!C308&amp;' Combined Data'!B308,'Video Ad Server - SECONDARY'!$E$2:$E$960,0)),"")</f>
        <v>12</v>
      </c>
      <c r="H308">
        <f>IFERROR(INDEX('Video Ad Server - SECONDARY'!$D$2:$D$960,MATCH(' Combined Data'!C308&amp;' Combined Data'!B308,'Video Ad Server - SECONDARY'!$E$2:$E$960,0)),"")</f>
        <v>12</v>
      </c>
      <c r="I308" t="str">
        <f>VLOOKUP($C308,'Lookup Table'!$A$1:$G$134,3,0)</f>
        <v>Partner B</v>
      </c>
      <c r="J308" t="str">
        <f>VLOOKUP($C308,'Lookup Table'!$A$1:$G$134,4,0)</f>
        <v>Cross-Device</v>
      </c>
      <c r="K308" t="str">
        <f>VLOOKUP($C308,'Lookup Table'!$A$1:$G$134,5,0)</f>
        <v>CPCV</v>
      </c>
      <c r="L308">
        <f>VLOOKUP($C308,'Lookup Table'!$A$1:$G$134,6,0)</f>
        <v>4.5</v>
      </c>
      <c r="M308" t="str">
        <f>VLOOKUP($C308,'Lookup Table'!$A$1:$G$134,7,0)</f>
        <v>Video</v>
      </c>
      <c r="N308" s="28">
        <f t="shared" si="4"/>
        <v>54</v>
      </c>
    </row>
    <row r="309" spans="1:14" x14ac:dyDescent="0.2">
      <c r="A309">
        <v>308</v>
      </c>
      <c r="B309" s="26">
        <v>44320</v>
      </c>
      <c r="C309" s="11">
        <v>269222019</v>
      </c>
      <c r="D309" s="11">
        <v>10479</v>
      </c>
      <c r="E309" s="11">
        <v>101</v>
      </c>
      <c r="F309" s="11">
        <v>16</v>
      </c>
      <c r="G309">
        <f>IFERROR(INDEX('Video Ad Server - SECONDARY'!$C$2:$C$960,MATCH(' Combined Data'!C309&amp;' Combined Data'!B309,'Video Ad Server - SECONDARY'!$E$2:$E$960,0)),"")</f>
        <v>7</v>
      </c>
      <c r="H309">
        <f>IFERROR(INDEX('Video Ad Server - SECONDARY'!$D$2:$D$960,MATCH(' Combined Data'!C309&amp;' Combined Data'!B309,'Video Ad Server - SECONDARY'!$E$2:$E$960,0)),"")</f>
        <v>1</v>
      </c>
      <c r="I309" t="str">
        <f>VLOOKUP($C309,'Lookup Table'!$A$1:$G$134,3,0)</f>
        <v>Partner B</v>
      </c>
      <c r="J309" t="str">
        <f>VLOOKUP($C309,'Lookup Table'!$A$1:$G$134,4,0)</f>
        <v>Cross-Device</v>
      </c>
      <c r="K309" t="str">
        <f>VLOOKUP($C309,'Lookup Table'!$A$1:$G$134,5,0)</f>
        <v>CPCV</v>
      </c>
      <c r="L309">
        <f>VLOOKUP($C309,'Lookup Table'!$A$1:$G$134,6,0)</f>
        <v>4.5</v>
      </c>
      <c r="M309" t="str">
        <f>VLOOKUP($C309,'Lookup Table'!$A$1:$G$134,7,0)</f>
        <v>Video</v>
      </c>
      <c r="N309" s="28">
        <f t="shared" si="4"/>
        <v>4.5</v>
      </c>
    </row>
    <row r="310" spans="1:14" x14ac:dyDescent="0.2">
      <c r="A310">
        <v>309</v>
      </c>
      <c r="B310" s="26">
        <v>44320</v>
      </c>
      <c r="C310" s="11">
        <v>269150161</v>
      </c>
      <c r="D310" s="11">
        <v>27548</v>
      </c>
      <c r="E310" s="11">
        <v>97</v>
      </c>
      <c r="F310" s="11">
        <v>17</v>
      </c>
      <c r="G310">
        <f>IFERROR(INDEX('Video Ad Server - SECONDARY'!$C$2:$C$960,MATCH(' Combined Data'!C310&amp;' Combined Data'!B310,'Video Ad Server - SECONDARY'!$E$2:$E$960,0)),"")</f>
        <v>10</v>
      </c>
      <c r="H310">
        <f>IFERROR(INDEX('Video Ad Server - SECONDARY'!$D$2:$D$960,MATCH(' Combined Data'!C310&amp;' Combined Data'!B310,'Video Ad Server - SECONDARY'!$E$2:$E$960,0)),"")</f>
        <v>14</v>
      </c>
      <c r="I310" t="str">
        <f>VLOOKUP($C310,'Lookup Table'!$A$1:$G$134,3,0)</f>
        <v>Partner B</v>
      </c>
      <c r="J310" t="str">
        <f>VLOOKUP($C310,'Lookup Table'!$A$1:$G$134,4,0)</f>
        <v>Cross-Device</v>
      </c>
      <c r="K310" t="str">
        <f>VLOOKUP($C310,'Lookup Table'!$A$1:$G$134,5,0)</f>
        <v>CPCV</v>
      </c>
      <c r="L310">
        <f>VLOOKUP($C310,'Lookup Table'!$A$1:$G$134,6,0)</f>
        <v>4.5</v>
      </c>
      <c r="M310" t="str">
        <f>VLOOKUP($C310,'Lookup Table'!$A$1:$G$134,7,0)</f>
        <v>Video</v>
      </c>
      <c r="N310" s="28">
        <f t="shared" si="4"/>
        <v>63</v>
      </c>
    </row>
    <row r="311" spans="1:14" x14ac:dyDescent="0.2">
      <c r="A311">
        <v>310</v>
      </c>
      <c r="B311" s="26">
        <v>44320</v>
      </c>
      <c r="C311" s="11">
        <v>269221581</v>
      </c>
      <c r="D311" s="11">
        <v>10379</v>
      </c>
      <c r="E311" s="11">
        <v>85</v>
      </c>
      <c r="F311" s="11">
        <v>10</v>
      </c>
      <c r="G311">
        <f>IFERROR(INDEX('Video Ad Server - SECONDARY'!$C$2:$C$960,MATCH(' Combined Data'!C311&amp;' Combined Data'!B311,'Video Ad Server - SECONDARY'!$E$2:$E$960,0)),"")</f>
        <v>10</v>
      </c>
      <c r="H311">
        <f>IFERROR(INDEX('Video Ad Server - SECONDARY'!$D$2:$D$960,MATCH(' Combined Data'!C311&amp;' Combined Data'!B311,'Video Ad Server - SECONDARY'!$E$2:$E$960,0)),"")</f>
        <v>2</v>
      </c>
      <c r="I311" t="str">
        <f>VLOOKUP($C311,'Lookup Table'!$A$1:$G$134,3,0)</f>
        <v>Partner B</v>
      </c>
      <c r="J311" t="str">
        <f>VLOOKUP($C311,'Lookup Table'!$A$1:$G$134,4,0)</f>
        <v>Cross-Device</v>
      </c>
      <c r="K311" t="str">
        <f>VLOOKUP($C311,'Lookup Table'!$A$1:$G$134,5,0)</f>
        <v>CPCV</v>
      </c>
      <c r="L311">
        <f>VLOOKUP($C311,'Lookup Table'!$A$1:$G$134,6,0)</f>
        <v>4.5</v>
      </c>
      <c r="M311" t="str">
        <f>VLOOKUP($C311,'Lookup Table'!$A$1:$G$134,7,0)</f>
        <v>Video</v>
      </c>
      <c r="N311" s="28">
        <f t="shared" si="4"/>
        <v>9</v>
      </c>
    </row>
    <row r="312" spans="1:14" x14ac:dyDescent="0.2">
      <c r="A312">
        <v>311</v>
      </c>
      <c r="B312" s="26">
        <v>44320</v>
      </c>
      <c r="C312" s="11">
        <v>268892345</v>
      </c>
      <c r="D312" s="11">
        <v>7792</v>
      </c>
      <c r="E312" s="11">
        <v>84</v>
      </c>
      <c r="F312" s="11">
        <v>15</v>
      </c>
      <c r="G312">
        <f>IFERROR(INDEX('Video Ad Server - SECONDARY'!$C$2:$C$960,MATCH(' Combined Data'!C312&amp;' Combined Data'!B312,'Video Ad Server - SECONDARY'!$E$2:$E$960,0)),"")</f>
        <v>18</v>
      </c>
      <c r="H312">
        <f>IFERROR(INDEX('Video Ad Server - SECONDARY'!$D$2:$D$960,MATCH(' Combined Data'!C312&amp;' Combined Data'!B312,'Video Ad Server - SECONDARY'!$E$2:$E$960,0)),"")</f>
        <v>6</v>
      </c>
      <c r="I312" t="str">
        <f>VLOOKUP($C312,'Lookup Table'!$A$1:$G$134,3,0)</f>
        <v>Partner B</v>
      </c>
      <c r="J312" t="str">
        <f>VLOOKUP($C312,'Lookup Table'!$A$1:$G$134,4,0)</f>
        <v>Cross-Device</v>
      </c>
      <c r="K312" t="str">
        <f>VLOOKUP($C312,'Lookup Table'!$A$1:$G$134,5,0)</f>
        <v>CPCV</v>
      </c>
      <c r="L312">
        <f>VLOOKUP($C312,'Lookup Table'!$A$1:$G$134,6,0)</f>
        <v>4.5</v>
      </c>
      <c r="M312" t="str">
        <f>VLOOKUP($C312,'Lookup Table'!$A$1:$G$134,7,0)</f>
        <v>Video</v>
      </c>
      <c r="N312" s="28">
        <f t="shared" si="4"/>
        <v>27</v>
      </c>
    </row>
    <row r="313" spans="1:14" x14ac:dyDescent="0.2">
      <c r="A313">
        <v>312</v>
      </c>
      <c r="B313" s="26">
        <v>44320</v>
      </c>
      <c r="C313" s="11">
        <v>268892375</v>
      </c>
      <c r="D313" s="11">
        <v>8617</v>
      </c>
      <c r="E313" s="11">
        <v>25</v>
      </c>
      <c r="F313" s="11">
        <v>9</v>
      </c>
      <c r="G313">
        <f>IFERROR(INDEX('Video Ad Server - SECONDARY'!$C$2:$C$960,MATCH(' Combined Data'!C313&amp;' Combined Data'!B313,'Video Ad Server - SECONDARY'!$E$2:$E$960,0)),"")</f>
        <v>9</v>
      </c>
      <c r="H313">
        <f>IFERROR(INDEX('Video Ad Server - SECONDARY'!$D$2:$D$960,MATCH(' Combined Data'!C313&amp;' Combined Data'!B313,'Video Ad Server - SECONDARY'!$E$2:$E$960,0)),"")</f>
        <v>16</v>
      </c>
      <c r="I313" t="str">
        <f>VLOOKUP($C313,'Lookup Table'!$A$1:$G$134,3,0)</f>
        <v>Partner B</v>
      </c>
      <c r="J313" t="str">
        <f>VLOOKUP($C313,'Lookup Table'!$A$1:$G$134,4,0)</f>
        <v>Cross-Device</v>
      </c>
      <c r="K313" t="str">
        <f>VLOOKUP($C313,'Lookup Table'!$A$1:$G$134,5,0)</f>
        <v>CPCV</v>
      </c>
      <c r="L313">
        <f>VLOOKUP($C313,'Lookup Table'!$A$1:$G$134,6,0)</f>
        <v>4.5</v>
      </c>
      <c r="M313" t="str">
        <f>VLOOKUP($C313,'Lookup Table'!$A$1:$G$134,7,0)</f>
        <v>Video</v>
      </c>
      <c r="N313" s="28">
        <f t="shared" si="4"/>
        <v>72</v>
      </c>
    </row>
    <row r="314" spans="1:14" x14ac:dyDescent="0.2">
      <c r="A314">
        <v>313</v>
      </c>
      <c r="B314" s="26">
        <v>44320</v>
      </c>
      <c r="C314" s="11">
        <v>269221587</v>
      </c>
      <c r="D314" s="11">
        <v>8017</v>
      </c>
      <c r="E314" s="11">
        <v>22</v>
      </c>
      <c r="F314" s="11">
        <v>45</v>
      </c>
      <c r="G314">
        <f>IFERROR(INDEX('Video Ad Server - SECONDARY'!$C$2:$C$960,MATCH(' Combined Data'!C314&amp;' Combined Data'!B314,'Video Ad Server - SECONDARY'!$E$2:$E$960,0)),"")</f>
        <v>7</v>
      </c>
      <c r="H314">
        <f>IFERROR(INDEX('Video Ad Server - SECONDARY'!$D$2:$D$960,MATCH(' Combined Data'!C314&amp;' Combined Data'!B314,'Video Ad Server - SECONDARY'!$E$2:$E$960,0)),"")</f>
        <v>19</v>
      </c>
      <c r="I314" t="str">
        <f>VLOOKUP($C314,'Lookup Table'!$A$1:$G$134,3,0)</f>
        <v>Partner B</v>
      </c>
      <c r="J314" t="str">
        <f>VLOOKUP($C314,'Lookup Table'!$A$1:$G$134,4,0)</f>
        <v>Cross-Device</v>
      </c>
      <c r="K314" t="str">
        <f>VLOOKUP($C314,'Lookup Table'!$A$1:$G$134,5,0)</f>
        <v>CPCV</v>
      </c>
      <c r="L314">
        <f>VLOOKUP($C314,'Lookup Table'!$A$1:$G$134,6,0)</f>
        <v>4.5</v>
      </c>
      <c r="M314" t="str">
        <f>VLOOKUP($C314,'Lookup Table'!$A$1:$G$134,7,0)</f>
        <v>Video</v>
      </c>
      <c r="N314" s="28">
        <f t="shared" si="4"/>
        <v>85.5</v>
      </c>
    </row>
    <row r="315" spans="1:14" x14ac:dyDescent="0.2">
      <c r="A315">
        <v>314</v>
      </c>
      <c r="B315" s="26">
        <v>44320</v>
      </c>
      <c r="C315" s="11">
        <v>269221584</v>
      </c>
      <c r="D315" s="11">
        <v>8316</v>
      </c>
      <c r="E315" s="11">
        <v>20</v>
      </c>
      <c r="F315" s="11">
        <v>13</v>
      </c>
      <c r="G315">
        <f>IFERROR(INDEX('Video Ad Server - SECONDARY'!$C$2:$C$960,MATCH(' Combined Data'!C315&amp;' Combined Data'!B315,'Video Ad Server - SECONDARY'!$E$2:$E$960,0)),"")</f>
        <v>13</v>
      </c>
      <c r="H315">
        <f>IFERROR(INDEX('Video Ad Server - SECONDARY'!$D$2:$D$960,MATCH(' Combined Data'!C315&amp;' Combined Data'!B315,'Video Ad Server - SECONDARY'!$E$2:$E$960,0)),"")</f>
        <v>3</v>
      </c>
      <c r="I315" t="str">
        <f>VLOOKUP($C315,'Lookup Table'!$A$1:$G$134,3,0)</f>
        <v>Partner B</v>
      </c>
      <c r="J315" t="str">
        <f>VLOOKUP($C315,'Lookup Table'!$A$1:$G$134,4,0)</f>
        <v>Cross-Device</v>
      </c>
      <c r="K315" t="str">
        <f>VLOOKUP($C315,'Lookup Table'!$A$1:$G$134,5,0)</f>
        <v>CPCV</v>
      </c>
      <c r="L315">
        <f>VLOOKUP($C315,'Lookup Table'!$A$1:$G$134,6,0)</f>
        <v>4.5</v>
      </c>
      <c r="M315" t="str">
        <f>VLOOKUP($C315,'Lookup Table'!$A$1:$G$134,7,0)</f>
        <v>Video</v>
      </c>
      <c r="N315" s="28">
        <f t="shared" si="4"/>
        <v>13.5</v>
      </c>
    </row>
    <row r="316" spans="1:14" x14ac:dyDescent="0.2">
      <c r="A316">
        <v>315</v>
      </c>
      <c r="B316" s="26">
        <v>44320</v>
      </c>
      <c r="C316" s="11">
        <v>268892378</v>
      </c>
      <c r="D316" s="11">
        <v>1278</v>
      </c>
      <c r="E316" s="11">
        <v>20</v>
      </c>
      <c r="F316" s="11">
        <v>6</v>
      </c>
      <c r="G316">
        <f>IFERROR(INDEX('Video Ad Server - SECONDARY'!$C$2:$C$960,MATCH(' Combined Data'!C316&amp;' Combined Data'!B316,'Video Ad Server - SECONDARY'!$E$2:$E$960,0)),"")</f>
        <v>14</v>
      </c>
      <c r="H316">
        <f>IFERROR(INDEX('Video Ad Server - SECONDARY'!$D$2:$D$960,MATCH(' Combined Data'!C316&amp;' Combined Data'!B316,'Video Ad Server - SECONDARY'!$E$2:$E$960,0)),"")</f>
        <v>12</v>
      </c>
      <c r="I316" t="str">
        <f>VLOOKUP($C316,'Lookup Table'!$A$1:$G$134,3,0)</f>
        <v>Partner B</v>
      </c>
      <c r="J316" t="str">
        <f>VLOOKUP($C316,'Lookup Table'!$A$1:$G$134,4,0)</f>
        <v>Cross-Device</v>
      </c>
      <c r="K316" t="str">
        <f>VLOOKUP($C316,'Lookup Table'!$A$1:$G$134,5,0)</f>
        <v>CPCV</v>
      </c>
      <c r="L316">
        <f>VLOOKUP($C316,'Lookup Table'!$A$1:$G$134,6,0)</f>
        <v>4.5</v>
      </c>
      <c r="M316" t="str">
        <f>VLOOKUP($C316,'Lookup Table'!$A$1:$G$134,7,0)</f>
        <v>Video</v>
      </c>
      <c r="N316" s="28">
        <f t="shared" si="4"/>
        <v>54</v>
      </c>
    </row>
    <row r="317" spans="1:14" x14ac:dyDescent="0.2">
      <c r="A317">
        <v>316</v>
      </c>
      <c r="B317" s="26">
        <v>44320</v>
      </c>
      <c r="C317" s="11">
        <v>268890566</v>
      </c>
      <c r="D317" s="11">
        <v>8911</v>
      </c>
      <c r="E317" s="11">
        <v>17</v>
      </c>
      <c r="F317" s="11">
        <v>9</v>
      </c>
      <c r="G317">
        <f>IFERROR(INDEX('Video Ad Server - SECONDARY'!$C$2:$C$960,MATCH(' Combined Data'!C317&amp;' Combined Data'!B317,'Video Ad Server - SECONDARY'!$E$2:$E$960,0)),"")</f>
        <v>1750</v>
      </c>
      <c r="H317">
        <f>IFERROR(INDEX('Video Ad Server - SECONDARY'!$D$2:$D$960,MATCH(' Combined Data'!C317&amp;' Combined Data'!B317,'Video Ad Server - SECONDARY'!$E$2:$E$960,0)),"")</f>
        <v>1412</v>
      </c>
      <c r="I317" t="str">
        <f>VLOOKUP($C317,'Lookup Table'!$A$1:$G$134,3,0)</f>
        <v>Partner B</v>
      </c>
      <c r="J317" t="str">
        <f>VLOOKUP($C317,'Lookup Table'!$A$1:$G$134,4,0)</f>
        <v>Cross-Device</v>
      </c>
      <c r="K317" t="str">
        <f>VLOOKUP($C317,'Lookup Table'!$A$1:$G$134,5,0)</f>
        <v>CPCV</v>
      </c>
      <c r="L317">
        <f>VLOOKUP($C317,'Lookup Table'!$A$1:$G$134,6,0)</f>
        <v>4.5</v>
      </c>
      <c r="M317" t="str">
        <f>VLOOKUP($C317,'Lookup Table'!$A$1:$G$134,7,0)</f>
        <v>Video</v>
      </c>
      <c r="N317" s="28">
        <f t="shared" si="4"/>
        <v>6354</v>
      </c>
    </row>
    <row r="318" spans="1:14" x14ac:dyDescent="0.2">
      <c r="A318">
        <v>317</v>
      </c>
      <c r="B318" s="26">
        <v>44320</v>
      </c>
      <c r="C318" s="11">
        <v>269148589</v>
      </c>
      <c r="D318" s="11">
        <v>17593</v>
      </c>
      <c r="E318" s="11">
        <v>16</v>
      </c>
      <c r="F318" s="11">
        <v>2</v>
      </c>
      <c r="G318" t="str">
        <f>IFERROR(INDEX('Video Ad Server - SECONDARY'!$C$2:$C$960,MATCH(' Combined Data'!C318&amp;' Combined Data'!B318,'Video Ad Server - SECONDARY'!$E$2:$E$960,0)),"")</f>
        <v/>
      </c>
      <c r="H318" t="str">
        <f>IFERROR(INDEX('Video Ad Server - SECONDARY'!$D$2:$D$960,MATCH(' Combined Data'!C318&amp;' Combined Data'!B318,'Video Ad Server - SECONDARY'!$E$2:$E$960,0)),"")</f>
        <v/>
      </c>
      <c r="I318" t="str">
        <f>VLOOKUP($C318,'Lookup Table'!$A$1:$G$134,3,0)</f>
        <v>Partner B</v>
      </c>
      <c r="J318" t="str">
        <f>VLOOKUP($C318,'Lookup Table'!$A$1:$G$134,4,0)</f>
        <v>Mobile In-App</v>
      </c>
      <c r="K318" t="str">
        <f>VLOOKUP($C318,'Lookup Table'!$A$1:$G$134,5,0)</f>
        <v>CPM</v>
      </c>
      <c r="L318">
        <f>VLOOKUP($C318,'Lookup Table'!$A$1:$G$134,6,0)</f>
        <v>4.5</v>
      </c>
      <c r="M318" t="str">
        <f>VLOOKUP($C318,'Lookup Table'!$A$1:$G$134,7,0)</f>
        <v>Display</v>
      </c>
      <c r="N318" s="28">
        <f t="shared" si="4"/>
        <v>79.168499999999995</v>
      </c>
    </row>
    <row r="319" spans="1:14" x14ac:dyDescent="0.2">
      <c r="A319">
        <v>318</v>
      </c>
      <c r="B319" s="26">
        <v>44320</v>
      </c>
      <c r="C319" s="11">
        <v>268890683</v>
      </c>
      <c r="D319" s="11">
        <v>0</v>
      </c>
      <c r="E319" s="11">
        <v>14</v>
      </c>
      <c r="F319" s="11">
        <v>3</v>
      </c>
      <c r="G319" t="str">
        <f>IFERROR(INDEX('Video Ad Server - SECONDARY'!$C$2:$C$960,MATCH(' Combined Data'!C319&amp;' Combined Data'!B319,'Video Ad Server - SECONDARY'!$E$2:$E$960,0)),"")</f>
        <v/>
      </c>
      <c r="H319" t="str">
        <f>IFERROR(INDEX('Video Ad Server - SECONDARY'!$D$2:$D$960,MATCH(' Combined Data'!C319&amp;' Combined Data'!B319,'Video Ad Server - SECONDARY'!$E$2:$E$960,0)),"")</f>
        <v/>
      </c>
      <c r="I319" t="str">
        <f>VLOOKUP($C319,'Lookup Table'!$A$1:$G$134,3,0)</f>
        <v>Partner A</v>
      </c>
      <c r="J319" t="str">
        <f>VLOOKUP($C319,'Lookup Table'!$A$1:$G$134,4,0)</f>
        <v>Mobile Web</v>
      </c>
      <c r="K319" t="str">
        <f>VLOOKUP($C319,'Lookup Table'!$A$1:$G$134,5,0)</f>
        <v>CPM</v>
      </c>
      <c r="L319">
        <f>VLOOKUP($C319,'Lookup Table'!$A$1:$G$134,6,0)</f>
        <v>6</v>
      </c>
      <c r="M319" t="str">
        <f>VLOOKUP($C319,'Lookup Table'!$A$1:$G$134,7,0)</f>
        <v>Display</v>
      </c>
      <c r="N319" s="28">
        <f t="shared" si="4"/>
        <v>0</v>
      </c>
    </row>
    <row r="320" spans="1:14" x14ac:dyDescent="0.2">
      <c r="A320">
        <v>319</v>
      </c>
      <c r="B320" s="26">
        <v>44320</v>
      </c>
      <c r="C320" s="11">
        <v>269151292</v>
      </c>
      <c r="D320" s="11">
        <v>20670</v>
      </c>
      <c r="E320" s="11">
        <v>11</v>
      </c>
      <c r="F320" s="11">
        <v>0</v>
      </c>
      <c r="G320" t="str">
        <f>IFERROR(INDEX('Video Ad Server - SECONDARY'!$C$2:$C$960,MATCH(' Combined Data'!C320&amp;' Combined Data'!B320,'Video Ad Server - SECONDARY'!$E$2:$E$960,0)),"")</f>
        <v/>
      </c>
      <c r="H320" t="str">
        <f>IFERROR(INDEX('Video Ad Server - SECONDARY'!$D$2:$D$960,MATCH(' Combined Data'!C320&amp;' Combined Data'!B320,'Video Ad Server - SECONDARY'!$E$2:$E$960,0)),"")</f>
        <v/>
      </c>
      <c r="I320" t="str">
        <f>VLOOKUP($C320,'Lookup Table'!$A$1:$G$134,3,0)</f>
        <v>Partner A</v>
      </c>
      <c r="J320" t="str">
        <f>VLOOKUP($C320,'Lookup Table'!$A$1:$G$134,4,0)</f>
        <v>Mobile Web</v>
      </c>
      <c r="K320" t="str">
        <f>VLOOKUP($C320,'Lookup Table'!$A$1:$G$134,5,0)</f>
        <v>CPM</v>
      </c>
      <c r="L320">
        <f>VLOOKUP($C320,'Lookup Table'!$A$1:$G$134,6,0)</f>
        <v>6</v>
      </c>
      <c r="M320" t="str">
        <f>VLOOKUP($C320,'Lookup Table'!$A$1:$G$134,7,0)</f>
        <v>Display</v>
      </c>
      <c r="N320" s="28">
        <f t="shared" si="4"/>
        <v>124.02000000000001</v>
      </c>
    </row>
    <row r="321" spans="1:14" x14ac:dyDescent="0.2">
      <c r="A321">
        <v>320</v>
      </c>
      <c r="B321" s="26">
        <v>44320</v>
      </c>
      <c r="C321" s="11">
        <v>269221575</v>
      </c>
      <c r="D321" s="11">
        <v>8271</v>
      </c>
      <c r="E321" s="11">
        <v>11</v>
      </c>
      <c r="F321" s="11">
        <v>6</v>
      </c>
      <c r="G321">
        <f>IFERROR(INDEX('Video Ad Server - SECONDARY'!$C$2:$C$960,MATCH(' Combined Data'!C321&amp;' Combined Data'!B321,'Video Ad Server - SECONDARY'!$E$2:$E$960,0)),"")</f>
        <v>3</v>
      </c>
      <c r="H321">
        <f>IFERROR(INDEX('Video Ad Server - SECONDARY'!$D$2:$D$960,MATCH(' Combined Data'!C321&amp;' Combined Data'!B321,'Video Ad Server - SECONDARY'!$E$2:$E$960,0)),"")</f>
        <v>5</v>
      </c>
      <c r="I321" t="str">
        <f>VLOOKUP($C321,'Lookup Table'!$A$1:$G$134,3,0)</f>
        <v>Partner B</v>
      </c>
      <c r="J321" t="str">
        <f>VLOOKUP($C321,'Lookup Table'!$A$1:$G$134,4,0)</f>
        <v>Cross-Device</v>
      </c>
      <c r="K321" t="str">
        <f>VLOOKUP($C321,'Lookup Table'!$A$1:$G$134,5,0)</f>
        <v>CPCV</v>
      </c>
      <c r="L321">
        <f>VLOOKUP($C321,'Lookup Table'!$A$1:$G$134,6,0)</f>
        <v>4.5</v>
      </c>
      <c r="M321" t="str">
        <f>VLOOKUP($C321,'Lookup Table'!$A$1:$G$134,7,0)</f>
        <v>Video</v>
      </c>
      <c r="N321" s="28">
        <f t="shared" si="4"/>
        <v>22.5</v>
      </c>
    </row>
    <row r="322" spans="1:14" x14ac:dyDescent="0.2">
      <c r="A322">
        <v>321</v>
      </c>
      <c r="B322" s="26">
        <v>44320</v>
      </c>
      <c r="C322" s="11">
        <v>268892456</v>
      </c>
      <c r="D322" s="11">
        <v>7478</v>
      </c>
      <c r="E322" s="11">
        <v>11</v>
      </c>
      <c r="F322" s="11">
        <v>3</v>
      </c>
      <c r="G322" t="str">
        <f>IFERROR(INDEX('Video Ad Server - SECONDARY'!$C$2:$C$960,MATCH(' Combined Data'!C322&amp;' Combined Data'!B322,'Video Ad Server - SECONDARY'!$E$2:$E$960,0)),"")</f>
        <v/>
      </c>
      <c r="H322" t="str">
        <f>IFERROR(INDEX('Video Ad Server - SECONDARY'!$D$2:$D$960,MATCH(' Combined Data'!C322&amp;' Combined Data'!B322,'Video Ad Server - SECONDARY'!$E$2:$E$960,0)),"")</f>
        <v/>
      </c>
      <c r="I322" t="str">
        <f>VLOOKUP($C322,'Lookup Table'!$A$1:$G$134,3,0)</f>
        <v>Partner A</v>
      </c>
      <c r="J322" t="str">
        <f>VLOOKUP($C322,'Lookup Table'!$A$1:$G$134,4,0)</f>
        <v>Mobile Web</v>
      </c>
      <c r="K322" t="str">
        <f>VLOOKUP($C322,'Lookup Table'!$A$1:$G$134,5,0)</f>
        <v>CPM</v>
      </c>
      <c r="L322">
        <f>VLOOKUP($C322,'Lookup Table'!$A$1:$G$134,6,0)</f>
        <v>6</v>
      </c>
      <c r="M322" t="str">
        <f>VLOOKUP($C322,'Lookup Table'!$A$1:$G$134,7,0)</f>
        <v>Display</v>
      </c>
      <c r="N322" s="28">
        <f t="shared" si="4"/>
        <v>44.867999999999995</v>
      </c>
    </row>
    <row r="323" spans="1:14" x14ac:dyDescent="0.2">
      <c r="A323">
        <v>322</v>
      </c>
      <c r="B323" s="26">
        <v>44320</v>
      </c>
      <c r="C323" s="11">
        <v>269149777</v>
      </c>
      <c r="D323" s="11">
        <v>5250</v>
      </c>
      <c r="E323" s="11">
        <v>7</v>
      </c>
      <c r="F323" s="11">
        <v>3</v>
      </c>
      <c r="G323">
        <f>IFERROR(INDEX('Video Ad Server - SECONDARY'!$C$2:$C$960,MATCH(' Combined Data'!C323&amp;' Combined Data'!B323,'Video Ad Server - SECONDARY'!$E$2:$E$960,0)),"")</f>
        <v>17</v>
      </c>
      <c r="H323">
        <f>IFERROR(INDEX('Video Ad Server - SECONDARY'!$D$2:$D$960,MATCH(' Combined Data'!C323&amp;' Combined Data'!B323,'Video Ad Server - SECONDARY'!$E$2:$E$960,0)),"")</f>
        <v>3</v>
      </c>
      <c r="I323" t="str">
        <f>VLOOKUP($C323,'Lookup Table'!$A$1:$G$134,3,0)</f>
        <v>Partner B</v>
      </c>
      <c r="J323" t="str">
        <f>VLOOKUP($C323,'Lookup Table'!$A$1:$G$134,4,0)</f>
        <v>Cross-Device</v>
      </c>
      <c r="K323" t="str">
        <f>VLOOKUP($C323,'Lookup Table'!$A$1:$G$134,5,0)</f>
        <v>CPCV</v>
      </c>
      <c r="L323">
        <f>VLOOKUP($C323,'Lookup Table'!$A$1:$G$134,6,0)</f>
        <v>4.5</v>
      </c>
      <c r="M323" t="str">
        <f>VLOOKUP($C323,'Lookup Table'!$A$1:$G$134,7,0)</f>
        <v>Video</v>
      </c>
      <c r="N323" s="28">
        <f t="shared" ref="N323:N386" si="5">IF(K323="CPM",(D323/1000)*L323,H323*L323)</f>
        <v>13.5</v>
      </c>
    </row>
    <row r="324" spans="1:14" x14ac:dyDescent="0.2">
      <c r="A324">
        <v>323</v>
      </c>
      <c r="B324" s="26">
        <v>44320</v>
      </c>
      <c r="C324" s="11">
        <v>271808904</v>
      </c>
      <c r="D324" s="11">
        <v>2168</v>
      </c>
      <c r="E324" s="11">
        <v>7</v>
      </c>
      <c r="F324" s="11">
        <v>0</v>
      </c>
      <c r="G324" t="str">
        <f>IFERROR(INDEX('Video Ad Server - SECONDARY'!$C$2:$C$960,MATCH(' Combined Data'!C324&amp;' Combined Data'!B324,'Video Ad Server - SECONDARY'!$E$2:$E$960,0)),"")</f>
        <v/>
      </c>
      <c r="H324" t="str">
        <f>IFERROR(INDEX('Video Ad Server - SECONDARY'!$D$2:$D$960,MATCH(' Combined Data'!C324&amp;' Combined Data'!B324,'Video Ad Server - SECONDARY'!$E$2:$E$960,0)),"")</f>
        <v/>
      </c>
      <c r="I324" t="str">
        <f>VLOOKUP($C324,'Lookup Table'!$A$1:$G$134,3,0)</f>
        <v>Partner A</v>
      </c>
      <c r="J324" t="str">
        <f>VLOOKUP($C324,'Lookup Table'!$A$1:$G$134,4,0)</f>
        <v>Desktop</v>
      </c>
      <c r="K324" t="str">
        <f>VLOOKUP($C324,'Lookup Table'!$A$1:$G$134,5,0)</f>
        <v>CPM</v>
      </c>
      <c r="L324">
        <f>VLOOKUP($C324,'Lookup Table'!$A$1:$G$134,6,0)</f>
        <v>6</v>
      </c>
      <c r="M324" t="str">
        <f>VLOOKUP($C324,'Lookup Table'!$A$1:$G$134,7,0)</f>
        <v>Display</v>
      </c>
      <c r="N324" s="28">
        <f t="shared" si="5"/>
        <v>13.008000000000001</v>
      </c>
    </row>
    <row r="325" spans="1:14" x14ac:dyDescent="0.2">
      <c r="A325">
        <v>324</v>
      </c>
      <c r="B325" s="26">
        <v>44320</v>
      </c>
      <c r="C325" s="11">
        <v>269221605</v>
      </c>
      <c r="D325" s="11">
        <v>3892</v>
      </c>
      <c r="E325" s="11">
        <v>6</v>
      </c>
      <c r="F325" s="11">
        <v>2</v>
      </c>
      <c r="G325" t="str">
        <f>IFERROR(INDEX('Video Ad Server - SECONDARY'!$C$2:$C$960,MATCH(' Combined Data'!C325&amp;' Combined Data'!B325,'Video Ad Server - SECONDARY'!$E$2:$E$960,0)),"")</f>
        <v/>
      </c>
      <c r="H325" t="str">
        <f>IFERROR(INDEX('Video Ad Server - SECONDARY'!$D$2:$D$960,MATCH(' Combined Data'!C325&amp;' Combined Data'!B325,'Video Ad Server - SECONDARY'!$E$2:$E$960,0)),"")</f>
        <v/>
      </c>
      <c r="I325" t="str">
        <f>VLOOKUP($C325,'Lookup Table'!$A$1:$G$134,3,0)</f>
        <v>Partner A</v>
      </c>
      <c r="J325" t="str">
        <f>VLOOKUP($C325,'Lookup Table'!$A$1:$G$134,4,0)</f>
        <v>Tablet Web</v>
      </c>
      <c r="K325" t="str">
        <f>VLOOKUP($C325,'Lookup Table'!$A$1:$G$134,5,0)</f>
        <v>CPM</v>
      </c>
      <c r="L325">
        <f>VLOOKUP($C325,'Lookup Table'!$A$1:$G$134,6,0)</f>
        <v>6</v>
      </c>
      <c r="M325" t="str">
        <f>VLOOKUP($C325,'Lookup Table'!$A$1:$G$134,7,0)</f>
        <v>Display</v>
      </c>
      <c r="N325" s="28">
        <f t="shared" si="5"/>
        <v>23.352</v>
      </c>
    </row>
    <row r="326" spans="1:14" x14ac:dyDescent="0.2">
      <c r="A326">
        <v>325</v>
      </c>
      <c r="B326" s="26">
        <v>44320</v>
      </c>
      <c r="C326" s="11">
        <v>269221569</v>
      </c>
      <c r="D326" s="11">
        <v>3869</v>
      </c>
      <c r="E326" s="11">
        <v>6</v>
      </c>
      <c r="F326" s="11">
        <v>4</v>
      </c>
      <c r="G326">
        <f>IFERROR(INDEX('Video Ad Server - SECONDARY'!$C$2:$C$960,MATCH(' Combined Data'!C326&amp;' Combined Data'!B326,'Video Ad Server - SECONDARY'!$E$2:$E$960,0)),"")</f>
        <v>6</v>
      </c>
      <c r="H326">
        <f>IFERROR(INDEX('Video Ad Server - SECONDARY'!$D$2:$D$960,MATCH(' Combined Data'!C326&amp;' Combined Data'!B326,'Video Ad Server - SECONDARY'!$E$2:$E$960,0)),"")</f>
        <v>4</v>
      </c>
      <c r="I326" t="str">
        <f>VLOOKUP($C326,'Lookup Table'!$A$1:$G$134,3,0)</f>
        <v>Partner B</v>
      </c>
      <c r="J326" t="str">
        <f>VLOOKUP($C326,'Lookup Table'!$A$1:$G$134,4,0)</f>
        <v>Cross-Device</v>
      </c>
      <c r="K326" t="str">
        <f>VLOOKUP($C326,'Lookup Table'!$A$1:$G$134,5,0)</f>
        <v>CPCV</v>
      </c>
      <c r="L326">
        <f>VLOOKUP($C326,'Lookup Table'!$A$1:$G$134,6,0)</f>
        <v>4.5</v>
      </c>
      <c r="M326" t="str">
        <f>VLOOKUP($C326,'Lookup Table'!$A$1:$G$134,7,0)</f>
        <v>Video</v>
      </c>
      <c r="N326" s="28">
        <f t="shared" si="5"/>
        <v>18</v>
      </c>
    </row>
    <row r="327" spans="1:14" x14ac:dyDescent="0.2">
      <c r="A327">
        <v>326</v>
      </c>
      <c r="B327" s="26">
        <v>44320</v>
      </c>
      <c r="C327" s="11">
        <v>268891226</v>
      </c>
      <c r="D327" s="11">
        <v>3214</v>
      </c>
      <c r="E327" s="11">
        <v>6</v>
      </c>
      <c r="F327" s="11">
        <v>8</v>
      </c>
      <c r="G327" t="str">
        <f>IFERROR(INDEX('Video Ad Server - SECONDARY'!$C$2:$C$960,MATCH(' Combined Data'!C327&amp;' Combined Data'!B327,'Video Ad Server - SECONDARY'!$E$2:$E$960,0)),"")</f>
        <v/>
      </c>
      <c r="H327" t="str">
        <f>IFERROR(INDEX('Video Ad Server - SECONDARY'!$D$2:$D$960,MATCH(' Combined Data'!C327&amp;' Combined Data'!B327,'Video Ad Server - SECONDARY'!$E$2:$E$960,0)),"")</f>
        <v/>
      </c>
      <c r="I327" t="str">
        <f>VLOOKUP($C327,'Lookup Table'!$A$1:$G$134,3,0)</f>
        <v>Partner B</v>
      </c>
      <c r="J327" t="str">
        <f>VLOOKUP($C327,'Lookup Table'!$A$1:$G$134,4,0)</f>
        <v>Desktop</v>
      </c>
      <c r="K327" t="str">
        <f>VLOOKUP($C327,'Lookup Table'!$A$1:$G$134,5,0)</f>
        <v>CPM</v>
      </c>
      <c r="L327">
        <f>VLOOKUP($C327,'Lookup Table'!$A$1:$G$134,6,0)</f>
        <v>4.5</v>
      </c>
      <c r="M327" t="str">
        <f>VLOOKUP($C327,'Lookup Table'!$A$1:$G$134,7,0)</f>
        <v>Display</v>
      </c>
      <c r="N327" s="28">
        <f t="shared" si="5"/>
        <v>14.462999999999999</v>
      </c>
    </row>
    <row r="328" spans="1:14" x14ac:dyDescent="0.2">
      <c r="A328">
        <v>327</v>
      </c>
      <c r="B328" s="26">
        <v>44320</v>
      </c>
      <c r="C328" s="11">
        <v>271175480</v>
      </c>
      <c r="D328" s="11">
        <v>2748</v>
      </c>
      <c r="E328" s="11">
        <v>6</v>
      </c>
      <c r="F328" s="11">
        <v>2</v>
      </c>
      <c r="G328">
        <f>IFERROR(INDEX('Video Ad Server - SECONDARY'!$C$2:$C$960,MATCH(' Combined Data'!C328&amp;' Combined Data'!B328,'Video Ad Server - SECONDARY'!$E$2:$E$960,0)),"")</f>
        <v>764</v>
      </c>
      <c r="H328">
        <f>IFERROR(INDEX('Video Ad Server - SECONDARY'!$D$2:$D$960,MATCH(' Combined Data'!C328&amp;' Combined Data'!B328,'Video Ad Server - SECONDARY'!$E$2:$E$960,0)),"")</f>
        <v>756</v>
      </c>
      <c r="I328" t="str">
        <f>VLOOKUP($C328,'Lookup Table'!$A$1:$G$134,3,0)</f>
        <v>Partner B</v>
      </c>
      <c r="J328" t="str">
        <f>VLOOKUP($C328,'Lookup Table'!$A$1:$G$134,4,0)</f>
        <v>Cross-Device</v>
      </c>
      <c r="K328" t="str">
        <f>VLOOKUP($C328,'Lookup Table'!$A$1:$G$134,5,0)</f>
        <v>CPCV</v>
      </c>
      <c r="L328">
        <f>VLOOKUP($C328,'Lookup Table'!$A$1:$G$134,6,0)</f>
        <v>4.5</v>
      </c>
      <c r="M328" t="str">
        <f>VLOOKUP($C328,'Lookup Table'!$A$1:$G$134,7,0)</f>
        <v>Video</v>
      </c>
      <c r="N328" s="28">
        <f t="shared" si="5"/>
        <v>3402</v>
      </c>
    </row>
    <row r="329" spans="1:14" x14ac:dyDescent="0.2">
      <c r="A329">
        <v>328</v>
      </c>
      <c r="B329" s="26">
        <v>44320</v>
      </c>
      <c r="C329" s="11">
        <v>268892414</v>
      </c>
      <c r="D329" s="11">
        <v>1626</v>
      </c>
      <c r="E329" s="11">
        <v>6</v>
      </c>
      <c r="F329" s="11">
        <v>3</v>
      </c>
      <c r="G329" t="str">
        <f>IFERROR(INDEX('Video Ad Server - SECONDARY'!$C$2:$C$960,MATCH(' Combined Data'!C329&amp;' Combined Data'!B329,'Video Ad Server - SECONDARY'!$E$2:$E$960,0)),"")</f>
        <v/>
      </c>
      <c r="H329" t="str">
        <f>IFERROR(INDEX('Video Ad Server - SECONDARY'!$D$2:$D$960,MATCH(' Combined Data'!C329&amp;' Combined Data'!B329,'Video Ad Server - SECONDARY'!$E$2:$E$960,0)),"")</f>
        <v/>
      </c>
      <c r="I329" t="str">
        <f>VLOOKUP($C329,'Lookup Table'!$A$1:$G$134,3,0)</f>
        <v>Partner A</v>
      </c>
      <c r="J329" t="str">
        <f>VLOOKUP($C329,'Lookup Table'!$A$1:$G$134,4,0)</f>
        <v>Mobile Web</v>
      </c>
      <c r="K329" t="str">
        <f>VLOOKUP($C329,'Lookup Table'!$A$1:$G$134,5,0)</f>
        <v>CPM</v>
      </c>
      <c r="L329">
        <f>VLOOKUP($C329,'Lookup Table'!$A$1:$G$134,6,0)</f>
        <v>6</v>
      </c>
      <c r="M329" t="str">
        <f>VLOOKUP($C329,'Lookup Table'!$A$1:$G$134,7,0)</f>
        <v>Display</v>
      </c>
      <c r="N329" s="28">
        <f t="shared" si="5"/>
        <v>9.7560000000000002</v>
      </c>
    </row>
    <row r="330" spans="1:14" x14ac:dyDescent="0.2">
      <c r="A330">
        <v>329</v>
      </c>
      <c r="B330" s="26">
        <v>44320</v>
      </c>
      <c r="C330" s="11">
        <v>269150146</v>
      </c>
      <c r="D330" s="11">
        <v>7148</v>
      </c>
      <c r="E330" s="11">
        <v>5</v>
      </c>
      <c r="F330" s="11">
        <v>5</v>
      </c>
      <c r="G330">
        <f>IFERROR(INDEX('Video Ad Server - SECONDARY'!$C$2:$C$960,MATCH(' Combined Data'!C330&amp;' Combined Data'!B330,'Video Ad Server - SECONDARY'!$E$2:$E$960,0)),"")</f>
        <v>13</v>
      </c>
      <c r="H330">
        <f>IFERROR(INDEX('Video Ad Server - SECONDARY'!$D$2:$D$960,MATCH(' Combined Data'!C330&amp;' Combined Data'!B330,'Video Ad Server - SECONDARY'!$E$2:$E$960,0)),"")</f>
        <v>19</v>
      </c>
      <c r="I330" t="str">
        <f>VLOOKUP($C330,'Lookup Table'!$A$1:$G$134,3,0)</f>
        <v>Partner B</v>
      </c>
      <c r="J330" t="str">
        <f>VLOOKUP($C330,'Lookup Table'!$A$1:$G$134,4,0)</f>
        <v>Cross-Device</v>
      </c>
      <c r="K330" t="str">
        <f>VLOOKUP($C330,'Lookup Table'!$A$1:$G$134,5,0)</f>
        <v>CPCV</v>
      </c>
      <c r="L330">
        <f>VLOOKUP($C330,'Lookup Table'!$A$1:$G$134,6,0)</f>
        <v>4.5</v>
      </c>
      <c r="M330" t="str">
        <f>VLOOKUP($C330,'Lookup Table'!$A$1:$G$134,7,0)</f>
        <v>Video</v>
      </c>
      <c r="N330" s="28">
        <f t="shared" si="5"/>
        <v>85.5</v>
      </c>
    </row>
    <row r="331" spans="1:14" x14ac:dyDescent="0.2">
      <c r="A331">
        <v>330</v>
      </c>
      <c r="B331" s="26">
        <v>44320</v>
      </c>
      <c r="C331" s="11">
        <v>269150185</v>
      </c>
      <c r="D331" s="11">
        <v>5398</v>
      </c>
      <c r="E331" s="11">
        <v>5</v>
      </c>
      <c r="F331" s="11">
        <v>0</v>
      </c>
      <c r="G331" t="str">
        <f>IFERROR(INDEX('Video Ad Server - SECONDARY'!$C$2:$C$960,MATCH(' Combined Data'!C331&amp;' Combined Data'!B331,'Video Ad Server - SECONDARY'!$E$2:$E$960,0)),"")</f>
        <v/>
      </c>
      <c r="H331" t="str">
        <f>IFERROR(INDEX('Video Ad Server - SECONDARY'!$D$2:$D$960,MATCH(' Combined Data'!C331&amp;' Combined Data'!B331,'Video Ad Server - SECONDARY'!$E$2:$E$960,0)),"")</f>
        <v/>
      </c>
      <c r="I331" t="str">
        <f>VLOOKUP($C331,'Lookup Table'!$A$1:$G$134,3,0)</f>
        <v>Partner A</v>
      </c>
      <c r="J331" t="str">
        <f>VLOOKUP($C331,'Lookup Table'!$A$1:$G$134,4,0)</f>
        <v>Mobile In-App</v>
      </c>
      <c r="K331" t="str">
        <f>VLOOKUP($C331,'Lookup Table'!$A$1:$G$134,5,0)</f>
        <v>CPM</v>
      </c>
      <c r="L331">
        <f>VLOOKUP($C331,'Lookup Table'!$A$1:$G$134,6,0)</f>
        <v>6</v>
      </c>
      <c r="M331" t="str">
        <f>VLOOKUP($C331,'Lookup Table'!$A$1:$G$134,7,0)</f>
        <v>Display</v>
      </c>
      <c r="N331" s="28">
        <f t="shared" si="5"/>
        <v>32.387999999999998</v>
      </c>
    </row>
    <row r="332" spans="1:14" x14ac:dyDescent="0.2">
      <c r="A332">
        <v>331</v>
      </c>
      <c r="B332" s="26">
        <v>44320</v>
      </c>
      <c r="C332" s="11">
        <v>268892102</v>
      </c>
      <c r="D332" s="11">
        <v>3815</v>
      </c>
      <c r="E332" s="11">
        <v>4</v>
      </c>
      <c r="F332" s="11">
        <v>3</v>
      </c>
      <c r="G332" t="str">
        <f>IFERROR(INDEX('Video Ad Server - SECONDARY'!$C$2:$C$960,MATCH(' Combined Data'!C332&amp;' Combined Data'!B332,'Video Ad Server - SECONDARY'!$E$2:$E$960,0)),"")</f>
        <v/>
      </c>
      <c r="H332" t="str">
        <f>IFERROR(INDEX('Video Ad Server - SECONDARY'!$D$2:$D$960,MATCH(' Combined Data'!C332&amp;' Combined Data'!B332,'Video Ad Server - SECONDARY'!$E$2:$E$960,0)),"")</f>
        <v/>
      </c>
      <c r="I332" t="str">
        <f>VLOOKUP($C332,'Lookup Table'!$A$1:$G$134,3,0)</f>
        <v>Partner A</v>
      </c>
      <c r="J332" t="str">
        <f>VLOOKUP($C332,'Lookup Table'!$A$1:$G$134,4,0)</f>
        <v>Tablet Web</v>
      </c>
      <c r="K332" t="str">
        <f>VLOOKUP($C332,'Lookup Table'!$A$1:$G$134,5,0)</f>
        <v>CPM</v>
      </c>
      <c r="L332">
        <f>VLOOKUP($C332,'Lookup Table'!$A$1:$G$134,6,0)</f>
        <v>6</v>
      </c>
      <c r="M332" t="str">
        <f>VLOOKUP($C332,'Lookup Table'!$A$1:$G$134,7,0)</f>
        <v>Display</v>
      </c>
      <c r="N332" s="28">
        <f t="shared" si="5"/>
        <v>22.89</v>
      </c>
    </row>
    <row r="333" spans="1:14" x14ac:dyDescent="0.2">
      <c r="A333">
        <v>332</v>
      </c>
      <c r="B333" s="26">
        <v>44320</v>
      </c>
      <c r="C333" s="11">
        <v>271472378</v>
      </c>
      <c r="D333" s="11">
        <v>3153</v>
      </c>
      <c r="E333" s="11">
        <v>4</v>
      </c>
      <c r="F333" s="11">
        <v>1</v>
      </c>
      <c r="G333" t="str">
        <f>IFERROR(INDEX('Video Ad Server - SECONDARY'!$C$2:$C$960,MATCH(' Combined Data'!C333&amp;' Combined Data'!B333,'Video Ad Server - SECONDARY'!$E$2:$E$960,0)),"")</f>
        <v/>
      </c>
      <c r="H333" t="str">
        <f>IFERROR(INDEX('Video Ad Server - SECONDARY'!$D$2:$D$960,MATCH(' Combined Data'!C333&amp;' Combined Data'!B333,'Video Ad Server - SECONDARY'!$E$2:$E$960,0)),"")</f>
        <v/>
      </c>
      <c r="I333" t="str">
        <f>VLOOKUP($C333,'Lookup Table'!$A$1:$G$134,3,0)</f>
        <v>Partner A</v>
      </c>
      <c r="J333" t="str">
        <f>VLOOKUP($C333,'Lookup Table'!$A$1:$G$134,4,0)</f>
        <v>Tablet In-App</v>
      </c>
      <c r="K333" t="str">
        <f>VLOOKUP($C333,'Lookup Table'!$A$1:$G$134,5,0)</f>
        <v>CPM</v>
      </c>
      <c r="L333">
        <f>VLOOKUP($C333,'Lookup Table'!$A$1:$G$134,6,0)</f>
        <v>6</v>
      </c>
      <c r="M333" t="str">
        <f>VLOOKUP($C333,'Lookup Table'!$A$1:$G$134,7,0)</f>
        <v>Display</v>
      </c>
      <c r="N333" s="28">
        <f t="shared" si="5"/>
        <v>18.917999999999999</v>
      </c>
    </row>
    <row r="334" spans="1:14" x14ac:dyDescent="0.2">
      <c r="A334">
        <v>333</v>
      </c>
      <c r="B334" s="26">
        <v>44320</v>
      </c>
      <c r="C334" s="11">
        <v>268890545</v>
      </c>
      <c r="D334" s="11">
        <v>7132</v>
      </c>
      <c r="E334" s="11">
        <v>3</v>
      </c>
      <c r="F334" s="11">
        <v>2</v>
      </c>
      <c r="G334">
        <f>IFERROR(INDEX('Video Ad Server - SECONDARY'!$C$2:$C$960,MATCH(' Combined Data'!C334&amp;' Combined Data'!B334,'Video Ad Server - SECONDARY'!$E$2:$E$960,0)),"")</f>
        <v>0</v>
      </c>
      <c r="H334">
        <f>IFERROR(INDEX('Video Ad Server - SECONDARY'!$D$2:$D$960,MATCH(' Combined Data'!C334&amp;' Combined Data'!B334,'Video Ad Server - SECONDARY'!$E$2:$E$960,0)),"")</f>
        <v>0</v>
      </c>
      <c r="I334" t="str">
        <f>VLOOKUP($C334,'Lookup Table'!$A$1:$G$134,3,0)</f>
        <v>Partner B</v>
      </c>
      <c r="J334" t="str">
        <f>VLOOKUP($C334,'Lookup Table'!$A$1:$G$134,4,0)</f>
        <v>Cross-Device</v>
      </c>
      <c r="K334" t="str">
        <f>VLOOKUP($C334,'Lookup Table'!$A$1:$G$134,5,0)</f>
        <v>CPCV</v>
      </c>
      <c r="L334">
        <f>VLOOKUP($C334,'Lookup Table'!$A$1:$G$134,6,0)</f>
        <v>4.5</v>
      </c>
      <c r="M334" t="str">
        <f>VLOOKUP($C334,'Lookup Table'!$A$1:$G$134,7,0)</f>
        <v>Video</v>
      </c>
      <c r="N334" s="28">
        <f t="shared" si="5"/>
        <v>0</v>
      </c>
    </row>
    <row r="335" spans="1:14" x14ac:dyDescent="0.2">
      <c r="A335">
        <v>334</v>
      </c>
      <c r="B335" s="26">
        <v>44320</v>
      </c>
      <c r="C335" s="11">
        <v>269221608</v>
      </c>
      <c r="D335" s="11">
        <v>3879</v>
      </c>
      <c r="E335" s="11">
        <v>3</v>
      </c>
      <c r="F335" s="11">
        <v>4</v>
      </c>
      <c r="G335" t="str">
        <f>IFERROR(INDEX('Video Ad Server - SECONDARY'!$C$2:$C$960,MATCH(' Combined Data'!C335&amp;' Combined Data'!B335,'Video Ad Server - SECONDARY'!$E$2:$E$960,0)),"")</f>
        <v/>
      </c>
      <c r="H335" t="str">
        <f>IFERROR(INDEX('Video Ad Server - SECONDARY'!$D$2:$D$960,MATCH(' Combined Data'!C335&amp;' Combined Data'!B335,'Video Ad Server - SECONDARY'!$E$2:$E$960,0)),"")</f>
        <v/>
      </c>
      <c r="I335" t="str">
        <f>VLOOKUP($C335,'Lookup Table'!$A$1:$G$134,3,0)</f>
        <v>Partner A</v>
      </c>
      <c r="J335" t="str">
        <f>VLOOKUP($C335,'Lookup Table'!$A$1:$G$134,4,0)</f>
        <v>Mobile In-App</v>
      </c>
      <c r="K335" t="str">
        <f>VLOOKUP($C335,'Lookup Table'!$A$1:$G$134,5,0)</f>
        <v>CPM</v>
      </c>
      <c r="L335">
        <f>VLOOKUP($C335,'Lookup Table'!$A$1:$G$134,6,0)</f>
        <v>6</v>
      </c>
      <c r="M335" t="str">
        <f>VLOOKUP($C335,'Lookup Table'!$A$1:$G$134,7,0)</f>
        <v>Display</v>
      </c>
      <c r="N335" s="28">
        <f t="shared" si="5"/>
        <v>23.274000000000001</v>
      </c>
    </row>
    <row r="336" spans="1:14" x14ac:dyDescent="0.2">
      <c r="A336">
        <v>335</v>
      </c>
      <c r="B336" s="26">
        <v>44320</v>
      </c>
      <c r="C336" s="11">
        <v>271533390</v>
      </c>
      <c r="D336" s="11">
        <v>3373</v>
      </c>
      <c r="E336" s="11">
        <v>3</v>
      </c>
      <c r="F336" s="11">
        <v>2</v>
      </c>
      <c r="G336" t="str">
        <f>IFERROR(INDEX('Video Ad Server - SECONDARY'!$C$2:$C$960,MATCH(' Combined Data'!C336&amp;' Combined Data'!B336,'Video Ad Server - SECONDARY'!$E$2:$E$960,0)),"")</f>
        <v/>
      </c>
      <c r="H336" t="str">
        <f>IFERROR(INDEX('Video Ad Server - SECONDARY'!$D$2:$D$960,MATCH(' Combined Data'!C336&amp;' Combined Data'!B336,'Video Ad Server - SECONDARY'!$E$2:$E$960,0)),"")</f>
        <v/>
      </c>
      <c r="I336" t="str">
        <f>VLOOKUP($C336,'Lookup Table'!$A$1:$G$134,3,0)</f>
        <v>Partner A</v>
      </c>
      <c r="J336" t="str">
        <f>VLOOKUP($C336,'Lookup Table'!$A$1:$G$134,4,0)</f>
        <v>Desktop</v>
      </c>
      <c r="K336" t="str">
        <f>VLOOKUP($C336,'Lookup Table'!$A$1:$G$134,5,0)</f>
        <v>CPM</v>
      </c>
      <c r="L336">
        <f>VLOOKUP($C336,'Lookup Table'!$A$1:$G$134,6,0)</f>
        <v>6</v>
      </c>
      <c r="M336" t="str">
        <f>VLOOKUP($C336,'Lookup Table'!$A$1:$G$134,7,0)</f>
        <v>Display</v>
      </c>
      <c r="N336" s="28">
        <f t="shared" si="5"/>
        <v>20.238</v>
      </c>
    </row>
    <row r="337" spans="1:14" x14ac:dyDescent="0.2">
      <c r="A337">
        <v>336</v>
      </c>
      <c r="B337" s="26">
        <v>44320</v>
      </c>
      <c r="C337" s="11">
        <v>271451050</v>
      </c>
      <c r="D337" s="11">
        <v>3350</v>
      </c>
      <c r="E337" s="11">
        <v>3</v>
      </c>
      <c r="F337" s="11">
        <v>5</v>
      </c>
      <c r="G337" t="str">
        <f>IFERROR(INDEX('Video Ad Server - SECONDARY'!$C$2:$C$960,MATCH(' Combined Data'!C337&amp;' Combined Data'!B337,'Video Ad Server - SECONDARY'!$E$2:$E$960,0)),"")</f>
        <v/>
      </c>
      <c r="H337" t="str">
        <f>IFERROR(INDEX('Video Ad Server - SECONDARY'!$D$2:$D$960,MATCH(' Combined Data'!C337&amp;' Combined Data'!B337,'Video Ad Server - SECONDARY'!$E$2:$E$960,0)),"")</f>
        <v/>
      </c>
      <c r="I337" t="str">
        <f>VLOOKUP($C337,'Lookup Table'!$A$1:$G$134,3,0)</f>
        <v>Partner A</v>
      </c>
      <c r="J337" t="str">
        <f>VLOOKUP($C337,'Lookup Table'!$A$1:$G$134,4,0)</f>
        <v>Desktop</v>
      </c>
      <c r="K337" t="str">
        <f>VLOOKUP($C337,'Lookup Table'!$A$1:$G$134,5,0)</f>
        <v>CPM</v>
      </c>
      <c r="L337">
        <f>VLOOKUP($C337,'Lookup Table'!$A$1:$G$134,6,0)</f>
        <v>6</v>
      </c>
      <c r="M337" t="str">
        <f>VLOOKUP($C337,'Lookup Table'!$A$1:$G$134,7,0)</f>
        <v>Display</v>
      </c>
      <c r="N337" s="28">
        <f t="shared" si="5"/>
        <v>20.100000000000001</v>
      </c>
    </row>
    <row r="338" spans="1:14" x14ac:dyDescent="0.2">
      <c r="A338">
        <v>337</v>
      </c>
      <c r="B338" s="26">
        <v>44320</v>
      </c>
      <c r="C338" s="11">
        <v>271459513</v>
      </c>
      <c r="D338" s="11">
        <v>3260</v>
      </c>
      <c r="E338" s="11">
        <v>3</v>
      </c>
      <c r="F338" s="11">
        <v>3</v>
      </c>
      <c r="G338" t="str">
        <f>IFERROR(INDEX('Video Ad Server - SECONDARY'!$C$2:$C$960,MATCH(' Combined Data'!C338&amp;' Combined Data'!B338,'Video Ad Server - SECONDARY'!$E$2:$E$960,0)),"")</f>
        <v/>
      </c>
      <c r="H338" t="str">
        <f>IFERROR(INDEX('Video Ad Server - SECONDARY'!$D$2:$D$960,MATCH(' Combined Data'!C338&amp;' Combined Data'!B338,'Video Ad Server - SECONDARY'!$E$2:$E$960,0)),"")</f>
        <v/>
      </c>
      <c r="I338" t="str">
        <f>VLOOKUP($C338,'Lookup Table'!$A$1:$G$134,3,0)</f>
        <v>Partner A</v>
      </c>
      <c r="J338" t="str">
        <f>VLOOKUP($C338,'Lookup Table'!$A$1:$G$134,4,0)</f>
        <v>Tablet In-App</v>
      </c>
      <c r="K338" t="str">
        <f>VLOOKUP($C338,'Lookup Table'!$A$1:$G$134,5,0)</f>
        <v>CPM</v>
      </c>
      <c r="L338">
        <f>VLOOKUP($C338,'Lookup Table'!$A$1:$G$134,6,0)</f>
        <v>6</v>
      </c>
      <c r="M338" t="str">
        <f>VLOOKUP($C338,'Lookup Table'!$A$1:$G$134,7,0)</f>
        <v>Display</v>
      </c>
      <c r="N338" s="28">
        <f t="shared" si="5"/>
        <v>19.559999999999999</v>
      </c>
    </row>
    <row r="339" spans="1:14" x14ac:dyDescent="0.2">
      <c r="A339">
        <v>338</v>
      </c>
      <c r="B339" s="26">
        <v>44320</v>
      </c>
      <c r="C339" s="11">
        <v>269221635</v>
      </c>
      <c r="D339" s="11">
        <v>0</v>
      </c>
      <c r="E339" s="11">
        <v>3</v>
      </c>
      <c r="F339" s="11">
        <v>1</v>
      </c>
      <c r="G339" t="str">
        <f>IFERROR(INDEX('Video Ad Server - SECONDARY'!$C$2:$C$960,MATCH(' Combined Data'!C339&amp;' Combined Data'!B339,'Video Ad Server - SECONDARY'!$E$2:$E$960,0)),"")</f>
        <v/>
      </c>
      <c r="H339" t="str">
        <f>IFERROR(INDEX('Video Ad Server - SECONDARY'!$D$2:$D$960,MATCH(' Combined Data'!C339&amp;' Combined Data'!B339,'Video Ad Server - SECONDARY'!$E$2:$E$960,0)),"")</f>
        <v/>
      </c>
      <c r="I339" t="str">
        <f>VLOOKUP($C339,'Lookup Table'!$A$1:$G$134,3,0)</f>
        <v>Partner A</v>
      </c>
      <c r="J339" t="str">
        <f>VLOOKUP($C339,'Lookup Table'!$A$1:$G$134,4,0)</f>
        <v>Desktop</v>
      </c>
      <c r="K339" t="str">
        <f>VLOOKUP($C339,'Lookup Table'!$A$1:$G$134,5,0)</f>
        <v>CPM</v>
      </c>
      <c r="L339">
        <f>VLOOKUP($C339,'Lookup Table'!$A$1:$G$134,6,0)</f>
        <v>6</v>
      </c>
      <c r="M339" t="str">
        <f>VLOOKUP($C339,'Lookup Table'!$A$1:$G$134,7,0)</f>
        <v>Display</v>
      </c>
      <c r="N339" s="28">
        <f t="shared" si="5"/>
        <v>0</v>
      </c>
    </row>
    <row r="340" spans="1:14" x14ac:dyDescent="0.2">
      <c r="A340">
        <v>339</v>
      </c>
      <c r="B340" s="26">
        <v>44320</v>
      </c>
      <c r="C340" s="11">
        <v>268892078</v>
      </c>
      <c r="D340" s="11">
        <v>7550</v>
      </c>
      <c r="E340" s="11">
        <v>2</v>
      </c>
      <c r="F340" s="11">
        <v>4</v>
      </c>
      <c r="G340">
        <f>IFERROR(INDEX('Video Ad Server - SECONDARY'!$C$2:$C$960,MATCH(' Combined Data'!C340&amp;' Combined Data'!B340,'Video Ad Server - SECONDARY'!$E$2:$E$960,0)),"")</f>
        <v>15</v>
      </c>
      <c r="H340">
        <f>IFERROR(INDEX('Video Ad Server - SECONDARY'!$D$2:$D$960,MATCH(' Combined Data'!C340&amp;' Combined Data'!B340,'Video Ad Server - SECONDARY'!$E$2:$E$960,0)),"")</f>
        <v>6</v>
      </c>
      <c r="I340" t="str">
        <f>VLOOKUP($C340,'Lookup Table'!$A$1:$G$134,3,0)</f>
        <v>Partner B</v>
      </c>
      <c r="J340" t="str">
        <f>VLOOKUP($C340,'Lookup Table'!$A$1:$G$134,4,0)</f>
        <v>Cross-Device</v>
      </c>
      <c r="K340" t="str">
        <f>VLOOKUP($C340,'Lookup Table'!$A$1:$G$134,5,0)</f>
        <v>CPCV</v>
      </c>
      <c r="L340">
        <f>VLOOKUP($C340,'Lookup Table'!$A$1:$G$134,6,0)</f>
        <v>4.5</v>
      </c>
      <c r="M340" t="str">
        <f>VLOOKUP($C340,'Lookup Table'!$A$1:$G$134,7,0)</f>
        <v>Video</v>
      </c>
      <c r="N340" s="28">
        <f t="shared" si="5"/>
        <v>27</v>
      </c>
    </row>
    <row r="341" spans="1:14" x14ac:dyDescent="0.2">
      <c r="A341">
        <v>340</v>
      </c>
      <c r="B341" s="26">
        <v>44320</v>
      </c>
      <c r="C341" s="11">
        <v>268890548</v>
      </c>
      <c r="D341" s="11">
        <v>7206</v>
      </c>
      <c r="E341" s="11">
        <v>2</v>
      </c>
      <c r="F341" s="11">
        <v>8</v>
      </c>
      <c r="G341">
        <f>IFERROR(INDEX('Video Ad Server - SECONDARY'!$C$2:$C$960,MATCH(' Combined Data'!C341&amp;' Combined Data'!B341,'Video Ad Server - SECONDARY'!$E$2:$E$960,0)),"")</f>
        <v>9</v>
      </c>
      <c r="H341">
        <f>IFERROR(INDEX('Video Ad Server - SECONDARY'!$D$2:$D$960,MATCH(' Combined Data'!C341&amp;' Combined Data'!B341,'Video Ad Server - SECONDARY'!$E$2:$E$960,0)),"")</f>
        <v>9</v>
      </c>
      <c r="I341" t="str">
        <f>VLOOKUP($C341,'Lookup Table'!$A$1:$G$134,3,0)</f>
        <v>Partner B</v>
      </c>
      <c r="J341" t="str">
        <f>VLOOKUP($C341,'Lookup Table'!$A$1:$G$134,4,0)</f>
        <v>Cross-Device</v>
      </c>
      <c r="K341" t="str">
        <f>VLOOKUP($C341,'Lookup Table'!$A$1:$G$134,5,0)</f>
        <v>CPCV</v>
      </c>
      <c r="L341">
        <f>VLOOKUP($C341,'Lookup Table'!$A$1:$G$134,6,0)</f>
        <v>4.5</v>
      </c>
      <c r="M341" t="str">
        <f>VLOOKUP($C341,'Lookup Table'!$A$1:$G$134,7,0)</f>
        <v>Video</v>
      </c>
      <c r="N341" s="28">
        <f t="shared" si="5"/>
        <v>40.5</v>
      </c>
    </row>
    <row r="342" spans="1:14" x14ac:dyDescent="0.2">
      <c r="A342">
        <v>341</v>
      </c>
      <c r="B342" s="26">
        <v>44320</v>
      </c>
      <c r="C342" s="11">
        <v>269222010</v>
      </c>
      <c r="D342" s="11">
        <v>6497</v>
      </c>
      <c r="E342" s="11">
        <v>2</v>
      </c>
      <c r="F342" s="11">
        <v>93</v>
      </c>
      <c r="G342">
        <f>IFERROR(INDEX('Video Ad Server - SECONDARY'!$C$2:$C$960,MATCH(' Combined Data'!C342&amp;' Combined Data'!B342,'Video Ad Server - SECONDARY'!$E$2:$E$960,0)),"")</f>
        <v>4</v>
      </c>
      <c r="H342">
        <f>IFERROR(INDEX('Video Ad Server - SECONDARY'!$D$2:$D$960,MATCH(' Combined Data'!C342&amp;' Combined Data'!B342,'Video Ad Server - SECONDARY'!$E$2:$E$960,0)),"")</f>
        <v>19</v>
      </c>
      <c r="I342" t="str">
        <f>VLOOKUP($C342,'Lookup Table'!$A$1:$G$134,3,0)</f>
        <v>Partner B</v>
      </c>
      <c r="J342" t="str">
        <f>VLOOKUP($C342,'Lookup Table'!$A$1:$G$134,4,0)</f>
        <v>Cross-Device</v>
      </c>
      <c r="K342" t="str">
        <f>VLOOKUP($C342,'Lookup Table'!$A$1:$G$134,5,0)</f>
        <v>CPCV</v>
      </c>
      <c r="L342">
        <f>VLOOKUP($C342,'Lookup Table'!$A$1:$G$134,6,0)</f>
        <v>4.5</v>
      </c>
      <c r="M342" t="str">
        <f>VLOOKUP($C342,'Lookup Table'!$A$1:$G$134,7,0)</f>
        <v>Video</v>
      </c>
      <c r="N342" s="28">
        <f t="shared" si="5"/>
        <v>85.5</v>
      </c>
    </row>
    <row r="343" spans="1:14" x14ac:dyDescent="0.2">
      <c r="A343">
        <v>342</v>
      </c>
      <c r="B343" s="26">
        <v>44320</v>
      </c>
      <c r="C343" s="11">
        <v>271457536</v>
      </c>
      <c r="D343" s="11">
        <v>3235</v>
      </c>
      <c r="E343" s="11">
        <v>2</v>
      </c>
      <c r="F343" s="11">
        <v>0</v>
      </c>
      <c r="G343">
        <f>IFERROR(INDEX('Video Ad Server - SECONDARY'!$C$2:$C$960,MATCH(' Combined Data'!C343&amp;' Combined Data'!B343,'Video Ad Server - SECONDARY'!$E$2:$E$960,0)),"")</f>
        <v>19</v>
      </c>
      <c r="H343">
        <f>IFERROR(INDEX('Video Ad Server - SECONDARY'!$D$2:$D$960,MATCH(' Combined Data'!C343&amp;' Combined Data'!B343,'Video Ad Server - SECONDARY'!$E$2:$E$960,0)),"")</f>
        <v>16</v>
      </c>
      <c r="I343" t="str">
        <f>VLOOKUP($C343,'Lookup Table'!$A$1:$G$134,3,0)</f>
        <v>Partner B</v>
      </c>
      <c r="J343" t="str">
        <f>VLOOKUP($C343,'Lookup Table'!$A$1:$G$134,4,0)</f>
        <v>Cross-Device</v>
      </c>
      <c r="K343" t="str">
        <f>VLOOKUP($C343,'Lookup Table'!$A$1:$G$134,5,0)</f>
        <v>CPCV</v>
      </c>
      <c r="L343">
        <f>VLOOKUP($C343,'Lookup Table'!$A$1:$G$134,6,0)</f>
        <v>4.5</v>
      </c>
      <c r="M343" t="str">
        <f>VLOOKUP($C343,'Lookup Table'!$A$1:$G$134,7,0)</f>
        <v>Video</v>
      </c>
      <c r="N343" s="28">
        <f t="shared" si="5"/>
        <v>72</v>
      </c>
    </row>
    <row r="344" spans="1:14" x14ac:dyDescent="0.2">
      <c r="A344">
        <v>343</v>
      </c>
      <c r="B344" s="26">
        <v>44320</v>
      </c>
      <c r="C344" s="11">
        <v>269150170</v>
      </c>
      <c r="D344" s="11">
        <v>3066</v>
      </c>
      <c r="E344" s="11">
        <v>2</v>
      </c>
      <c r="F344" s="11">
        <v>0</v>
      </c>
      <c r="G344">
        <f>IFERROR(INDEX('Video Ad Server - SECONDARY'!$C$2:$C$960,MATCH(' Combined Data'!C344&amp;' Combined Data'!B344,'Video Ad Server - SECONDARY'!$E$2:$E$960,0)),"")</f>
        <v>19</v>
      </c>
      <c r="H344">
        <f>IFERROR(INDEX('Video Ad Server - SECONDARY'!$D$2:$D$960,MATCH(' Combined Data'!C344&amp;' Combined Data'!B344,'Video Ad Server - SECONDARY'!$E$2:$E$960,0)),"")</f>
        <v>20</v>
      </c>
      <c r="I344" t="str">
        <f>VLOOKUP($C344,'Lookup Table'!$A$1:$G$134,3,0)</f>
        <v>Partner B</v>
      </c>
      <c r="J344" t="str">
        <f>VLOOKUP($C344,'Lookup Table'!$A$1:$G$134,4,0)</f>
        <v>Cross-Device</v>
      </c>
      <c r="K344" t="str">
        <f>VLOOKUP($C344,'Lookup Table'!$A$1:$G$134,5,0)</f>
        <v>CPCV</v>
      </c>
      <c r="L344">
        <f>VLOOKUP($C344,'Lookup Table'!$A$1:$G$134,6,0)</f>
        <v>4.5</v>
      </c>
      <c r="M344" t="str">
        <f>VLOOKUP($C344,'Lookup Table'!$A$1:$G$134,7,0)</f>
        <v>Video</v>
      </c>
      <c r="N344" s="28">
        <f t="shared" si="5"/>
        <v>90</v>
      </c>
    </row>
    <row r="345" spans="1:14" x14ac:dyDescent="0.2">
      <c r="A345">
        <v>344</v>
      </c>
      <c r="B345" s="26">
        <v>44320</v>
      </c>
      <c r="C345" s="11">
        <v>272779033</v>
      </c>
      <c r="D345" s="11">
        <v>2800</v>
      </c>
      <c r="E345" s="11">
        <v>2</v>
      </c>
      <c r="F345" s="11">
        <v>0</v>
      </c>
      <c r="G345">
        <f>IFERROR(INDEX('Video Ad Server - SECONDARY'!$C$2:$C$960,MATCH(' Combined Data'!C345&amp;' Combined Data'!B345,'Video Ad Server - SECONDARY'!$E$2:$E$960,0)),"")</f>
        <v>17</v>
      </c>
      <c r="H345">
        <f>IFERROR(INDEX('Video Ad Server - SECONDARY'!$D$2:$D$960,MATCH(' Combined Data'!C345&amp;' Combined Data'!B345,'Video Ad Server - SECONDARY'!$E$2:$E$960,0)),"")</f>
        <v>12</v>
      </c>
      <c r="I345" t="str">
        <f>VLOOKUP($C345,'Lookup Table'!$A$1:$G$134,3,0)</f>
        <v>Partner B</v>
      </c>
      <c r="J345" t="str">
        <f>VLOOKUP($C345,'Lookup Table'!$A$1:$G$134,4,0)</f>
        <v>Cross-Device</v>
      </c>
      <c r="K345" t="str">
        <f>VLOOKUP($C345,'Lookup Table'!$A$1:$G$134,5,0)</f>
        <v>CPCV</v>
      </c>
      <c r="L345">
        <f>VLOOKUP($C345,'Lookup Table'!$A$1:$G$134,6,0)</f>
        <v>4.5</v>
      </c>
      <c r="M345" t="str">
        <f>VLOOKUP($C345,'Lookup Table'!$A$1:$G$134,7,0)</f>
        <v>Video</v>
      </c>
      <c r="N345" s="28">
        <f t="shared" si="5"/>
        <v>54</v>
      </c>
    </row>
    <row r="346" spans="1:14" x14ac:dyDescent="0.2">
      <c r="A346">
        <v>345</v>
      </c>
      <c r="B346" s="26">
        <v>44320</v>
      </c>
      <c r="C346" s="11">
        <v>269149657</v>
      </c>
      <c r="D346" s="11">
        <v>532</v>
      </c>
      <c r="E346" s="11">
        <v>2</v>
      </c>
      <c r="F346" s="11">
        <v>0</v>
      </c>
      <c r="G346" t="str">
        <f>IFERROR(INDEX('Video Ad Server - SECONDARY'!$C$2:$C$960,MATCH(' Combined Data'!C346&amp;' Combined Data'!B346,'Video Ad Server - SECONDARY'!$E$2:$E$960,0)),"")</f>
        <v/>
      </c>
      <c r="H346" t="str">
        <f>IFERROR(INDEX('Video Ad Server - SECONDARY'!$D$2:$D$960,MATCH(' Combined Data'!C346&amp;' Combined Data'!B346,'Video Ad Server - SECONDARY'!$E$2:$E$960,0)),"")</f>
        <v/>
      </c>
      <c r="I346" t="str">
        <f>VLOOKUP($C346,'Lookup Table'!$A$1:$G$134,3,0)</f>
        <v>Partner B</v>
      </c>
      <c r="J346" t="str">
        <f>VLOOKUP($C346,'Lookup Table'!$A$1:$G$134,4,0)</f>
        <v>Cross-Device</v>
      </c>
      <c r="K346" t="str">
        <f>VLOOKUP($C346,'Lookup Table'!$A$1:$G$134,5,0)</f>
        <v>CPM</v>
      </c>
      <c r="L346">
        <f>VLOOKUP($C346,'Lookup Table'!$A$1:$G$134,6,0)</f>
        <v>4.5</v>
      </c>
      <c r="M346" t="str">
        <f>VLOOKUP($C346,'Lookup Table'!$A$1:$G$134,7,0)</f>
        <v>Display</v>
      </c>
      <c r="N346" s="28">
        <f t="shared" si="5"/>
        <v>2.3940000000000001</v>
      </c>
    </row>
    <row r="347" spans="1:14" x14ac:dyDescent="0.2">
      <c r="A347">
        <v>346</v>
      </c>
      <c r="B347" s="26">
        <v>44320</v>
      </c>
      <c r="C347" s="11">
        <v>269221461</v>
      </c>
      <c r="D347" s="11">
        <v>6424</v>
      </c>
      <c r="E347" s="11">
        <v>1</v>
      </c>
      <c r="F347" s="11">
        <v>0</v>
      </c>
      <c r="G347">
        <f>IFERROR(INDEX('Video Ad Server - SECONDARY'!$C$2:$C$960,MATCH(' Combined Data'!C347&amp;' Combined Data'!B347,'Video Ad Server - SECONDARY'!$E$2:$E$960,0)),"")</f>
        <v>4</v>
      </c>
      <c r="H347">
        <f>IFERROR(INDEX('Video Ad Server - SECONDARY'!$D$2:$D$960,MATCH(' Combined Data'!C347&amp;' Combined Data'!B347,'Video Ad Server - SECONDARY'!$E$2:$E$960,0)),"")</f>
        <v>9</v>
      </c>
      <c r="I347" t="str">
        <f>VLOOKUP($C347,'Lookup Table'!$A$1:$G$134,3,0)</f>
        <v>Partner B</v>
      </c>
      <c r="J347" t="str">
        <f>VLOOKUP($C347,'Lookup Table'!$A$1:$G$134,4,0)</f>
        <v>Mobile</v>
      </c>
      <c r="K347" t="str">
        <f>VLOOKUP($C347,'Lookup Table'!$A$1:$G$134,5,0)</f>
        <v>CPCV</v>
      </c>
      <c r="L347">
        <f>VLOOKUP($C347,'Lookup Table'!$A$1:$G$134,6,0)</f>
        <v>4.5</v>
      </c>
      <c r="M347" t="str">
        <f>VLOOKUP($C347,'Lookup Table'!$A$1:$G$134,7,0)</f>
        <v>Video</v>
      </c>
      <c r="N347" s="28">
        <f t="shared" si="5"/>
        <v>40.5</v>
      </c>
    </row>
    <row r="348" spans="1:14" x14ac:dyDescent="0.2">
      <c r="A348">
        <v>347</v>
      </c>
      <c r="B348" s="26">
        <v>44320</v>
      </c>
      <c r="C348" s="11">
        <v>271539036</v>
      </c>
      <c r="D348" s="11">
        <v>3233</v>
      </c>
      <c r="E348" s="11">
        <v>1</v>
      </c>
      <c r="F348" s="11">
        <v>1</v>
      </c>
      <c r="G348" t="str">
        <f>IFERROR(INDEX('Video Ad Server - SECONDARY'!$C$2:$C$960,MATCH(' Combined Data'!C348&amp;' Combined Data'!B348,'Video Ad Server - SECONDARY'!$E$2:$E$960,0)),"")</f>
        <v/>
      </c>
      <c r="H348" t="str">
        <f>IFERROR(INDEX('Video Ad Server - SECONDARY'!$D$2:$D$960,MATCH(' Combined Data'!C348&amp;' Combined Data'!B348,'Video Ad Server - SECONDARY'!$E$2:$E$960,0)),"")</f>
        <v/>
      </c>
      <c r="I348" t="str">
        <f>VLOOKUP($C348,'Lookup Table'!$A$1:$G$134,3,0)</f>
        <v>Partner A</v>
      </c>
      <c r="J348" t="str">
        <f>VLOOKUP($C348,'Lookup Table'!$A$1:$G$134,4,0)</f>
        <v>Desktop</v>
      </c>
      <c r="K348" t="str">
        <f>VLOOKUP($C348,'Lookup Table'!$A$1:$G$134,5,0)</f>
        <v>CPM</v>
      </c>
      <c r="L348">
        <f>VLOOKUP($C348,'Lookup Table'!$A$1:$G$134,6,0)</f>
        <v>6</v>
      </c>
      <c r="M348" t="str">
        <f>VLOOKUP($C348,'Lookup Table'!$A$1:$G$134,7,0)</f>
        <v>Display</v>
      </c>
      <c r="N348" s="28">
        <f t="shared" si="5"/>
        <v>19.398</v>
      </c>
    </row>
    <row r="349" spans="1:14" x14ac:dyDescent="0.2">
      <c r="A349">
        <v>348</v>
      </c>
      <c r="B349" s="26">
        <v>44320</v>
      </c>
      <c r="C349" s="11">
        <v>269150224</v>
      </c>
      <c r="D349" s="11">
        <v>1631</v>
      </c>
      <c r="E349" s="11">
        <v>1</v>
      </c>
      <c r="F349" s="11">
        <v>3</v>
      </c>
      <c r="G349" t="str">
        <f>IFERROR(INDEX('Video Ad Server - SECONDARY'!$C$2:$C$960,MATCH(' Combined Data'!C349&amp;' Combined Data'!B349,'Video Ad Server - SECONDARY'!$E$2:$E$960,0)),"")</f>
        <v/>
      </c>
      <c r="H349" t="str">
        <f>IFERROR(INDEX('Video Ad Server - SECONDARY'!$D$2:$D$960,MATCH(' Combined Data'!C349&amp;' Combined Data'!B349,'Video Ad Server - SECONDARY'!$E$2:$E$960,0)),"")</f>
        <v/>
      </c>
      <c r="I349" t="str">
        <f>VLOOKUP($C349,'Lookup Table'!$A$1:$G$134,3,0)</f>
        <v>Partner A</v>
      </c>
      <c r="J349" t="str">
        <f>VLOOKUP($C349,'Lookup Table'!$A$1:$G$134,4,0)</f>
        <v>Mobile</v>
      </c>
      <c r="K349" t="str">
        <f>VLOOKUP($C349,'Lookup Table'!$A$1:$G$134,5,0)</f>
        <v>CPM</v>
      </c>
      <c r="L349">
        <f>VLOOKUP($C349,'Lookup Table'!$A$1:$G$134,6,0)</f>
        <v>6</v>
      </c>
      <c r="M349" t="str">
        <f>VLOOKUP($C349,'Lookup Table'!$A$1:$G$134,7,0)</f>
        <v>Display</v>
      </c>
      <c r="N349" s="28">
        <f t="shared" si="5"/>
        <v>9.7859999999999996</v>
      </c>
    </row>
    <row r="350" spans="1:14" x14ac:dyDescent="0.2">
      <c r="A350">
        <v>349</v>
      </c>
      <c r="B350" s="26">
        <v>44320</v>
      </c>
      <c r="C350" s="11">
        <v>269220918</v>
      </c>
      <c r="D350" s="11">
        <v>43</v>
      </c>
      <c r="E350" s="11">
        <v>1</v>
      </c>
      <c r="F350" s="11">
        <v>0</v>
      </c>
      <c r="G350" t="str">
        <f>IFERROR(INDEX('Video Ad Server - SECONDARY'!$C$2:$C$960,MATCH(' Combined Data'!C350&amp;' Combined Data'!B350,'Video Ad Server - SECONDARY'!$E$2:$E$960,0)),"")</f>
        <v/>
      </c>
      <c r="H350" t="str">
        <f>IFERROR(INDEX('Video Ad Server - SECONDARY'!$D$2:$D$960,MATCH(' Combined Data'!C350&amp;' Combined Data'!B350,'Video Ad Server - SECONDARY'!$E$2:$E$960,0)),"")</f>
        <v/>
      </c>
      <c r="I350" t="str">
        <f>VLOOKUP($C350,'Lookup Table'!$A$1:$G$134,3,0)</f>
        <v>Partner B</v>
      </c>
      <c r="J350" t="str">
        <f>VLOOKUP($C350,'Lookup Table'!$A$1:$G$134,4,0)</f>
        <v>Desktop</v>
      </c>
      <c r="K350" t="str">
        <f>VLOOKUP($C350,'Lookup Table'!$A$1:$G$134,5,0)</f>
        <v>CPM</v>
      </c>
      <c r="L350">
        <f>VLOOKUP($C350,'Lookup Table'!$A$1:$G$134,6,0)</f>
        <v>4.5</v>
      </c>
      <c r="M350" t="str">
        <f>VLOOKUP($C350,'Lookup Table'!$A$1:$G$134,7,0)</f>
        <v>Display</v>
      </c>
      <c r="N350" s="28">
        <f t="shared" si="5"/>
        <v>0.19349999999999998</v>
      </c>
    </row>
    <row r="351" spans="1:14" x14ac:dyDescent="0.2">
      <c r="A351">
        <v>350</v>
      </c>
      <c r="B351" s="26">
        <v>44320</v>
      </c>
      <c r="C351" s="11">
        <v>269221419</v>
      </c>
      <c r="D351" s="11">
        <v>43</v>
      </c>
      <c r="E351" s="11">
        <v>1</v>
      </c>
      <c r="F351" s="11">
        <v>0</v>
      </c>
      <c r="G351">
        <f>IFERROR(INDEX('Video Ad Server - SECONDARY'!$C$2:$C$960,MATCH(' Combined Data'!C351&amp;' Combined Data'!B351,'Video Ad Server - SECONDARY'!$E$2:$E$960,0)),"")</f>
        <v>17</v>
      </c>
      <c r="H351">
        <f>IFERROR(INDEX('Video Ad Server - SECONDARY'!$D$2:$D$960,MATCH(' Combined Data'!C351&amp;' Combined Data'!B351,'Video Ad Server - SECONDARY'!$E$2:$E$960,0)),"")</f>
        <v>2</v>
      </c>
      <c r="I351" t="str">
        <f>VLOOKUP($C351,'Lookup Table'!$A$1:$G$134,3,0)</f>
        <v>Partner B</v>
      </c>
      <c r="J351" t="str">
        <f>VLOOKUP($C351,'Lookup Table'!$A$1:$G$134,4,0)</f>
        <v>Cross-Device</v>
      </c>
      <c r="K351" t="str">
        <f>VLOOKUP($C351,'Lookup Table'!$A$1:$G$134,5,0)</f>
        <v>CPCV</v>
      </c>
      <c r="L351">
        <f>VLOOKUP($C351,'Lookup Table'!$A$1:$G$134,6,0)</f>
        <v>4.5</v>
      </c>
      <c r="M351" t="str">
        <f>VLOOKUP($C351,'Lookup Table'!$A$1:$G$134,7,0)</f>
        <v>Video</v>
      </c>
      <c r="N351" s="28">
        <f t="shared" si="5"/>
        <v>9</v>
      </c>
    </row>
    <row r="352" spans="1:14" x14ac:dyDescent="0.2">
      <c r="A352">
        <v>351</v>
      </c>
      <c r="B352" s="26">
        <v>44320</v>
      </c>
      <c r="C352" s="11">
        <v>269150218</v>
      </c>
      <c r="D352" s="11">
        <v>6167</v>
      </c>
      <c r="E352" s="11">
        <v>0</v>
      </c>
      <c r="F352" s="11">
        <v>0</v>
      </c>
      <c r="G352" t="str">
        <f>IFERROR(INDEX('Video Ad Server - SECONDARY'!$C$2:$C$960,MATCH(' Combined Data'!C352&amp;' Combined Data'!B352,'Video Ad Server - SECONDARY'!$E$2:$E$960,0)),"")</f>
        <v/>
      </c>
      <c r="H352" t="str">
        <f>IFERROR(INDEX('Video Ad Server - SECONDARY'!$D$2:$D$960,MATCH(' Combined Data'!C352&amp;' Combined Data'!B352,'Video Ad Server - SECONDARY'!$E$2:$E$960,0)),"")</f>
        <v/>
      </c>
      <c r="I352" t="str">
        <f>VLOOKUP($C352,'Lookup Table'!$A$1:$G$134,3,0)</f>
        <v>Partner A</v>
      </c>
      <c r="J352" t="str">
        <f>VLOOKUP($C352,'Lookup Table'!$A$1:$G$134,4,0)</f>
        <v>Desktop</v>
      </c>
      <c r="K352" t="str">
        <f>VLOOKUP($C352,'Lookup Table'!$A$1:$G$134,5,0)</f>
        <v>CPM</v>
      </c>
      <c r="L352">
        <f>VLOOKUP($C352,'Lookup Table'!$A$1:$G$134,6,0)</f>
        <v>6</v>
      </c>
      <c r="M352" t="str">
        <f>VLOOKUP($C352,'Lookup Table'!$A$1:$G$134,7,0)</f>
        <v>Display</v>
      </c>
      <c r="N352" s="28">
        <f t="shared" si="5"/>
        <v>37.001999999999995</v>
      </c>
    </row>
    <row r="353" spans="1:14" x14ac:dyDescent="0.2">
      <c r="A353">
        <v>352</v>
      </c>
      <c r="B353" s="26">
        <v>44320</v>
      </c>
      <c r="C353" s="11">
        <v>269150215</v>
      </c>
      <c r="D353" s="11">
        <v>5254</v>
      </c>
      <c r="E353" s="11">
        <v>0</v>
      </c>
      <c r="F353" s="11">
        <v>0</v>
      </c>
      <c r="G353" t="str">
        <f>IFERROR(INDEX('Video Ad Server - SECONDARY'!$C$2:$C$960,MATCH(' Combined Data'!C353&amp;' Combined Data'!B353,'Video Ad Server - SECONDARY'!$E$2:$E$960,0)),"")</f>
        <v/>
      </c>
      <c r="H353" t="str">
        <f>IFERROR(INDEX('Video Ad Server - SECONDARY'!$D$2:$D$960,MATCH(' Combined Data'!C353&amp;' Combined Data'!B353,'Video Ad Server - SECONDARY'!$E$2:$E$960,0)),"")</f>
        <v/>
      </c>
      <c r="I353" t="str">
        <f>VLOOKUP($C353,'Lookup Table'!$A$1:$G$134,3,0)</f>
        <v>Partner A</v>
      </c>
      <c r="J353" t="str">
        <f>VLOOKUP($C353,'Lookup Table'!$A$1:$G$134,4,0)</f>
        <v>Mobile Web</v>
      </c>
      <c r="K353" t="str">
        <f>VLOOKUP($C353,'Lookup Table'!$A$1:$G$134,5,0)</f>
        <v>CPM</v>
      </c>
      <c r="L353">
        <f>VLOOKUP($C353,'Lookup Table'!$A$1:$G$134,6,0)</f>
        <v>6</v>
      </c>
      <c r="M353" t="str">
        <f>VLOOKUP($C353,'Lookup Table'!$A$1:$G$134,7,0)</f>
        <v>Display</v>
      </c>
      <c r="N353" s="28">
        <f t="shared" si="5"/>
        <v>31.523999999999997</v>
      </c>
    </row>
    <row r="354" spans="1:14" x14ac:dyDescent="0.2">
      <c r="A354">
        <v>353</v>
      </c>
      <c r="B354" s="26">
        <v>44320</v>
      </c>
      <c r="C354" s="11">
        <v>268890527</v>
      </c>
      <c r="D354" s="11">
        <v>2804</v>
      </c>
      <c r="E354" s="11">
        <v>0</v>
      </c>
      <c r="F354" s="11">
        <v>0</v>
      </c>
      <c r="G354">
        <f>IFERROR(INDEX('Video Ad Server - SECONDARY'!$C$2:$C$960,MATCH(' Combined Data'!C354&amp;' Combined Data'!B354,'Video Ad Server - SECONDARY'!$E$2:$E$960,0)),"")</f>
        <v>4608</v>
      </c>
      <c r="H354">
        <f>IFERROR(INDEX('Video Ad Server - SECONDARY'!$D$2:$D$960,MATCH(' Combined Data'!C354&amp;' Combined Data'!B354,'Video Ad Server - SECONDARY'!$E$2:$E$960,0)),"")</f>
        <v>2977</v>
      </c>
      <c r="I354" t="str">
        <f>VLOOKUP($C354,'Lookup Table'!$A$1:$G$134,3,0)</f>
        <v>Partner B</v>
      </c>
      <c r="J354" t="str">
        <f>VLOOKUP($C354,'Lookup Table'!$A$1:$G$134,4,0)</f>
        <v>Cross-Device</v>
      </c>
      <c r="K354" t="str">
        <f>VLOOKUP($C354,'Lookup Table'!$A$1:$G$134,5,0)</f>
        <v>CPCV</v>
      </c>
      <c r="L354">
        <f>VLOOKUP($C354,'Lookup Table'!$A$1:$G$134,6,0)</f>
        <v>4.5</v>
      </c>
      <c r="M354" t="str">
        <f>VLOOKUP($C354,'Lookup Table'!$A$1:$G$134,7,0)</f>
        <v>Video</v>
      </c>
      <c r="N354" s="28">
        <f t="shared" si="5"/>
        <v>13396.5</v>
      </c>
    </row>
    <row r="355" spans="1:14" x14ac:dyDescent="0.2">
      <c r="A355">
        <v>354</v>
      </c>
      <c r="B355" s="26">
        <v>44320</v>
      </c>
      <c r="C355" s="11">
        <v>269222091</v>
      </c>
      <c r="D355" s="11">
        <v>1880</v>
      </c>
      <c r="E355" s="11">
        <v>0</v>
      </c>
      <c r="F355" s="11">
        <v>0</v>
      </c>
      <c r="G355" t="str">
        <f>IFERROR(INDEX('Video Ad Server - SECONDARY'!$C$2:$C$960,MATCH(' Combined Data'!C355&amp;' Combined Data'!B355,'Video Ad Server - SECONDARY'!$E$2:$E$960,0)),"")</f>
        <v/>
      </c>
      <c r="H355" t="str">
        <f>IFERROR(INDEX('Video Ad Server - SECONDARY'!$D$2:$D$960,MATCH(' Combined Data'!C355&amp;' Combined Data'!B355,'Video Ad Server - SECONDARY'!$E$2:$E$960,0)),"")</f>
        <v/>
      </c>
      <c r="I355" t="str">
        <f>VLOOKUP($C355,'Lookup Table'!$A$1:$G$134,3,0)</f>
        <v>Partner A</v>
      </c>
      <c r="J355" t="str">
        <f>VLOOKUP($C355,'Lookup Table'!$A$1:$G$134,4,0)</f>
        <v>Mobile</v>
      </c>
      <c r="K355" t="str">
        <f>VLOOKUP($C355,'Lookup Table'!$A$1:$G$134,5,0)</f>
        <v>CPM</v>
      </c>
      <c r="L355">
        <f>VLOOKUP($C355,'Lookup Table'!$A$1:$G$134,6,0)</f>
        <v>6</v>
      </c>
      <c r="M355" t="str">
        <f>VLOOKUP($C355,'Lookup Table'!$A$1:$G$134,7,0)</f>
        <v>Display</v>
      </c>
      <c r="N355" s="28">
        <f t="shared" si="5"/>
        <v>11.28</v>
      </c>
    </row>
    <row r="356" spans="1:14" x14ac:dyDescent="0.2">
      <c r="A356">
        <v>355</v>
      </c>
      <c r="B356" s="26">
        <v>44320</v>
      </c>
      <c r="C356" s="11">
        <v>268891184</v>
      </c>
      <c r="D356" s="11">
        <v>1052</v>
      </c>
      <c r="E356" s="11">
        <v>0</v>
      </c>
      <c r="F356" s="11">
        <v>1</v>
      </c>
      <c r="G356" t="str">
        <f>IFERROR(INDEX('Video Ad Server - SECONDARY'!$C$2:$C$960,MATCH(' Combined Data'!C356&amp;' Combined Data'!B356,'Video Ad Server - SECONDARY'!$E$2:$E$960,0)),"")</f>
        <v/>
      </c>
      <c r="H356" t="str">
        <f>IFERROR(INDEX('Video Ad Server - SECONDARY'!$D$2:$D$960,MATCH(' Combined Data'!C356&amp;' Combined Data'!B356,'Video Ad Server - SECONDARY'!$E$2:$E$960,0)),"")</f>
        <v/>
      </c>
      <c r="I356" t="str">
        <f>VLOOKUP($C356,'Lookup Table'!$A$1:$G$134,3,0)</f>
        <v>Partner B</v>
      </c>
      <c r="J356" t="str">
        <f>VLOOKUP($C356,'Lookup Table'!$A$1:$G$134,4,0)</f>
        <v>Cross-Device</v>
      </c>
      <c r="K356" t="str">
        <f>VLOOKUP($C356,'Lookup Table'!$A$1:$G$134,5,0)</f>
        <v>CPM</v>
      </c>
      <c r="L356">
        <f>VLOOKUP($C356,'Lookup Table'!$A$1:$G$134,6,0)</f>
        <v>4.5</v>
      </c>
      <c r="M356" t="str">
        <f>VLOOKUP($C356,'Lookup Table'!$A$1:$G$134,7,0)</f>
        <v>Display</v>
      </c>
      <c r="N356" s="28">
        <f t="shared" si="5"/>
        <v>4.734</v>
      </c>
    </row>
    <row r="357" spans="1:14" x14ac:dyDescent="0.2">
      <c r="A357">
        <v>356</v>
      </c>
      <c r="B357" s="26">
        <v>44320</v>
      </c>
      <c r="C357" s="11">
        <v>269221386</v>
      </c>
      <c r="D357" s="11">
        <v>548</v>
      </c>
      <c r="E357" s="11">
        <v>0</v>
      </c>
      <c r="F357" s="11">
        <v>0</v>
      </c>
      <c r="G357" t="str">
        <f>IFERROR(INDEX('Video Ad Server - SECONDARY'!$C$2:$C$960,MATCH(' Combined Data'!C357&amp;' Combined Data'!B357,'Video Ad Server - SECONDARY'!$E$2:$E$960,0)),"")</f>
        <v/>
      </c>
      <c r="H357" t="str">
        <f>IFERROR(INDEX('Video Ad Server - SECONDARY'!$D$2:$D$960,MATCH(' Combined Data'!C357&amp;' Combined Data'!B357,'Video Ad Server - SECONDARY'!$E$2:$E$960,0)),"")</f>
        <v/>
      </c>
      <c r="I357" t="str">
        <f>VLOOKUP($C357,'Lookup Table'!$A$1:$G$134,3,0)</f>
        <v>Partner A</v>
      </c>
      <c r="J357" t="str">
        <f>VLOOKUP($C357,'Lookup Table'!$A$1:$G$134,4,0)</f>
        <v>Desktop</v>
      </c>
      <c r="K357" t="str">
        <f>VLOOKUP($C357,'Lookup Table'!$A$1:$G$134,5,0)</f>
        <v>CPM</v>
      </c>
      <c r="L357">
        <f>VLOOKUP($C357,'Lookup Table'!$A$1:$G$134,6,0)</f>
        <v>6</v>
      </c>
      <c r="M357" t="str">
        <f>VLOOKUP($C357,'Lookup Table'!$A$1:$G$134,7,0)</f>
        <v>Display</v>
      </c>
      <c r="N357" s="28">
        <f t="shared" si="5"/>
        <v>3.2880000000000003</v>
      </c>
    </row>
    <row r="358" spans="1:14" x14ac:dyDescent="0.2">
      <c r="A358">
        <v>357</v>
      </c>
      <c r="B358" s="26">
        <v>44320</v>
      </c>
      <c r="C358" s="11">
        <v>268892246</v>
      </c>
      <c r="D358" s="11">
        <v>440</v>
      </c>
      <c r="E358" s="11">
        <v>0</v>
      </c>
      <c r="F358" s="11">
        <v>2</v>
      </c>
      <c r="G358" t="str">
        <f>IFERROR(INDEX('Video Ad Server - SECONDARY'!$C$2:$C$960,MATCH(' Combined Data'!C358&amp;' Combined Data'!B358,'Video Ad Server - SECONDARY'!$E$2:$E$960,0)),"")</f>
        <v/>
      </c>
      <c r="H358" t="str">
        <f>IFERROR(INDEX('Video Ad Server - SECONDARY'!$D$2:$D$960,MATCH(' Combined Data'!C358&amp;' Combined Data'!B358,'Video Ad Server - SECONDARY'!$E$2:$E$960,0)),"")</f>
        <v/>
      </c>
      <c r="I358" t="str">
        <f>VLOOKUP($C358,'Lookup Table'!$A$1:$G$134,3,0)</f>
        <v>Partner A</v>
      </c>
      <c r="J358" t="str">
        <f>VLOOKUP($C358,'Lookup Table'!$A$1:$G$134,4,0)</f>
        <v>Desktop</v>
      </c>
      <c r="K358" t="str">
        <f>VLOOKUP($C358,'Lookup Table'!$A$1:$G$134,5,0)</f>
        <v>CPM</v>
      </c>
      <c r="L358">
        <f>VLOOKUP($C358,'Lookup Table'!$A$1:$G$134,6,0)</f>
        <v>6</v>
      </c>
      <c r="M358" t="str">
        <f>VLOOKUP($C358,'Lookup Table'!$A$1:$G$134,7,0)</f>
        <v>Display</v>
      </c>
      <c r="N358" s="28">
        <f t="shared" si="5"/>
        <v>2.64</v>
      </c>
    </row>
    <row r="359" spans="1:14" x14ac:dyDescent="0.2">
      <c r="A359">
        <v>358</v>
      </c>
      <c r="B359" s="26">
        <v>44320</v>
      </c>
      <c r="C359" s="11">
        <v>269221920</v>
      </c>
      <c r="D359" s="11">
        <v>401</v>
      </c>
      <c r="E359" s="11">
        <v>0</v>
      </c>
      <c r="F359" s="11">
        <v>0</v>
      </c>
      <c r="G359">
        <f>IFERROR(INDEX('Video Ad Server - SECONDARY'!$C$2:$C$960,MATCH(' Combined Data'!C359&amp;' Combined Data'!B359,'Video Ad Server - SECONDARY'!$E$2:$E$960,0)),"")</f>
        <v>13</v>
      </c>
      <c r="H359">
        <f>IFERROR(INDEX('Video Ad Server - SECONDARY'!$D$2:$D$960,MATCH(' Combined Data'!C359&amp;' Combined Data'!B359,'Video Ad Server - SECONDARY'!$E$2:$E$960,0)),"")</f>
        <v>18</v>
      </c>
      <c r="I359" t="str">
        <f>VLOOKUP($C359,'Lookup Table'!$A$1:$G$134,3,0)</f>
        <v>Partner B</v>
      </c>
      <c r="J359" t="str">
        <f>VLOOKUP($C359,'Lookup Table'!$A$1:$G$134,4,0)</f>
        <v>Cross-Device</v>
      </c>
      <c r="K359" t="str">
        <f>VLOOKUP($C359,'Lookup Table'!$A$1:$G$134,5,0)</f>
        <v>CPCV</v>
      </c>
      <c r="L359">
        <f>VLOOKUP($C359,'Lookup Table'!$A$1:$G$134,6,0)</f>
        <v>4.5</v>
      </c>
      <c r="M359" t="str">
        <f>VLOOKUP($C359,'Lookup Table'!$A$1:$G$134,7,0)</f>
        <v>Video</v>
      </c>
      <c r="N359" s="28">
        <f t="shared" si="5"/>
        <v>81</v>
      </c>
    </row>
    <row r="360" spans="1:14" x14ac:dyDescent="0.2">
      <c r="A360">
        <v>359</v>
      </c>
      <c r="B360" s="26">
        <v>44320</v>
      </c>
      <c r="C360" s="11">
        <v>269221431</v>
      </c>
      <c r="D360" s="11">
        <v>260</v>
      </c>
      <c r="E360" s="11">
        <v>0</v>
      </c>
      <c r="F360" s="11">
        <v>0</v>
      </c>
      <c r="G360" t="str">
        <f>IFERROR(INDEX('Video Ad Server - SECONDARY'!$C$2:$C$960,MATCH(' Combined Data'!C360&amp;' Combined Data'!B360,'Video Ad Server - SECONDARY'!$E$2:$E$960,0)),"")</f>
        <v/>
      </c>
      <c r="H360" t="str">
        <f>IFERROR(INDEX('Video Ad Server - SECONDARY'!$D$2:$D$960,MATCH(' Combined Data'!C360&amp;' Combined Data'!B360,'Video Ad Server - SECONDARY'!$E$2:$E$960,0)),"")</f>
        <v/>
      </c>
      <c r="I360" t="str">
        <f>VLOOKUP($C360,'Lookup Table'!$A$1:$G$134,3,0)</f>
        <v>Partner B</v>
      </c>
      <c r="J360" t="str">
        <f>VLOOKUP($C360,'Lookup Table'!$A$1:$G$134,4,0)</f>
        <v>Desktop</v>
      </c>
      <c r="K360" t="str">
        <f>VLOOKUP($C360,'Lookup Table'!$A$1:$G$134,5,0)</f>
        <v>CPM</v>
      </c>
      <c r="L360">
        <f>VLOOKUP($C360,'Lookup Table'!$A$1:$G$134,6,0)</f>
        <v>4.5</v>
      </c>
      <c r="M360" t="str">
        <f>VLOOKUP($C360,'Lookup Table'!$A$1:$G$134,7,0)</f>
        <v>Display</v>
      </c>
      <c r="N360" s="28">
        <f t="shared" si="5"/>
        <v>1.17</v>
      </c>
    </row>
    <row r="361" spans="1:14" x14ac:dyDescent="0.2">
      <c r="A361">
        <v>360</v>
      </c>
      <c r="B361" s="26">
        <v>44320</v>
      </c>
      <c r="C361" s="11">
        <v>269221473</v>
      </c>
      <c r="D361" s="11">
        <v>145</v>
      </c>
      <c r="E361" s="11">
        <v>0</v>
      </c>
      <c r="F361" s="11">
        <v>0</v>
      </c>
      <c r="G361">
        <f>IFERROR(INDEX('Video Ad Server - SECONDARY'!$C$2:$C$960,MATCH(' Combined Data'!C361&amp;' Combined Data'!B361,'Video Ad Server - SECONDARY'!$E$2:$E$960,0)),"")</f>
        <v>6</v>
      </c>
      <c r="H361">
        <f>IFERROR(INDEX('Video Ad Server - SECONDARY'!$D$2:$D$960,MATCH(' Combined Data'!C361&amp;' Combined Data'!B361,'Video Ad Server - SECONDARY'!$E$2:$E$960,0)),"")</f>
        <v>19</v>
      </c>
      <c r="I361" t="str">
        <f>VLOOKUP($C361,'Lookup Table'!$A$1:$G$134,3,0)</f>
        <v>Partner B</v>
      </c>
      <c r="J361" t="str">
        <f>VLOOKUP($C361,'Lookup Table'!$A$1:$G$134,4,0)</f>
        <v>Desktop</v>
      </c>
      <c r="K361" t="str">
        <f>VLOOKUP($C361,'Lookup Table'!$A$1:$G$134,5,0)</f>
        <v>CPCV</v>
      </c>
      <c r="L361">
        <f>VLOOKUP($C361,'Lookup Table'!$A$1:$G$134,6,0)</f>
        <v>4.5</v>
      </c>
      <c r="M361" t="str">
        <f>VLOOKUP($C361,'Lookup Table'!$A$1:$G$134,7,0)</f>
        <v>Video</v>
      </c>
      <c r="N361" s="28">
        <f t="shared" si="5"/>
        <v>85.5</v>
      </c>
    </row>
    <row r="362" spans="1:14" x14ac:dyDescent="0.2">
      <c r="A362">
        <v>361</v>
      </c>
      <c r="B362" s="26">
        <v>44320</v>
      </c>
      <c r="C362" s="11">
        <v>269221869</v>
      </c>
      <c r="D362" s="11">
        <v>101</v>
      </c>
      <c r="E362" s="11">
        <v>0</v>
      </c>
      <c r="F362" s="11">
        <v>0</v>
      </c>
      <c r="G362" t="str">
        <f>IFERROR(INDEX('Video Ad Server - SECONDARY'!$C$2:$C$960,MATCH(' Combined Data'!C362&amp;' Combined Data'!B362,'Video Ad Server - SECONDARY'!$E$2:$E$960,0)),"")</f>
        <v/>
      </c>
      <c r="H362" t="str">
        <f>IFERROR(INDEX('Video Ad Server - SECONDARY'!$D$2:$D$960,MATCH(' Combined Data'!C362&amp;' Combined Data'!B362,'Video Ad Server - SECONDARY'!$E$2:$E$960,0)),"")</f>
        <v/>
      </c>
      <c r="I362" t="str">
        <f>VLOOKUP($C362,'Lookup Table'!$A$1:$G$134,3,0)</f>
        <v>Partner B</v>
      </c>
      <c r="J362" t="str">
        <f>VLOOKUP($C362,'Lookup Table'!$A$1:$G$134,4,0)</f>
        <v>Cross-Device</v>
      </c>
      <c r="K362" t="str">
        <f>VLOOKUP($C362,'Lookup Table'!$A$1:$G$134,5,0)</f>
        <v>CPM</v>
      </c>
      <c r="L362">
        <f>VLOOKUP($C362,'Lookup Table'!$A$1:$G$134,6,0)</f>
        <v>4.5</v>
      </c>
      <c r="M362" t="str">
        <f>VLOOKUP($C362,'Lookup Table'!$A$1:$G$134,7,0)</f>
        <v>Display</v>
      </c>
      <c r="N362" s="28">
        <f t="shared" si="5"/>
        <v>0.45450000000000002</v>
      </c>
    </row>
    <row r="363" spans="1:14" x14ac:dyDescent="0.2">
      <c r="A363">
        <v>362</v>
      </c>
      <c r="B363" s="26">
        <v>44320</v>
      </c>
      <c r="C363" s="11">
        <v>268891964</v>
      </c>
      <c r="D363" s="11">
        <v>93</v>
      </c>
      <c r="E363" s="11">
        <v>0</v>
      </c>
      <c r="F363" s="11">
        <v>2</v>
      </c>
      <c r="G363">
        <f>IFERROR(INDEX('Video Ad Server - SECONDARY'!$C$2:$C$960,MATCH(' Combined Data'!C363&amp;' Combined Data'!B363,'Video Ad Server - SECONDARY'!$E$2:$E$960,0)),"")</f>
        <v>44</v>
      </c>
      <c r="H363">
        <f>IFERROR(INDEX('Video Ad Server - SECONDARY'!$D$2:$D$960,MATCH(' Combined Data'!C363&amp;' Combined Data'!B363,'Video Ad Server - SECONDARY'!$E$2:$E$960,0)),"")</f>
        <v>36</v>
      </c>
      <c r="I363" t="str">
        <f>VLOOKUP($C363,'Lookup Table'!$A$1:$G$134,3,0)</f>
        <v>Partner B</v>
      </c>
      <c r="J363" t="str">
        <f>VLOOKUP($C363,'Lookup Table'!$A$1:$G$134,4,0)</f>
        <v>Cross-Device</v>
      </c>
      <c r="K363" t="str">
        <f>VLOOKUP($C363,'Lookup Table'!$A$1:$G$134,5,0)</f>
        <v>CPCV</v>
      </c>
      <c r="L363">
        <f>VLOOKUP($C363,'Lookup Table'!$A$1:$G$134,6,0)</f>
        <v>4.5</v>
      </c>
      <c r="M363" t="str">
        <f>VLOOKUP($C363,'Lookup Table'!$A$1:$G$134,7,0)</f>
        <v>Video</v>
      </c>
      <c r="N363" s="28">
        <f t="shared" si="5"/>
        <v>162</v>
      </c>
    </row>
    <row r="364" spans="1:14" x14ac:dyDescent="0.2">
      <c r="A364">
        <v>363</v>
      </c>
      <c r="B364" s="26">
        <v>44320</v>
      </c>
      <c r="C364" s="11">
        <v>268892231</v>
      </c>
      <c r="D364" s="11">
        <v>83</v>
      </c>
      <c r="E364" s="11">
        <v>0</v>
      </c>
      <c r="F364" s="11">
        <v>0</v>
      </c>
      <c r="G364" t="str">
        <f>IFERROR(INDEX('Video Ad Server - SECONDARY'!$C$2:$C$960,MATCH(' Combined Data'!C364&amp;' Combined Data'!B364,'Video Ad Server - SECONDARY'!$E$2:$E$960,0)),"")</f>
        <v/>
      </c>
      <c r="H364" t="str">
        <f>IFERROR(INDEX('Video Ad Server - SECONDARY'!$D$2:$D$960,MATCH(' Combined Data'!C364&amp;' Combined Data'!B364,'Video Ad Server - SECONDARY'!$E$2:$E$960,0)),"")</f>
        <v/>
      </c>
      <c r="I364" t="str">
        <f>VLOOKUP($C364,'Lookup Table'!$A$1:$G$134,3,0)</f>
        <v>Partner A</v>
      </c>
      <c r="J364" t="str">
        <f>VLOOKUP($C364,'Lookup Table'!$A$1:$G$134,4,0)</f>
        <v>Desktop</v>
      </c>
      <c r="K364" t="str">
        <f>VLOOKUP($C364,'Lookup Table'!$A$1:$G$134,5,0)</f>
        <v>CPM</v>
      </c>
      <c r="L364">
        <f>VLOOKUP($C364,'Lookup Table'!$A$1:$G$134,6,0)</f>
        <v>6</v>
      </c>
      <c r="M364" t="str">
        <f>VLOOKUP($C364,'Lookup Table'!$A$1:$G$134,7,0)</f>
        <v>Display</v>
      </c>
      <c r="N364" s="28">
        <f t="shared" si="5"/>
        <v>0.498</v>
      </c>
    </row>
    <row r="365" spans="1:14" x14ac:dyDescent="0.2">
      <c r="A365">
        <v>364</v>
      </c>
      <c r="B365" s="26">
        <v>44320</v>
      </c>
      <c r="C365" s="11">
        <v>269149708</v>
      </c>
      <c r="D365" s="11">
        <v>34</v>
      </c>
      <c r="E365" s="11">
        <v>0</v>
      </c>
      <c r="F365" s="11">
        <v>0</v>
      </c>
      <c r="G365" t="str">
        <f>IFERROR(INDEX('Video Ad Server - SECONDARY'!$C$2:$C$960,MATCH(' Combined Data'!C365&amp;' Combined Data'!B365,'Video Ad Server - SECONDARY'!$E$2:$E$960,0)),"")</f>
        <v/>
      </c>
      <c r="H365" t="str">
        <f>IFERROR(INDEX('Video Ad Server - SECONDARY'!$D$2:$D$960,MATCH(' Combined Data'!C365&amp;' Combined Data'!B365,'Video Ad Server - SECONDARY'!$E$2:$E$960,0)),"")</f>
        <v/>
      </c>
      <c r="I365" t="str">
        <f>VLOOKUP($C365,'Lookup Table'!$A$1:$G$134,3,0)</f>
        <v>Partner B</v>
      </c>
      <c r="J365" t="str">
        <f>VLOOKUP($C365,'Lookup Table'!$A$1:$G$134,4,0)</f>
        <v>Cross-Device</v>
      </c>
      <c r="K365" t="str">
        <f>VLOOKUP($C365,'Lookup Table'!$A$1:$G$134,5,0)</f>
        <v>CPM</v>
      </c>
      <c r="L365">
        <f>VLOOKUP($C365,'Lookup Table'!$A$1:$G$134,6,0)</f>
        <v>4.5</v>
      </c>
      <c r="M365" t="str">
        <f>VLOOKUP($C365,'Lookup Table'!$A$1:$G$134,7,0)</f>
        <v>Study</v>
      </c>
      <c r="N365" s="28">
        <f t="shared" si="5"/>
        <v>0.15300000000000002</v>
      </c>
    </row>
    <row r="366" spans="1:14" x14ac:dyDescent="0.2">
      <c r="A366">
        <v>365</v>
      </c>
      <c r="B366" s="26">
        <v>44320</v>
      </c>
      <c r="C366" s="11">
        <v>268891961</v>
      </c>
      <c r="D366" s="11">
        <v>30</v>
      </c>
      <c r="E366" s="11">
        <v>0</v>
      </c>
      <c r="F366" s="11">
        <v>0</v>
      </c>
      <c r="G366">
        <f>IFERROR(INDEX('Video Ad Server - SECONDARY'!$C$2:$C$960,MATCH(' Combined Data'!C366&amp;' Combined Data'!B366,'Video Ad Server - SECONDARY'!$E$2:$E$960,0)),"")</f>
        <v>35</v>
      </c>
      <c r="H366">
        <f>IFERROR(INDEX('Video Ad Server - SECONDARY'!$D$2:$D$960,MATCH(' Combined Data'!C366&amp;' Combined Data'!B366,'Video Ad Server - SECONDARY'!$E$2:$E$960,0)),"")</f>
        <v>24</v>
      </c>
      <c r="I366" t="str">
        <f>VLOOKUP($C366,'Lookup Table'!$A$1:$G$134,3,0)</f>
        <v>Partner B</v>
      </c>
      <c r="J366" t="str">
        <f>VLOOKUP($C366,'Lookup Table'!$A$1:$G$134,4,0)</f>
        <v>Cross-Device</v>
      </c>
      <c r="K366" t="str">
        <f>VLOOKUP($C366,'Lookup Table'!$A$1:$G$134,5,0)</f>
        <v>CPCV</v>
      </c>
      <c r="L366">
        <f>VLOOKUP($C366,'Lookup Table'!$A$1:$G$134,6,0)</f>
        <v>4.5</v>
      </c>
      <c r="M366" t="str">
        <f>VLOOKUP($C366,'Lookup Table'!$A$1:$G$134,7,0)</f>
        <v>Video</v>
      </c>
      <c r="N366" s="28">
        <f t="shared" si="5"/>
        <v>108</v>
      </c>
    </row>
    <row r="367" spans="1:14" x14ac:dyDescent="0.2">
      <c r="A367">
        <v>366</v>
      </c>
      <c r="B367" s="26">
        <v>44320</v>
      </c>
      <c r="C367" s="11">
        <v>269150194</v>
      </c>
      <c r="D367" s="11">
        <v>21</v>
      </c>
      <c r="E367" s="11">
        <v>0</v>
      </c>
      <c r="F367" s="11">
        <v>1</v>
      </c>
      <c r="G367" t="str">
        <f>IFERROR(INDEX('Video Ad Server - SECONDARY'!$C$2:$C$960,MATCH(' Combined Data'!C367&amp;' Combined Data'!B367,'Video Ad Server - SECONDARY'!$E$2:$E$960,0)),"")</f>
        <v/>
      </c>
      <c r="H367" t="str">
        <f>IFERROR(INDEX('Video Ad Server - SECONDARY'!$D$2:$D$960,MATCH(' Combined Data'!C367&amp;' Combined Data'!B367,'Video Ad Server - SECONDARY'!$E$2:$E$960,0)),"")</f>
        <v/>
      </c>
      <c r="I367" t="str">
        <f>VLOOKUP($C367,'Lookup Table'!$A$1:$G$134,3,0)</f>
        <v>Partner A</v>
      </c>
      <c r="J367" t="str">
        <f>VLOOKUP($C367,'Lookup Table'!$A$1:$G$134,4,0)</f>
        <v>Tablet Web</v>
      </c>
      <c r="K367" t="str">
        <f>VLOOKUP($C367,'Lookup Table'!$A$1:$G$134,5,0)</f>
        <v>CPM</v>
      </c>
      <c r="L367">
        <f>VLOOKUP($C367,'Lookup Table'!$A$1:$G$134,6,0)</f>
        <v>6</v>
      </c>
      <c r="M367" t="str">
        <f>VLOOKUP($C367,'Lookup Table'!$A$1:$G$134,7,0)</f>
        <v>Display</v>
      </c>
      <c r="N367" s="28">
        <f t="shared" si="5"/>
        <v>0.126</v>
      </c>
    </row>
    <row r="368" spans="1:14" x14ac:dyDescent="0.2">
      <c r="A368">
        <v>367</v>
      </c>
      <c r="B368" s="26">
        <v>44320</v>
      </c>
      <c r="C368" s="11">
        <v>269222808</v>
      </c>
      <c r="D368" s="11">
        <v>19</v>
      </c>
      <c r="E368" s="11">
        <v>0</v>
      </c>
      <c r="F368" s="11">
        <v>0</v>
      </c>
      <c r="G368" t="str">
        <f>IFERROR(INDEX('Video Ad Server - SECONDARY'!$C$2:$C$960,MATCH(' Combined Data'!C368&amp;' Combined Data'!B368,'Video Ad Server - SECONDARY'!$E$2:$E$960,0)),"")</f>
        <v/>
      </c>
      <c r="H368" t="str">
        <f>IFERROR(INDEX('Video Ad Server - SECONDARY'!$D$2:$D$960,MATCH(' Combined Data'!C368&amp;' Combined Data'!B368,'Video Ad Server - SECONDARY'!$E$2:$E$960,0)),"")</f>
        <v/>
      </c>
      <c r="I368" t="str">
        <f>VLOOKUP($C368,'Lookup Table'!$A$1:$G$134,3,0)</f>
        <v>Partner A</v>
      </c>
      <c r="J368" t="str">
        <f>VLOOKUP($C368,'Lookup Table'!$A$1:$G$134,4,0)</f>
        <v>Desktop</v>
      </c>
      <c r="K368" t="str">
        <f>VLOOKUP($C368,'Lookup Table'!$A$1:$G$134,5,0)</f>
        <v>CPM</v>
      </c>
      <c r="L368">
        <f>VLOOKUP($C368,'Lookup Table'!$A$1:$G$134,6,0)</f>
        <v>6</v>
      </c>
      <c r="M368" t="str">
        <f>VLOOKUP($C368,'Lookup Table'!$A$1:$G$134,7,0)</f>
        <v>Display</v>
      </c>
      <c r="N368" s="28">
        <f t="shared" si="5"/>
        <v>0.11399999999999999</v>
      </c>
    </row>
    <row r="369" spans="1:14" x14ac:dyDescent="0.2">
      <c r="A369">
        <v>368</v>
      </c>
      <c r="B369" s="26">
        <v>44320</v>
      </c>
      <c r="C369" s="11">
        <v>268892429</v>
      </c>
      <c r="D369" s="11">
        <v>18</v>
      </c>
      <c r="E369" s="11">
        <v>0</v>
      </c>
      <c r="F369" s="11">
        <v>0</v>
      </c>
      <c r="G369" t="str">
        <f>IFERROR(INDEX('Video Ad Server - SECONDARY'!$C$2:$C$960,MATCH(' Combined Data'!C369&amp;' Combined Data'!B369,'Video Ad Server - SECONDARY'!$E$2:$E$960,0)),"")</f>
        <v/>
      </c>
      <c r="H369" t="str">
        <f>IFERROR(INDEX('Video Ad Server - SECONDARY'!$D$2:$D$960,MATCH(' Combined Data'!C369&amp;' Combined Data'!B369,'Video Ad Server - SECONDARY'!$E$2:$E$960,0)),"")</f>
        <v/>
      </c>
      <c r="I369" t="str">
        <f>VLOOKUP($C369,'Lookup Table'!$A$1:$G$134,3,0)</f>
        <v>Partner A</v>
      </c>
      <c r="J369" t="str">
        <f>VLOOKUP($C369,'Lookup Table'!$A$1:$G$134,4,0)</f>
        <v>Mobile In-App</v>
      </c>
      <c r="K369" t="str">
        <f>VLOOKUP($C369,'Lookup Table'!$A$1:$G$134,5,0)</f>
        <v>CPM</v>
      </c>
      <c r="L369">
        <f>VLOOKUP($C369,'Lookup Table'!$A$1:$G$134,6,0)</f>
        <v>6</v>
      </c>
      <c r="M369" t="str">
        <f>VLOOKUP($C369,'Lookup Table'!$A$1:$G$134,7,0)</f>
        <v>Display</v>
      </c>
      <c r="N369" s="28">
        <f t="shared" si="5"/>
        <v>0.10799999999999998</v>
      </c>
    </row>
    <row r="370" spans="1:14" x14ac:dyDescent="0.2">
      <c r="A370">
        <v>369</v>
      </c>
      <c r="B370" s="26">
        <v>44320</v>
      </c>
      <c r="C370" s="11">
        <v>269222109</v>
      </c>
      <c r="D370" s="11">
        <v>14</v>
      </c>
      <c r="E370" s="11">
        <v>0</v>
      </c>
      <c r="F370" s="11">
        <v>0</v>
      </c>
      <c r="G370" t="str">
        <f>IFERROR(INDEX('Video Ad Server - SECONDARY'!$C$2:$C$960,MATCH(' Combined Data'!C370&amp;' Combined Data'!B370,'Video Ad Server - SECONDARY'!$E$2:$E$960,0)),"")</f>
        <v/>
      </c>
      <c r="H370" t="str">
        <f>IFERROR(INDEX('Video Ad Server - SECONDARY'!$D$2:$D$960,MATCH(' Combined Data'!C370&amp;' Combined Data'!B370,'Video Ad Server - SECONDARY'!$E$2:$E$960,0)),"")</f>
        <v/>
      </c>
      <c r="I370" t="str">
        <f>VLOOKUP($C370,'Lookup Table'!$A$1:$G$134,3,0)</f>
        <v>Partner A</v>
      </c>
      <c r="J370" t="str">
        <f>VLOOKUP($C370,'Lookup Table'!$A$1:$G$134,4,0)</f>
        <v>Desktop</v>
      </c>
      <c r="K370" t="str">
        <f>VLOOKUP($C370,'Lookup Table'!$A$1:$G$134,5,0)</f>
        <v>CPM</v>
      </c>
      <c r="L370">
        <f>VLOOKUP($C370,'Lookup Table'!$A$1:$G$134,6,0)</f>
        <v>6</v>
      </c>
      <c r="M370" t="str">
        <f>VLOOKUP($C370,'Lookup Table'!$A$1:$G$134,7,0)</f>
        <v>Display</v>
      </c>
      <c r="N370" s="28">
        <f t="shared" si="5"/>
        <v>8.4000000000000005E-2</v>
      </c>
    </row>
    <row r="371" spans="1:14" x14ac:dyDescent="0.2">
      <c r="A371">
        <v>370</v>
      </c>
      <c r="B371" s="26">
        <v>44320</v>
      </c>
      <c r="C371" s="11">
        <v>268892123</v>
      </c>
      <c r="D371" s="11">
        <v>14</v>
      </c>
      <c r="E371" s="11">
        <v>0</v>
      </c>
      <c r="F371" s="11">
        <v>0</v>
      </c>
      <c r="G371" t="str">
        <f>IFERROR(INDEX('Video Ad Server - SECONDARY'!$C$2:$C$960,MATCH(' Combined Data'!C371&amp;' Combined Data'!B371,'Video Ad Server - SECONDARY'!$E$2:$E$960,0)),"")</f>
        <v/>
      </c>
      <c r="H371" t="str">
        <f>IFERROR(INDEX('Video Ad Server - SECONDARY'!$D$2:$D$960,MATCH(' Combined Data'!C371&amp;' Combined Data'!B371,'Video Ad Server - SECONDARY'!$E$2:$E$960,0)),"")</f>
        <v/>
      </c>
      <c r="I371" t="str">
        <f>VLOOKUP($C371,'Lookup Table'!$A$1:$G$134,3,0)</f>
        <v>Partner A</v>
      </c>
      <c r="J371" t="str">
        <f>VLOOKUP($C371,'Lookup Table'!$A$1:$G$134,4,0)</f>
        <v>Desktop</v>
      </c>
      <c r="K371" t="str">
        <f>VLOOKUP($C371,'Lookup Table'!$A$1:$G$134,5,0)</f>
        <v>CPM</v>
      </c>
      <c r="L371">
        <f>VLOOKUP($C371,'Lookup Table'!$A$1:$G$134,6,0)</f>
        <v>6</v>
      </c>
      <c r="M371" t="str">
        <f>VLOOKUP($C371,'Lookup Table'!$A$1:$G$134,7,0)</f>
        <v>Display</v>
      </c>
      <c r="N371" s="28">
        <f t="shared" si="5"/>
        <v>8.4000000000000005E-2</v>
      </c>
    </row>
    <row r="372" spans="1:14" x14ac:dyDescent="0.2">
      <c r="A372">
        <v>371</v>
      </c>
      <c r="B372" s="26">
        <v>44320</v>
      </c>
      <c r="C372" s="11">
        <v>268890671</v>
      </c>
      <c r="D372" s="11">
        <v>13</v>
      </c>
      <c r="E372" s="11">
        <v>0</v>
      </c>
      <c r="F372" s="11">
        <v>0</v>
      </c>
      <c r="G372" t="str">
        <f>IFERROR(INDEX('Video Ad Server - SECONDARY'!$C$2:$C$960,MATCH(' Combined Data'!C372&amp;' Combined Data'!B372,'Video Ad Server - SECONDARY'!$E$2:$E$960,0)),"")</f>
        <v/>
      </c>
      <c r="H372" t="str">
        <f>IFERROR(INDEX('Video Ad Server - SECONDARY'!$D$2:$D$960,MATCH(' Combined Data'!C372&amp;' Combined Data'!B372,'Video Ad Server - SECONDARY'!$E$2:$E$960,0)),"")</f>
        <v/>
      </c>
      <c r="I372" t="str">
        <f>VLOOKUP($C372,'Lookup Table'!$A$1:$G$134,3,0)</f>
        <v>Partner A</v>
      </c>
      <c r="J372" t="str">
        <f>VLOOKUP($C372,'Lookup Table'!$A$1:$G$134,4,0)</f>
        <v>Tablet Web</v>
      </c>
      <c r="K372" t="str">
        <f>VLOOKUP($C372,'Lookup Table'!$A$1:$G$134,5,0)</f>
        <v>CPM</v>
      </c>
      <c r="L372">
        <f>VLOOKUP($C372,'Lookup Table'!$A$1:$G$134,6,0)</f>
        <v>6</v>
      </c>
      <c r="M372" t="str">
        <f>VLOOKUP($C372,'Lookup Table'!$A$1:$G$134,7,0)</f>
        <v>Display</v>
      </c>
      <c r="N372" s="28">
        <f t="shared" si="5"/>
        <v>7.8E-2</v>
      </c>
    </row>
    <row r="373" spans="1:14" x14ac:dyDescent="0.2">
      <c r="A373">
        <v>372</v>
      </c>
      <c r="B373" s="26">
        <v>44320</v>
      </c>
      <c r="C373" s="11">
        <v>269222070</v>
      </c>
      <c r="D373" s="11">
        <v>12</v>
      </c>
      <c r="E373" s="11">
        <v>0</v>
      </c>
      <c r="F373" s="11">
        <v>0</v>
      </c>
      <c r="G373" t="str">
        <f>IFERROR(INDEX('Video Ad Server - SECONDARY'!$C$2:$C$960,MATCH(' Combined Data'!C373&amp;' Combined Data'!B373,'Video Ad Server - SECONDARY'!$E$2:$E$960,0)),"")</f>
        <v/>
      </c>
      <c r="H373" t="str">
        <f>IFERROR(INDEX('Video Ad Server - SECONDARY'!$D$2:$D$960,MATCH(' Combined Data'!C373&amp;' Combined Data'!B373,'Video Ad Server - SECONDARY'!$E$2:$E$960,0)),"")</f>
        <v/>
      </c>
      <c r="I373" t="str">
        <f>VLOOKUP($C373,'Lookup Table'!$A$1:$G$134,3,0)</f>
        <v>Partner A</v>
      </c>
      <c r="J373" t="str">
        <f>VLOOKUP($C373,'Lookup Table'!$A$1:$G$134,4,0)</f>
        <v>Mobile In-App</v>
      </c>
      <c r="K373" t="str">
        <f>VLOOKUP($C373,'Lookup Table'!$A$1:$G$134,5,0)</f>
        <v>CPM</v>
      </c>
      <c r="L373">
        <f>VLOOKUP($C373,'Lookup Table'!$A$1:$G$134,6,0)</f>
        <v>6</v>
      </c>
      <c r="M373" t="str">
        <f>VLOOKUP($C373,'Lookup Table'!$A$1:$G$134,7,0)</f>
        <v>Display</v>
      </c>
      <c r="N373" s="28">
        <f t="shared" si="5"/>
        <v>7.2000000000000008E-2</v>
      </c>
    </row>
    <row r="374" spans="1:14" x14ac:dyDescent="0.2">
      <c r="A374">
        <v>373</v>
      </c>
      <c r="B374" s="26">
        <v>44320</v>
      </c>
      <c r="C374" s="11">
        <v>269222781</v>
      </c>
      <c r="D374" s="11">
        <v>10</v>
      </c>
      <c r="E374" s="11">
        <v>0</v>
      </c>
      <c r="F374" s="11">
        <v>0</v>
      </c>
      <c r="G374" t="str">
        <f>IFERROR(INDEX('Video Ad Server - SECONDARY'!$C$2:$C$960,MATCH(' Combined Data'!C374&amp;' Combined Data'!B374,'Video Ad Server - SECONDARY'!$E$2:$E$960,0)),"")</f>
        <v/>
      </c>
      <c r="H374" t="str">
        <f>IFERROR(INDEX('Video Ad Server - SECONDARY'!$D$2:$D$960,MATCH(' Combined Data'!C374&amp;' Combined Data'!B374,'Video Ad Server - SECONDARY'!$E$2:$E$960,0)),"")</f>
        <v/>
      </c>
      <c r="I374" t="str">
        <f>VLOOKUP($C374,'Lookup Table'!$A$1:$G$134,3,0)</f>
        <v>Partner A</v>
      </c>
      <c r="J374" t="str">
        <f>VLOOKUP($C374,'Lookup Table'!$A$1:$G$134,4,0)</f>
        <v>Tablet In-App</v>
      </c>
      <c r="K374" t="str">
        <f>VLOOKUP($C374,'Lookup Table'!$A$1:$G$134,5,0)</f>
        <v>CPM</v>
      </c>
      <c r="L374">
        <f>VLOOKUP($C374,'Lookup Table'!$A$1:$G$134,6,0)</f>
        <v>6</v>
      </c>
      <c r="M374" t="str">
        <f>VLOOKUP($C374,'Lookup Table'!$A$1:$G$134,7,0)</f>
        <v>Display</v>
      </c>
      <c r="N374" s="28">
        <f t="shared" si="5"/>
        <v>0.06</v>
      </c>
    </row>
    <row r="375" spans="1:14" x14ac:dyDescent="0.2">
      <c r="A375">
        <v>374</v>
      </c>
      <c r="B375" s="26">
        <v>44320</v>
      </c>
      <c r="C375" s="11">
        <v>268890710</v>
      </c>
      <c r="D375" s="11">
        <v>8</v>
      </c>
      <c r="E375" s="11">
        <v>0</v>
      </c>
      <c r="F375" s="11">
        <v>0</v>
      </c>
      <c r="G375" t="str">
        <f>IFERROR(INDEX('Video Ad Server - SECONDARY'!$C$2:$C$960,MATCH(' Combined Data'!C375&amp;' Combined Data'!B375,'Video Ad Server - SECONDARY'!$E$2:$E$960,0)),"")</f>
        <v/>
      </c>
      <c r="H375" t="str">
        <f>IFERROR(INDEX('Video Ad Server - SECONDARY'!$D$2:$D$960,MATCH(' Combined Data'!C375&amp;' Combined Data'!B375,'Video Ad Server - SECONDARY'!$E$2:$E$960,0)),"")</f>
        <v/>
      </c>
      <c r="I375" t="str">
        <f>VLOOKUP($C375,'Lookup Table'!$A$1:$G$134,3,0)</f>
        <v>Partner A</v>
      </c>
      <c r="J375" t="str">
        <f>VLOOKUP($C375,'Lookup Table'!$A$1:$G$134,4,0)</f>
        <v>Desktop</v>
      </c>
      <c r="K375" t="str">
        <f>VLOOKUP($C375,'Lookup Table'!$A$1:$G$134,5,0)</f>
        <v>CPM</v>
      </c>
      <c r="L375">
        <f>VLOOKUP($C375,'Lookup Table'!$A$1:$G$134,6,0)</f>
        <v>6</v>
      </c>
      <c r="M375" t="str">
        <f>VLOOKUP($C375,'Lookup Table'!$A$1:$G$134,7,0)</f>
        <v>Display</v>
      </c>
      <c r="N375" s="28">
        <f t="shared" si="5"/>
        <v>4.8000000000000001E-2</v>
      </c>
    </row>
    <row r="376" spans="1:14" x14ac:dyDescent="0.2">
      <c r="A376">
        <v>375</v>
      </c>
      <c r="B376" s="26">
        <v>44320</v>
      </c>
      <c r="C376" s="11">
        <v>269222757</v>
      </c>
      <c r="D376" s="11">
        <v>4</v>
      </c>
      <c r="E376" s="11">
        <v>0</v>
      </c>
      <c r="F376" s="11">
        <v>0</v>
      </c>
      <c r="G376" t="str">
        <f>IFERROR(INDEX('Video Ad Server - SECONDARY'!$C$2:$C$960,MATCH(' Combined Data'!C376&amp;' Combined Data'!B376,'Video Ad Server - SECONDARY'!$E$2:$E$960,0)),"")</f>
        <v/>
      </c>
      <c r="H376" t="str">
        <f>IFERROR(INDEX('Video Ad Server - SECONDARY'!$D$2:$D$960,MATCH(' Combined Data'!C376&amp;' Combined Data'!B376,'Video Ad Server - SECONDARY'!$E$2:$E$960,0)),"")</f>
        <v/>
      </c>
      <c r="I376" t="str">
        <f>VLOOKUP($C376,'Lookup Table'!$A$1:$G$134,3,0)</f>
        <v>Partner A</v>
      </c>
      <c r="J376" t="str">
        <f>VLOOKUP($C376,'Lookup Table'!$A$1:$G$134,4,0)</f>
        <v>Mobile Web</v>
      </c>
      <c r="K376" t="str">
        <f>VLOOKUP($C376,'Lookup Table'!$A$1:$G$134,5,0)</f>
        <v>CPM</v>
      </c>
      <c r="L376">
        <f>VLOOKUP($C376,'Lookup Table'!$A$1:$G$134,6,0)</f>
        <v>6</v>
      </c>
      <c r="M376" t="str">
        <f>VLOOKUP($C376,'Lookup Table'!$A$1:$G$134,7,0)</f>
        <v>Display</v>
      </c>
      <c r="N376" s="28">
        <f t="shared" si="5"/>
        <v>2.4E-2</v>
      </c>
    </row>
    <row r="377" spans="1:14" x14ac:dyDescent="0.2">
      <c r="A377">
        <v>376</v>
      </c>
      <c r="B377" s="26">
        <v>44320</v>
      </c>
      <c r="C377" s="11">
        <v>268890452</v>
      </c>
      <c r="D377" s="11">
        <v>4</v>
      </c>
      <c r="E377" s="11">
        <v>0</v>
      </c>
      <c r="F377" s="11">
        <v>0</v>
      </c>
      <c r="G377" t="str">
        <f>IFERROR(INDEX('Video Ad Server - SECONDARY'!$C$2:$C$960,MATCH(' Combined Data'!C377&amp;' Combined Data'!B377,'Video Ad Server - SECONDARY'!$E$2:$E$960,0)),"")</f>
        <v/>
      </c>
      <c r="H377" t="str">
        <f>IFERROR(INDEX('Video Ad Server - SECONDARY'!$D$2:$D$960,MATCH(' Combined Data'!C377&amp;' Combined Data'!B377,'Video Ad Server - SECONDARY'!$E$2:$E$960,0)),"")</f>
        <v/>
      </c>
      <c r="I377" t="str">
        <f>VLOOKUP($C377,'Lookup Table'!$A$1:$G$134,3,0)</f>
        <v>Partner B</v>
      </c>
      <c r="J377" t="str">
        <f>VLOOKUP($C377,'Lookup Table'!$A$1:$G$134,4,0)</f>
        <v>Mobile</v>
      </c>
      <c r="K377" t="str">
        <f>VLOOKUP($C377,'Lookup Table'!$A$1:$G$134,5,0)</f>
        <v>CPM</v>
      </c>
      <c r="L377">
        <f>VLOOKUP($C377,'Lookup Table'!$A$1:$G$134,6,0)</f>
        <v>4.5</v>
      </c>
      <c r="M377" t="str">
        <f>VLOOKUP($C377,'Lookup Table'!$A$1:$G$134,7,0)</f>
        <v>Display</v>
      </c>
      <c r="N377" s="28">
        <f t="shared" si="5"/>
        <v>1.8000000000000002E-2</v>
      </c>
    </row>
    <row r="378" spans="1:14" x14ac:dyDescent="0.2">
      <c r="A378">
        <v>377</v>
      </c>
      <c r="B378" s="26">
        <v>44320</v>
      </c>
      <c r="C378" s="11">
        <v>269222754</v>
      </c>
      <c r="D378" s="11">
        <v>3</v>
      </c>
      <c r="E378" s="11">
        <v>0</v>
      </c>
      <c r="F378" s="11">
        <v>0</v>
      </c>
      <c r="G378" t="str">
        <f>IFERROR(INDEX('Video Ad Server - SECONDARY'!$C$2:$C$960,MATCH(' Combined Data'!C378&amp;' Combined Data'!B378,'Video Ad Server - SECONDARY'!$E$2:$E$960,0)),"")</f>
        <v/>
      </c>
      <c r="H378" t="str">
        <f>IFERROR(INDEX('Video Ad Server - SECONDARY'!$D$2:$D$960,MATCH(' Combined Data'!C378&amp;' Combined Data'!B378,'Video Ad Server - SECONDARY'!$E$2:$E$960,0)),"")</f>
        <v/>
      </c>
      <c r="I378" t="str">
        <f>VLOOKUP($C378,'Lookup Table'!$A$1:$G$134,3,0)</f>
        <v>Partner A</v>
      </c>
      <c r="J378" t="str">
        <f>VLOOKUP($C378,'Lookup Table'!$A$1:$G$134,4,0)</f>
        <v>Mobile In-App</v>
      </c>
      <c r="K378" t="str">
        <f>VLOOKUP($C378,'Lookup Table'!$A$1:$G$134,5,0)</f>
        <v>CPM</v>
      </c>
      <c r="L378">
        <f>VLOOKUP($C378,'Lookup Table'!$A$1:$G$134,6,0)</f>
        <v>6</v>
      </c>
      <c r="M378" t="str">
        <f>VLOOKUP($C378,'Lookup Table'!$A$1:$G$134,7,0)</f>
        <v>Display</v>
      </c>
      <c r="N378" s="28">
        <f t="shared" si="5"/>
        <v>1.8000000000000002E-2</v>
      </c>
    </row>
    <row r="379" spans="1:14" x14ac:dyDescent="0.2">
      <c r="A379">
        <v>378</v>
      </c>
      <c r="B379" s="26">
        <v>44320</v>
      </c>
      <c r="C379" s="11">
        <v>269150197</v>
      </c>
      <c r="D379" s="11">
        <v>3</v>
      </c>
      <c r="E379" s="11">
        <v>0</v>
      </c>
      <c r="F379" s="11">
        <v>0</v>
      </c>
      <c r="G379" t="str">
        <f>IFERROR(INDEX('Video Ad Server - SECONDARY'!$C$2:$C$960,MATCH(' Combined Data'!C379&amp;' Combined Data'!B379,'Video Ad Server - SECONDARY'!$E$2:$E$960,0)),"")</f>
        <v/>
      </c>
      <c r="H379" t="str">
        <f>IFERROR(INDEX('Video Ad Server - SECONDARY'!$D$2:$D$960,MATCH(' Combined Data'!C379&amp;' Combined Data'!B379,'Video Ad Server - SECONDARY'!$E$2:$E$960,0)),"")</f>
        <v/>
      </c>
      <c r="I379" t="str">
        <f>VLOOKUP($C379,'Lookup Table'!$A$1:$G$134,3,0)</f>
        <v>Partner A</v>
      </c>
      <c r="J379" t="str">
        <f>VLOOKUP($C379,'Lookup Table'!$A$1:$G$134,4,0)</f>
        <v>Desktop</v>
      </c>
      <c r="K379" t="str">
        <f>VLOOKUP($C379,'Lookup Table'!$A$1:$G$134,5,0)</f>
        <v>CPM</v>
      </c>
      <c r="L379">
        <f>VLOOKUP($C379,'Lookup Table'!$A$1:$G$134,6,0)</f>
        <v>6</v>
      </c>
      <c r="M379" t="str">
        <f>VLOOKUP($C379,'Lookup Table'!$A$1:$G$134,7,0)</f>
        <v>Display</v>
      </c>
      <c r="N379" s="28">
        <f t="shared" si="5"/>
        <v>1.8000000000000002E-2</v>
      </c>
    </row>
    <row r="380" spans="1:14" x14ac:dyDescent="0.2">
      <c r="A380">
        <v>379</v>
      </c>
      <c r="B380" s="26">
        <v>44320</v>
      </c>
      <c r="C380" s="11">
        <v>268892222</v>
      </c>
      <c r="D380" s="11">
        <v>3</v>
      </c>
      <c r="E380" s="11">
        <v>0</v>
      </c>
      <c r="F380" s="11">
        <v>0</v>
      </c>
      <c r="G380" t="str">
        <f>IFERROR(INDEX('Video Ad Server - SECONDARY'!$C$2:$C$960,MATCH(' Combined Data'!C380&amp;' Combined Data'!B380,'Video Ad Server - SECONDARY'!$E$2:$E$960,0)),"")</f>
        <v/>
      </c>
      <c r="H380" t="str">
        <f>IFERROR(INDEX('Video Ad Server - SECONDARY'!$D$2:$D$960,MATCH(' Combined Data'!C380&amp;' Combined Data'!B380,'Video Ad Server - SECONDARY'!$E$2:$E$960,0)),"")</f>
        <v/>
      </c>
      <c r="I380" t="str">
        <f>VLOOKUP($C380,'Lookup Table'!$A$1:$G$134,3,0)</f>
        <v>Partner B</v>
      </c>
      <c r="J380" t="str">
        <f>VLOOKUP($C380,'Lookup Table'!$A$1:$G$134,4,0)</f>
        <v>Desktop</v>
      </c>
      <c r="K380" t="str">
        <f>VLOOKUP($C380,'Lookup Table'!$A$1:$G$134,5,0)</f>
        <v>CPM</v>
      </c>
      <c r="L380">
        <f>VLOOKUP($C380,'Lookup Table'!$A$1:$G$134,6,0)</f>
        <v>4.5</v>
      </c>
      <c r="M380" t="str">
        <f>VLOOKUP($C380,'Lookup Table'!$A$1:$G$134,7,0)</f>
        <v>Display</v>
      </c>
      <c r="N380" s="28">
        <f t="shared" si="5"/>
        <v>1.35E-2</v>
      </c>
    </row>
    <row r="381" spans="1:14" x14ac:dyDescent="0.2">
      <c r="A381">
        <v>380</v>
      </c>
      <c r="B381" s="26">
        <v>44320</v>
      </c>
      <c r="C381" s="11">
        <v>269222817</v>
      </c>
      <c r="D381" s="11">
        <v>2</v>
      </c>
      <c r="E381" s="11">
        <v>0</v>
      </c>
      <c r="F381" s="11">
        <v>0</v>
      </c>
      <c r="G381" t="str">
        <f>IFERROR(INDEX('Video Ad Server - SECONDARY'!$C$2:$C$960,MATCH(' Combined Data'!C381&amp;' Combined Data'!B381,'Video Ad Server - SECONDARY'!$E$2:$E$960,0)),"")</f>
        <v/>
      </c>
      <c r="H381" t="str">
        <f>IFERROR(INDEX('Video Ad Server - SECONDARY'!$D$2:$D$960,MATCH(' Combined Data'!C381&amp;' Combined Data'!B381,'Video Ad Server - SECONDARY'!$E$2:$E$960,0)),"")</f>
        <v/>
      </c>
      <c r="I381" t="str">
        <f>VLOOKUP($C381,'Lookup Table'!$A$1:$G$134,3,0)</f>
        <v>Partner A</v>
      </c>
      <c r="J381" t="str">
        <f>VLOOKUP($C381,'Lookup Table'!$A$1:$G$134,4,0)</f>
        <v>Tablet In-App</v>
      </c>
      <c r="K381" t="str">
        <f>VLOOKUP($C381,'Lookup Table'!$A$1:$G$134,5,0)</f>
        <v>CPM</v>
      </c>
      <c r="L381">
        <f>VLOOKUP($C381,'Lookup Table'!$A$1:$G$134,6,0)</f>
        <v>6</v>
      </c>
      <c r="M381" t="str">
        <f>VLOOKUP($C381,'Lookup Table'!$A$1:$G$134,7,0)</f>
        <v>Display</v>
      </c>
      <c r="N381" s="28">
        <f t="shared" si="5"/>
        <v>1.2E-2</v>
      </c>
    </row>
    <row r="382" spans="1:14" x14ac:dyDescent="0.2">
      <c r="A382">
        <v>381</v>
      </c>
      <c r="B382" s="26">
        <v>44321</v>
      </c>
      <c r="C382" s="11">
        <v>268892381</v>
      </c>
      <c r="D382" s="11">
        <v>15002</v>
      </c>
      <c r="E382" s="11">
        <v>154</v>
      </c>
      <c r="F382" s="11">
        <v>17</v>
      </c>
      <c r="G382">
        <f>IFERROR(INDEX('Video Ad Server - SECONDARY'!$C$2:$C$960,MATCH(' Combined Data'!C382&amp;' Combined Data'!B382,'Video Ad Server - SECONDARY'!$E$2:$E$960,0)),"")</f>
        <v>6</v>
      </c>
      <c r="H382">
        <f>IFERROR(INDEX('Video Ad Server - SECONDARY'!$D$2:$D$960,MATCH(' Combined Data'!C382&amp;' Combined Data'!B382,'Video Ad Server - SECONDARY'!$E$2:$E$960,0)),"")</f>
        <v>6</v>
      </c>
      <c r="I382" t="str">
        <f>VLOOKUP($C382,'Lookup Table'!$A$1:$G$134,3,0)</f>
        <v>Partner B</v>
      </c>
      <c r="J382" t="str">
        <f>VLOOKUP($C382,'Lookup Table'!$A$1:$G$134,4,0)</f>
        <v>Cross-Device</v>
      </c>
      <c r="K382" t="str">
        <f>VLOOKUP($C382,'Lookup Table'!$A$1:$G$134,5,0)</f>
        <v>CPCV</v>
      </c>
      <c r="L382">
        <f>VLOOKUP($C382,'Lookup Table'!$A$1:$G$134,6,0)</f>
        <v>4.5</v>
      </c>
      <c r="M382" t="str">
        <f>VLOOKUP($C382,'Lookup Table'!$A$1:$G$134,7,0)</f>
        <v>Video</v>
      </c>
      <c r="N382" s="28">
        <f t="shared" si="5"/>
        <v>27</v>
      </c>
    </row>
    <row r="383" spans="1:14" x14ac:dyDescent="0.2">
      <c r="A383">
        <v>382</v>
      </c>
      <c r="B383" s="26">
        <v>44321</v>
      </c>
      <c r="C383" s="11">
        <v>269221584</v>
      </c>
      <c r="D383" s="11">
        <v>12485</v>
      </c>
      <c r="E383" s="11">
        <v>120</v>
      </c>
      <c r="F383" s="11">
        <v>17</v>
      </c>
      <c r="G383">
        <f>IFERROR(INDEX('Video Ad Server - SECONDARY'!$C$2:$C$960,MATCH(' Combined Data'!C383&amp;' Combined Data'!B383,'Video Ad Server - SECONDARY'!$E$2:$E$960,0)),"")</f>
        <v>18</v>
      </c>
      <c r="H383">
        <f>IFERROR(INDEX('Video Ad Server - SECONDARY'!$D$2:$D$960,MATCH(' Combined Data'!C383&amp;' Combined Data'!B383,'Video Ad Server - SECONDARY'!$E$2:$E$960,0)),"")</f>
        <v>17</v>
      </c>
      <c r="I383" t="str">
        <f>VLOOKUP($C383,'Lookup Table'!$A$1:$G$134,3,0)</f>
        <v>Partner B</v>
      </c>
      <c r="J383" t="str">
        <f>VLOOKUP($C383,'Lookup Table'!$A$1:$G$134,4,0)</f>
        <v>Cross-Device</v>
      </c>
      <c r="K383" t="str">
        <f>VLOOKUP($C383,'Lookup Table'!$A$1:$G$134,5,0)</f>
        <v>CPCV</v>
      </c>
      <c r="L383">
        <f>VLOOKUP($C383,'Lookup Table'!$A$1:$G$134,6,0)</f>
        <v>4.5</v>
      </c>
      <c r="M383" t="str">
        <f>VLOOKUP($C383,'Lookup Table'!$A$1:$G$134,7,0)</f>
        <v>Video</v>
      </c>
      <c r="N383" s="28">
        <f t="shared" si="5"/>
        <v>76.5</v>
      </c>
    </row>
    <row r="384" spans="1:14" x14ac:dyDescent="0.2">
      <c r="A384">
        <v>383</v>
      </c>
      <c r="B384" s="26">
        <v>44321</v>
      </c>
      <c r="C384" s="11">
        <v>269221569</v>
      </c>
      <c r="D384" s="11">
        <v>28341</v>
      </c>
      <c r="E384" s="11">
        <v>116</v>
      </c>
      <c r="F384" s="11">
        <v>22</v>
      </c>
      <c r="G384">
        <f>IFERROR(INDEX('Video Ad Server - SECONDARY'!$C$2:$C$960,MATCH(' Combined Data'!C384&amp;' Combined Data'!B384,'Video Ad Server - SECONDARY'!$E$2:$E$960,0)),"")</f>
        <v>395</v>
      </c>
      <c r="H384">
        <f>IFERROR(INDEX('Video Ad Server - SECONDARY'!$D$2:$D$960,MATCH(' Combined Data'!C384&amp;' Combined Data'!B384,'Video Ad Server - SECONDARY'!$E$2:$E$960,0)),"")</f>
        <v>389</v>
      </c>
      <c r="I384" t="str">
        <f>VLOOKUP($C384,'Lookup Table'!$A$1:$G$134,3,0)</f>
        <v>Partner B</v>
      </c>
      <c r="J384" t="str">
        <f>VLOOKUP($C384,'Lookup Table'!$A$1:$G$134,4,0)</f>
        <v>Cross-Device</v>
      </c>
      <c r="K384" t="str">
        <f>VLOOKUP($C384,'Lookup Table'!$A$1:$G$134,5,0)</f>
        <v>CPCV</v>
      </c>
      <c r="L384">
        <f>VLOOKUP($C384,'Lookup Table'!$A$1:$G$134,6,0)</f>
        <v>4.5</v>
      </c>
      <c r="M384" t="str">
        <f>VLOOKUP($C384,'Lookup Table'!$A$1:$G$134,7,0)</f>
        <v>Video</v>
      </c>
      <c r="N384" s="28">
        <f t="shared" si="5"/>
        <v>1750.5</v>
      </c>
    </row>
    <row r="385" spans="1:14" x14ac:dyDescent="0.2">
      <c r="A385">
        <v>384</v>
      </c>
      <c r="B385" s="26">
        <v>44321</v>
      </c>
      <c r="C385" s="11">
        <v>268892345</v>
      </c>
      <c r="D385" s="11">
        <v>10947</v>
      </c>
      <c r="E385" s="11">
        <v>93</v>
      </c>
      <c r="F385" s="11">
        <v>16</v>
      </c>
      <c r="G385">
        <f>IFERROR(INDEX('Video Ad Server - SECONDARY'!$C$2:$C$960,MATCH(' Combined Data'!C385&amp;' Combined Data'!B385,'Video Ad Server - SECONDARY'!$E$2:$E$960,0)),"")</f>
        <v>300</v>
      </c>
      <c r="H385">
        <f>IFERROR(INDEX('Video Ad Server - SECONDARY'!$D$2:$D$960,MATCH(' Combined Data'!C385&amp;' Combined Data'!B385,'Video Ad Server - SECONDARY'!$E$2:$E$960,0)),"")</f>
        <v>297</v>
      </c>
      <c r="I385" t="str">
        <f>VLOOKUP($C385,'Lookup Table'!$A$1:$G$134,3,0)</f>
        <v>Partner B</v>
      </c>
      <c r="J385" t="str">
        <f>VLOOKUP($C385,'Lookup Table'!$A$1:$G$134,4,0)</f>
        <v>Cross-Device</v>
      </c>
      <c r="K385" t="str">
        <f>VLOOKUP($C385,'Lookup Table'!$A$1:$G$134,5,0)</f>
        <v>CPCV</v>
      </c>
      <c r="L385">
        <f>VLOOKUP($C385,'Lookup Table'!$A$1:$G$134,6,0)</f>
        <v>4.5</v>
      </c>
      <c r="M385" t="str">
        <f>VLOOKUP($C385,'Lookup Table'!$A$1:$G$134,7,0)</f>
        <v>Video</v>
      </c>
      <c r="N385" s="28">
        <f t="shared" si="5"/>
        <v>1336.5</v>
      </c>
    </row>
    <row r="386" spans="1:14" x14ac:dyDescent="0.2">
      <c r="A386">
        <v>385</v>
      </c>
      <c r="B386" s="26">
        <v>44321</v>
      </c>
      <c r="C386" s="11">
        <v>269150170</v>
      </c>
      <c r="D386" s="11">
        <v>11481</v>
      </c>
      <c r="E386" s="11">
        <v>90</v>
      </c>
      <c r="F386" s="11">
        <v>9</v>
      </c>
      <c r="G386">
        <f>IFERROR(INDEX('Video Ad Server - SECONDARY'!$C$2:$C$960,MATCH(' Combined Data'!C386&amp;' Combined Data'!B386,'Video Ad Server - SECONDARY'!$E$2:$E$960,0)),"")</f>
        <v>3</v>
      </c>
      <c r="H386">
        <f>IFERROR(INDEX('Video Ad Server - SECONDARY'!$D$2:$D$960,MATCH(' Combined Data'!C386&amp;' Combined Data'!B386,'Video Ad Server - SECONDARY'!$E$2:$E$960,0)),"")</f>
        <v>3</v>
      </c>
      <c r="I386" t="str">
        <f>VLOOKUP($C386,'Lookup Table'!$A$1:$G$134,3,0)</f>
        <v>Partner B</v>
      </c>
      <c r="J386" t="str">
        <f>VLOOKUP($C386,'Lookup Table'!$A$1:$G$134,4,0)</f>
        <v>Cross-Device</v>
      </c>
      <c r="K386" t="str">
        <f>VLOOKUP($C386,'Lookup Table'!$A$1:$G$134,5,0)</f>
        <v>CPCV</v>
      </c>
      <c r="L386">
        <f>VLOOKUP($C386,'Lookup Table'!$A$1:$G$134,6,0)</f>
        <v>4.5</v>
      </c>
      <c r="M386" t="str">
        <f>VLOOKUP($C386,'Lookup Table'!$A$1:$G$134,7,0)</f>
        <v>Video</v>
      </c>
      <c r="N386" s="28">
        <f t="shared" si="5"/>
        <v>13.5</v>
      </c>
    </row>
    <row r="387" spans="1:14" x14ac:dyDescent="0.2">
      <c r="A387">
        <v>386</v>
      </c>
      <c r="B387" s="26">
        <v>44321</v>
      </c>
      <c r="C387" s="11">
        <v>268890548</v>
      </c>
      <c r="D387" s="11">
        <v>27849</v>
      </c>
      <c r="E387" s="11">
        <v>82</v>
      </c>
      <c r="F387" s="11">
        <v>17</v>
      </c>
      <c r="G387">
        <f>IFERROR(INDEX('Video Ad Server - SECONDARY'!$C$2:$C$960,MATCH(' Combined Data'!C387&amp;' Combined Data'!B387,'Video Ad Server - SECONDARY'!$E$2:$E$960,0)),"")</f>
        <v>2</v>
      </c>
      <c r="H387">
        <f>IFERROR(INDEX('Video Ad Server - SECONDARY'!$D$2:$D$960,MATCH(' Combined Data'!C387&amp;' Combined Data'!B387,'Video Ad Server - SECONDARY'!$E$2:$E$960,0)),"")</f>
        <v>6</v>
      </c>
      <c r="I387" t="str">
        <f>VLOOKUP($C387,'Lookup Table'!$A$1:$G$134,3,0)</f>
        <v>Partner B</v>
      </c>
      <c r="J387" t="str">
        <f>VLOOKUP($C387,'Lookup Table'!$A$1:$G$134,4,0)</f>
        <v>Cross-Device</v>
      </c>
      <c r="K387" t="str">
        <f>VLOOKUP($C387,'Lookup Table'!$A$1:$G$134,5,0)</f>
        <v>CPCV</v>
      </c>
      <c r="L387">
        <f>VLOOKUP($C387,'Lookup Table'!$A$1:$G$134,6,0)</f>
        <v>4.5</v>
      </c>
      <c r="M387" t="str">
        <f>VLOOKUP($C387,'Lookup Table'!$A$1:$G$134,7,0)</f>
        <v>Video</v>
      </c>
      <c r="N387" s="28">
        <f t="shared" ref="N387:N450" si="6">IF(K387="CPM",(D387/1000)*L387,H387*L387)</f>
        <v>27</v>
      </c>
    </row>
    <row r="388" spans="1:14" x14ac:dyDescent="0.2">
      <c r="A388">
        <v>387</v>
      </c>
      <c r="B388" s="26">
        <v>44321</v>
      </c>
      <c r="C388" s="11">
        <v>269221581</v>
      </c>
      <c r="D388" s="11">
        <v>4681</v>
      </c>
      <c r="E388" s="11">
        <v>37</v>
      </c>
      <c r="F388" s="11">
        <v>11</v>
      </c>
      <c r="G388">
        <f>IFERROR(INDEX('Video Ad Server - SECONDARY'!$C$2:$C$960,MATCH(' Combined Data'!C388&amp;' Combined Data'!B388,'Video Ad Server - SECONDARY'!$E$2:$E$960,0)),"")</f>
        <v>38</v>
      </c>
      <c r="H388">
        <f>IFERROR(INDEX('Video Ad Server - SECONDARY'!$D$2:$D$960,MATCH(' Combined Data'!C388&amp;' Combined Data'!B388,'Video Ad Server - SECONDARY'!$E$2:$E$960,0)),"")</f>
        <v>38</v>
      </c>
      <c r="I388" t="str">
        <f>VLOOKUP($C388,'Lookup Table'!$A$1:$G$134,3,0)</f>
        <v>Partner B</v>
      </c>
      <c r="J388" t="str">
        <f>VLOOKUP($C388,'Lookup Table'!$A$1:$G$134,4,0)</f>
        <v>Cross-Device</v>
      </c>
      <c r="K388" t="str">
        <f>VLOOKUP($C388,'Lookup Table'!$A$1:$G$134,5,0)</f>
        <v>CPCV</v>
      </c>
      <c r="L388">
        <f>VLOOKUP($C388,'Lookup Table'!$A$1:$G$134,6,0)</f>
        <v>4.5</v>
      </c>
      <c r="M388" t="str">
        <f>VLOOKUP($C388,'Lookup Table'!$A$1:$G$134,7,0)</f>
        <v>Video</v>
      </c>
      <c r="N388" s="28">
        <f t="shared" si="6"/>
        <v>171</v>
      </c>
    </row>
    <row r="389" spans="1:14" x14ac:dyDescent="0.2">
      <c r="A389">
        <v>388</v>
      </c>
      <c r="B389" s="26">
        <v>44321</v>
      </c>
      <c r="C389" s="11">
        <v>269221587</v>
      </c>
      <c r="D389" s="11">
        <v>9765</v>
      </c>
      <c r="E389" s="11">
        <v>28</v>
      </c>
      <c r="F389" s="11">
        <v>14</v>
      </c>
      <c r="G389">
        <f>IFERROR(INDEX('Video Ad Server - SECONDARY'!$C$2:$C$960,MATCH(' Combined Data'!C389&amp;' Combined Data'!B389,'Video Ad Server - SECONDARY'!$E$2:$E$960,0)),"")</f>
        <v>1867</v>
      </c>
      <c r="H389">
        <f>IFERROR(INDEX('Video Ad Server - SECONDARY'!$D$2:$D$960,MATCH(' Combined Data'!C389&amp;' Combined Data'!B389,'Video Ad Server - SECONDARY'!$E$2:$E$960,0)),"")</f>
        <v>1321</v>
      </c>
      <c r="I389" t="str">
        <f>VLOOKUP($C389,'Lookup Table'!$A$1:$G$134,3,0)</f>
        <v>Partner B</v>
      </c>
      <c r="J389" t="str">
        <f>VLOOKUP($C389,'Lookup Table'!$A$1:$G$134,4,0)</f>
        <v>Cross-Device</v>
      </c>
      <c r="K389" t="str">
        <f>VLOOKUP($C389,'Lookup Table'!$A$1:$G$134,5,0)</f>
        <v>CPCV</v>
      </c>
      <c r="L389">
        <f>VLOOKUP($C389,'Lookup Table'!$A$1:$G$134,6,0)</f>
        <v>4.5</v>
      </c>
      <c r="M389" t="str">
        <f>VLOOKUP($C389,'Lookup Table'!$A$1:$G$134,7,0)</f>
        <v>Video</v>
      </c>
      <c r="N389" s="28">
        <f t="shared" si="6"/>
        <v>5944.5</v>
      </c>
    </row>
    <row r="390" spans="1:14" x14ac:dyDescent="0.2">
      <c r="A390">
        <v>389</v>
      </c>
      <c r="B390" s="26">
        <v>44321</v>
      </c>
      <c r="C390" s="11">
        <v>272779033</v>
      </c>
      <c r="D390" s="11">
        <v>9618</v>
      </c>
      <c r="E390" s="11">
        <v>25</v>
      </c>
      <c r="F390" s="11">
        <v>70</v>
      </c>
      <c r="G390">
        <f>IFERROR(INDEX('Video Ad Server - SECONDARY'!$C$2:$C$960,MATCH(' Combined Data'!C390&amp;' Combined Data'!B390,'Video Ad Server - SECONDARY'!$E$2:$E$960,0)),"")</f>
        <v>4230</v>
      </c>
      <c r="H390">
        <f>IFERROR(INDEX('Video Ad Server - SECONDARY'!$D$2:$D$960,MATCH(' Combined Data'!C390&amp;' Combined Data'!B390,'Video Ad Server - SECONDARY'!$E$2:$E$960,0)),"")</f>
        <v>3054</v>
      </c>
      <c r="I390" t="str">
        <f>VLOOKUP($C390,'Lookup Table'!$A$1:$G$134,3,0)</f>
        <v>Partner B</v>
      </c>
      <c r="J390" t="str">
        <f>VLOOKUP($C390,'Lookup Table'!$A$1:$G$134,4,0)</f>
        <v>Cross-Device</v>
      </c>
      <c r="K390" t="str">
        <f>VLOOKUP($C390,'Lookup Table'!$A$1:$G$134,5,0)</f>
        <v>CPCV</v>
      </c>
      <c r="L390">
        <f>VLOOKUP($C390,'Lookup Table'!$A$1:$G$134,6,0)</f>
        <v>4.5</v>
      </c>
      <c r="M390" t="str">
        <f>VLOOKUP($C390,'Lookup Table'!$A$1:$G$134,7,0)</f>
        <v>Video</v>
      </c>
      <c r="N390" s="28">
        <f t="shared" si="6"/>
        <v>13743</v>
      </c>
    </row>
    <row r="391" spans="1:14" x14ac:dyDescent="0.2">
      <c r="A391">
        <v>390</v>
      </c>
      <c r="B391" s="26">
        <v>44321</v>
      </c>
      <c r="C391" s="11">
        <v>269150146</v>
      </c>
      <c r="D391" s="11">
        <v>10095</v>
      </c>
      <c r="E391" s="11">
        <v>22</v>
      </c>
      <c r="F391" s="11">
        <v>20</v>
      </c>
      <c r="G391">
        <f>IFERROR(INDEX('Video Ad Server - SECONDARY'!$C$2:$C$960,MATCH(' Combined Data'!C391&amp;' Combined Data'!B391,'Video Ad Server - SECONDARY'!$E$2:$E$960,0)),"")</f>
        <v>1</v>
      </c>
      <c r="H391">
        <f>IFERROR(INDEX('Video Ad Server - SECONDARY'!$D$2:$D$960,MATCH(' Combined Data'!C391&amp;' Combined Data'!B391,'Video Ad Server - SECONDARY'!$E$2:$E$960,0)),"")</f>
        <v>1</v>
      </c>
      <c r="I391" t="str">
        <f>VLOOKUP($C391,'Lookup Table'!$A$1:$G$134,3,0)</f>
        <v>Partner B</v>
      </c>
      <c r="J391" t="str">
        <f>VLOOKUP($C391,'Lookup Table'!$A$1:$G$134,4,0)</f>
        <v>Cross-Device</v>
      </c>
      <c r="K391" t="str">
        <f>VLOOKUP($C391,'Lookup Table'!$A$1:$G$134,5,0)</f>
        <v>CPCV</v>
      </c>
      <c r="L391">
        <f>VLOOKUP($C391,'Lookup Table'!$A$1:$G$134,6,0)</f>
        <v>4.5</v>
      </c>
      <c r="M391" t="str">
        <f>VLOOKUP($C391,'Lookup Table'!$A$1:$G$134,7,0)</f>
        <v>Video</v>
      </c>
      <c r="N391" s="28">
        <f t="shared" si="6"/>
        <v>4.5</v>
      </c>
    </row>
    <row r="392" spans="1:14" x14ac:dyDescent="0.2">
      <c r="A392">
        <v>391</v>
      </c>
      <c r="B392" s="26">
        <v>44321</v>
      </c>
      <c r="C392" s="11">
        <v>268892375</v>
      </c>
      <c r="D392" s="11">
        <v>10232</v>
      </c>
      <c r="E392" s="11">
        <v>21</v>
      </c>
      <c r="F392" s="11">
        <v>9</v>
      </c>
      <c r="G392">
        <f>IFERROR(INDEX('Video Ad Server - SECONDARY'!$C$2:$C$960,MATCH(' Combined Data'!C392&amp;' Combined Data'!B392,'Video Ad Server - SECONDARY'!$E$2:$E$960,0)),"")</f>
        <v>2</v>
      </c>
      <c r="H392">
        <f>IFERROR(INDEX('Video Ad Server - SECONDARY'!$D$2:$D$960,MATCH(' Combined Data'!C392&amp;' Combined Data'!B392,'Video Ad Server - SECONDARY'!$E$2:$E$960,0)),"")</f>
        <v>7</v>
      </c>
      <c r="I392" t="str">
        <f>VLOOKUP($C392,'Lookup Table'!$A$1:$G$134,3,0)</f>
        <v>Partner B</v>
      </c>
      <c r="J392" t="str">
        <f>VLOOKUP($C392,'Lookup Table'!$A$1:$G$134,4,0)</f>
        <v>Cross-Device</v>
      </c>
      <c r="K392" t="str">
        <f>VLOOKUP($C392,'Lookup Table'!$A$1:$G$134,5,0)</f>
        <v>CPCV</v>
      </c>
      <c r="L392">
        <f>VLOOKUP($C392,'Lookup Table'!$A$1:$G$134,6,0)</f>
        <v>4.5</v>
      </c>
      <c r="M392" t="str">
        <f>VLOOKUP($C392,'Lookup Table'!$A$1:$G$134,7,0)</f>
        <v>Video</v>
      </c>
      <c r="N392" s="28">
        <f t="shared" si="6"/>
        <v>31.5</v>
      </c>
    </row>
    <row r="393" spans="1:14" x14ac:dyDescent="0.2">
      <c r="A393">
        <v>392</v>
      </c>
      <c r="B393" s="26">
        <v>44321</v>
      </c>
      <c r="C393" s="11">
        <v>269222781</v>
      </c>
      <c r="D393" s="11">
        <v>10597</v>
      </c>
      <c r="E393" s="11">
        <v>19</v>
      </c>
      <c r="F393" s="11">
        <v>4</v>
      </c>
      <c r="G393" t="str">
        <f>IFERROR(INDEX('Video Ad Server - SECONDARY'!$C$2:$C$960,MATCH(' Combined Data'!C393&amp;' Combined Data'!B393,'Video Ad Server - SECONDARY'!$E$2:$E$960,0)),"")</f>
        <v/>
      </c>
      <c r="H393" t="str">
        <f>IFERROR(INDEX('Video Ad Server - SECONDARY'!$D$2:$D$960,MATCH(' Combined Data'!C393&amp;' Combined Data'!B393,'Video Ad Server - SECONDARY'!$E$2:$E$960,0)),"")</f>
        <v/>
      </c>
      <c r="I393" t="str">
        <f>VLOOKUP($C393,'Lookup Table'!$A$1:$G$134,3,0)</f>
        <v>Partner A</v>
      </c>
      <c r="J393" t="str">
        <f>VLOOKUP($C393,'Lookup Table'!$A$1:$G$134,4,0)</f>
        <v>Tablet In-App</v>
      </c>
      <c r="K393" t="str">
        <f>VLOOKUP($C393,'Lookup Table'!$A$1:$G$134,5,0)</f>
        <v>CPM</v>
      </c>
      <c r="L393">
        <f>VLOOKUP($C393,'Lookup Table'!$A$1:$G$134,6,0)</f>
        <v>6</v>
      </c>
      <c r="M393" t="str">
        <f>VLOOKUP($C393,'Lookup Table'!$A$1:$G$134,7,0)</f>
        <v>Display</v>
      </c>
      <c r="N393" s="28">
        <f t="shared" si="6"/>
        <v>63.581999999999994</v>
      </c>
    </row>
    <row r="394" spans="1:14" x14ac:dyDescent="0.2">
      <c r="A394">
        <v>393</v>
      </c>
      <c r="B394" s="26">
        <v>44321</v>
      </c>
      <c r="C394" s="11">
        <v>268892378</v>
      </c>
      <c r="D394" s="11">
        <v>9874</v>
      </c>
      <c r="E394" s="11">
        <v>16</v>
      </c>
      <c r="F394" s="11">
        <v>12</v>
      </c>
      <c r="G394">
        <f>IFERROR(INDEX('Video Ad Server - SECONDARY'!$C$2:$C$960,MATCH(' Combined Data'!C394&amp;' Combined Data'!B394,'Video Ad Server - SECONDARY'!$E$2:$E$960,0)),"")</f>
        <v>13</v>
      </c>
      <c r="H394">
        <f>IFERROR(INDEX('Video Ad Server - SECONDARY'!$D$2:$D$960,MATCH(' Combined Data'!C394&amp;' Combined Data'!B394,'Video Ad Server - SECONDARY'!$E$2:$E$960,0)),"")</f>
        <v>7</v>
      </c>
      <c r="I394" t="str">
        <f>VLOOKUP($C394,'Lookup Table'!$A$1:$G$134,3,0)</f>
        <v>Partner B</v>
      </c>
      <c r="J394" t="str">
        <f>VLOOKUP($C394,'Lookup Table'!$A$1:$G$134,4,0)</f>
        <v>Cross-Device</v>
      </c>
      <c r="K394" t="str">
        <f>VLOOKUP($C394,'Lookup Table'!$A$1:$G$134,5,0)</f>
        <v>CPCV</v>
      </c>
      <c r="L394">
        <f>VLOOKUP($C394,'Lookup Table'!$A$1:$G$134,6,0)</f>
        <v>4.5</v>
      </c>
      <c r="M394" t="str">
        <f>VLOOKUP($C394,'Lookup Table'!$A$1:$G$134,7,0)</f>
        <v>Video</v>
      </c>
      <c r="N394" s="28">
        <f t="shared" si="6"/>
        <v>31.5</v>
      </c>
    </row>
    <row r="395" spans="1:14" x14ac:dyDescent="0.2">
      <c r="A395">
        <v>394</v>
      </c>
      <c r="B395" s="26">
        <v>44321</v>
      </c>
      <c r="C395" s="11">
        <v>271533390</v>
      </c>
      <c r="D395" s="11">
        <v>2771</v>
      </c>
      <c r="E395" s="11">
        <v>15</v>
      </c>
      <c r="F395" s="11">
        <v>0</v>
      </c>
      <c r="G395" t="str">
        <f>IFERROR(INDEX('Video Ad Server - SECONDARY'!$C$2:$C$960,MATCH(' Combined Data'!C395&amp;' Combined Data'!B395,'Video Ad Server - SECONDARY'!$E$2:$E$960,0)),"")</f>
        <v/>
      </c>
      <c r="H395" t="str">
        <f>IFERROR(INDEX('Video Ad Server - SECONDARY'!$D$2:$D$960,MATCH(' Combined Data'!C395&amp;' Combined Data'!B395,'Video Ad Server - SECONDARY'!$E$2:$E$960,0)),"")</f>
        <v/>
      </c>
      <c r="I395" t="str">
        <f>VLOOKUP($C395,'Lookup Table'!$A$1:$G$134,3,0)</f>
        <v>Partner A</v>
      </c>
      <c r="J395" t="str">
        <f>VLOOKUP($C395,'Lookup Table'!$A$1:$G$134,4,0)</f>
        <v>Desktop</v>
      </c>
      <c r="K395" t="str">
        <f>VLOOKUP($C395,'Lookup Table'!$A$1:$G$134,5,0)</f>
        <v>CPM</v>
      </c>
      <c r="L395">
        <f>VLOOKUP($C395,'Lookup Table'!$A$1:$G$134,6,0)</f>
        <v>6</v>
      </c>
      <c r="M395" t="str">
        <f>VLOOKUP($C395,'Lookup Table'!$A$1:$G$134,7,0)</f>
        <v>Display</v>
      </c>
      <c r="N395" s="28">
        <f t="shared" si="6"/>
        <v>16.625999999999998</v>
      </c>
    </row>
    <row r="396" spans="1:14" x14ac:dyDescent="0.2">
      <c r="A396">
        <v>395</v>
      </c>
      <c r="B396" s="26">
        <v>44321</v>
      </c>
      <c r="C396" s="11">
        <v>269221635</v>
      </c>
      <c r="D396" s="11">
        <v>1536</v>
      </c>
      <c r="E396" s="11">
        <v>14</v>
      </c>
      <c r="F396" s="11">
        <v>3</v>
      </c>
      <c r="G396" t="str">
        <f>IFERROR(INDEX('Video Ad Server - SECONDARY'!$C$2:$C$960,MATCH(' Combined Data'!C396&amp;' Combined Data'!B396,'Video Ad Server - SECONDARY'!$E$2:$E$960,0)),"")</f>
        <v/>
      </c>
      <c r="H396" t="str">
        <f>IFERROR(INDEX('Video Ad Server - SECONDARY'!$D$2:$D$960,MATCH(' Combined Data'!C396&amp;' Combined Data'!B396,'Video Ad Server - SECONDARY'!$E$2:$E$960,0)),"")</f>
        <v/>
      </c>
      <c r="I396" t="str">
        <f>VLOOKUP($C396,'Lookup Table'!$A$1:$G$134,3,0)</f>
        <v>Partner A</v>
      </c>
      <c r="J396" t="str">
        <f>VLOOKUP($C396,'Lookup Table'!$A$1:$G$134,4,0)</f>
        <v>Desktop</v>
      </c>
      <c r="K396" t="str">
        <f>VLOOKUP($C396,'Lookup Table'!$A$1:$G$134,5,0)</f>
        <v>CPM</v>
      </c>
      <c r="L396">
        <f>VLOOKUP($C396,'Lookup Table'!$A$1:$G$134,6,0)</f>
        <v>6</v>
      </c>
      <c r="M396" t="str">
        <f>VLOOKUP($C396,'Lookup Table'!$A$1:$G$134,7,0)</f>
        <v>Display</v>
      </c>
      <c r="N396" s="28">
        <f t="shared" si="6"/>
        <v>9.2160000000000011</v>
      </c>
    </row>
    <row r="397" spans="1:14" x14ac:dyDescent="0.2">
      <c r="A397">
        <v>396</v>
      </c>
      <c r="B397" s="26">
        <v>44321</v>
      </c>
      <c r="C397" s="11">
        <v>269222109</v>
      </c>
      <c r="D397" s="11">
        <v>5399</v>
      </c>
      <c r="E397" s="11">
        <v>12</v>
      </c>
      <c r="F397" s="11">
        <v>1</v>
      </c>
      <c r="G397" t="str">
        <f>IFERROR(INDEX('Video Ad Server - SECONDARY'!$C$2:$C$960,MATCH(' Combined Data'!C397&amp;' Combined Data'!B397,'Video Ad Server - SECONDARY'!$E$2:$E$960,0)),"")</f>
        <v/>
      </c>
      <c r="H397" t="str">
        <f>IFERROR(INDEX('Video Ad Server - SECONDARY'!$D$2:$D$960,MATCH(' Combined Data'!C397&amp;' Combined Data'!B397,'Video Ad Server - SECONDARY'!$E$2:$E$960,0)),"")</f>
        <v/>
      </c>
      <c r="I397" t="str">
        <f>VLOOKUP($C397,'Lookup Table'!$A$1:$G$134,3,0)</f>
        <v>Partner A</v>
      </c>
      <c r="J397" t="str">
        <f>VLOOKUP($C397,'Lookup Table'!$A$1:$G$134,4,0)</f>
        <v>Desktop</v>
      </c>
      <c r="K397" t="str">
        <f>VLOOKUP($C397,'Lookup Table'!$A$1:$G$134,5,0)</f>
        <v>CPM</v>
      </c>
      <c r="L397">
        <f>VLOOKUP($C397,'Lookup Table'!$A$1:$G$134,6,0)</f>
        <v>6</v>
      </c>
      <c r="M397" t="str">
        <f>VLOOKUP($C397,'Lookup Table'!$A$1:$G$134,7,0)</f>
        <v>Display</v>
      </c>
      <c r="N397" s="28">
        <f t="shared" si="6"/>
        <v>32.393999999999998</v>
      </c>
    </row>
    <row r="398" spans="1:14" x14ac:dyDescent="0.2">
      <c r="A398">
        <v>397</v>
      </c>
      <c r="B398" s="26">
        <v>44321</v>
      </c>
      <c r="C398" s="11">
        <v>268890710</v>
      </c>
      <c r="D398" s="11">
        <v>27618</v>
      </c>
      <c r="E398" s="11">
        <v>10</v>
      </c>
      <c r="F398" s="11">
        <v>3</v>
      </c>
      <c r="G398" t="str">
        <f>IFERROR(INDEX('Video Ad Server - SECONDARY'!$C$2:$C$960,MATCH(' Combined Data'!C398&amp;' Combined Data'!B398,'Video Ad Server - SECONDARY'!$E$2:$E$960,0)),"")</f>
        <v/>
      </c>
      <c r="H398" t="str">
        <f>IFERROR(INDEX('Video Ad Server - SECONDARY'!$D$2:$D$960,MATCH(' Combined Data'!C398&amp;' Combined Data'!B398,'Video Ad Server - SECONDARY'!$E$2:$E$960,0)),"")</f>
        <v/>
      </c>
      <c r="I398" t="str">
        <f>VLOOKUP($C398,'Lookup Table'!$A$1:$G$134,3,0)</f>
        <v>Partner A</v>
      </c>
      <c r="J398" t="str">
        <f>VLOOKUP($C398,'Lookup Table'!$A$1:$G$134,4,0)</f>
        <v>Desktop</v>
      </c>
      <c r="K398" t="str">
        <f>VLOOKUP($C398,'Lookup Table'!$A$1:$G$134,5,0)</f>
        <v>CPM</v>
      </c>
      <c r="L398">
        <f>VLOOKUP($C398,'Lookup Table'!$A$1:$G$134,6,0)</f>
        <v>6</v>
      </c>
      <c r="M398" t="str">
        <f>VLOOKUP($C398,'Lookup Table'!$A$1:$G$134,7,0)</f>
        <v>Display</v>
      </c>
      <c r="N398" s="28">
        <f t="shared" si="6"/>
        <v>165.708</v>
      </c>
    </row>
    <row r="399" spans="1:14" x14ac:dyDescent="0.2">
      <c r="A399">
        <v>398</v>
      </c>
      <c r="B399" s="26">
        <v>44321</v>
      </c>
      <c r="C399" s="11">
        <v>268892102</v>
      </c>
      <c r="D399" s="11">
        <v>2298</v>
      </c>
      <c r="E399" s="11">
        <v>10</v>
      </c>
      <c r="F399" s="11">
        <v>7</v>
      </c>
      <c r="G399" t="str">
        <f>IFERROR(INDEX('Video Ad Server - SECONDARY'!$C$2:$C$960,MATCH(' Combined Data'!C399&amp;' Combined Data'!B399,'Video Ad Server - SECONDARY'!$E$2:$E$960,0)),"")</f>
        <v/>
      </c>
      <c r="H399" t="str">
        <f>IFERROR(INDEX('Video Ad Server - SECONDARY'!$D$2:$D$960,MATCH(' Combined Data'!C399&amp;' Combined Data'!B399,'Video Ad Server - SECONDARY'!$E$2:$E$960,0)),"")</f>
        <v/>
      </c>
      <c r="I399" t="str">
        <f>VLOOKUP($C399,'Lookup Table'!$A$1:$G$134,3,0)</f>
        <v>Partner A</v>
      </c>
      <c r="J399" t="str">
        <f>VLOOKUP($C399,'Lookup Table'!$A$1:$G$134,4,0)</f>
        <v>Tablet Web</v>
      </c>
      <c r="K399" t="str">
        <f>VLOOKUP($C399,'Lookup Table'!$A$1:$G$134,5,0)</f>
        <v>CPM</v>
      </c>
      <c r="L399">
        <f>VLOOKUP($C399,'Lookup Table'!$A$1:$G$134,6,0)</f>
        <v>6</v>
      </c>
      <c r="M399" t="str">
        <f>VLOOKUP($C399,'Lookup Table'!$A$1:$G$134,7,0)</f>
        <v>Display</v>
      </c>
      <c r="N399" s="28">
        <f t="shared" si="6"/>
        <v>13.788</v>
      </c>
    </row>
    <row r="400" spans="1:14" x14ac:dyDescent="0.2">
      <c r="A400">
        <v>399</v>
      </c>
      <c r="B400" s="26">
        <v>44321</v>
      </c>
      <c r="C400" s="11">
        <v>269150224</v>
      </c>
      <c r="D400" s="11">
        <v>0</v>
      </c>
      <c r="E400" s="11">
        <v>10</v>
      </c>
      <c r="F400" s="11">
        <v>3</v>
      </c>
      <c r="G400" t="str">
        <f>IFERROR(INDEX('Video Ad Server - SECONDARY'!$C$2:$C$960,MATCH(' Combined Data'!C400&amp;' Combined Data'!B400,'Video Ad Server - SECONDARY'!$E$2:$E$960,0)),"")</f>
        <v/>
      </c>
      <c r="H400" t="str">
        <f>IFERROR(INDEX('Video Ad Server - SECONDARY'!$D$2:$D$960,MATCH(' Combined Data'!C400&amp;' Combined Data'!B400,'Video Ad Server - SECONDARY'!$E$2:$E$960,0)),"")</f>
        <v/>
      </c>
      <c r="I400" t="str">
        <f>VLOOKUP($C400,'Lookup Table'!$A$1:$G$134,3,0)</f>
        <v>Partner A</v>
      </c>
      <c r="J400" t="str">
        <f>VLOOKUP($C400,'Lookup Table'!$A$1:$G$134,4,0)</f>
        <v>Mobile</v>
      </c>
      <c r="K400" t="str">
        <f>VLOOKUP($C400,'Lookup Table'!$A$1:$G$134,5,0)</f>
        <v>CPM</v>
      </c>
      <c r="L400">
        <f>VLOOKUP($C400,'Lookup Table'!$A$1:$G$134,6,0)</f>
        <v>6</v>
      </c>
      <c r="M400" t="str">
        <f>VLOOKUP($C400,'Lookup Table'!$A$1:$G$134,7,0)</f>
        <v>Display</v>
      </c>
      <c r="N400" s="28">
        <f t="shared" si="6"/>
        <v>0</v>
      </c>
    </row>
    <row r="401" spans="1:14" x14ac:dyDescent="0.2">
      <c r="A401">
        <v>400</v>
      </c>
      <c r="B401" s="26">
        <v>44321</v>
      </c>
      <c r="C401" s="11">
        <v>268891964</v>
      </c>
      <c r="D401" s="11">
        <v>6431</v>
      </c>
      <c r="E401" s="11">
        <v>9</v>
      </c>
      <c r="F401" s="11">
        <v>2</v>
      </c>
      <c r="G401">
        <f>IFERROR(INDEX('Video Ad Server - SECONDARY'!$C$2:$C$960,MATCH(' Combined Data'!C401&amp;' Combined Data'!B401,'Video Ad Server - SECONDARY'!$E$2:$E$960,0)),"")</f>
        <v>508</v>
      </c>
      <c r="H401">
        <f>IFERROR(INDEX('Video Ad Server - SECONDARY'!$D$2:$D$960,MATCH(' Combined Data'!C401&amp;' Combined Data'!B401,'Video Ad Server - SECONDARY'!$E$2:$E$960,0)),"")</f>
        <v>282</v>
      </c>
      <c r="I401" t="str">
        <f>VLOOKUP($C401,'Lookup Table'!$A$1:$G$134,3,0)</f>
        <v>Partner B</v>
      </c>
      <c r="J401" t="str">
        <f>VLOOKUP($C401,'Lookup Table'!$A$1:$G$134,4,0)</f>
        <v>Cross-Device</v>
      </c>
      <c r="K401" t="str">
        <f>VLOOKUP($C401,'Lookup Table'!$A$1:$G$134,5,0)</f>
        <v>CPCV</v>
      </c>
      <c r="L401">
        <f>VLOOKUP($C401,'Lookup Table'!$A$1:$G$134,6,0)</f>
        <v>4.5</v>
      </c>
      <c r="M401" t="str">
        <f>VLOOKUP($C401,'Lookup Table'!$A$1:$G$134,7,0)</f>
        <v>Video</v>
      </c>
      <c r="N401" s="28">
        <f t="shared" si="6"/>
        <v>1269</v>
      </c>
    </row>
    <row r="402" spans="1:14" x14ac:dyDescent="0.2">
      <c r="A402">
        <v>401</v>
      </c>
      <c r="B402" s="26">
        <v>44321</v>
      </c>
      <c r="C402" s="11">
        <v>269221575</v>
      </c>
      <c r="D402" s="11">
        <v>3958</v>
      </c>
      <c r="E402" s="11">
        <v>9</v>
      </c>
      <c r="F402" s="11">
        <v>4</v>
      </c>
      <c r="G402">
        <f>IFERROR(INDEX('Video Ad Server - SECONDARY'!$C$2:$C$960,MATCH(' Combined Data'!C402&amp;' Combined Data'!B402,'Video Ad Server - SECONDARY'!$E$2:$E$960,0)),"")</f>
        <v>28</v>
      </c>
      <c r="H402">
        <f>IFERROR(INDEX('Video Ad Server - SECONDARY'!$D$2:$D$960,MATCH(' Combined Data'!C402&amp;' Combined Data'!B402,'Video Ad Server - SECONDARY'!$E$2:$E$960,0)),"")</f>
        <v>28</v>
      </c>
      <c r="I402" t="str">
        <f>VLOOKUP($C402,'Lookup Table'!$A$1:$G$134,3,0)</f>
        <v>Partner B</v>
      </c>
      <c r="J402" t="str">
        <f>VLOOKUP($C402,'Lookup Table'!$A$1:$G$134,4,0)</f>
        <v>Cross-Device</v>
      </c>
      <c r="K402" t="str">
        <f>VLOOKUP($C402,'Lookup Table'!$A$1:$G$134,5,0)</f>
        <v>CPCV</v>
      </c>
      <c r="L402">
        <f>VLOOKUP($C402,'Lookup Table'!$A$1:$G$134,6,0)</f>
        <v>4.5</v>
      </c>
      <c r="M402" t="str">
        <f>VLOOKUP($C402,'Lookup Table'!$A$1:$G$134,7,0)</f>
        <v>Video</v>
      </c>
      <c r="N402" s="28">
        <f t="shared" si="6"/>
        <v>126</v>
      </c>
    </row>
    <row r="403" spans="1:14" x14ac:dyDescent="0.2">
      <c r="A403">
        <v>402</v>
      </c>
      <c r="B403" s="26">
        <v>44321</v>
      </c>
      <c r="C403" s="11">
        <v>269221920</v>
      </c>
      <c r="D403" s="11">
        <v>17299</v>
      </c>
      <c r="E403" s="11">
        <v>8</v>
      </c>
      <c r="F403" s="11">
        <v>4</v>
      </c>
      <c r="G403">
        <f>IFERROR(INDEX('Video Ad Server - SECONDARY'!$C$2:$C$960,MATCH(' Combined Data'!C403&amp;' Combined Data'!B403,'Video Ad Server - SECONDARY'!$E$2:$E$960,0)),"")</f>
        <v>0</v>
      </c>
      <c r="H403">
        <f>IFERROR(INDEX('Video Ad Server - SECONDARY'!$D$2:$D$960,MATCH(' Combined Data'!C403&amp;' Combined Data'!B403,'Video Ad Server - SECONDARY'!$E$2:$E$960,0)),"")</f>
        <v>0</v>
      </c>
      <c r="I403" t="str">
        <f>VLOOKUP($C403,'Lookup Table'!$A$1:$G$134,3,0)</f>
        <v>Partner B</v>
      </c>
      <c r="J403" t="str">
        <f>VLOOKUP($C403,'Lookup Table'!$A$1:$G$134,4,0)</f>
        <v>Cross-Device</v>
      </c>
      <c r="K403" t="str">
        <f>VLOOKUP($C403,'Lookup Table'!$A$1:$G$134,5,0)</f>
        <v>CPCV</v>
      </c>
      <c r="L403">
        <f>VLOOKUP($C403,'Lookup Table'!$A$1:$G$134,6,0)</f>
        <v>4.5</v>
      </c>
      <c r="M403" t="str">
        <f>VLOOKUP($C403,'Lookup Table'!$A$1:$G$134,7,0)</f>
        <v>Video</v>
      </c>
      <c r="N403" s="28">
        <f t="shared" si="6"/>
        <v>0</v>
      </c>
    </row>
    <row r="404" spans="1:14" x14ac:dyDescent="0.2">
      <c r="A404">
        <v>403</v>
      </c>
      <c r="B404" s="26">
        <v>44321</v>
      </c>
      <c r="C404" s="11">
        <v>268892348</v>
      </c>
      <c r="D404" s="11">
        <v>9284</v>
      </c>
      <c r="E404" s="11">
        <v>8</v>
      </c>
      <c r="F404" s="11">
        <v>4</v>
      </c>
      <c r="G404">
        <f>IFERROR(INDEX('Video Ad Server - SECONDARY'!$C$2:$C$960,MATCH(' Combined Data'!C404&amp;' Combined Data'!B404,'Video Ad Server - SECONDARY'!$E$2:$E$960,0)),"")</f>
        <v>6</v>
      </c>
      <c r="H404">
        <f>IFERROR(INDEX('Video Ad Server - SECONDARY'!$D$2:$D$960,MATCH(' Combined Data'!C404&amp;' Combined Data'!B404,'Video Ad Server - SECONDARY'!$E$2:$E$960,0)),"")</f>
        <v>12</v>
      </c>
      <c r="I404" t="str">
        <f>VLOOKUP($C404,'Lookup Table'!$A$1:$G$134,3,0)</f>
        <v>Partner B</v>
      </c>
      <c r="J404" t="str">
        <f>VLOOKUP($C404,'Lookup Table'!$A$1:$G$134,4,0)</f>
        <v>Cross-Device</v>
      </c>
      <c r="K404" t="str">
        <f>VLOOKUP($C404,'Lookup Table'!$A$1:$G$134,5,0)</f>
        <v>CPCV</v>
      </c>
      <c r="L404">
        <f>VLOOKUP($C404,'Lookup Table'!$A$1:$G$134,6,0)</f>
        <v>4.5</v>
      </c>
      <c r="M404" t="str">
        <f>VLOOKUP($C404,'Lookup Table'!$A$1:$G$134,7,0)</f>
        <v>Video</v>
      </c>
      <c r="N404" s="28">
        <f t="shared" si="6"/>
        <v>54</v>
      </c>
    </row>
    <row r="405" spans="1:14" x14ac:dyDescent="0.2">
      <c r="A405">
        <v>404</v>
      </c>
      <c r="B405" s="26">
        <v>44321</v>
      </c>
      <c r="C405" s="11">
        <v>271451050</v>
      </c>
      <c r="D405" s="11">
        <v>3881</v>
      </c>
      <c r="E405" s="11">
        <v>6</v>
      </c>
      <c r="F405" s="11">
        <v>4</v>
      </c>
      <c r="G405" t="str">
        <f>IFERROR(INDEX('Video Ad Server - SECONDARY'!$C$2:$C$960,MATCH(' Combined Data'!C405&amp;' Combined Data'!B405,'Video Ad Server - SECONDARY'!$E$2:$E$960,0)),"")</f>
        <v/>
      </c>
      <c r="H405" t="str">
        <f>IFERROR(INDEX('Video Ad Server - SECONDARY'!$D$2:$D$960,MATCH(' Combined Data'!C405&amp;' Combined Data'!B405,'Video Ad Server - SECONDARY'!$E$2:$E$960,0)),"")</f>
        <v/>
      </c>
      <c r="I405" t="str">
        <f>VLOOKUP($C405,'Lookup Table'!$A$1:$G$134,3,0)</f>
        <v>Partner A</v>
      </c>
      <c r="J405" t="str">
        <f>VLOOKUP($C405,'Lookup Table'!$A$1:$G$134,4,0)</f>
        <v>Desktop</v>
      </c>
      <c r="K405" t="str">
        <f>VLOOKUP($C405,'Lookup Table'!$A$1:$G$134,5,0)</f>
        <v>CPM</v>
      </c>
      <c r="L405">
        <f>VLOOKUP($C405,'Lookup Table'!$A$1:$G$134,6,0)</f>
        <v>6</v>
      </c>
      <c r="M405" t="str">
        <f>VLOOKUP($C405,'Lookup Table'!$A$1:$G$134,7,0)</f>
        <v>Display</v>
      </c>
      <c r="N405" s="28">
        <f t="shared" si="6"/>
        <v>23.285999999999998</v>
      </c>
    </row>
    <row r="406" spans="1:14" x14ac:dyDescent="0.2">
      <c r="A406">
        <v>405</v>
      </c>
      <c r="B406" s="26">
        <v>44321</v>
      </c>
      <c r="C406" s="11">
        <v>268890566</v>
      </c>
      <c r="D406" s="11">
        <v>9009</v>
      </c>
      <c r="E406" s="11">
        <v>5</v>
      </c>
      <c r="F406" s="11">
        <v>6</v>
      </c>
      <c r="G406">
        <f>IFERROR(INDEX('Video Ad Server - SECONDARY'!$C$2:$C$960,MATCH(' Combined Data'!C406&amp;' Combined Data'!B406,'Video Ad Server - SECONDARY'!$E$2:$E$960,0)),"")</f>
        <v>204</v>
      </c>
      <c r="H406">
        <f>IFERROR(INDEX('Video Ad Server - SECONDARY'!$D$2:$D$960,MATCH(' Combined Data'!C406&amp;' Combined Data'!B406,'Video Ad Server - SECONDARY'!$E$2:$E$960,0)),"")</f>
        <v>111</v>
      </c>
      <c r="I406" t="str">
        <f>VLOOKUP($C406,'Lookup Table'!$A$1:$G$134,3,0)</f>
        <v>Partner B</v>
      </c>
      <c r="J406" t="str">
        <f>VLOOKUP($C406,'Lookup Table'!$A$1:$G$134,4,0)</f>
        <v>Cross-Device</v>
      </c>
      <c r="K406" t="str">
        <f>VLOOKUP($C406,'Lookup Table'!$A$1:$G$134,5,0)</f>
        <v>CPCV</v>
      </c>
      <c r="L406">
        <f>VLOOKUP($C406,'Lookup Table'!$A$1:$G$134,6,0)</f>
        <v>4.5</v>
      </c>
      <c r="M406" t="str">
        <f>VLOOKUP($C406,'Lookup Table'!$A$1:$G$134,7,0)</f>
        <v>Video</v>
      </c>
      <c r="N406" s="28">
        <f t="shared" si="6"/>
        <v>499.5</v>
      </c>
    </row>
    <row r="407" spans="1:14" x14ac:dyDescent="0.2">
      <c r="A407">
        <v>406</v>
      </c>
      <c r="B407" s="26">
        <v>44321</v>
      </c>
      <c r="C407" s="11">
        <v>269222010</v>
      </c>
      <c r="D407" s="11">
        <v>8791</v>
      </c>
      <c r="E407" s="11">
        <v>5</v>
      </c>
      <c r="F407" s="11">
        <v>4</v>
      </c>
      <c r="G407">
        <f>IFERROR(INDEX('Video Ad Server - SECONDARY'!$C$2:$C$960,MATCH(' Combined Data'!C407&amp;' Combined Data'!B407,'Video Ad Server - SECONDARY'!$E$2:$E$960,0)),"")</f>
        <v>0</v>
      </c>
      <c r="H407">
        <f>IFERROR(INDEX('Video Ad Server - SECONDARY'!$D$2:$D$960,MATCH(' Combined Data'!C407&amp;' Combined Data'!B407,'Video Ad Server - SECONDARY'!$E$2:$E$960,0)),"")</f>
        <v>0</v>
      </c>
      <c r="I407" t="str">
        <f>VLOOKUP($C407,'Lookup Table'!$A$1:$G$134,3,0)</f>
        <v>Partner B</v>
      </c>
      <c r="J407" t="str">
        <f>VLOOKUP($C407,'Lookup Table'!$A$1:$G$134,4,0)</f>
        <v>Cross-Device</v>
      </c>
      <c r="K407" t="str">
        <f>VLOOKUP($C407,'Lookup Table'!$A$1:$G$134,5,0)</f>
        <v>CPCV</v>
      </c>
      <c r="L407">
        <f>VLOOKUP($C407,'Lookup Table'!$A$1:$G$134,6,0)</f>
        <v>4.5</v>
      </c>
      <c r="M407" t="str">
        <f>VLOOKUP($C407,'Lookup Table'!$A$1:$G$134,7,0)</f>
        <v>Video</v>
      </c>
      <c r="N407" s="28">
        <f t="shared" si="6"/>
        <v>0</v>
      </c>
    </row>
    <row r="408" spans="1:14" x14ac:dyDescent="0.2">
      <c r="A408">
        <v>407</v>
      </c>
      <c r="B408" s="26">
        <v>44321</v>
      </c>
      <c r="C408" s="11">
        <v>269222808</v>
      </c>
      <c r="D408" s="11">
        <v>7450</v>
      </c>
      <c r="E408" s="11">
        <v>5</v>
      </c>
      <c r="F408" s="11">
        <v>2</v>
      </c>
      <c r="G408" t="str">
        <f>IFERROR(INDEX('Video Ad Server - SECONDARY'!$C$2:$C$960,MATCH(' Combined Data'!C408&amp;' Combined Data'!B408,'Video Ad Server - SECONDARY'!$E$2:$E$960,0)),"")</f>
        <v/>
      </c>
      <c r="H408" t="str">
        <f>IFERROR(INDEX('Video Ad Server - SECONDARY'!$D$2:$D$960,MATCH(' Combined Data'!C408&amp;' Combined Data'!B408,'Video Ad Server - SECONDARY'!$E$2:$E$960,0)),"")</f>
        <v/>
      </c>
      <c r="I408" t="str">
        <f>VLOOKUP($C408,'Lookup Table'!$A$1:$G$134,3,0)</f>
        <v>Partner A</v>
      </c>
      <c r="J408" t="str">
        <f>VLOOKUP($C408,'Lookup Table'!$A$1:$G$134,4,0)</f>
        <v>Desktop</v>
      </c>
      <c r="K408" t="str">
        <f>VLOOKUP($C408,'Lookup Table'!$A$1:$G$134,5,0)</f>
        <v>CPM</v>
      </c>
      <c r="L408">
        <f>VLOOKUP($C408,'Lookup Table'!$A$1:$G$134,6,0)</f>
        <v>6</v>
      </c>
      <c r="M408" t="str">
        <f>VLOOKUP($C408,'Lookup Table'!$A$1:$G$134,7,0)</f>
        <v>Display</v>
      </c>
      <c r="N408" s="28">
        <f t="shared" si="6"/>
        <v>44.7</v>
      </c>
    </row>
    <row r="409" spans="1:14" x14ac:dyDescent="0.2">
      <c r="A409">
        <v>408</v>
      </c>
      <c r="B409" s="26">
        <v>44321</v>
      </c>
      <c r="C409" s="11">
        <v>271539036</v>
      </c>
      <c r="D409" s="11">
        <v>3675</v>
      </c>
      <c r="E409" s="11">
        <v>5</v>
      </c>
      <c r="F409" s="11">
        <v>5</v>
      </c>
      <c r="G409" t="str">
        <f>IFERROR(INDEX('Video Ad Server - SECONDARY'!$C$2:$C$960,MATCH(' Combined Data'!C409&amp;' Combined Data'!B409,'Video Ad Server - SECONDARY'!$E$2:$E$960,0)),"")</f>
        <v/>
      </c>
      <c r="H409" t="str">
        <f>IFERROR(INDEX('Video Ad Server - SECONDARY'!$D$2:$D$960,MATCH(' Combined Data'!C409&amp;' Combined Data'!B409,'Video Ad Server - SECONDARY'!$E$2:$E$960,0)),"")</f>
        <v/>
      </c>
      <c r="I409" t="str">
        <f>VLOOKUP($C409,'Lookup Table'!$A$1:$G$134,3,0)</f>
        <v>Partner A</v>
      </c>
      <c r="J409" t="str">
        <f>VLOOKUP($C409,'Lookup Table'!$A$1:$G$134,4,0)</f>
        <v>Desktop</v>
      </c>
      <c r="K409" t="str">
        <f>VLOOKUP($C409,'Lookup Table'!$A$1:$G$134,5,0)</f>
        <v>CPM</v>
      </c>
      <c r="L409">
        <f>VLOOKUP($C409,'Lookup Table'!$A$1:$G$134,6,0)</f>
        <v>6</v>
      </c>
      <c r="M409" t="str">
        <f>VLOOKUP($C409,'Lookup Table'!$A$1:$G$134,7,0)</f>
        <v>Display</v>
      </c>
      <c r="N409" s="28">
        <f t="shared" si="6"/>
        <v>22.049999999999997</v>
      </c>
    </row>
    <row r="410" spans="1:14" x14ac:dyDescent="0.2">
      <c r="A410">
        <v>409</v>
      </c>
      <c r="B410" s="26">
        <v>44321</v>
      </c>
      <c r="C410" s="11">
        <v>269149708</v>
      </c>
      <c r="D410" s="11">
        <v>3069</v>
      </c>
      <c r="E410" s="11">
        <v>5</v>
      </c>
      <c r="F410" s="11">
        <v>4</v>
      </c>
      <c r="G410" t="str">
        <f>IFERROR(INDEX('Video Ad Server - SECONDARY'!$C$2:$C$960,MATCH(' Combined Data'!C410&amp;' Combined Data'!B410,'Video Ad Server - SECONDARY'!$E$2:$E$960,0)),"")</f>
        <v/>
      </c>
      <c r="H410" t="str">
        <f>IFERROR(INDEX('Video Ad Server - SECONDARY'!$D$2:$D$960,MATCH(' Combined Data'!C410&amp;' Combined Data'!B410,'Video Ad Server - SECONDARY'!$E$2:$E$960,0)),"")</f>
        <v/>
      </c>
      <c r="I410" t="str">
        <f>VLOOKUP($C410,'Lookup Table'!$A$1:$G$134,3,0)</f>
        <v>Partner B</v>
      </c>
      <c r="J410" t="str">
        <f>VLOOKUP($C410,'Lookup Table'!$A$1:$G$134,4,0)</f>
        <v>Cross-Device</v>
      </c>
      <c r="K410" t="str">
        <f>VLOOKUP($C410,'Lookup Table'!$A$1:$G$134,5,0)</f>
        <v>CPM</v>
      </c>
      <c r="L410">
        <f>VLOOKUP($C410,'Lookup Table'!$A$1:$G$134,6,0)</f>
        <v>4.5</v>
      </c>
      <c r="M410" t="str">
        <f>VLOOKUP($C410,'Lookup Table'!$A$1:$G$134,7,0)</f>
        <v>Study</v>
      </c>
      <c r="N410" s="28">
        <f t="shared" si="6"/>
        <v>13.810499999999999</v>
      </c>
    </row>
    <row r="411" spans="1:14" x14ac:dyDescent="0.2">
      <c r="A411">
        <v>410</v>
      </c>
      <c r="B411" s="26">
        <v>44321</v>
      </c>
      <c r="C411" s="11">
        <v>269221461</v>
      </c>
      <c r="D411" s="11">
        <v>1047</v>
      </c>
      <c r="E411" s="11">
        <v>5</v>
      </c>
      <c r="F411" s="11">
        <v>4</v>
      </c>
      <c r="G411">
        <f>IFERROR(INDEX('Video Ad Server - SECONDARY'!$C$2:$C$960,MATCH(' Combined Data'!C411&amp;' Combined Data'!B411,'Video Ad Server - SECONDARY'!$E$2:$E$960,0)),"")</f>
        <v>2</v>
      </c>
      <c r="H411">
        <f>IFERROR(INDEX('Video Ad Server - SECONDARY'!$D$2:$D$960,MATCH(' Combined Data'!C411&amp;' Combined Data'!B411,'Video Ad Server - SECONDARY'!$E$2:$E$960,0)),"")</f>
        <v>1</v>
      </c>
      <c r="I411" t="str">
        <f>VLOOKUP($C411,'Lookup Table'!$A$1:$G$134,3,0)</f>
        <v>Partner B</v>
      </c>
      <c r="J411" t="str">
        <f>VLOOKUP($C411,'Lookup Table'!$A$1:$G$134,4,0)</f>
        <v>Mobile</v>
      </c>
      <c r="K411" t="str">
        <f>VLOOKUP($C411,'Lookup Table'!$A$1:$G$134,5,0)</f>
        <v>CPCV</v>
      </c>
      <c r="L411">
        <f>VLOOKUP($C411,'Lookup Table'!$A$1:$G$134,6,0)</f>
        <v>4.5</v>
      </c>
      <c r="M411" t="str">
        <f>VLOOKUP($C411,'Lookup Table'!$A$1:$G$134,7,0)</f>
        <v>Video</v>
      </c>
      <c r="N411" s="28">
        <f t="shared" si="6"/>
        <v>4.5</v>
      </c>
    </row>
    <row r="412" spans="1:14" x14ac:dyDescent="0.2">
      <c r="A412">
        <v>411</v>
      </c>
      <c r="B412" s="26">
        <v>44321</v>
      </c>
      <c r="C412" s="11">
        <v>269221608</v>
      </c>
      <c r="D412" s="11">
        <v>3413</v>
      </c>
      <c r="E412" s="11">
        <v>4</v>
      </c>
      <c r="F412" s="11">
        <v>2</v>
      </c>
      <c r="G412" t="str">
        <f>IFERROR(INDEX('Video Ad Server - SECONDARY'!$C$2:$C$960,MATCH(' Combined Data'!C412&amp;' Combined Data'!B412,'Video Ad Server - SECONDARY'!$E$2:$E$960,0)),"")</f>
        <v/>
      </c>
      <c r="H412" t="str">
        <f>IFERROR(INDEX('Video Ad Server - SECONDARY'!$D$2:$D$960,MATCH(' Combined Data'!C412&amp;' Combined Data'!B412,'Video Ad Server - SECONDARY'!$E$2:$E$960,0)),"")</f>
        <v/>
      </c>
      <c r="I412" t="str">
        <f>VLOOKUP($C412,'Lookup Table'!$A$1:$G$134,3,0)</f>
        <v>Partner A</v>
      </c>
      <c r="J412" t="str">
        <f>VLOOKUP($C412,'Lookup Table'!$A$1:$G$134,4,0)</f>
        <v>Mobile In-App</v>
      </c>
      <c r="K412" t="str">
        <f>VLOOKUP($C412,'Lookup Table'!$A$1:$G$134,5,0)</f>
        <v>CPM</v>
      </c>
      <c r="L412">
        <f>VLOOKUP($C412,'Lookup Table'!$A$1:$G$134,6,0)</f>
        <v>6</v>
      </c>
      <c r="M412" t="str">
        <f>VLOOKUP($C412,'Lookup Table'!$A$1:$G$134,7,0)</f>
        <v>Display</v>
      </c>
      <c r="N412" s="28">
        <f t="shared" si="6"/>
        <v>20.477999999999998</v>
      </c>
    </row>
    <row r="413" spans="1:14" x14ac:dyDescent="0.2">
      <c r="A413">
        <v>412</v>
      </c>
      <c r="B413" s="26">
        <v>44321</v>
      </c>
      <c r="C413" s="11">
        <v>271175480</v>
      </c>
      <c r="D413" s="11">
        <v>3311</v>
      </c>
      <c r="E413" s="11">
        <v>4</v>
      </c>
      <c r="F413" s="11">
        <v>0</v>
      </c>
      <c r="G413">
        <f>IFERROR(INDEX('Video Ad Server - SECONDARY'!$C$2:$C$960,MATCH(' Combined Data'!C413&amp;' Combined Data'!B413,'Video Ad Server - SECONDARY'!$E$2:$E$960,0)),"")</f>
        <v>13</v>
      </c>
      <c r="H413">
        <f>IFERROR(INDEX('Video Ad Server - SECONDARY'!$D$2:$D$960,MATCH(' Combined Data'!C413&amp;' Combined Data'!B413,'Video Ad Server - SECONDARY'!$E$2:$E$960,0)),"")</f>
        <v>14</v>
      </c>
      <c r="I413" t="str">
        <f>VLOOKUP($C413,'Lookup Table'!$A$1:$G$134,3,0)</f>
        <v>Partner B</v>
      </c>
      <c r="J413" t="str">
        <f>VLOOKUP($C413,'Lookup Table'!$A$1:$G$134,4,0)</f>
        <v>Cross-Device</v>
      </c>
      <c r="K413" t="str">
        <f>VLOOKUP($C413,'Lookup Table'!$A$1:$G$134,5,0)</f>
        <v>CPCV</v>
      </c>
      <c r="L413">
        <f>VLOOKUP($C413,'Lookup Table'!$A$1:$G$134,6,0)</f>
        <v>4.5</v>
      </c>
      <c r="M413" t="str">
        <f>VLOOKUP($C413,'Lookup Table'!$A$1:$G$134,7,0)</f>
        <v>Video</v>
      </c>
      <c r="N413" s="28">
        <f t="shared" si="6"/>
        <v>63</v>
      </c>
    </row>
    <row r="414" spans="1:14" x14ac:dyDescent="0.2">
      <c r="A414">
        <v>413</v>
      </c>
      <c r="B414" s="26">
        <v>44321</v>
      </c>
      <c r="C414" s="11">
        <v>268892456</v>
      </c>
      <c r="D414" s="11">
        <v>2712</v>
      </c>
      <c r="E414" s="11">
        <v>4</v>
      </c>
      <c r="F414" s="11">
        <v>1</v>
      </c>
      <c r="G414" t="str">
        <f>IFERROR(INDEX('Video Ad Server - SECONDARY'!$C$2:$C$960,MATCH(' Combined Data'!C414&amp;' Combined Data'!B414,'Video Ad Server - SECONDARY'!$E$2:$E$960,0)),"")</f>
        <v/>
      </c>
      <c r="H414" t="str">
        <f>IFERROR(INDEX('Video Ad Server - SECONDARY'!$D$2:$D$960,MATCH(' Combined Data'!C414&amp;' Combined Data'!B414,'Video Ad Server - SECONDARY'!$E$2:$E$960,0)),"")</f>
        <v/>
      </c>
      <c r="I414" t="str">
        <f>VLOOKUP($C414,'Lookup Table'!$A$1:$G$134,3,0)</f>
        <v>Partner A</v>
      </c>
      <c r="J414" t="str">
        <f>VLOOKUP($C414,'Lookup Table'!$A$1:$G$134,4,0)</f>
        <v>Mobile Web</v>
      </c>
      <c r="K414" t="str">
        <f>VLOOKUP($C414,'Lookup Table'!$A$1:$G$134,5,0)</f>
        <v>CPM</v>
      </c>
      <c r="L414">
        <f>VLOOKUP($C414,'Lookup Table'!$A$1:$G$134,6,0)</f>
        <v>6</v>
      </c>
      <c r="M414" t="str">
        <f>VLOOKUP($C414,'Lookup Table'!$A$1:$G$134,7,0)</f>
        <v>Display</v>
      </c>
      <c r="N414" s="28">
        <f t="shared" si="6"/>
        <v>16.272000000000002</v>
      </c>
    </row>
    <row r="415" spans="1:14" x14ac:dyDescent="0.2">
      <c r="A415">
        <v>414</v>
      </c>
      <c r="B415" s="26">
        <v>44321</v>
      </c>
      <c r="C415" s="11">
        <v>269221869</v>
      </c>
      <c r="D415" s="11">
        <v>0</v>
      </c>
      <c r="E415" s="11">
        <v>4</v>
      </c>
      <c r="F415" s="11">
        <v>0</v>
      </c>
      <c r="G415" t="str">
        <f>IFERROR(INDEX('Video Ad Server - SECONDARY'!$C$2:$C$960,MATCH(' Combined Data'!C415&amp;' Combined Data'!B415,'Video Ad Server - SECONDARY'!$E$2:$E$960,0)),"")</f>
        <v/>
      </c>
      <c r="H415" t="str">
        <f>IFERROR(INDEX('Video Ad Server - SECONDARY'!$D$2:$D$960,MATCH(' Combined Data'!C415&amp;' Combined Data'!B415,'Video Ad Server - SECONDARY'!$E$2:$E$960,0)),"")</f>
        <v/>
      </c>
      <c r="I415" t="str">
        <f>VLOOKUP($C415,'Lookup Table'!$A$1:$G$134,3,0)</f>
        <v>Partner B</v>
      </c>
      <c r="J415" t="str">
        <f>VLOOKUP($C415,'Lookup Table'!$A$1:$G$134,4,0)</f>
        <v>Cross-Device</v>
      </c>
      <c r="K415" t="str">
        <f>VLOOKUP($C415,'Lookup Table'!$A$1:$G$134,5,0)</f>
        <v>CPM</v>
      </c>
      <c r="L415">
        <f>VLOOKUP($C415,'Lookup Table'!$A$1:$G$134,6,0)</f>
        <v>4.5</v>
      </c>
      <c r="M415" t="str">
        <f>VLOOKUP($C415,'Lookup Table'!$A$1:$G$134,7,0)</f>
        <v>Display</v>
      </c>
      <c r="N415" s="28">
        <f t="shared" si="6"/>
        <v>0</v>
      </c>
    </row>
    <row r="416" spans="1:14" x14ac:dyDescent="0.2">
      <c r="A416">
        <v>415</v>
      </c>
      <c r="B416" s="26">
        <v>44321</v>
      </c>
      <c r="C416" s="11">
        <v>269149777</v>
      </c>
      <c r="D416" s="11">
        <v>9840</v>
      </c>
      <c r="E416" s="11">
        <v>3</v>
      </c>
      <c r="F416" s="11">
        <v>9</v>
      </c>
      <c r="G416">
        <f>IFERROR(INDEX('Video Ad Server - SECONDARY'!$C$2:$C$960,MATCH(' Combined Data'!C416&amp;' Combined Data'!B416,'Video Ad Server - SECONDARY'!$E$2:$E$960,0)),"")</f>
        <v>1</v>
      </c>
      <c r="H416">
        <f>IFERROR(INDEX('Video Ad Server - SECONDARY'!$D$2:$D$960,MATCH(' Combined Data'!C416&amp;' Combined Data'!B416,'Video Ad Server - SECONDARY'!$E$2:$E$960,0)),"")</f>
        <v>1</v>
      </c>
      <c r="I416" t="str">
        <f>VLOOKUP($C416,'Lookup Table'!$A$1:$G$134,3,0)</f>
        <v>Partner B</v>
      </c>
      <c r="J416" t="str">
        <f>VLOOKUP($C416,'Lookup Table'!$A$1:$G$134,4,0)</f>
        <v>Cross-Device</v>
      </c>
      <c r="K416" t="str">
        <f>VLOOKUP($C416,'Lookup Table'!$A$1:$G$134,5,0)</f>
        <v>CPCV</v>
      </c>
      <c r="L416">
        <f>VLOOKUP($C416,'Lookup Table'!$A$1:$G$134,6,0)</f>
        <v>4.5</v>
      </c>
      <c r="M416" t="str">
        <f>VLOOKUP($C416,'Lookup Table'!$A$1:$G$134,7,0)</f>
        <v>Video</v>
      </c>
      <c r="N416" s="28">
        <f t="shared" si="6"/>
        <v>4.5</v>
      </c>
    </row>
    <row r="417" spans="1:14" x14ac:dyDescent="0.2">
      <c r="A417">
        <v>416</v>
      </c>
      <c r="B417" s="26">
        <v>44321</v>
      </c>
      <c r="C417" s="11">
        <v>269150185</v>
      </c>
      <c r="D417" s="11">
        <v>3370</v>
      </c>
      <c r="E417" s="11">
        <v>3</v>
      </c>
      <c r="F417" s="11">
        <v>0</v>
      </c>
      <c r="G417" t="str">
        <f>IFERROR(INDEX('Video Ad Server - SECONDARY'!$C$2:$C$960,MATCH(' Combined Data'!C417&amp;' Combined Data'!B417,'Video Ad Server - SECONDARY'!$E$2:$E$960,0)),"")</f>
        <v/>
      </c>
      <c r="H417" t="str">
        <f>IFERROR(INDEX('Video Ad Server - SECONDARY'!$D$2:$D$960,MATCH(' Combined Data'!C417&amp;' Combined Data'!B417,'Video Ad Server - SECONDARY'!$E$2:$E$960,0)),"")</f>
        <v/>
      </c>
      <c r="I417" t="str">
        <f>VLOOKUP($C417,'Lookup Table'!$A$1:$G$134,3,0)</f>
        <v>Partner A</v>
      </c>
      <c r="J417" t="str">
        <f>VLOOKUP($C417,'Lookup Table'!$A$1:$G$134,4,0)</f>
        <v>Mobile In-App</v>
      </c>
      <c r="K417" t="str">
        <f>VLOOKUP($C417,'Lookup Table'!$A$1:$G$134,5,0)</f>
        <v>CPM</v>
      </c>
      <c r="L417">
        <f>VLOOKUP($C417,'Lookup Table'!$A$1:$G$134,6,0)</f>
        <v>6</v>
      </c>
      <c r="M417" t="str">
        <f>VLOOKUP($C417,'Lookup Table'!$A$1:$G$134,7,0)</f>
        <v>Display</v>
      </c>
      <c r="N417" s="28">
        <f t="shared" si="6"/>
        <v>20.22</v>
      </c>
    </row>
    <row r="418" spans="1:14" x14ac:dyDescent="0.2">
      <c r="A418">
        <v>417</v>
      </c>
      <c r="B418" s="26">
        <v>44321</v>
      </c>
      <c r="C418" s="11">
        <v>268890452</v>
      </c>
      <c r="D418" s="11">
        <v>1708</v>
      </c>
      <c r="E418" s="11">
        <v>3</v>
      </c>
      <c r="F418" s="11">
        <v>7</v>
      </c>
      <c r="G418" t="str">
        <f>IFERROR(INDEX('Video Ad Server - SECONDARY'!$C$2:$C$960,MATCH(' Combined Data'!C418&amp;' Combined Data'!B418,'Video Ad Server - SECONDARY'!$E$2:$E$960,0)),"")</f>
        <v/>
      </c>
      <c r="H418" t="str">
        <f>IFERROR(INDEX('Video Ad Server - SECONDARY'!$D$2:$D$960,MATCH(' Combined Data'!C418&amp;' Combined Data'!B418,'Video Ad Server - SECONDARY'!$E$2:$E$960,0)),"")</f>
        <v/>
      </c>
      <c r="I418" t="str">
        <f>VLOOKUP($C418,'Lookup Table'!$A$1:$G$134,3,0)</f>
        <v>Partner B</v>
      </c>
      <c r="J418" t="str">
        <f>VLOOKUP($C418,'Lookup Table'!$A$1:$G$134,4,0)</f>
        <v>Mobile</v>
      </c>
      <c r="K418" t="str">
        <f>VLOOKUP($C418,'Lookup Table'!$A$1:$G$134,5,0)</f>
        <v>CPM</v>
      </c>
      <c r="L418">
        <f>VLOOKUP($C418,'Lookup Table'!$A$1:$G$134,6,0)</f>
        <v>4.5</v>
      </c>
      <c r="M418" t="str">
        <f>VLOOKUP($C418,'Lookup Table'!$A$1:$G$134,7,0)</f>
        <v>Display</v>
      </c>
      <c r="N418" s="28">
        <f t="shared" si="6"/>
        <v>7.6859999999999999</v>
      </c>
    </row>
    <row r="419" spans="1:14" x14ac:dyDescent="0.2">
      <c r="A419">
        <v>418</v>
      </c>
      <c r="B419" s="26">
        <v>44321</v>
      </c>
      <c r="C419" s="11">
        <v>269221473</v>
      </c>
      <c r="D419" s="11">
        <v>511</v>
      </c>
      <c r="E419" s="11">
        <v>3</v>
      </c>
      <c r="F419" s="11">
        <v>2</v>
      </c>
      <c r="G419">
        <f>IFERROR(INDEX('Video Ad Server - SECONDARY'!$C$2:$C$960,MATCH(' Combined Data'!C419&amp;' Combined Data'!B419,'Video Ad Server - SECONDARY'!$E$2:$E$960,0)),"")</f>
        <v>0</v>
      </c>
      <c r="H419">
        <f>IFERROR(INDEX('Video Ad Server - SECONDARY'!$D$2:$D$960,MATCH(' Combined Data'!C419&amp;' Combined Data'!B419,'Video Ad Server - SECONDARY'!$E$2:$E$960,0)),"")</f>
        <v>0</v>
      </c>
      <c r="I419" t="str">
        <f>VLOOKUP($C419,'Lookup Table'!$A$1:$G$134,3,0)</f>
        <v>Partner B</v>
      </c>
      <c r="J419" t="str">
        <f>VLOOKUP($C419,'Lookup Table'!$A$1:$G$134,4,0)</f>
        <v>Desktop</v>
      </c>
      <c r="K419" t="str">
        <f>VLOOKUP($C419,'Lookup Table'!$A$1:$G$134,5,0)</f>
        <v>CPCV</v>
      </c>
      <c r="L419">
        <f>VLOOKUP($C419,'Lookup Table'!$A$1:$G$134,6,0)</f>
        <v>4.5</v>
      </c>
      <c r="M419" t="str">
        <f>VLOOKUP($C419,'Lookup Table'!$A$1:$G$134,7,0)</f>
        <v>Video</v>
      </c>
      <c r="N419" s="28">
        <f t="shared" si="6"/>
        <v>0</v>
      </c>
    </row>
    <row r="420" spans="1:14" x14ac:dyDescent="0.2">
      <c r="A420">
        <v>419</v>
      </c>
      <c r="B420" s="26">
        <v>44321</v>
      </c>
      <c r="C420" s="11">
        <v>269150161</v>
      </c>
      <c r="D420" s="11">
        <v>345</v>
      </c>
      <c r="E420" s="11">
        <v>3</v>
      </c>
      <c r="F420" s="11">
        <v>13</v>
      </c>
      <c r="G420">
        <f>IFERROR(INDEX('Video Ad Server - SECONDARY'!$C$2:$C$960,MATCH(' Combined Data'!C420&amp;' Combined Data'!B420,'Video Ad Server - SECONDARY'!$E$2:$E$960,0)),"")</f>
        <v>1</v>
      </c>
      <c r="H420">
        <f>IFERROR(INDEX('Video Ad Server - SECONDARY'!$D$2:$D$960,MATCH(' Combined Data'!C420&amp;' Combined Data'!B420,'Video Ad Server - SECONDARY'!$E$2:$E$960,0)),"")</f>
        <v>1</v>
      </c>
      <c r="I420" t="str">
        <f>VLOOKUP($C420,'Lookup Table'!$A$1:$G$134,3,0)</f>
        <v>Partner B</v>
      </c>
      <c r="J420" t="str">
        <f>VLOOKUP($C420,'Lookup Table'!$A$1:$G$134,4,0)</f>
        <v>Cross-Device</v>
      </c>
      <c r="K420" t="str">
        <f>VLOOKUP($C420,'Lookup Table'!$A$1:$G$134,5,0)</f>
        <v>CPCV</v>
      </c>
      <c r="L420">
        <f>VLOOKUP($C420,'Lookup Table'!$A$1:$G$134,6,0)</f>
        <v>4.5</v>
      </c>
      <c r="M420" t="str">
        <f>VLOOKUP($C420,'Lookup Table'!$A$1:$G$134,7,0)</f>
        <v>Video</v>
      </c>
      <c r="N420" s="28">
        <f t="shared" si="6"/>
        <v>4.5</v>
      </c>
    </row>
    <row r="421" spans="1:14" x14ac:dyDescent="0.2">
      <c r="A421">
        <v>420</v>
      </c>
      <c r="B421" s="26">
        <v>44321</v>
      </c>
      <c r="C421" s="11">
        <v>268891979</v>
      </c>
      <c r="D421" s="11">
        <v>282</v>
      </c>
      <c r="E421" s="11">
        <v>3</v>
      </c>
      <c r="F421" s="11">
        <v>0</v>
      </c>
      <c r="G421" t="str">
        <f>IFERROR(INDEX('Video Ad Server - SECONDARY'!$C$2:$C$960,MATCH(' Combined Data'!C421&amp;' Combined Data'!B421,'Video Ad Server - SECONDARY'!$E$2:$E$960,0)),"")</f>
        <v/>
      </c>
      <c r="H421" t="str">
        <f>IFERROR(INDEX('Video Ad Server - SECONDARY'!$D$2:$D$960,MATCH(' Combined Data'!C421&amp;' Combined Data'!B421,'Video Ad Server - SECONDARY'!$E$2:$E$960,0)),"")</f>
        <v/>
      </c>
      <c r="I421" t="str">
        <f>VLOOKUP($C421,'Lookup Table'!$A$1:$G$134,3,0)</f>
        <v>Partner B</v>
      </c>
      <c r="J421" t="str">
        <f>VLOOKUP($C421,'Lookup Table'!$A$1:$G$134,4,0)</f>
        <v>Mobile Web</v>
      </c>
      <c r="K421" t="str">
        <f>VLOOKUP($C421,'Lookup Table'!$A$1:$G$134,5,0)</f>
        <v>CPM</v>
      </c>
      <c r="L421">
        <f>VLOOKUP($C421,'Lookup Table'!$A$1:$G$134,6,0)</f>
        <v>4.5</v>
      </c>
      <c r="M421" t="str">
        <f>VLOOKUP($C421,'Lookup Table'!$A$1:$G$134,7,0)</f>
        <v>Display</v>
      </c>
      <c r="N421" s="28">
        <f t="shared" si="6"/>
        <v>1.2689999999999999</v>
      </c>
    </row>
    <row r="422" spans="1:14" x14ac:dyDescent="0.2">
      <c r="A422">
        <v>421</v>
      </c>
      <c r="B422" s="26">
        <v>44321</v>
      </c>
      <c r="C422" s="11">
        <v>269221431</v>
      </c>
      <c r="D422" s="11">
        <v>106</v>
      </c>
      <c r="E422" s="11">
        <v>3</v>
      </c>
      <c r="F422" s="11">
        <v>0</v>
      </c>
      <c r="G422" t="str">
        <f>IFERROR(INDEX('Video Ad Server - SECONDARY'!$C$2:$C$960,MATCH(' Combined Data'!C422&amp;' Combined Data'!B422,'Video Ad Server - SECONDARY'!$E$2:$E$960,0)),"")</f>
        <v/>
      </c>
      <c r="H422" t="str">
        <f>IFERROR(INDEX('Video Ad Server - SECONDARY'!$D$2:$D$960,MATCH(' Combined Data'!C422&amp;' Combined Data'!B422,'Video Ad Server - SECONDARY'!$E$2:$E$960,0)),"")</f>
        <v/>
      </c>
      <c r="I422" t="str">
        <f>VLOOKUP($C422,'Lookup Table'!$A$1:$G$134,3,0)</f>
        <v>Partner B</v>
      </c>
      <c r="J422" t="str">
        <f>VLOOKUP($C422,'Lookup Table'!$A$1:$G$134,4,0)</f>
        <v>Desktop</v>
      </c>
      <c r="K422" t="str">
        <f>VLOOKUP($C422,'Lookup Table'!$A$1:$G$134,5,0)</f>
        <v>CPM</v>
      </c>
      <c r="L422">
        <f>VLOOKUP($C422,'Lookup Table'!$A$1:$G$134,6,0)</f>
        <v>4.5</v>
      </c>
      <c r="M422" t="str">
        <f>VLOOKUP($C422,'Lookup Table'!$A$1:$G$134,7,0)</f>
        <v>Display</v>
      </c>
      <c r="N422" s="28">
        <f t="shared" si="6"/>
        <v>0.47699999999999998</v>
      </c>
    </row>
    <row r="423" spans="1:14" x14ac:dyDescent="0.2">
      <c r="A423">
        <v>422</v>
      </c>
      <c r="B423" s="26">
        <v>44321</v>
      </c>
      <c r="C423" s="11">
        <v>268890527</v>
      </c>
      <c r="D423" s="11">
        <v>8461</v>
      </c>
      <c r="E423" s="11">
        <v>2</v>
      </c>
      <c r="F423" s="11">
        <v>105</v>
      </c>
      <c r="G423">
        <f>IFERROR(INDEX('Video Ad Server - SECONDARY'!$C$2:$C$960,MATCH(' Combined Data'!C423&amp;' Combined Data'!B423,'Video Ad Server - SECONDARY'!$E$2:$E$960,0)),"")</f>
        <v>9</v>
      </c>
      <c r="H423">
        <f>IFERROR(INDEX('Video Ad Server - SECONDARY'!$D$2:$D$960,MATCH(' Combined Data'!C423&amp;' Combined Data'!B423,'Video Ad Server - SECONDARY'!$E$2:$E$960,0)),"")</f>
        <v>7</v>
      </c>
      <c r="I423" t="str">
        <f>VLOOKUP($C423,'Lookup Table'!$A$1:$G$134,3,0)</f>
        <v>Partner B</v>
      </c>
      <c r="J423" t="str">
        <f>VLOOKUP($C423,'Lookup Table'!$A$1:$G$134,4,0)</f>
        <v>Cross-Device</v>
      </c>
      <c r="K423" t="str">
        <f>VLOOKUP($C423,'Lookup Table'!$A$1:$G$134,5,0)</f>
        <v>CPCV</v>
      </c>
      <c r="L423">
        <f>VLOOKUP($C423,'Lookup Table'!$A$1:$G$134,6,0)</f>
        <v>4.5</v>
      </c>
      <c r="M423" t="str">
        <f>VLOOKUP($C423,'Lookup Table'!$A$1:$G$134,7,0)</f>
        <v>Video</v>
      </c>
      <c r="N423" s="28">
        <f t="shared" si="6"/>
        <v>31.5</v>
      </c>
    </row>
    <row r="424" spans="1:14" x14ac:dyDescent="0.2">
      <c r="A424">
        <v>423</v>
      </c>
      <c r="B424" s="26">
        <v>44321</v>
      </c>
      <c r="C424" s="11">
        <v>271808904</v>
      </c>
      <c r="D424" s="11">
        <v>3671</v>
      </c>
      <c r="E424" s="11">
        <v>2</v>
      </c>
      <c r="F424" s="11">
        <v>2</v>
      </c>
      <c r="G424" t="str">
        <f>IFERROR(INDEX('Video Ad Server - SECONDARY'!$C$2:$C$960,MATCH(' Combined Data'!C424&amp;' Combined Data'!B424,'Video Ad Server - SECONDARY'!$E$2:$E$960,0)),"")</f>
        <v/>
      </c>
      <c r="H424" t="str">
        <f>IFERROR(INDEX('Video Ad Server - SECONDARY'!$D$2:$D$960,MATCH(' Combined Data'!C424&amp;' Combined Data'!B424,'Video Ad Server - SECONDARY'!$E$2:$E$960,0)),"")</f>
        <v/>
      </c>
      <c r="I424" t="str">
        <f>VLOOKUP($C424,'Lookup Table'!$A$1:$G$134,3,0)</f>
        <v>Partner A</v>
      </c>
      <c r="J424" t="str">
        <f>VLOOKUP($C424,'Lookup Table'!$A$1:$G$134,4,0)</f>
        <v>Desktop</v>
      </c>
      <c r="K424" t="str">
        <f>VLOOKUP($C424,'Lookup Table'!$A$1:$G$134,5,0)</f>
        <v>CPM</v>
      </c>
      <c r="L424">
        <f>VLOOKUP($C424,'Lookup Table'!$A$1:$G$134,6,0)</f>
        <v>6</v>
      </c>
      <c r="M424" t="str">
        <f>VLOOKUP($C424,'Lookup Table'!$A$1:$G$134,7,0)</f>
        <v>Display</v>
      </c>
      <c r="N424" s="28">
        <f t="shared" si="6"/>
        <v>22.026</v>
      </c>
    </row>
    <row r="425" spans="1:14" x14ac:dyDescent="0.2">
      <c r="A425">
        <v>424</v>
      </c>
      <c r="B425" s="26">
        <v>44321</v>
      </c>
      <c r="C425" s="11">
        <v>269150215</v>
      </c>
      <c r="D425" s="11">
        <v>3441</v>
      </c>
      <c r="E425" s="11">
        <v>2</v>
      </c>
      <c r="F425" s="11">
        <v>1</v>
      </c>
      <c r="G425" t="str">
        <f>IFERROR(INDEX('Video Ad Server - SECONDARY'!$C$2:$C$960,MATCH(' Combined Data'!C425&amp;' Combined Data'!B425,'Video Ad Server - SECONDARY'!$E$2:$E$960,0)),"")</f>
        <v/>
      </c>
      <c r="H425" t="str">
        <f>IFERROR(INDEX('Video Ad Server - SECONDARY'!$D$2:$D$960,MATCH(' Combined Data'!C425&amp;' Combined Data'!B425,'Video Ad Server - SECONDARY'!$E$2:$E$960,0)),"")</f>
        <v/>
      </c>
      <c r="I425" t="str">
        <f>VLOOKUP($C425,'Lookup Table'!$A$1:$G$134,3,0)</f>
        <v>Partner A</v>
      </c>
      <c r="J425" t="str">
        <f>VLOOKUP($C425,'Lookup Table'!$A$1:$G$134,4,0)</f>
        <v>Mobile Web</v>
      </c>
      <c r="K425" t="str">
        <f>VLOOKUP($C425,'Lookup Table'!$A$1:$G$134,5,0)</f>
        <v>CPM</v>
      </c>
      <c r="L425">
        <f>VLOOKUP($C425,'Lookup Table'!$A$1:$G$134,6,0)</f>
        <v>6</v>
      </c>
      <c r="M425" t="str">
        <f>VLOOKUP($C425,'Lookup Table'!$A$1:$G$134,7,0)</f>
        <v>Display</v>
      </c>
      <c r="N425" s="28">
        <f t="shared" si="6"/>
        <v>20.646000000000001</v>
      </c>
    </row>
    <row r="426" spans="1:14" x14ac:dyDescent="0.2">
      <c r="A426">
        <v>425</v>
      </c>
      <c r="B426" s="26">
        <v>44321</v>
      </c>
      <c r="C426" s="11">
        <v>269150218</v>
      </c>
      <c r="D426" s="11">
        <v>3386</v>
      </c>
      <c r="E426" s="11">
        <v>2</v>
      </c>
      <c r="F426" s="11">
        <v>2</v>
      </c>
      <c r="G426" t="str">
        <f>IFERROR(INDEX('Video Ad Server - SECONDARY'!$C$2:$C$960,MATCH(' Combined Data'!C426&amp;' Combined Data'!B426,'Video Ad Server - SECONDARY'!$E$2:$E$960,0)),"")</f>
        <v/>
      </c>
      <c r="H426" t="str">
        <f>IFERROR(INDEX('Video Ad Server - SECONDARY'!$D$2:$D$960,MATCH(' Combined Data'!C426&amp;' Combined Data'!B426,'Video Ad Server - SECONDARY'!$E$2:$E$960,0)),"")</f>
        <v/>
      </c>
      <c r="I426" t="str">
        <f>VLOOKUP($C426,'Lookup Table'!$A$1:$G$134,3,0)</f>
        <v>Partner A</v>
      </c>
      <c r="J426" t="str">
        <f>VLOOKUP($C426,'Lookup Table'!$A$1:$G$134,4,0)</f>
        <v>Desktop</v>
      </c>
      <c r="K426" t="str">
        <f>VLOOKUP($C426,'Lookup Table'!$A$1:$G$134,5,0)</f>
        <v>CPM</v>
      </c>
      <c r="L426">
        <f>VLOOKUP($C426,'Lookup Table'!$A$1:$G$134,6,0)</f>
        <v>6</v>
      </c>
      <c r="M426" t="str">
        <f>VLOOKUP($C426,'Lookup Table'!$A$1:$G$134,7,0)</f>
        <v>Display</v>
      </c>
      <c r="N426" s="28">
        <f t="shared" si="6"/>
        <v>20.316000000000003</v>
      </c>
    </row>
    <row r="427" spans="1:14" x14ac:dyDescent="0.2">
      <c r="A427">
        <v>426</v>
      </c>
      <c r="B427" s="26">
        <v>44321</v>
      </c>
      <c r="C427" s="11">
        <v>268892222</v>
      </c>
      <c r="D427" s="11">
        <v>582</v>
      </c>
      <c r="E427" s="11">
        <v>2</v>
      </c>
      <c r="F427" s="11">
        <v>0</v>
      </c>
      <c r="G427" t="str">
        <f>IFERROR(INDEX('Video Ad Server - SECONDARY'!$C$2:$C$960,MATCH(' Combined Data'!C427&amp;' Combined Data'!B427,'Video Ad Server - SECONDARY'!$E$2:$E$960,0)),"")</f>
        <v/>
      </c>
      <c r="H427" t="str">
        <f>IFERROR(INDEX('Video Ad Server - SECONDARY'!$D$2:$D$960,MATCH(' Combined Data'!C427&amp;' Combined Data'!B427,'Video Ad Server - SECONDARY'!$E$2:$E$960,0)),"")</f>
        <v/>
      </c>
      <c r="I427" t="str">
        <f>VLOOKUP($C427,'Lookup Table'!$A$1:$G$134,3,0)</f>
        <v>Partner B</v>
      </c>
      <c r="J427" t="str">
        <f>VLOOKUP($C427,'Lookup Table'!$A$1:$G$134,4,0)</f>
        <v>Desktop</v>
      </c>
      <c r="K427" t="str">
        <f>VLOOKUP($C427,'Lookup Table'!$A$1:$G$134,5,0)</f>
        <v>CPM</v>
      </c>
      <c r="L427">
        <f>VLOOKUP($C427,'Lookup Table'!$A$1:$G$134,6,0)</f>
        <v>4.5</v>
      </c>
      <c r="M427" t="str">
        <f>VLOOKUP($C427,'Lookup Table'!$A$1:$G$134,7,0)</f>
        <v>Display</v>
      </c>
      <c r="N427" s="28">
        <f t="shared" si="6"/>
        <v>2.6189999999999998</v>
      </c>
    </row>
    <row r="428" spans="1:14" x14ac:dyDescent="0.2">
      <c r="A428">
        <v>427</v>
      </c>
      <c r="B428" s="26">
        <v>44321</v>
      </c>
      <c r="C428" s="11">
        <v>269220918</v>
      </c>
      <c r="D428" s="11">
        <v>93</v>
      </c>
      <c r="E428" s="11">
        <v>2</v>
      </c>
      <c r="F428" s="11">
        <v>0</v>
      </c>
      <c r="G428" t="str">
        <f>IFERROR(INDEX('Video Ad Server - SECONDARY'!$C$2:$C$960,MATCH(' Combined Data'!C428&amp;' Combined Data'!B428,'Video Ad Server - SECONDARY'!$E$2:$E$960,0)),"")</f>
        <v/>
      </c>
      <c r="H428" t="str">
        <f>IFERROR(INDEX('Video Ad Server - SECONDARY'!$D$2:$D$960,MATCH(' Combined Data'!C428&amp;' Combined Data'!B428,'Video Ad Server - SECONDARY'!$E$2:$E$960,0)),"")</f>
        <v/>
      </c>
      <c r="I428" t="str">
        <f>VLOOKUP($C428,'Lookup Table'!$A$1:$G$134,3,0)</f>
        <v>Partner B</v>
      </c>
      <c r="J428" t="str">
        <f>VLOOKUP($C428,'Lookup Table'!$A$1:$G$134,4,0)</f>
        <v>Desktop</v>
      </c>
      <c r="K428" t="str">
        <f>VLOOKUP($C428,'Lookup Table'!$A$1:$G$134,5,0)</f>
        <v>CPM</v>
      </c>
      <c r="L428">
        <f>VLOOKUP($C428,'Lookup Table'!$A$1:$G$134,6,0)</f>
        <v>4.5</v>
      </c>
      <c r="M428" t="str">
        <f>VLOOKUP($C428,'Lookup Table'!$A$1:$G$134,7,0)</f>
        <v>Display</v>
      </c>
      <c r="N428" s="28">
        <f t="shared" si="6"/>
        <v>0.41849999999999998</v>
      </c>
    </row>
    <row r="429" spans="1:14" x14ac:dyDescent="0.2">
      <c r="A429">
        <v>428</v>
      </c>
      <c r="B429" s="26">
        <v>44321</v>
      </c>
      <c r="C429" s="11">
        <v>268892078</v>
      </c>
      <c r="D429" s="11">
        <v>79</v>
      </c>
      <c r="E429" s="11">
        <v>2</v>
      </c>
      <c r="F429" s="11">
        <v>1</v>
      </c>
      <c r="G429">
        <f>IFERROR(INDEX('Video Ad Server - SECONDARY'!$C$2:$C$960,MATCH(' Combined Data'!C429&amp;' Combined Data'!B429,'Video Ad Server - SECONDARY'!$E$2:$E$960,0)),"")</f>
        <v>634</v>
      </c>
      <c r="H429">
        <f>IFERROR(INDEX('Video Ad Server - SECONDARY'!$D$2:$D$960,MATCH(' Combined Data'!C429&amp;' Combined Data'!B429,'Video Ad Server - SECONDARY'!$E$2:$E$960,0)),"")</f>
        <v>329</v>
      </c>
      <c r="I429" t="str">
        <f>VLOOKUP($C429,'Lookup Table'!$A$1:$G$134,3,0)</f>
        <v>Partner B</v>
      </c>
      <c r="J429" t="str">
        <f>VLOOKUP($C429,'Lookup Table'!$A$1:$G$134,4,0)</f>
        <v>Cross-Device</v>
      </c>
      <c r="K429" t="str">
        <f>VLOOKUP($C429,'Lookup Table'!$A$1:$G$134,5,0)</f>
        <v>CPCV</v>
      </c>
      <c r="L429">
        <f>VLOOKUP($C429,'Lookup Table'!$A$1:$G$134,6,0)</f>
        <v>4.5</v>
      </c>
      <c r="M429" t="str">
        <f>VLOOKUP($C429,'Lookup Table'!$A$1:$G$134,7,0)</f>
        <v>Video</v>
      </c>
      <c r="N429" s="28">
        <f t="shared" si="6"/>
        <v>1480.5</v>
      </c>
    </row>
    <row r="430" spans="1:14" x14ac:dyDescent="0.2">
      <c r="A430">
        <v>429</v>
      </c>
      <c r="B430" s="26">
        <v>44321</v>
      </c>
      <c r="C430" s="11">
        <v>269149657</v>
      </c>
      <c r="D430" s="11">
        <v>48</v>
      </c>
      <c r="E430" s="11">
        <v>2</v>
      </c>
      <c r="F430" s="11">
        <v>0</v>
      </c>
      <c r="G430" t="str">
        <f>IFERROR(INDEX('Video Ad Server - SECONDARY'!$C$2:$C$960,MATCH(' Combined Data'!C430&amp;' Combined Data'!B430,'Video Ad Server - SECONDARY'!$E$2:$E$960,0)),"")</f>
        <v/>
      </c>
      <c r="H430" t="str">
        <f>IFERROR(INDEX('Video Ad Server - SECONDARY'!$D$2:$D$960,MATCH(' Combined Data'!C430&amp;' Combined Data'!B430,'Video Ad Server - SECONDARY'!$E$2:$E$960,0)),"")</f>
        <v/>
      </c>
      <c r="I430" t="str">
        <f>VLOOKUP($C430,'Lookup Table'!$A$1:$G$134,3,0)</f>
        <v>Partner B</v>
      </c>
      <c r="J430" t="str">
        <f>VLOOKUP($C430,'Lookup Table'!$A$1:$G$134,4,0)</f>
        <v>Cross-Device</v>
      </c>
      <c r="K430" t="str">
        <f>VLOOKUP($C430,'Lookup Table'!$A$1:$G$134,5,0)</f>
        <v>CPM</v>
      </c>
      <c r="L430">
        <f>VLOOKUP($C430,'Lookup Table'!$A$1:$G$134,6,0)</f>
        <v>4.5</v>
      </c>
      <c r="M430" t="str">
        <f>VLOOKUP($C430,'Lookup Table'!$A$1:$G$134,7,0)</f>
        <v>Display</v>
      </c>
      <c r="N430" s="28">
        <f t="shared" si="6"/>
        <v>0.216</v>
      </c>
    </row>
    <row r="431" spans="1:14" x14ac:dyDescent="0.2">
      <c r="A431">
        <v>430</v>
      </c>
      <c r="B431" s="26">
        <v>44321</v>
      </c>
      <c r="C431" s="11">
        <v>269221605</v>
      </c>
      <c r="D431" s="11">
        <v>3578</v>
      </c>
      <c r="E431" s="11">
        <v>1</v>
      </c>
      <c r="F431" s="11">
        <v>0</v>
      </c>
      <c r="G431" t="str">
        <f>IFERROR(INDEX('Video Ad Server - SECONDARY'!$C$2:$C$960,MATCH(' Combined Data'!C431&amp;' Combined Data'!B431,'Video Ad Server - SECONDARY'!$E$2:$E$960,0)),"")</f>
        <v/>
      </c>
      <c r="H431" t="str">
        <f>IFERROR(INDEX('Video Ad Server - SECONDARY'!$D$2:$D$960,MATCH(' Combined Data'!C431&amp;' Combined Data'!B431,'Video Ad Server - SECONDARY'!$E$2:$E$960,0)),"")</f>
        <v/>
      </c>
      <c r="I431" t="str">
        <f>VLOOKUP($C431,'Lookup Table'!$A$1:$G$134,3,0)</f>
        <v>Partner A</v>
      </c>
      <c r="J431" t="str">
        <f>VLOOKUP($C431,'Lookup Table'!$A$1:$G$134,4,0)</f>
        <v>Tablet Web</v>
      </c>
      <c r="K431" t="str">
        <f>VLOOKUP($C431,'Lookup Table'!$A$1:$G$134,5,0)</f>
        <v>CPM</v>
      </c>
      <c r="L431">
        <f>VLOOKUP($C431,'Lookup Table'!$A$1:$G$134,6,0)</f>
        <v>6</v>
      </c>
      <c r="M431" t="str">
        <f>VLOOKUP($C431,'Lookup Table'!$A$1:$G$134,7,0)</f>
        <v>Display</v>
      </c>
      <c r="N431" s="28">
        <f t="shared" si="6"/>
        <v>21.468</v>
      </c>
    </row>
    <row r="432" spans="1:14" x14ac:dyDescent="0.2">
      <c r="A432">
        <v>431</v>
      </c>
      <c r="B432" s="26">
        <v>44321</v>
      </c>
      <c r="C432" s="11">
        <v>269151292</v>
      </c>
      <c r="D432" s="11">
        <v>3466</v>
      </c>
      <c r="E432" s="11">
        <v>1</v>
      </c>
      <c r="F432" s="11">
        <v>0</v>
      </c>
      <c r="G432" t="str">
        <f>IFERROR(INDEX('Video Ad Server - SECONDARY'!$C$2:$C$960,MATCH(' Combined Data'!C432&amp;' Combined Data'!B432,'Video Ad Server - SECONDARY'!$E$2:$E$960,0)),"")</f>
        <v/>
      </c>
      <c r="H432" t="str">
        <f>IFERROR(INDEX('Video Ad Server - SECONDARY'!$D$2:$D$960,MATCH(' Combined Data'!C432&amp;' Combined Data'!B432,'Video Ad Server - SECONDARY'!$E$2:$E$960,0)),"")</f>
        <v/>
      </c>
      <c r="I432" t="str">
        <f>VLOOKUP($C432,'Lookup Table'!$A$1:$G$134,3,0)</f>
        <v>Partner A</v>
      </c>
      <c r="J432" t="str">
        <f>VLOOKUP($C432,'Lookup Table'!$A$1:$G$134,4,0)</f>
        <v>Mobile Web</v>
      </c>
      <c r="K432" t="str">
        <f>VLOOKUP($C432,'Lookup Table'!$A$1:$G$134,5,0)</f>
        <v>CPM</v>
      </c>
      <c r="L432">
        <f>VLOOKUP($C432,'Lookup Table'!$A$1:$G$134,6,0)</f>
        <v>6</v>
      </c>
      <c r="M432" t="str">
        <f>VLOOKUP($C432,'Lookup Table'!$A$1:$G$134,7,0)</f>
        <v>Display</v>
      </c>
      <c r="N432" s="28">
        <f t="shared" si="6"/>
        <v>20.795999999999999</v>
      </c>
    </row>
    <row r="433" spans="1:14" x14ac:dyDescent="0.2">
      <c r="A433">
        <v>432</v>
      </c>
      <c r="B433" s="26">
        <v>44321</v>
      </c>
      <c r="C433" s="11">
        <v>271457536</v>
      </c>
      <c r="D433" s="11">
        <v>3234</v>
      </c>
      <c r="E433" s="11">
        <v>1</v>
      </c>
      <c r="F433" s="11">
        <v>1</v>
      </c>
      <c r="G433">
        <f>IFERROR(INDEX('Video Ad Server - SECONDARY'!$C$2:$C$960,MATCH(' Combined Data'!C433&amp;' Combined Data'!B433,'Video Ad Server - SECONDARY'!$E$2:$E$960,0)),"")</f>
        <v>0</v>
      </c>
      <c r="H433">
        <f>IFERROR(INDEX('Video Ad Server - SECONDARY'!$D$2:$D$960,MATCH(' Combined Data'!C433&amp;' Combined Data'!B433,'Video Ad Server - SECONDARY'!$E$2:$E$960,0)),"")</f>
        <v>0</v>
      </c>
      <c r="I433" t="str">
        <f>VLOOKUP($C433,'Lookup Table'!$A$1:$G$134,3,0)</f>
        <v>Partner B</v>
      </c>
      <c r="J433" t="str">
        <f>VLOOKUP($C433,'Lookup Table'!$A$1:$G$134,4,0)</f>
        <v>Cross-Device</v>
      </c>
      <c r="K433" t="str">
        <f>VLOOKUP($C433,'Lookup Table'!$A$1:$G$134,5,0)</f>
        <v>CPCV</v>
      </c>
      <c r="L433">
        <f>VLOOKUP($C433,'Lookup Table'!$A$1:$G$134,6,0)</f>
        <v>4.5</v>
      </c>
      <c r="M433" t="str">
        <f>VLOOKUP($C433,'Lookup Table'!$A$1:$G$134,7,0)</f>
        <v>Video</v>
      </c>
      <c r="N433" s="28">
        <f t="shared" si="6"/>
        <v>0</v>
      </c>
    </row>
    <row r="434" spans="1:14" x14ac:dyDescent="0.2">
      <c r="A434">
        <v>433</v>
      </c>
      <c r="B434" s="26">
        <v>44321</v>
      </c>
      <c r="C434" s="11">
        <v>269222019</v>
      </c>
      <c r="D434" s="11">
        <v>2921</v>
      </c>
      <c r="E434" s="11">
        <v>1</v>
      </c>
      <c r="F434" s="11">
        <v>1</v>
      </c>
      <c r="G434">
        <f>IFERROR(INDEX('Video Ad Server - SECONDARY'!$C$2:$C$960,MATCH(' Combined Data'!C434&amp;' Combined Data'!B434,'Video Ad Server - SECONDARY'!$E$2:$E$960,0)),"")</f>
        <v>7369</v>
      </c>
      <c r="H434">
        <f>IFERROR(INDEX('Video Ad Server - SECONDARY'!$D$2:$D$960,MATCH(' Combined Data'!C434&amp;' Combined Data'!B434,'Video Ad Server - SECONDARY'!$E$2:$E$960,0)),"")</f>
        <v>5033</v>
      </c>
      <c r="I434" t="str">
        <f>VLOOKUP($C434,'Lookup Table'!$A$1:$G$134,3,0)</f>
        <v>Partner B</v>
      </c>
      <c r="J434" t="str">
        <f>VLOOKUP($C434,'Lookup Table'!$A$1:$G$134,4,0)</f>
        <v>Cross-Device</v>
      </c>
      <c r="K434" t="str">
        <f>VLOOKUP($C434,'Lookup Table'!$A$1:$G$134,5,0)</f>
        <v>CPCV</v>
      </c>
      <c r="L434">
        <f>VLOOKUP($C434,'Lookup Table'!$A$1:$G$134,6,0)</f>
        <v>4.5</v>
      </c>
      <c r="M434" t="str">
        <f>VLOOKUP($C434,'Lookup Table'!$A$1:$G$134,7,0)</f>
        <v>Video</v>
      </c>
      <c r="N434" s="28">
        <f t="shared" si="6"/>
        <v>22648.5</v>
      </c>
    </row>
    <row r="435" spans="1:14" x14ac:dyDescent="0.2">
      <c r="A435">
        <v>434</v>
      </c>
      <c r="B435" s="26">
        <v>44321</v>
      </c>
      <c r="C435" s="11">
        <v>271459513</v>
      </c>
      <c r="D435" s="11">
        <v>2764</v>
      </c>
      <c r="E435" s="11">
        <v>1</v>
      </c>
      <c r="F435" s="11">
        <v>0</v>
      </c>
      <c r="G435" t="str">
        <f>IFERROR(INDEX('Video Ad Server - SECONDARY'!$C$2:$C$960,MATCH(' Combined Data'!C435&amp;' Combined Data'!B435,'Video Ad Server - SECONDARY'!$E$2:$E$960,0)),"")</f>
        <v/>
      </c>
      <c r="H435" t="str">
        <f>IFERROR(INDEX('Video Ad Server - SECONDARY'!$D$2:$D$960,MATCH(' Combined Data'!C435&amp;' Combined Data'!B435,'Video Ad Server - SECONDARY'!$E$2:$E$960,0)),"")</f>
        <v/>
      </c>
      <c r="I435" t="str">
        <f>VLOOKUP($C435,'Lookup Table'!$A$1:$G$134,3,0)</f>
        <v>Partner A</v>
      </c>
      <c r="J435" t="str">
        <f>VLOOKUP($C435,'Lookup Table'!$A$1:$G$134,4,0)</f>
        <v>Tablet In-App</v>
      </c>
      <c r="K435" t="str">
        <f>VLOOKUP($C435,'Lookup Table'!$A$1:$G$134,5,0)</f>
        <v>CPM</v>
      </c>
      <c r="L435">
        <f>VLOOKUP($C435,'Lookup Table'!$A$1:$G$134,6,0)</f>
        <v>6</v>
      </c>
      <c r="M435" t="str">
        <f>VLOOKUP($C435,'Lookup Table'!$A$1:$G$134,7,0)</f>
        <v>Display</v>
      </c>
      <c r="N435" s="28">
        <f t="shared" si="6"/>
        <v>16.584</v>
      </c>
    </row>
    <row r="436" spans="1:14" x14ac:dyDescent="0.2">
      <c r="A436">
        <v>435</v>
      </c>
      <c r="B436" s="26">
        <v>44321</v>
      </c>
      <c r="C436" s="11">
        <v>268891226</v>
      </c>
      <c r="D436" s="11">
        <v>519</v>
      </c>
      <c r="E436" s="11">
        <v>1</v>
      </c>
      <c r="F436" s="11">
        <v>1</v>
      </c>
      <c r="G436" t="str">
        <f>IFERROR(INDEX('Video Ad Server - SECONDARY'!$C$2:$C$960,MATCH(' Combined Data'!C436&amp;' Combined Data'!B436,'Video Ad Server - SECONDARY'!$E$2:$E$960,0)),"")</f>
        <v/>
      </c>
      <c r="H436" t="str">
        <f>IFERROR(INDEX('Video Ad Server - SECONDARY'!$D$2:$D$960,MATCH(' Combined Data'!C436&amp;' Combined Data'!B436,'Video Ad Server - SECONDARY'!$E$2:$E$960,0)),"")</f>
        <v/>
      </c>
      <c r="I436" t="str">
        <f>VLOOKUP($C436,'Lookup Table'!$A$1:$G$134,3,0)</f>
        <v>Partner B</v>
      </c>
      <c r="J436" t="str">
        <f>VLOOKUP($C436,'Lookup Table'!$A$1:$G$134,4,0)</f>
        <v>Desktop</v>
      </c>
      <c r="K436" t="str">
        <f>VLOOKUP($C436,'Lookup Table'!$A$1:$G$134,5,0)</f>
        <v>CPM</v>
      </c>
      <c r="L436">
        <f>VLOOKUP($C436,'Lookup Table'!$A$1:$G$134,6,0)</f>
        <v>4.5</v>
      </c>
      <c r="M436" t="str">
        <f>VLOOKUP($C436,'Lookup Table'!$A$1:$G$134,7,0)</f>
        <v>Display</v>
      </c>
      <c r="N436" s="28">
        <f t="shared" si="6"/>
        <v>2.3355000000000001</v>
      </c>
    </row>
    <row r="437" spans="1:14" x14ac:dyDescent="0.2">
      <c r="A437">
        <v>436</v>
      </c>
      <c r="B437" s="26">
        <v>44321</v>
      </c>
      <c r="C437" s="11">
        <v>268892414</v>
      </c>
      <c r="D437" s="11">
        <v>79</v>
      </c>
      <c r="E437" s="11">
        <v>1</v>
      </c>
      <c r="F437" s="11">
        <v>0</v>
      </c>
      <c r="G437" t="str">
        <f>IFERROR(INDEX('Video Ad Server - SECONDARY'!$C$2:$C$960,MATCH(' Combined Data'!C437&amp;' Combined Data'!B437,'Video Ad Server - SECONDARY'!$E$2:$E$960,0)),"")</f>
        <v/>
      </c>
      <c r="H437" t="str">
        <f>IFERROR(INDEX('Video Ad Server - SECONDARY'!$D$2:$D$960,MATCH(' Combined Data'!C437&amp;' Combined Data'!B437,'Video Ad Server - SECONDARY'!$E$2:$E$960,0)),"")</f>
        <v/>
      </c>
      <c r="I437" t="str">
        <f>VLOOKUP($C437,'Lookup Table'!$A$1:$G$134,3,0)</f>
        <v>Partner A</v>
      </c>
      <c r="J437" t="str">
        <f>VLOOKUP($C437,'Lookup Table'!$A$1:$G$134,4,0)</f>
        <v>Mobile Web</v>
      </c>
      <c r="K437" t="str">
        <f>VLOOKUP($C437,'Lookup Table'!$A$1:$G$134,5,0)</f>
        <v>CPM</v>
      </c>
      <c r="L437">
        <f>VLOOKUP($C437,'Lookup Table'!$A$1:$G$134,6,0)</f>
        <v>6</v>
      </c>
      <c r="M437" t="str">
        <f>VLOOKUP($C437,'Lookup Table'!$A$1:$G$134,7,0)</f>
        <v>Display</v>
      </c>
      <c r="N437" s="28">
        <f t="shared" si="6"/>
        <v>0.47399999999999998</v>
      </c>
    </row>
    <row r="438" spans="1:14" x14ac:dyDescent="0.2">
      <c r="A438">
        <v>437</v>
      </c>
      <c r="B438" s="26">
        <v>44321</v>
      </c>
      <c r="C438" s="11">
        <v>268890545</v>
      </c>
      <c r="D438" s="11">
        <v>43</v>
      </c>
      <c r="E438" s="11">
        <v>1</v>
      </c>
      <c r="F438" s="11">
        <v>0</v>
      </c>
      <c r="G438">
        <f>IFERROR(INDEX('Video Ad Server - SECONDARY'!$C$2:$C$960,MATCH(' Combined Data'!C438&amp;' Combined Data'!B438,'Video Ad Server - SECONDARY'!$E$2:$E$960,0)),"")</f>
        <v>11</v>
      </c>
      <c r="H438">
        <f>IFERROR(INDEX('Video Ad Server - SECONDARY'!$D$2:$D$960,MATCH(' Combined Data'!C438&amp;' Combined Data'!B438,'Video Ad Server - SECONDARY'!$E$2:$E$960,0)),"")</f>
        <v>1</v>
      </c>
      <c r="I438" t="str">
        <f>VLOOKUP($C438,'Lookup Table'!$A$1:$G$134,3,0)</f>
        <v>Partner B</v>
      </c>
      <c r="J438" t="str">
        <f>VLOOKUP($C438,'Lookup Table'!$A$1:$G$134,4,0)</f>
        <v>Cross-Device</v>
      </c>
      <c r="K438" t="str">
        <f>VLOOKUP($C438,'Lookup Table'!$A$1:$G$134,5,0)</f>
        <v>CPCV</v>
      </c>
      <c r="L438">
        <f>VLOOKUP($C438,'Lookup Table'!$A$1:$G$134,6,0)</f>
        <v>4.5</v>
      </c>
      <c r="M438" t="str">
        <f>VLOOKUP($C438,'Lookup Table'!$A$1:$G$134,7,0)</f>
        <v>Video</v>
      </c>
      <c r="N438" s="28">
        <f t="shared" si="6"/>
        <v>4.5</v>
      </c>
    </row>
    <row r="439" spans="1:14" x14ac:dyDescent="0.2">
      <c r="A439">
        <v>438</v>
      </c>
      <c r="B439" s="26">
        <v>44321</v>
      </c>
      <c r="C439" s="11">
        <v>268891184</v>
      </c>
      <c r="D439" s="11">
        <v>6</v>
      </c>
      <c r="E439" s="11">
        <v>1</v>
      </c>
      <c r="F439" s="11">
        <v>0</v>
      </c>
      <c r="G439" t="str">
        <f>IFERROR(INDEX('Video Ad Server - SECONDARY'!$C$2:$C$960,MATCH(' Combined Data'!C439&amp;' Combined Data'!B439,'Video Ad Server - SECONDARY'!$E$2:$E$960,0)),"")</f>
        <v/>
      </c>
      <c r="H439" t="str">
        <f>IFERROR(INDEX('Video Ad Server - SECONDARY'!$D$2:$D$960,MATCH(' Combined Data'!C439&amp;' Combined Data'!B439,'Video Ad Server - SECONDARY'!$E$2:$E$960,0)),"")</f>
        <v/>
      </c>
      <c r="I439" t="str">
        <f>VLOOKUP($C439,'Lookup Table'!$A$1:$G$134,3,0)</f>
        <v>Partner B</v>
      </c>
      <c r="J439" t="str">
        <f>VLOOKUP($C439,'Lookup Table'!$A$1:$G$134,4,0)</f>
        <v>Cross-Device</v>
      </c>
      <c r="K439" t="str">
        <f>VLOOKUP($C439,'Lookup Table'!$A$1:$G$134,5,0)</f>
        <v>CPM</v>
      </c>
      <c r="L439">
        <f>VLOOKUP($C439,'Lookup Table'!$A$1:$G$134,6,0)</f>
        <v>4.5</v>
      </c>
      <c r="M439" t="str">
        <f>VLOOKUP($C439,'Lookup Table'!$A$1:$G$134,7,0)</f>
        <v>Display</v>
      </c>
      <c r="N439" s="28">
        <f t="shared" si="6"/>
        <v>2.7E-2</v>
      </c>
    </row>
    <row r="440" spans="1:14" x14ac:dyDescent="0.2">
      <c r="A440">
        <v>439</v>
      </c>
      <c r="B440" s="26">
        <v>44321</v>
      </c>
      <c r="C440" s="11">
        <v>268890590</v>
      </c>
      <c r="D440" s="11">
        <v>4</v>
      </c>
      <c r="E440" s="11">
        <v>1</v>
      </c>
      <c r="F440" s="11">
        <v>1</v>
      </c>
      <c r="G440">
        <f>IFERROR(INDEX('Video Ad Server - SECONDARY'!$C$2:$C$960,MATCH(' Combined Data'!C440&amp;' Combined Data'!B440,'Video Ad Server - SECONDARY'!$E$2:$E$960,0)),"")</f>
        <v>193</v>
      </c>
      <c r="H440">
        <f>IFERROR(INDEX('Video Ad Server - SECONDARY'!$D$2:$D$960,MATCH(' Combined Data'!C440&amp;' Combined Data'!B440,'Video Ad Server - SECONDARY'!$E$2:$E$960,0)),"")</f>
        <v>140</v>
      </c>
      <c r="I440" t="str">
        <f>VLOOKUP($C440,'Lookup Table'!$A$1:$G$134,3,0)</f>
        <v>Partner B</v>
      </c>
      <c r="J440" t="str">
        <f>VLOOKUP($C440,'Lookup Table'!$A$1:$G$134,4,0)</f>
        <v>Cross-Device</v>
      </c>
      <c r="K440" t="str">
        <f>VLOOKUP($C440,'Lookup Table'!$A$1:$G$134,5,0)</f>
        <v>CPCV</v>
      </c>
      <c r="L440">
        <f>VLOOKUP($C440,'Lookup Table'!$A$1:$G$134,6,0)</f>
        <v>4.5</v>
      </c>
      <c r="M440" t="str">
        <f>VLOOKUP($C440,'Lookup Table'!$A$1:$G$134,7,0)</f>
        <v>Video</v>
      </c>
      <c r="N440" s="28">
        <f t="shared" si="6"/>
        <v>630</v>
      </c>
    </row>
    <row r="441" spans="1:14" x14ac:dyDescent="0.2">
      <c r="A441">
        <v>440</v>
      </c>
      <c r="B441" s="26">
        <v>44321</v>
      </c>
      <c r="C441" s="11">
        <v>269148589</v>
      </c>
      <c r="D441" s="11">
        <v>2</v>
      </c>
      <c r="E441" s="11">
        <v>1</v>
      </c>
      <c r="F441" s="11">
        <v>0</v>
      </c>
      <c r="G441" t="str">
        <f>IFERROR(INDEX('Video Ad Server - SECONDARY'!$C$2:$C$960,MATCH(' Combined Data'!C441&amp;' Combined Data'!B441,'Video Ad Server - SECONDARY'!$E$2:$E$960,0)),"")</f>
        <v/>
      </c>
      <c r="H441" t="str">
        <f>IFERROR(INDEX('Video Ad Server - SECONDARY'!$D$2:$D$960,MATCH(' Combined Data'!C441&amp;' Combined Data'!B441,'Video Ad Server - SECONDARY'!$E$2:$E$960,0)),"")</f>
        <v/>
      </c>
      <c r="I441" t="str">
        <f>VLOOKUP($C441,'Lookup Table'!$A$1:$G$134,3,0)</f>
        <v>Partner B</v>
      </c>
      <c r="J441" t="str">
        <f>VLOOKUP($C441,'Lookup Table'!$A$1:$G$134,4,0)</f>
        <v>Mobile In-App</v>
      </c>
      <c r="K441" t="str">
        <f>VLOOKUP($C441,'Lookup Table'!$A$1:$G$134,5,0)</f>
        <v>CPM</v>
      </c>
      <c r="L441">
        <f>VLOOKUP($C441,'Lookup Table'!$A$1:$G$134,6,0)</f>
        <v>4.5</v>
      </c>
      <c r="M441" t="str">
        <f>VLOOKUP($C441,'Lookup Table'!$A$1:$G$134,7,0)</f>
        <v>Display</v>
      </c>
      <c r="N441" s="28">
        <f t="shared" si="6"/>
        <v>9.0000000000000011E-3</v>
      </c>
    </row>
    <row r="442" spans="1:14" x14ac:dyDescent="0.2">
      <c r="A442">
        <v>441</v>
      </c>
      <c r="B442" s="26">
        <v>44321</v>
      </c>
      <c r="C442" s="11">
        <v>269222817</v>
      </c>
      <c r="D442" s="11">
        <v>4955</v>
      </c>
      <c r="E442" s="11">
        <v>0</v>
      </c>
      <c r="F442" s="11">
        <v>0</v>
      </c>
      <c r="G442" t="str">
        <f>IFERROR(INDEX('Video Ad Server - SECONDARY'!$C$2:$C$960,MATCH(' Combined Data'!C442&amp;' Combined Data'!B442,'Video Ad Server - SECONDARY'!$E$2:$E$960,0)),"")</f>
        <v/>
      </c>
      <c r="H442" t="str">
        <f>IFERROR(INDEX('Video Ad Server - SECONDARY'!$D$2:$D$960,MATCH(' Combined Data'!C442&amp;' Combined Data'!B442,'Video Ad Server - SECONDARY'!$E$2:$E$960,0)),"")</f>
        <v/>
      </c>
      <c r="I442" t="str">
        <f>VLOOKUP($C442,'Lookup Table'!$A$1:$G$134,3,0)</f>
        <v>Partner A</v>
      </c>
      <c r="J442" t="str">
        <f>VLOOKUP($C442,'Lookup Table'!$A$1:$G$134,4,0)</f>
        <v>Tablet In-App</v>
      </c>
      <c r="K442" t="str">
        <f>VLOOKUP($C442,'Lookup Table'!$A$1:$G$134,5,0)</f>
        <v>CPM</v>
      </c>
      <c r="L442">
        <f>VLOOKUP($C442,'Lookup Table'!$A$1:$G$134,6,0)</f>
        <v>6</v>
      </c>
      <c r="M442" t="str">
        <f>VLOOKUP($C442,'Lookup Table'!$A$1:$G$134,7,0)</f>
        <v>Display</v>
      </c>
      <c r="N442" s="28">
        <f t="shared" si="6"/>
        <v>29.73</v>
      </c>
    </row>
    <row r="443" spans="1:14" x14ac:dyDescent="0.2">
      <c r="A443">
        <v>442</v>
      </c>
      <c r="B443" s="26">
        <v>44321</v>
      </c>
      <c r="C443" s="11">
        <v>271472378</v>
      </c>
      <c r="D443" s="11">
        <v>3344</v>
      </c>
      <c r="E443" s="11">
        <v>0</v>
      </c>
      <c r="F443" s="11">
        <v>1</v>
      </c>
      <c r="G443" t="str">
        <f>IFERROR(INDEX('Video Ad Server - SECONDARY'!$C$2:$C$960,MATCH(' Combined Data'!C443&amp;' Combined Data'!B443,'Video Ad Server - SECONDARY'!$E$2:$E$960,0)),"")</f>
        <v/>
      </c>
      <c r="H443" t="str">
        <f>IFERROR(INDEX('Video Ad Server - SECONDARY'!$D$2:$D$960,MATCH(' Combined Data'!C443&amp;' Combined Data'!B443,'Video Ad Server - SECONDARY'!$E$2:$E$960,0)),"")</f>
        <v/>
      </c>
      <c r="I443" t="str">
        <f>VLOOKUP($C443,'Lookup Table'!$A$1:$G$134,3,0)</f>
        <v>Partner A</v>
      </c>
      <c r="J443" t="str">
        <f>VLOOKUP($C443,'Lookup Table'!$A$1:$G$134,4,0)</f>
        <v>Tablet In-App</v>
      </c>
      <c r="K443" t="str">
        <f>VLOOKUP($C443,'Lookup Table'!$A$1:$G$134,5,0)</f>
        <v>CPM</v>
      </c>
      <c r="L443">
        <f>VLOOKUP($C443,'Lookup Table'!$A$1:$G$134,6,0)</f>
        <v>6</v>
      </c>
      <c r="M443" t="str">
        <f>VLOOKUP($C443,'Lookup Table'!$A$1:$G$134,7,0)</f>
        <v>Display</v>
      </c>
      <c r="N443" s="28">
        <f t="shared" si="6"/>
        <v>20.064</v>
      </c>
    </row>
    <row r="444" spans="1:14" x14ac:dyDescent="0.2">
      <c r="A444">
        <v>443</v>
      </c>
      <c r="B444" s="26">
        <v>44321</v>
      </c>
      <c r="C444" s="11">
        <v>269149783</v>
      </c>
      <c r="D444" s="11">
        <v>2966</v>
      </c>
      <c r="E444" s="11">
        <v>0</v>
      </c>
      <c r="F444" s="11">
        <v>0</v>
      </c>
      <c r="G444">
        <f>IFERROR(INDEX('Video Ad Server - SECONDARY'!$C$2:$C$960,MATCH(' Combined Data'!C444&amp;' Combined Data'!B444,'Video Ad Server - SECONDARY'!$E$2:$E$960,0)),"")</f>
        <v>34</v>
      </c>
      <c r="H444">
        <f>IFERROR(INDEX('Video Ad Server - SECONDARY'!$D$2:$D$960,MATCH(' Combined Data'!C444&amp;' Combined Data'!B444,'Video Ad Server - SECONDARY'!$E$2:$E$960,0)),"")</f>
        <v>22</v>
      </c>
      <c r="I444" t="str">
        <f>VLOOKUP($C444,'Lookup Table'!$A$1:$G$134,3,0)</f>
        <v>Partner B</v>
      </c>
      <c r="J444" t="str">
        <f>VLOOKUP($C444,'Lookup Table'!$A$1:$G$134,4,0)</f>
        <v>Cross-Device</v>
      </c>
      <c r="K444" t="str">
        <f>VLOOKUP($C444,'Lookup Table'!$A$1:$G$134,5,0)</f>
        <v>CPCV</v>
      </c>
      <c r="L444">
        <f>VLOOKUP($C444,'Lookup Table'!$A$1:$G$134,6,0)</f>
        <v>4.5</v>
      </c>
      <c r="M444" t="str">
        <f>VLOOKUP($C444,'Lookup Table'!$A$1:$G$134,7,0)</f>
        <v>Video</v>
      </c>
      <c r="N444" s="28">
        <f t="shared" si="6"/>
        <v>99</v>
      </c>
    </row>
    <row r="445" spans="1:14" x14ac:dyDescent="0.2">
      <c r="A445">
        <v>444</v>
      </c>
      <c r="B445" s="26">
        <v>44321</v>
      </c>
      <c r="C445" s="11">
        <v>268892231</v>
      </c>
      <c r="D445" s="11">
        <v>1610</v>
      </c>
      <c r="E445" s="11">
        <v>0</v>
      </c>
      <c r="F445" s="11">
        <v>1</v>
      </c>
      <c r="G445" t="str">
        <f>IFERROR(INDEX('Video Ad Server - SECONDARY'!$C$2:$C$960,MATCH(' Combined Data'!C445&amp;' Combined Data'!B445,'Video Ad Server - SECONDARY'!$E$2:$E$960,0)),"")</f>
        <v/>
      </c>
      <c r="H445" t="str">
        <f>IFERROR(INDEX('Video Ad Server - SECONDARY'!$D$2:$D$960,MATCH(' Combined Data'!C445&amp;' Combined Data'!B445,'Video Ad Server - SECONDARY'!$E$2:$E$960,0)),"")</f>
        <v/>
      </c>
      <c r="I445" t="str">
        <f>VLOOKUP($C445,'Lookup Table'!$A$1:$G$134,3,0)</f>
        <v>Partner A</v>
      </c>
      <c r="J445" t="str">
        <f>VLOOKUP($C445,'Lookup Table'!$A$1:$G$134,4,0)</f>
        <v>Desktop</v>
      </c>
      <c r="K445" t="str">
        <f>VLOOKUP($C445,'Lookup Table'!$A$1:$G$134,5,0)</f>
        <v>CPM</v>
      </c>
      <c r="L445">
        <f>VLOOKUP($C445,'Lookup Table'!$A$1:$G$134,6,0)</f>
        <v>6</v>
      </c>
      <c r="M445" t="str">
        <f>VLOOKUP($C445,'Lookup Table'!$A$1:$G$134,7,0)</f>
        <v>Display</v>
      </c>
      <c r="N445" s="28">
        <f t="shared" si="6"/>
        <v>9.66</v>
      </c>
    </row>
    <row r="446" spans="1:14" x14ac:dyDescent="0.2">
      <c r="A446">
        <v>445</v>
      </c>
      <c r="B446" s="26">
        <v>44321</v>
      </c>
      <c r="C446" s="11">
        <v>269221386</v>
      </c>
      <c r="D446" s="11">
        <v>289</v>
      </c>
      <c r="E446" s="11">
        <v>0</v>
      </c>
      <c r="F446" s="11">
        <v>0</v>
      </c>
      <c r="G446" t="str">
        <f>IFERROR(INDEX('Video Ad Server - SECONDARY'!$C$2:$C$960,MATCH(' Combined Data'!C446&amp;' Combined Data'!B446,'Video Ad Server - SECONDARY'!$E$2:$E$960,0)),"")</f>
        <v/>
      </c>
      <c r="H446" t="str">
        <f>IFERROR(INDEX('Video Ad Server - SECONDARY'!$D$2:$D$960,MATCH(' Combined Data'!C446&amp;' Combined Data'!B446,'Video Ad Server - SECONDARY'!$E$2:$E$960,0)),"")</f>
        <v/>
      </c>
      <c r="I446" t="str">
        <f>VLOOKUP($C446,'Lookup Table'!$A$1:$G$134,3,0)</f>
        <v>Partner A</v>
      </c>
      <c r="J446" t="str">
        <f>VLOOKUP($C446,'Lookup Table'!$A$1:$G$134,4,0)</f>
        <v>Desktop</v>
      </c>
      <c r="K446" t="str">
        <f>VLOOKUP($C446,'Lookup Table'!$A$1:$G$134,5,0)</f>
        <v>CPM</v>
      </c>
      <c r="L446">
        <f>VLOOKUP($C446,'Lookup Table'!$A$1:$G$134,6,0)</f>
        <v>6</v>
      </c>
      <c r="M446" t="str">
        <f>VLOOKUP($C446,'Lookup Table'!$A$1:$G$134,7,0)</f>
        <v>Display</v>
      </c>
      <c r="N446" s="28">
        <f t="shared" si="6"/>
        <v>1.734</v>
      </c>
    </row>
    <row r="447" spans="1:14" x14ac:dyDescent="0.2">
      <c r="A447">
        <v>446</v>
      </c>
      <c r="B447" s="26">
        <v>44321</v>
      </c>
      <c r="C447" s="11">
        <v>269221419</v>
      </c>
      <c r="D447" s="11">
        <v>140</v>
      </c>
      <c r="E447" s="11">
        <v>0</v>
      </c>
      <c r="F447" s="11">
        <v>0</v>
      </c>
      <c r="G447">
        <f>IFERROR(INDEX('Video Ad Server - SECONDARY'!$C$2:$C$960,MATCH(' Combined Data'!C447&amp;' Combined Data'!B447,'Video Ad Server - SECONDARY'!$E$2:$E$960,0)),"")</f>
        <v>0</v>
      </c>
      <c r="H447">
        <f>IFERROR(INDEX('Video Ad Server - SECONDARY'!$D$2:$D$960,MATCH(' Combined Data'!C447&amp;' Combined Data'!B447,'Video Ad Server - SECONDARY'!$E$2:$E$960,0)),"")</f>
        <v>0</v>
      </c>
      <c r="I447" t="str">
        <f>VLOOKUP($C447,'Lookup Table'!$A$1:$G$134,3,0)</f>
        <v>Partner B</v>
      </c>
      <c r="J447" t="str">
        <f>VLOOKUP($C447,'Lookup Table'!$A$1:$G$134,4,0)</f>
        <v>Cross-Device</v>
      </c>
      <c r="K447" t="str">
        <f>VLOOKUP($C447,'Lookup Table'!$A$1:$G$134,5,0)</f>
        <v>CPCV</v>
      </c>
      <c r="L447">
        <f>VLOOKUP($C447,'Lookup Table'!$A$1:$G$134,6,0)</f>
        <v>4.5</v>
      </c>
      <c r="M447" t="str">
        <f>VLOOKUP($C447,'Lookup Table'!$A$1:$G$134,7,0)</f>
        <v>Video</v>
      </c>
      <c r="N447" s="28">
        <f t="shared" si="6"/>
        <v>0</v>
      </c>
    </row>
    <row r="448" spans="1:14" x14ac:dyDescent="0.2">
      <c r="A448">
        <v>447</v>
      </c>
      <c r="B448" s="26">
        <v>44321</v>
      </c>
      <c r="C448" s="11">
        <v>269150194</v>
      </c>
      <c r="D448" s="11">
        <v>76</v>
      </c>
      <c r="E448" s="11">
        <v>0</v>
      </c>
      <c r="F448" s="11">
        <v>0</v>
      </c>
      <c r="G448" t="str">
        <f>IFERROR(INDEX('Video Ad Server - SECONDARY'!$C$2:$C$960,MATCH(' Combined Data'!C448&amp;' Combined Data'!B448,'Video Ad Server - SECONDARY'!$E$2:$E$960,0)),"")</f>
        <v/>
      </c>
      <c r="H448" t="str">
        <f>IFERROR(INDEX('Video Ad Server - SECONDARY'!$D$2:$D$960,MATCH(' Combined Data'!C448&amp;' Combined Data'!B448,'Video Ad Server - SECONDARY'!$E$2:$E$960,0)),"")</f>
        <v/>
      </c>
      <c r="I448" t="str">
        <f>VLOOKUP($C448,'Lookup Table'!$A$1:$G$134,3,0)</f>
        <v>Partner A</v>
      </c>
      <c r="J448" t="str">
        <f>VLOOKUP($C448,'Lookup Table'!$A$1:$G$134,4,0)</f>
        <v>Tablet Web</v>
      </c>
      <c r="K448" t="str">
        <f>VLOOKUP($C448,'Lookup Table'!$A$1:$G$134,5,0)</f>
        <v>CPM</v>
      </c>
      <c r="L448">
        <f>VLOOKUP($C448,'Lookup Table'!$A$1:$G$134,6,0)</f>
        <v>6</v>
      </c>
      <c r="M448" t="str">
        <f>VLOOKUP($C448,'Lookup Table'!$A$1:$G$134,7,0)</f>
        <v>Display</v>
      </c>
      <c r="N448" s="28">
        <f t="shared" si="6"/>
        <v>0.45599999999999996</v>
      </c>
    </row>
    <row r="449" spans="1:14" x14ac:dyDescent="0.2">
      <c r="A449">
        <v>448</v>
      </c>
      <c r="B449" s="26">
        <v>44321</v>
      </c>
      <c r="C449" s="11">
        <v>268891961</v>
      </c>
      <c r="D449" s="11">
        <v>46</v>
      </c>
      <c r="E449" s="11">
        <v>0</v>
      </c>
      <c r="F449" s="11">
        <v>0</v>
      </c>
      <c r="G449">
        <f>IFERROR(INDEX('Video Ad Server - SECONDARY'!$C$2:$C$960,MATCH(' Combined Data'!C449&amp;' Combined Data'!B449,'Video Ad Server - SECONDARY'!$E$2:$E$960,0)),"")</f>
        <v>120</v>
      </c>
      <c r="H449">
        <f>IFERROR(INDEX('Video Ad Server - SECONDARY'!$D$2:$D$960,MATCH(' Combined Data'!C449&amp;' Combined Data'!B449,'Video Ad Server - SECONDARY'!$E$2:$E$960,0)),"")</f>
        <v>104</v>
      </c>
      <c r="I449" t="str">
        <f>VLOOKUP($C449,'Lookup Table'!$A$1:$G$134,3,0)</f>
        <v>Partner B</v>
      </c>
      <c r="J449" t="str">
        <f>VLOOKUP($C449,'Lookup Table'!$A$1:$G$134,4,0)</f>
        <v>Cross-Device</v>
      </c>
      <c r="K449" t="str">
        <f>VLOOKUP($C449,'Lookup Table'!$A$1:$G$134,5,0)</f>
        <v>CPCV</v>
      </c>
      <c r="L449">
        <f>VLOOKUP($C449,'Lookup Table'!$A$1:$G$134,6,0)</f>
        <v>4.5</v>
      </c>
      <c r="M449" t="str">
        <f>VLOOKUP($C449,'Lookup Table'!$A$1:$G$134,7,0)</f>
        <v>Video</v>
      </c>
      <c r="N449" s="28">
        <f t="shared" si="6"/>
        <v>468</v>
      </c>
    </row>
    <row r="450" spans="1:14" x14ac:dyDescent="0.2">
      <c r="A450">
        <v>449</v>
      </c>
      <c r="B450" s="26">
        <v>44321</v>
      </c>
      <c r="C450" s="11">
        <v>268890671</v>
      </c>
      <c r="D450" s="11">
        <v>44</v>
      </c>
      <c r="E450" s="11">
        <v>0</v>
      </c>
      <c r="F450" s="11">
        <v>0</v>
      </c>
      <c r="G450" t="str">
        <f>IFERROR(INDEX('Video Ad Server - SECONDARY'!$C$2:$C$960,MATCH(' Combined Data'!C450&amp;' Combined Data'!B450,'Video Ad Server - SECONDARY'!$E$2:$E$960,0)),"")</f>
        <v/>
      </c>
      <c r="H450" t="str">
        <f>IFERROR(INDEX('Video Ad Server - SECONDARY'!$D$2:$D$960,MATCH(' Combined Data'!C450&amp;' Combined Data'!B450,'Video Ad Server - SECONDARY'!$E$2:$E$960,0)),"")</f>
        <v/>
      </c>
      <c r="I450" t="str">
        <f>VLOOKUP($C450,'Lookup Table'!$A$1:$G$134,3,0)</f>
        <v>Partner A</v>
      </c>
      <c r="J450" t="str">
        <f>VLOOKUP($C450,'Lookup Table'!$A$1:$G$134,4,0)</f>
        <v>Tablet Web</v>
      </c>
      <c r="K450" t="str">
        <f>VLOOKUP($C450,'Lookup Table'!$A$1:$G$134,5,0)</f>
        <v>CPM</v>
      </c>
      <c r="L450">
        <f>VLOOKUP($C450,'Lookup Table'!$A$1:$G$134,6,0)</f>
        <v>6</v>
      </c>
      <c r="M450" t="str">
        <f>VLOOKUP($C450,'Lookup Table'!$A$1:$G$134,7,0)</f>
        <v>Display</v>
      </c>
      <c r="N450" s="28">
        <f t="shared" si="6"/>
        <v>0.26400000000000001</v>
      </c>
    </row>
    <row r="451" spans="1:14" x14ac:dyDescent="0.2">
      <c r="A451">
        <v>450</v>
      </c>
      <c r="B451" s="26">
        <v>44321</v>
      </c>
      <c r="C451" s="11">
        <v>268892429</v>
      </c>
      <c r="D451" s="11">
        <v>42</v>
      </c>
      <c r="E451" s="11">
        <v>0</v>
      </c>
      <c r="F451" s="11">
        <v>0</v>
      </c>
      <c r="G451" t="str">
        <f>IFERROR(INDEX('Video Ad Server - SECONDARY'!$C$2:$C$960,MATCH(' Combined Data'!C451&amp;' Combined Data'!B451,'Video Ad Server - SECONDARY'!$E$2:$E$960,0)),"")</f>
        <v/>
      </c>
      <c r="H451" t="str">
        <f>IFERROR(INDEX('Video Ad Server - SECONDARY'!$D$2:$D$960,MATCH(' Combined Data'!C451&amp;' Combined Data'!B451,'Video Ad Server - SECONDARY'!$E$2:$E$960,0)),"")</f>
        <v/>
      </c>
      <c r="I451" t="str">
        <f>VLOOKUP($C451,'Lookup Table'!$A$1:$G$134,3,0)</f>
        <v>Partner A</v>
      </c>
      <c r="J451" t="str">
        <f>VLOOKUP($C451,'Lookup Table'!$A$1:$G$134,4,0)</f>
        <v>Mobile In-App</v>
      </c>
      <c r="K451" t="str">
        <f>VLOOKUP($C451,'Lookup Table'!$A$1:$G$134,5,0)</f>
        <v>CPM</v>
      </c>
      <c r="L451">
        <f>VLOOKUP($C451,'Lookup Table'!$A$1:$G$134,6,0)</f>
        <v>6</v>
      </c>
      <c r="M451" t="str">
        <f>VLOOKUP($C451,'Lookup Table'!$A$1:$G$134,7,0)</f>
        <v>Display</v>
      </c>
      <c r="N451" s="28">
        <f t="shared" ref="N451:N514" si="7">IF(K451="CPM",(D451/1000)*L451,H451*L451)</f>
        <v>0.252</v>
      </c>
    </row>
    <row r="452" spans="1:14" x14ac:dyDescent="0.2">
      <c r="A452">
        <v>451</v>
      </c>
      <c r="B452" s="26">
        <v>44321</v>
      </c>
      <c r="C452" s="11">
        <v>269222070</v>
      </c>
      <c r="D452" s="11">
        <v>36</v>
      </c>
      <c r="E452" s="11">
        <v>0</v>
      </c>
      <c r="F452" s="11">
        <v>0</v>
      </c>
      <c r="G452" t="str">
        <f>IFERROR(INDEX('Video Ad Server - SECONDARY'!$C$2:$C$960,MATCH(' Combined Data'!C452&amp;' Combined Data'!B452,'Video Ad Server - SECONDARY'!$E$2:$E$960,0)),"")</f>
        <v/>
      </c>
      <c r="H452" t="str">
        <f>IFERROR(INDEX('Video Ad Server - SECONDARY'!$D$2:$D$960,MATCH(' Combined Data'!C452&amp;' Combined Data'!B452,'Video Ad Server - SECONDARY'!$E$2:$E$960,0)),"")</f>
        <v/>
      </c>
      <c r="I452" t="str">
        <f>VLOOKUP($C452,'Lookup Table'!$A$1:$G$134,3,0)</f>
        <v>Partner A</v>
      </c>
      <c r="J452" t="str">
        <f>VLOOKUP($C452,'Lookup Table'!$A$1:$G$134,4,0)</f>
        <v>Mobile In-App</v>
      </c>
      <c r="K452" t="str">
        <f>VLOOKUP($C452,'Lookup Table'!$A$1:$G$134,5,0)</f>
        <v>CPM</v>
      </c>
      <c r="L452">
        <f>VLOOKUP($C452,'Lookup Table'!$A$1:$G$134,6,0)</f>
        <v>6</v>
      </c>
      <c r="M452" t="str">
        <f>VLOOKUP($C452,'Lookup Table'!$A$1:$G$134,7,0)</f>
        <v>Display</v>
      </c>
      <c r="N452" s="28">
        <f t="shared" si="7"/>
        <v>0.21599999999999997</v>
      </c>
    </row>
    <row r="453" spans="1:14" x14ac:dyDescent="0.2">
      <c r="A453">
        <v>452</v>
      </c>
      <c r="B453" s="26">
        <v>44321</v>
      </c>
      <c r="C453" s="11">
        <v>268890683</v>
      </c>
      <c r="D453" s="11">
        <v>35</v>
      </c>
      <c r="E453" s="11">
        <v>0</v>
      </c>
      <c r="F453" s="11">
        <v>0</v>
      </c>
      <c r="G453" t="str">
        <f>IFERROR(INDEX('Video Ad Server - SECONDARY'!$C$2:$C$960,MATCH(' Combined Data'!C453&amp;' Combined Data'!B453,'Video Ad Server - SECONDARY'!$E$2:$E$960,0)),"")</f>
        <v/>
      </c>
      <c r="H453" t="str">
        <f>IFERROR(INDEX('Video Ad Server - SECONDARY'!$D$2:$D$960,MATCH(' Combined Data'!C453&amp;' Combined Data'!B453,'Video Ad Server - SECONDARY'!$E$2:$E$960,0)),"")</f>
        <v/>
      </c>
      <c r="I453" t="str">
        <f>VLOOKUP($C453,'Lookup Table'!$A$1:$G$134,3,0)</f>
        <v>Partner A</v>
      </c>
      <c r="J453" t="str">
        <f>VLOOKUP($C453,'Lookup Table'!$A$1:$G$134,4,0)</f>
        <v>Mobile Web</v>
      </c>
      <c r="K453" t="str">
        <f>VLOOKUP($C453,'Lookup Table'!$A$1:$G$134,5,0)</f>
        <v>CPM</v>
      </c>
      <c r="L453">
        <f>VLOOKUP($C453,'Lookup Table'!$A$1:$G$134,6,0)</f>
        <v>6</v>
      </c>
      <c r="M453" t="str">
        <f>VLOOKUP($C453,'Lookup Table'!$A$1:$G$134,7,0)</f>
        <v>Display</v>
      </c>
      <c r="N453" s="28">
        <f t="shared" si="7"/>
        <v>0.21000000000000002</v>
      </c>
    </row>
    <row r="454" spans="1:14" x14ac:dyDescent="0.2">
      <c r="A454">
        <v>453</v>
      </c>
      <c r="B454" s="26">
        <v>44321</v>
      </c>
      <c r="C454" s="11">
        <v>269222739</v>
      </c>
      <c r="D454" s="11">
        <v>34</v>
      </c>
      <c r="E454" s="11">
        <v>0</v>
      </c>
      <c r="F454" s="11">
        <v>0</v>
      </c>
      <c r="G454">
        <f>IFERROR(INDEX('Video Ad Server - SECONDARY'!$C$2:$C$960,MATCH(' Combined Data'!C454&amp;' Combined Data'!B454,'Video Ad Server - SECONDARY'!$E$2:$E$960,0)),"")</f>
        <v>0</v>
      </c>
      <c r="H454">
        <f>IFERROR(INDEX('Video Ad Server - SECONDARY'!$D$2:$D$960,MATCH(' Combined Data'!C454&amp;' Combined Data'!B454,'Video Ad Server - SECONDARY'!$E$2:$E$960,0)),"")</f>
        <v>0</v>
      </c>
      <c r="I454" t="str">
        <f>VLOOKUP($C454,'Lookup Table'!$A$1:$G$134,3,0)</f>
        <v>Partner B</v>
      </c>
      <c r="J454" t="str">
        <f>VLOOKUP($C454,'Lookup Table'!$A$1:$G$134,4,0)</f>
        <v>Cross-Device</v>
      </c>
      <c r="K454" t="str">
        <f>VLOOKUP($C454,'Lookup Table'!$A$1:$G$134,5,0)</f>
        <v>CPCV</v>
      </c>
      <c r="L454">
        <f>VLOOKUP($C454,'Lookup Table'!$A$1:$G$134,6,0)</f>
        <v>4.5</v>
      </c>
      <c r="M454" t="str">
        <f>VLOOKUP($C454,'Lookup Table'!$A$1:$G$134,7,0)</f>
        <v>Video</v>
      </c>
      <c r="N454" s="28">
        <f t="shared" si="7"/>
        <v>0</v>
      </c>
    </row>
    <row r="455" spans="1:14" x14ac:dyDescent="0.2">
      <c r="A455">
        <v>454</v>
      </c>
      <c r="B455" s="26">
        <v>44321</v>
      </c>
      <c r="C455" s="11">
        <v>269222757</v>
      </c>
      <c r="D455" s="11">
        <v>33</v>
      </c>
      <c r="E455" s="11">
        <v>0</v>
      </c>
      <c r="F455" s="11">
        <v>0</v>
      </c>
      <c r="G455" t="str">
        <f>IFERROR(INDEX('Video Ad Server - SECONDARY'!$C$2:$C$960,MATCH(' Combined Data'!C455&amp;' Combined Data'!B455,'Video Ad Server - SECONDARY'!$E$2:$E$960,0)),"")</f>
        <v/>
      </c>
      <c r="H455" t="str">
        <f>IFERROR(INDEX('Video Ad Server - SECONDARY'!$D$2:$D$960,MATCH(' Combined Data'!C455&amp;' Combined Data'!B455,'Video Ad Server - SECONDARY'!$E$2:$E$960,0)),"")</f>
        <v/>
      </c>
      <c r="I455" t="str">
        <f>VLOOKUP($C455,'Lookup Table'!$A$1:$G$134,3,0)</f>
        <v>Partner A</v>
      </c>
      <c r="J455" t="str">
        <f>VLOOKUP($C455,'Lookup Table'!$A$1:$G$134,4,0)</f>
        <v>Mobile Web</v>
      </c>
      <c r="K455" t="str">
        <f>VLOOKUP($C455,'Lookup Table'!$A$1:$G$134,5,0)</f>
        <v>CPM</v>
      </c>
      <c r="L455">
        <f>VLOOKUP($C455,'Lookup Table'!$A$1:$G$134,6,0)</f>
        <v>6</v>
      </c>
      <c r="M455" t="str">
        <f>VLOOKUP($C455,'Lookup Table'!$A$1:$G$134,7,0)</f>
        <v>Display</v>
      </c>
      <c r="N455" s="28">
        <f t="shared" si="7"/>
        <v>0.19800000000000001</v>
      </c>
    </row>
    <row r="456" spans="1:14" x14ac:dyDescent="0.2">
      <c r="A456">
        <v>455</v>
      </c>
      <c r="B456" s="26">
        <v>44321</v>
      </c>
      <c r="C456" s="11">
        <v>269150197</v>
      </c>
      <c r="D456" s="11">
        <v>31</v>
      </c>
      <c r="E456" s="11">
        <v>0</v>
      </c>
      <c r="F456" s="11">
        <v>0</v>
      </c>
      <c r="G456" t="str">
        <f>IFERROR(INDEX('Video Ad Server - SECONDARY'!$C$2:$C$960,MATCH(' Combined Data'!C456&amp;' Combined Data'!B456,'Video Ad Server - SECONDARY'!$E$2:$E$960,0)),"")</f>
        <v/>
      </c>
      <c r="H456" t="str">
        <f>IFERROR(INDEX('Video Ad Server - SECONDARY'!$D$2:$D$960,MATCH(' Combined Data'!C456&amp;' Combined Data'!B456,'Video Ad Server - SECONDARY'!$E$2:$E$960,0)),"")</f>
        <v/>
      </c>
      <c r="I456" t="str">
        <f>VLOOKUP($C456,'Lookup Table'!$A$1:$G$134,3,0)</f>
        <v>Partner A</v>
      </c>
      <c r="J456" t="str">
        <f>VLOOKUP($C456,'Lookup Table'!$A$1:$G$134,4,0)</f>
        <v>Desktop</v>
      </c>
      <c r="K456" t="str">
        <f>VLOOKUP($C456,'Lookup Table'!$A$1:$G$134,5,0)</f>
        <v>CPM</v>
      </c>
      <c r="L456">
        <f>VLOOKUP($C456,'Lookup Table'!$A$1:$G$134,6,0)</f>
        <v>6</v>
      </c>
      <c r="M456" t="str">
        <f>VLOOKUP($C456,'Lookup Table'!$A$1:$G$134,7,0)</f>
        <v>Display</v>
      </c>
      <c r="N456" s="28">
        <f t="shared" si="7"/>
        <v>0.186</v>
      </c>
    </row>
    <row r="457" spans="1:14" x14ac:dyDescent="0.2">
      <c r="A457">
        <v>456</v>
      </c>
      <c r="B457" s="26">
        <v>44321</v>
      </c>
      <c r="C457" s="11">
        <v>268892123</v>
      </c>
      <c r="D457" s="11">
        <v>24</v>
      </c>
      <c r="E457" s="11">
        <v>0</v>
      </c>
      <c r="F457" s="11">
        <v>0</v>
      </c>
      <c r="G457" t="str">
        <f>IFERROR(INDEX('Video Ad Server - SECONDARY'!$C$2:$C$960,MATCH(' Combined Data'!C457&amp;' Combined Data'!B457,'Video Ad Server - SECONDARY'!$E$2:$E$960,0)),"")</f>
        <v/>
      </c>
      <c r="H457" t="str">
        <f>IFERROR(INDEX('Video Ad Server - SECONDARY'!$D$2:$D$960,MATCH(' Combined Data'!C457&amp;' Combined Data'!B457,'Video Ad Server - SECONDARY'!$E$2:$E$960,0)),"")</f>
        <v/>
      </c>
      <c r="I457" t="str">
        <f>VLOOKUP($C457,'Lookup Table'!$A$1:$G$134,3,0)</f>
        <v>Partner A</v>
      </c>
      <c r="J457" t="str">
        <f>VLOOKUP($C457,'Lookup Table'!$A$1:$G$134,4,0)</f>
        <v>Desktop</v>
      </c>
      <c r="K457" t="str">
        <f>VLOOKUP($C457,'Lookup Table'!$A$1:$G$134,5,0)</f>
        <v>CPM</v>
      </c>
      <c r="L457">
        <f>VLOOKUP($C457,'Lookup Table'!$A$1:$G$134,6,0)</f>
        <v>6</v>
      </c>
      <c r="M457" t="str">
        <f>VLOOKUP($C457,'Lookup Table'!$A$1:$G$134,7,0)</f>
        <v>Display</v>
      </c>
      <c r="N457" s="28">
        <f t="shared" si="7"/>
        <v>0.14400000000000002</v>
      </c>
    </row>
    <row r="458" spans="1:14" x14ac:dyDescent="0.2">
      <c r="A458">
        <v>457</v>
      </c>
      <c r="B458" s="26">
        <v>44321</v>
      </c>
      <c r="C458" s="11">
        <v>269222754</v>
      </c>
      <c r="D458" s="11">
        <v>7</v>
      </c>
      <c r="E458" s="11">
        <v>0</v>
      </c>
      <c r="F458" s="11">
        <v>0</v>
      </c>
      <c r="G458" t="str">
        <f>IFERROR(INDEX('Video Ad Server - SECONDARY'!$C$2:$C$960,MATCH(' Combined Data'!C458&amp;' Combined Data'!B458,'Video Ad Server - SECONDARY'!$E$2:$E$960,0)),"")</f>
        <v/>
      </c>
      <c r="H458" t="str">
        <f>IFERROR(INDEX('Video Ad Server - SECONDARY'!$D$2:$D$960,MATCH(' Combined Data'!C458&amp;' Combined Data'!B458,'Video Ad Server - SECONDARY'!$E$2:$E$960,0)),"")</f>
        <v/>
      </c>
      <c r="I458" t="str">
        <f>VLOOKUP($C458,'Lookup Table'!$A$1:$G$134,3,0)</f>
        <v>Partner A</v>
      </c>
      <c r="J458" t="str">
        <f>VLOOKUP($C458,'Lookup Table'!$A$1:$G$134,4,0)</f>
        <v>Mobile In-App</v>
      </c>
      <c r="K458" t="str">
        <f>VLOOKUP($C458,'Lookup Table'!$A$1:$G$134,5,0)</f>
        <v>CPM</v>
      </c>
      <c r="L458">
        <f>VLOOKUP($C458,'Lookup Table'!$A$1:$G$134,6,0)</f>
        <v>6</v>
      </c>
      <c r="M458" t="str">
        <f>VLOOKUP($C458,'Lookup Table'!$A$1:$G$134,7,0)</f>
        <v>Display</v>
      </c>
      <c r="N458" s="28">
        <f t="shared" si="7"/>
        <v>4.2000000000000003E-2</v>
      </c>
    </row>
    <row r="459" spans="1:14" x14ac:dyDescent="0.2">
      <c r="A459">
        <v>458</v>
      </c>
      <c r="B459" s="26">
        <v>44321</v>
      </c>
      <c r="C459" s="11">
        <v>269222091</v>
      </c>
      <c r="D459" s="11">
        <v>6</v>
      </c>
      <c r="E459" s="11">
        <v>0</v>
      </c>
      <c r="F459" s="11">
        <v>0</v>
      </c>
      <c r="G459" t="str">
        <f>IFERROR(INDEX('Video Ad Server - SECONDARY'!$C$2:$C$960,MATCH(' Combined Data'!C459&amp;' Combined Data'!B459,'Video Ad Server - SECONDARY'!$E$2:$E$960,0)),"")</f>
        <v/>
      </c>
      <c r="H459" t="str">
        <f>IFERROR(INDEX('Video Ad Server - SECONDARY'!$D$2:$D$960,MATCH(' Combined Data'!C459&amp;' Combined Data'!B459,'Video Ad Server - SECONDARY'!$E$2:$E$960,0)),"")</f>
        <v/>
      </c>
      <c r="I459" t="str">
        <f>VLOOKUP($C459,'Lookup Table'!$A$1:$G$134,3,0)</f>
        <v>Partner A</v>
      </c>
      <c r="J459" t="str">
        <f>VLOOKUP($C459,'Lookup Table'!$A$1:$G$134,4,0)</f>
        <v>Mobile</v>
      </c>
      <c r="K459" t="str">
        <f>VLOOKUP($C459,'Lookup Table'!$A$1:$G$134,5,0)</f>
        <v>CPM</v>
      </c>
      <c r="L459">
        <f>VLOOKUP($C459,'Lookup Table'!$A$1:$G$134,6,0)</f>
        <v>6</v>
      </c>
      <c r="M459" t="str">
        <f>VLOOKUP($C459,'Lookup Table'!$A$1:$G$134,7,0)</f>
        <v>Display</v>
      </c>
      <c r="N459" s="28">
        <f t="shared" si="7"/>
        <v>3.6000000000000004E-2</v>
      </c>
    </row>
    <row r="460" spans="1:14" x14ac:dyDescent="0.2">
      <c r="A460">
        <v>459</v>
      </c>
      <c r="B460" s="26">
        <v>44321</v>
      </c>
      <c r="C460" s="11">
        <v>268892246</v>
      </c>
      <c r="D460" s="11">
        <v>2</v>
      </c>
      <c r="E460" s="11">
        <v>0</v>
      </c>
      <c r="F460" s="11">
        <v>0</v>
      </c>
      <c r="G460" t="str">
        <f>IFERROR(INDEX('Video Ad Server - SECONDARY'!$C$2:$C$960,MATCH(' Combined Data'!C460&amp;' Combined Data'!B460,'Video Ad Server - SECONDARY'!$E$2:$E$960,0)),"")</f>
        <v/>
      </c>
      <c r="H460" t="str">
        <f>IFERROR(INDEX('Video Ad Server - SECONDARY'!$D$2:$D$960,MATCH(' Combined Data'!C460&amp;' Combined Data'!B460,'Video Ad Server - SECONDARY'!$E$2:$E$960,0)),"")</f>
        <v/>
      </c>
      <c r="I460" t="str">
        <f>VLOOKUP($C460,'Lookup Table'!$A$1:$G$134,3,0)</f>
        <v>Partner A</v>
      </c>
      <c r="J460" t="str">
        <f>VLOOKUP($C460,'Lookup Table'!$A$1:$G$134,4,0)</f>
        <v>Desktop</v>
      </c>
      <c r="K460" t="str">
        <f>VLOOKUP($C460,'Lookup Table'!$A$1:$G$134,5,0)</f>
        <v>CPM</v>
      </c>
      <c r="L460">
        <f>VLOOKUP($C460,'Lookup Table'!$A$1:$G$134,6,0)</f>
        <v>6</v>
      </c>
      <c r="M460" t="str">
        <f>VLOOKUP($C460,'Lookup Table'!$A$1:$G$134,7,0)</f>
        <v>Display</v>
      </c>
      <c r="N460" s="28">
        <f t="shared" si="7"/>
        <v>1.2E-2</v>
      </c>
    </row>
    <row r="461" spans="1:14" x14ac:dyDescent="0.2">
      <c r="A461">
        <v>460</v>
      </c>
      <c r="B461" s="26">
        <v>44322</v>
      </c>
      <c r="C461" s="11">
        <v>269221581</v>
      </c>
      <c r="D461" s="11">
        <v>14649</v>
      </c>
      <c r="E461" s="11">
        <v>186</v>
      </c>
      <c r="F461" s="11">
        <v>18</v>
      </c>
      <c r="G461">
        <f>IFERROR(INDEX('Video Ad Server - SECONDARY'!$C$2:$C$960,MATCH(' Combined Data'!C461&amp;' Combined Data'!B461,'Video Ad Server - SECONDARY'!$E$2:$E$960,0)),"")</f>
        <v>4</v>
      </c>
      <c r="H461">
        <f>IFERROR(INDEX('Video Ad Server - SECONDARY'!$D$2:$D$960,MATCH(' Combined Data'!C461&amp;' Combined Data'!B461,'Video Ad Server - SECONDARY'!$E$2:$E$960,0)),"")</f>
        <v>6</v>
      </c>
      <c r="I461" t="str">
        <f>VLOOKUP($C461,'Lookup Table'!$A$1:$G$134,3,0)</f>
        <v>Partner B</v>
      </c>
      <c r="J461" t="str">
        <f>VLOOKUP($C461,'Lookup Table'!$A$1:$G$134,4,0)</f>
        <v>Cross-Device</v>
      </c>
      <c r="K461" t="str">
        <f>VLOOKUP($C461,'Lookup Table'!$A$1:$G$134,5,0)</f>
        <v>CPCV</v>
      </c>
      <c r="L461">
        <f>VLOOKUP($C461,'Lookup Table'!$A$1:$G$134,6,0)</f>
        <v>4.5</v>
      </c>
      <c r="M461" t="str">
        <f>VLOOKUP($C461,'Lookup Table'!$A$1:$G$134,7,0)</f>
        <v>Video</v>
      </c>
      <c r="N461" s="28">
        <f t="shared" si="7"/>
        <v>27</v>
      </c>
    </row>
    <row r="462" spans="1:14" x14ac:dyDescent="0.2">
      <c r="A462">
        <v>461</v>
      </c>
      <c r="B462" s="26">
        <v>44322</v>
      </c>
      <c r="C462" s="11">
        <v>269221587</v>
      </c>
      <c r="D462" s="11">
        <v>12125</v>
      </c>
      <c r="E462" s="11">
        <v>131</v>
      </c>
      <c r="F462" s="11">
        <v>10</v>
      </c>
      <c r="G462">
        <f>IFERROR(INDEX('Video Ad Server - SECONDARY'!$C$2:$C$960,MATCH(' Combined Data'!C462&amp;' Combined Data'!B462,'Video Ad Server - SECONDARY'!$E$2:$E$960,0)),"")</f>
        <v>4</v>
      </c>
      <c r="H462">
        <f>IFERROR(INDEX('Video Ad Server - SECONDARY'!$D$2:$D$960,MATCH(' Combined Data'!C462&amp;' Combined Data'!B462,'Video Ad Server - SECONDARY'!$E$2:$E$960,0)),"")</f>
        <v>9</v>
      </c>
      <c r="I462" t="str">
        <f>VLOOKUP($C462,'Lookup Table'!$A$1:$G$134,3,0)</f>
        <v>Partner B</v>
      </c>
      <c r="J462" t="str">
        <f>VLOOKUP($C462,'Lookup Table'!$A$1:$G$134,4,0)</f>
        <v>Cross-Device</v>
      </c>
      <c r="K462" t="str">
        <f>VLOOKUP($C462,'Lookup Table'!$A$1:$G$134,5,0)</f>
        <v>CPCV</v>
      </c>
      <c r="L462">
        <f>VLOOKUP($C462,'Lookup Table'!$A$1:$G$134,6,0)</f>
        <v>4.5</v>
      </c>
      <c r="M462" t="str">
        <f>VLOOKUP($C462,'Lookup Table'!$A$1:$G$134,7,0)</f>
        <v>Video</v>
      </c>
      <c r="N462" s="28">
        <f t="shared" si="7"/>
        <v>40.5</v>
      </c>
    </row>
    <row r="463" spans="1:14" x14ac:dyDescent="0.2">
      <c r="A463">
        <v>462</v>
      </c>
      <c r="B463" s="26">
        <v>44322</v>
      </c>
      <c r="C463" s="11">
        <v>269222019</v>
      </c>
      <c r="D463" s="11">
        <v>27703</v>
      </c>
      <c r="E463" s="11">
        <v>111</v>
      </c>
      <c r="F463" s="11">
        <v>11</v>
      </c>
      <c r="G463">
        <f>IFERROR(INDEX('Video Ad Server - SECONDARY'!$C$2:$C$960,MATCH(' Combined Data'!C463&amp;' Combined Data'!B463,'Video Ad Server - SECONDARY'!$E$2:$E$960,0)),"")</f>
        <v>10</v>
      </c>
      <c r="H463">
        <f>IFERROR(INDEX('Video Ad Server - SECONDARY'!$D$2:$D$960,MATCH(' Combined Data'!C463&amp;' Combined Data'!B463,'Video Ad Server - SECONDARY'!$E$2:$E$960,0)),"")</f>
        <v>8</v>
      </c>
      <c r="I463" t="str">
        <f>VLOOKUP($C463,'Lookup Table'!$A$1:$G$134,3,0)</f>
        <v>Partner B</v>
      </c>
      <c r="J463" t="str">
        <f>VLOOKUP($C463,'Lookup Table'!$A$1:$G$134,4,0)</f>
        <v>Cross-Device</v>
      </c>
      <c r="K463" t="str">
        <f>VLOOKUP($C463,'Lookup Table'!$A$1:$G$134,5,0)</f>
        <v>CPCV</v>
      </c>
      <c r="L463">
        <f>VLOOKUP($C463,'Lookup Table'!$A$1:$G$134,6,0)</f>
        <v>4.5</v>
      </c>
      <c r="M463" t="str">
        <f>VLOOKUP($C463,'Lookup Table'!$A$1:$G$134,7,0)</f>
        <v>Video</v>
      </c>
      <c r="N463" s="28">
        <f t="shared" si="7"/>
        <v>36</v>
      </c>
    </row>
    <row r="464" spans="1:14" x14ac:dyDescent="0.2">
      <c r="A464">
        <v>463</v>
      </c>
      <c r="B464" s="26">
        <v>44322</v>
      </c>
      <c r="C464" s="11">
        <v>268890590</v>
      </c>
      <c r="D464" s="11">
        <v>11233</v>
      </c>
      <c r="E464" s="11">
        <v>110</v>
      </c>
      <c r="F464" s="11">
        <v>18</v>
      </c>
      <c r="G464">
        <f>IFERROR(INDEX('Video Ad Server - SECONDARY'!$C$2:$C$960,MATCH(' Combined Data'!C464&amp;' Combined Data'!B464,'Video Ad Server - SECONDARY'!$E$2:$E$960,0)),"")</f>
        <v>17</v>
      </c>
      <c r="H464">
        <f>IFERROR(INDEX('Video Ad Server - SECONDARY'!$D$2:$D$960,MATCH(' Combined Data'!C464&amp;' Combined Data'!B464,'Video Ad Server - SECONDARY'!$E$2:$E$960,0)),"")</f>
        <v>18</v>
      </c>
      <c r="I464" t="str">
        <f>VLOOKUP($C464,'Lookup Table'!$A$1:$G$134,3,0)</f>
        <v>Partner B</v>
      </c>
      <c r="J464" t="str">
        <f>VLOOKUP($C464,'Lookup Table'!$A$1:$G$134,4,0)</f>
        <v>Cross-Device</v>
      </c>
      <c r="K464" t="str">
        <f>VLOOKUP($C464,'Lookup Table'!$A$1:$G$134,5,0)</f>
        <v>CPCV</v>
      </c>
      <c r="L464">
        <f>VLOOKUP($C464,'Lookup Table'!$A$1:$G$134,6,0)</f>
        <v>4.5</v>
      </c>
      <c r="M464" t="str">
        <f>VLOOKUP($C464,'Lookup Table'!$A$1:$G$134,7,0)</f>
        <v>Video</v>
      </c>
      <c r="N464" s="28">
        <f t="shared" si="7"/>
        <v>81</v>
      </c>
    </row>
    <row r="465" spans="1:14" x14ac:dyDescent="0.2">
      <c r="A465">
        <v>464</v>
      </c>
      <c r="B465" s="26">
        <v>44322</v>
      </c>
      <c r="C465" s="11">
        <v>271533390</v>
      </c>
      <c r="D465" s="11">
        <v>7637</v>
      </c>
      <c r="E465" s="11">
        <v>92</v>
      </c>
      <c r="F465" s="11">
        <v>11</v>
      </c>
      <c r="G465" t="str">
        <f>IFERROR(INDEX('Video Ad Server - SECONDARY'!$C$2:$C$960,MATCH(' Combined Data'!C465&amp;' Combined Data'!B465,'Video Ad Server - SECONDARY'!$E$2:$E$960,0)),"")</f>
        <v/>
      </c>
      <c r="H465" t="str">
        <f>IFERROR(INDEX('Video Ad Server - SECONDARY'!$D$2:$D$960,MATCH(' Combined Data'!C465&amp;' Combined Data'!B465,'Video Ad Server - SECONDARY'!$E$2:$E$960,0)),"")</f>
        <v/>
      </c>
      <c r="I465" t="str">
        <f>VLOOKUP($C465,'Lookup Table'!$A$1:$G$134,3,0)</f>
        <v>Partner A</v>
      </c>
      <c r="J465" t="str">
        <f>VLOOKUP($C465,'Lookup Table'!$A$1:$G$134,4,0)</f>
        <v>Desktop</v>
      </c>
      <c r="K465" t="str">
        <f>VLOOKUP($C465,'Lookup Table'!$A$1:$G$134,5,0)</f>
        <v>CPM</v>
      </c>
      <c r="L465">
        <f>VLOOKUP($C465,'Lookup Table'!$A$1:$G$134,6,0)</f>
        <v>6</v>
      </c>
      <c r="M465" t="str">
        <f>VLOOKUP($C465,'Lookup Table'!$A$1:$G$134,7,0)</f>
        <v>Display</v>
      </c>
      <c r="N465" s="28">
        <f t="shared" si="7"/>
        <v>45.821999999999996</v>
      </c>
    </row>
    <row r="466" spans="1:14" x14ac:dyDescent="0.2">
      <c r="A466">
        <v>465</v>
      </c>
      <c r="B466" s="26">
        <v>44322</v>
      </c>
      <c r="C466" s="11">
        <v>269221575</v>
      </c>
      <c r="D466" s="11">
        <v>28997</v>
      </c>
      <c r="E466" s="11">
        <v>84</v>
      </c>
      <c r="F466" s="11">
        <v>21</v>
      </c>
      <c r="G466">
        <f>IFERROR(INDEX('Video Ad Server - SECONDARY'!$C$2:$C$960,MATCH(' Combined Data'!C466&amp;' Combined Data'!B466,'Video Ad Server - SECONDARY'!$E$2:$E$960,0)),"")</f>
        <v>10</v>
      </c>
      <c r="H466">
        <f>IFERROR(INDEX('Video Ad Server - SECONDARY'!$D$2:$D$960,MATCH(' Combined Data'!C466&amp;' Combined Data'!B466,'Video Ad Server - SECONDARY'!$E$2:$E$960,0)),"")</f>
        <v>16</v>
      </c>
      <c r="I466" t="str">
        <f>VLOOKUP($C466,'Lookup Table'!$A$1:$G$134,3,0)</f>
        <v>Partner B</v>
      </c>
      <c r="J466" t="str">
        <f>VLOOKUP($C466,'Lookup Table'!$A$1:$G$134,4,0)</f>
        <v>Cross-Device</v>
      </c>
      <c r="K466" t="str">
        <f>VLOOKUP($C466,'Lookup Table'!$A$1:$G$134,5,0)</f>
        <v>CPCV</v>
      </c>
      <c r="L466">
        <f>VLOOKUP($C466,'Lookup Table'!$A$1:$G$134,6,0)</f>
        <v>4.5</v>
      </c>
      <c r="M466" t="str">
        <f>VLOOKUP($C466,'Lookup Table'!$A$1:$G$134,7,0)</f>
        <v>Video</v>
      </c>
      <c r="N466" s="28">
        <f t="shared" si="7"/>
        <v>72</v>
      </c>
    </row>
    <row r="467" spans="1:14" x14ac:dyDescent="0.2">
      <c r="A467">
        <v>466</v>
      </c>
      <c r="B467" s="26">
        <v>44322</v>
      </c>
      <c r="C467" s="11">
        <v>269221584</v>
      </c>
      <c r="D467" s="11">
        <v>10034</v>
      </c>
      <c r="E467" s="11">
        <v>22</v>
      </c>
      <c r="F467" s="11">
        <v>12</v>
      </c>
      <c r="G467">
        <f>IFERROR(INDEX('Video Ad Server - SECONDARY'!$C$2:$C$960,MATCH(' Combined Data'!C467&amp;' Combined Data'!B467,'Video Ad Server - SECONDARY'!$E$2:$E$960,0)),"")</f>
        <v>132</v>
      </c>
      <c r="H467">
        <f>IFERROR(INDEX('Video Ad Server - SECONDARY'!$D$2:$D$960,MATCH(' Combined Data'!C467&amp;' Combined Data'!B467,'Video Ad Server - SECONDARY'!$E$2:$E$960,0)),"")</f>
        <v>118</v>
      </c>
      <c r="I467" t="str">
        <f>VLOOKUP($C467,'Lookup Table'!$A$1:$G$134,3,0)</f>
        <v>Partner B</v>
      </c>
      <c r="J467" t="str">
        <f>VLOOKUP($C467,'Lookup Table'!$A$1:$G$134,4,0)</f>
        <v>Cross-Device</v>
      </c>
      <c r="K467" t="str">
        <f>VLOOKUP($C467,'Lookup Table'!$A$1:$G$134,5,0)</f>
        <v>CPCV</v>
      </c>
      <c r="L467">
        <f>VLOOKUP($C467,'Lookup Table'!$A$1:$G$134,6,0)</f>
        <v>4.5</v>
      </c>
      <c r="M467" t="str">
        <f>VLOOKUP($C467,'Lookup Table'!$A$1:$G$134,7,0)</f>
        <v>Video</v>
      </c>
      <c r="N467" s="28">
        <f t="shared" si="7"/>
        <v>531</v>
      </c>
    </row>
    <row r="468" spans="1:14" x14ac:dyDescent="0.2">
      <c r="A468">
        <v>467</v>
      </c>
      <c r="B468" s="26">
        <v>44322</v>
      </c>
      <c r="C468" s="11">
        <v>268892345</v>
      </c>
      <c r="D468" s="11">
        <v>2178</v>
      </c>
      <c r="E468" s="11">
        <v>20</v>
      </c>
      <c r="F468" s="11">
        <v>5</v>
      </c>
      <c r="G468">
        <f>IFERROR(INDEX('Video Ad Server - SECONDARY'!$C$2:$C$960,MATCH(' Combined Data'!C468&amp;' Combined Data'!B468,'Video Ad Server - SECONDARY'!$E$2:$E$960,0)),"")</f>
        <v>8</v>
      </c>
      <c r="H468">
        <f>IFERROR(INDEX('Video Ad Server - SECONDARY'!$D$2:$D$960,MATCH(' Combined Data'!C468&amp;' Combined Data'!B468,'Video Ad Server - SECONDARY'!$E$2:$E$960,0)),"")</f>
        <v>18</v>
      </c>
      <c r="I468" t="str">
        <f>VLOOKUP($C468,'Lookup Table'!$A$1:$G$134,3,0)</f>
        <v>Partner B</v>
      </c>
      <c r="J468" t="str">
        <f>VLOOKUP($C468,'Lookup Table'!$A$1:$G$134,4,0)</f>
        <v>Cross-Device</v>
      </c>
      <c r="K468" t="str">
        <f>VLOOKUP($C468,'Lookup Table'!$A$1:$G$134,5,0)</f>
        <v>CPCV</v>
      </c>
      <c r="L468">
        <f>VLOOKUP($C468,'Lookup Table'!$A$1:$G$134,6,0)</f>
        <v>4.5</v>
      </c>
      <c r="M468" t="str">
        <f>VLOOKUP($C468,'Lookup Table'!$A$1:$G$134,7,0)</f>
        <v>Video</v>
      </c>
      <c r="N468" s="28">
        <f t="shared" si="7"/>
        <v>81</v>
      </c>
    </row>
    <row r="469" spans="1:14" x14ac:dyDescent="0.2">
      <c r="A469">
        <v>468</v>
      </c>
      <c r="B469" s="26">
        <v>44322</v>
      </c>
      <c r="C469" s="11">
        <v>269222010</v>
      </c>
      <c r="D469" s="11">
        <v>9740</v>
      </c>
      <c r="E469" s="11">
        <v>19</v>
      </c>
      <c r="F469" s="11">
        <v>8</v>
      </c>
      <c r="G469">
        <f>IFERROR(INDEX('Video Ad Server - SECONDARY'!$C$2:$C$960,MATCH(' Combined Data'!C469&amp;' Combined Data'!B469,'Video Ad Server - SECONDARY'!$E$2:$E$960,0)),"")</f>
        <v>13</v>
      </c>
      <c r="H469">
        <f>IFERROR(INDEX('Video Ad Server - SECONDARY'!$D$2:$D$960,MATCH(' Combined Data'!C469&amp;' Combined Data'!B469,'Video Ad Server - SECONDARY'!$E$2:$E$960,0)),"")</f>
        <v>12</v>
      </c>
      <c r="I469" t="str">
        <f>VLOOKUP($C469,'Lookup Table'!$A$1:$G$134,3,0)</f>
        <v>Partner B</v>
      </c>
      <c r="J469" t="str">
        <f>VLOOKUP($C469,'Lookup Table'!$A$1:$G$134,4,0)</f>
        <v>Cross-Device</v>
      </c>
      <c r="K469" t="str">
        <f>VLOOKUP($C469,'Lookup Table'!$A$1:$G$134,5,0)</f>
        <v>CPCV</v>
      </c>
      <c r="L469">
        <f>VLOOKUP($C469,'Lookup Table'!$A$1:$G$134,6,0)</f>
        <v>4.5</v>
      </c>
      <c r="M469" t="str">
        <f>VLOOKUP($C469,'Lookup Table'!$A$1:$G$134,7,0)</f>
        <v>Video</v>
      </c>
      <c r="N469" s="28">
        <f t="shared" si="7"/>
        <v>54</v>
      </c>
    </row>
    <row r="470" spans="1:14" x14ac:dyDescent="0.2">
      <c r="A470">
        <v>469</v>
      </c>
      <c r="B470" s="26">
        <v>44322</v>
      </c>
      <c r="C470" s="11">
        <v>269149783</v>
      </c>
      <c r="D470" s="11">
        <v>9345</v>
      </c>
      <c r="E470" s="11">
        <v>19</v>
      </c>
      <c r="F470" s="11">
        <v>10</v>
      </c>
      <c r="G470">
        <f>IFERROR(INDEX('Video Ad Server - SECONDARY'!$C$2:$C$960,MATCH(' Combined Data'!C470&amp;' Combined Data'!B470,'Video Ad Server - SECONDARY'!$E$2:$E$960,0)),"")</f>
        <v>107</v>
      </c>
      <c r="H470">
        <f>IFERROR(INDEX('Video Ad Server - SECONDARY'!$D$2:$D$960,MATCH(' Combined Data'!C470&amp;' Combined Data'!B470,'Video Ad Server - SECONDARY'!$E$2:$E$960,0)),"")</f>
        <v>81</v>
      </c>
      <c r="I470" t="str">
        <f>VLOOKUP($C470,'Lookup Table'!$A$1:$G$134,3,0)</f>
        <v>Partner B</v>
      </c>
      <c r="J470" t="str">
        <f>VLOOKUP($C470,'Lookup Table'!$A$1:$G$134,4,0)</f>
        <v>Cross-Device</v>
      </c>
      <c r="K470" t="str">
        <f>VLOOKUP($C470,'Lookup Table'!$A$1:$G$134,5,0)</f>
        <v>CPCV</v>
      </c>
      <c r="L470">
        <f>VLOOKUP($C470,'Lookup Table'!$A$1:$G$134,6,0)</f>
        <v>4.5</v>
      </c>
      <c r="M470" t="str">
        <f>VLOOKUP($C470,'Lookup Table'!$A$1:$G$134,7,0)</f>
        <v>Video</v>
      </c>
      <c r="N470" s="28">
        <f t="shared" si="7"/>
        <v>364.5</v>
      </c>
    </row>
    <row r="471" spans="1:14" x14ac:dyDescent="0.2">
      <c r="A471">
        <v>470</v>
      </c>
      <c r="B471" s="26">
        <v>44322</v>
      </c>
      <c r="C471" s="11">
        <v>269222739</v>
      </c>
      <c r="D471" s="11">
        <v>16884</v>
      </c>
      <c r="E471" s="11">
        <v>17</v>
      </c>
      <c r="F471" s="11">
        <v>18</v>
      </c>
      <c r="G471">
        <f>IFERROR(INDEX('Video Ad Server - SECONDARY'!$C$2:$C$960,MATCH(' Combined Data'!C471&amp;' Combined Data'!B471,'Video Ad Server - SECONDARY'!$E$2:$E$960,0)),"")</f>
        <v>18</v>
      </c>
      <c r="H471">
        <f>IFERROR(INDEX('Video Ad Server - SECONDARY'!$D$2:$D$960,MATCH(' Combined Data'!C471&amp;' Combined Data'!B471,'Video Ad Server - SECONDARY'!$E$2:$E$960,0)),"")</f>
        <v>1</v>
      </c>
      <c r="I471" t="str">
        <f>VLOOKUP($C471,'Lookup Table'!$A$1:$G$134,3,0)</f>
        <v>Partner B</v>
      </c>
      <c r="J471" t="str">
        <f>VLOOKUP($C471,'Lookup Table'!$A$1:$G$134,4,0)</f>
        <v>Cross-Device</v>
      </c>
      <c r="K471" t="str">
        <f>VLOOKUP($C471,'Lookup Table'!$A$1:$G$134,5,0)</f>
        <v>CPCV</v>
      </c>
      <c r="L471">
        <f>VLOOKUP($C471,'Lookup Table'!$A$1:$G$134,6,0)</f>
        <v>4.5</v>
      </c>
      <c r="M471" t="str">
        <f>VLOOKUP($C471,'Lookup Table'!$A$1:$G$134,7,0)</f>
        <v>Video</v>
      </c>
      <c r="N471" s="28">
        <f t="shared" si="7"/>
        <v>4.5</v>
      </c>
    </row>
    <row r="472" spans="1:14" x14ac:dyDescent="0.2">
      <c r="A472">
        <v>471</v>
      </c>
      <c r="B472" s="26">
        <v>44322</v>
      </c>
      <c r="C472" s="11">
        <v>269150194</v>
      </c>
      <c r="D472" s="11">
        <v>20475</v>
      </c>
      <c r="E472" s="11">
        <v>13</v>
      </c>
      <c r="F472" s="11">
        <v>5</v>
      </c>
      <c r="G472" t="str">
        <f>IFERROR(INDEX('Video Ad Server - SECONDARY'!$C$2:$C$960,MATCH(' Combined Data'!C472&amp;' Combined Data'!B472,'Video Ad Server - SECONDARY'!$E$2:$E$960,0)),"")</f>
        <v/>
      </c>
      <c r="H472" t="str">
        <f>IFERROR(INDEX('Video Ad Server - SECONDARY'!$D$2:$D$960,MATCH(' Combined Data'!C472&amp;' Combined Data'!B472,'Video Ad Server - SECONDARY'!$E$2:$E$960,0)),"")</f>
        <v/>
      </c>
      <c r="I472" t="str">
        <f>VLOOKUP($C472,'Lookup Table'!$A$1:$G$134,3,0)</f>
        <v>Partner A</v>
      </c>
      <c r="J472" t="str">
        <f>VLOOKUP($C472,'Lookup Table'!$A$1:$G$134,4,0)</f>
        <v>Tablet Web</v>
      </c>
      <c r="K472" t="str">
        <f>VLOOKUP($C472,'Lookup Table'!$A$1:$G$134,5,0)</f>
        <v>CPM</v>
      </c>
      <c r="L472">
        <f>VLOOKUP($C472,'Lookup Table'!$A$1:$G$134,6,0)</f>
        <v>6</v>
      </c>
      <c r="M472" t="str">
        <f>VLOOKUP($C472,'Lookup Table'!$A$1:$G$134,7,0)</f>
        <v>Display</v>
      </c>
      <c r="N472" s="28">
        <f t="shared" si="7"/>
        <v>122.85000000000001</v>
      </c>
    </row>
    <row r="473" spans="1:14" x14ac:dyDescent="0.2">
      <c r="A473">
        <v>472</v>
      </c>
      <c r="B473" s="26">
        <v>44322</v>
      </c>
      <c r="C473" s="11">
        <v>268890545</v>
      </c>
      <c r="D473" s="11">
        <v>6847</v>
      </c>
      <c r="E473" s="11">
        <v>13</v>
      </c>
      <c r="F473" s="11">
        <v>7</v>
      </c>
      <c r="G473">
        <f>IFERROR(INDEX('Video Ad Server - SECONDARY'!$C$2:$C$960,MATCH(' Combined Data'!C473&amp;' Combined Data'!B473,'Video Ad Server - SECONDARY'!$E$2:$E$960,0)),"")</f>
        <v>9</v>
      </c>
      <c r="H473">
        <f>IFERROR(INDEX('Video Ad Server - SECONDARY'!$D$2:$D$960,MATCH(' Combined Data'!C473&amp;' Combined Data'!B473,'Video Ad Server - SECONDARY'!$E$2:$E$960,0)),"")</f>
        <v>16</v>
      </c>
      <c r="I473" t="str">
        <f>VLOOKUP($C473,'Lookup Table'!$A$1:$G$134,3,0)</f>
        <v>Partner B</v>
      </c>
      <c r="J473" t="str">
        <f>VLOOKUP($C473,'Lookup Table'!$A$1:$G$134,4,0)</f>
        <v>Cross-Device</v>
      </c>
      <c r="K473" t="str">
        <f>VLOOKUP($C473,'Lookup Table'!$A$1:$G$134,5,0)</f>
        <v>CPCV</v>
      </c>
      <c r="L473">
        <f>VLOOKUP($C473,'Lookup Table'!$A$1:$G$134,6,0)</f>
        <v>4.5</v>
      </c>
      <c r="M473" t="str">
        <f>VLOOKUP($C473,'Lookup Table'!$A$1:$G$134,7,0)</f>
        <v>Video</v>
      </c>
      <c r="N473" s="28">
        <f t="shared" si="7"/>
        <v>72</v>
      </c>
    </row>
    <row r="474" spans="1:14" x14ac:dyDescent="0.2">
      <c r="A474">
        <v>473</v>
      </c>
      <c r="B474" s="26">
        <v>44322</v>
      </c>
      <c r="C474" s="11">
        <v>269221869</v>
      </c>
      <c r="D474" s="11">
        <v>0</v>
      </c>
      <c r="E474" s="11">
        <v>13</v>
      </c>
      <c r="F474" s="11">
        <v>4</v>
      </c>
      <c r="G474" t="str">
        <f>IFERROR(INDEX('Video Ad Server - SECONDARY'!$C$2:$C$960,MATCH(' Combined Data'!C474&amp;' Combined Data'!B474,'Video Ad Server - SECONDARY'!$E$2:$E$960,0)),"")</f>
        <v/>
      </c>
      <c r="H474" t="str">
        <f>IFERROR(INDEX('Video Ad Server - SECONDARY'!$D$2:$D$960,MATCH(' Combined Data'!C474&amp;' Combined Data'!B474,'Video Ad Server - SECONDARY'!$E$2:$E$960,0)),"")</f>
        <v/>
      </c>
      <c r="I474" t="str">
        <f>VLOOKUP($C474,'Lookup Table'!$A$1:$G$134,3,0)</f>
        <v>Partner B</v>
      </c>
      <c r="J474" t="str">
        <f>VLOOKUP($C474,'Lookup Table'!$A$1:$G$134,4,0)</f>
        <v>Cross-Device</v>
      </c>
      <c r="K474" t="str">
        <f>VLOOKUP($C474,'Lookup Table'!$A$1:$G$134,5,0)</f>
        <v>CPM</v>
      </c>
      <c r="L474">
        <f>VLOOKUP($C474,'Lookup Table'!$A$1:$G$134,6,0)</f>
        <v>4.5</v>
      </c>
      <c r="M474" t="str">
        <f>VLOOKUP($C474,'Lookup Table'!$A$1:$G$134,7,0)</f>
        <v>Display</v>
      </c>
      <c r="N474" s="28">
        <f t="shared" si="7"/>
        <v>0</v>
      </c>
    </row>
    <row r="475" spans="1:14" x14ac:dyDescent="0.2">
      <c r="A475">
        <v>474</v>
      </c>
      <c r="B475" s="26">
        <v>44322</v>
      </c>
      <c r="C475" s="11">
        <v>269221386</v>
      </c>
      <c r="D475" s="11">
        <v>1655</v>
      </c>
      <c r="E475" s="11">
        <v>12</v>
      </c>
      <c r="F475" s="11">
        <v>2</v>
      </c>
      <c r="G475" t="str">
        <f>IFERROR(INDEX('Video Ad Server - SECONDARY'!$C$2:$C$960,MATCH(' Combined Data'!C475&amp;' Combined Data'!B475,'Video Ad Server - SECONDARY'!$E$2:$E$960,0)),"")</f>
        <v/>
      </c>
      <c r="H475" t="str">
        <f>IFERROR(INDEX('Video Ad Server - SECONDARY'!$D$2:$D$960,MATCH(' Combined Data'!C475&amp;' Combined Data'!B475,'Video Ad Server - SECONDARY'!$E$2:$E$960,0)),"")</f>
        <v/>
      </c>
      <c r="I475" t="str">
        <f>VLOOKUP($C475,'Lookup Table'!$A$1:$G$134,3,0)</f>
        <v>Partner A</v>
      </c>
      <c r="J475" t="str">
        <f>VLOOKUP($C475,'Lookup Table'!$A$1:$G$134,4,0)</f>
        <v>Desktop</v>
      </c>
      <c r="K475" t="str">
        <f>VLOOKUP($C475,'Lookup Table'!$A$1:$G$134,5,0)</f>
        <v>CPM</v>
      </c>
      <c r="L475">
        <f>VLOOKUP($C475,'Lookup Table'!$A$1:$G$134,6,0)</f>
        <v>6</v>
      </c>
      <c r="M475" t="str">
        <f>VLOOKUP($C475,'Lookup Table'!$A$1:$G$134,7,0)</f>
        <v>Display</v>
      </c>
      <c r="N475" s="28">
        <f t="shared" si="7"/>
        <v>9.93</v>
      </c>
    </row>
    <row r="476" spans="1:14" x14ac:dyDescent="0.2">
      <c r="A476">
        <v>475</v>
      </c>
      <c r="B476" s="26">
        <v>44322</v>
      </c>
      <c r="C476" s="11">
        <v>268891226</v>
      </c>
      <c r="D476" s="11">
        <v>0</v>
      </c>
      <c r="E476" s="11">
        <v>10</v>
      </c>
      <c r="F476" s="11">
        <v>6</v>
      </c>
      <c r="G476" t="str">
        <f>IFERROR(INDEX('Video Ad Server - SECONDARY'!$C$2:$C$960,MATCH(' Combined Data'!C476&amp;' Combined Data'!B476,'Video Ad Server - SECONDARY'!$E$2:$E$960,0)),"")</f>
        <v/>
      </c>
      <c r="H476" t="str">
        <f>IFERROR(INDEX('Video Ad Server - SECONDARY'!$D$2:$D$960,MATCH(' Combined Data'!C476&amp;' Combined Data'!B476,'Video Ad Server - SECONDARY'!$E$2:$E$960,0)),"")</f>
        <v/>
      </c>
      <c r="I476" t="str">
        <f>VLOOKUP($C476,'Lookup Table'!$A$1:$G$134,3,0)</f>
        <v>Partner B</v>
      </c>
      <c r="J476" t="str">
        <f>VLOOKUP($C476,'Lookup Table'!$A$1:$G$134,4,0)</f>
        <v>Desktop</v>
      </c>
      <c r="K476" t="str">
        <f>VLOOKUP($C476,'Lookup Table'!$A$1:$G$134,5,0)</f>
        <v>CPM</v>
      </c>
      <c r="L476">
        <f>VLOOKUP($C476,'Lookup Table'!$A$1:$G$134,6,0)</f>
        <v>4.5</v>
      </c>
      <c r="M476" t="str">
        <f>VLOOKUP($C476,'Lookup Table'!$A$1:$G$134,7,0)</f>
        <v>Display</v>
      </c>
      <c r="N476" s="28">
        <f t="shared" si="7"/>
        <v>0</v>
      </c>
    </row>
    <row r="477" spans="1:14" x14ac:dyDescent="0.2">
      <c r="A477">
        <v>476</v>
      </c>
      <c r="B477" s="26">
        <v>44322</v>
      </c>
      <c r="C477" s="11">
        <v>269222781</v>
      </c>
      <c r="D477" s="11">
        <v>4512</v>
      </c>
      <c r="E477" s="11">
        <v>9</v>
      </c>
      <c r="F477" s="11">
        <v>1</v>
      </c>
      <c r="G477" t="str">
        <f>IFERROR(INDEX('Video Ad Server - SECONDARY'!$C$2:$C$960,MATCH(' Combined Data'!C477&amp;' Combined Data'!B477,'Video Ad Server - SECONDARY'!$E$2:$E$960,0)),"")</f>
        <v/>
      </c>
      <c r="H477" t="str">
        <f>IFERROR(INDEX('Video Ad Server - SECONDARY'!$D$2:$D$960,MATCH(' Combined Data'!C477&amp;' Combined Data'!B477,'Video Ad Server - SECONDARY'!$E$2:$E$960,0)),"")</f>
        <v/>
      </c>
      <c r="I477" t="str">
        <f>VLOOKUP($C477,'Lookup Table'!$A$1:$G$134,3,0)</f>
        <v>Partner A</v>
      </c>
      <c r="J477" t="str">
        <f>VLOOKUP($C477,'Lookup Table'!$A$1:$G$134,4,0)</f>
        <v>Tablet In-App</v>
      </c>
      <c r="K477" t="str">
        <f>VLOOKUP($C477,'Lookup Table'!$A$1:$G$134,5,0)</f>
        <v>CPM</v>
      </c>
      <c r="L477">
        <f>VLOOKUP($C477,'Lookup Table'!$A$1:$G$134,6,0)</f>
        <v>6</v>
      </c>
      <c r="M477" t="str">
        <f>VLOOKUP($C477,'Lookup Table'!$A$1:$G$134,7,0)</f>
        <v>Display</v>
      </c>
      <c r="N477" s="28">
        <f t="shared" si="7"/>
        <v>27.071999999999996</v>
      </c>
    </row>
    <row r="478" spans="1:14" x14ac:dyDescent="0.2">
      <c r="A478">
        <v>477</v>
      </c>
      <c r="B478" s="26">
        <v>44322</v>
      </c>
      <c r="C478" s="11">
        <v>271808904</v>
      </c>
      <c r="D478" s="11">
        <v>2730</v>
      </c>
      <c r="E478" s="11">
        <v>9</v>
      </c>
      <c r="F478" s="11">
        <v>0</v>
      </c>
      <c r="G478" t="str">
        <f>IFERROR(INDEX('Video Ad Server - SECONDARY'!$C$2:$C$960,MATCH(' Combined Data'!C478&amp;' Combined Data'!B478,'Video Ad Server - SECONDARY'!$E$2:$E$960,0)),"")</f>
        <v/>
      </c>
      <c r="H478" t="str">
        <f>IFERROR(INDEX('Video Ad Server - SECONDARY'!$D$2:$D$960,MATCH(' Combined Data'!C478&amp;' Combined Data'!B478,'Video Ad Server - SECONDARY'!$E$2:$E$960,0)),"")</f>
        <v/>
      </c>
      <c r="I478" t="str">
        <f>VLOOKUP($C478,'Lookup Table'!$A$1:$G$134,3,0)</f>
        <v>Partner A</v>
      </c>
      <c r="J478" t="str">
        <f>VLOOKUP($C478,'Lookup Table'!$A$1:$G$134,4,0)</f>
        <v>Desktop</v>
      </c>
      <c r="K478" t="str">
        <f>VLOOKUP($C478,'Lookup Table'!$A$1:$G$134,5,0)</f>
        <v>CPM</v>
      </c>
      <c r="L478">
        <f>VLOOKUP($C478,'Lookup Table'!$A$1:$G$134,6,0)</f>
        <v>6</v>
      </c>
      <c r="M478" t="str">
        <f>VLOOKUP($C478,'Lookup Table'!$A$1:$G$134,7,0)</f>
        <v>Display</v>
      </c>
      <c r="N478" s="28">
        <f t="shared" si="7"/>
        <v>16.38</v>
      </c>
    </row>
    <row r="479" spans="1:14" x14ac:dyDescent="0.2">
      <c r="A479">
        <v>478</v>
      </c>
      <c r="B479" s="26">
        <v>44322</v>
      </c>
      <c r="C479" s="11">
        <v>269222754</v>
      </c>
      <c r="D479" s="11">
        <v>13043</v>
      </c>
      <c r="E479" s="11">
        <v>8</v>
      </c>
      <c r="F479" s="11">
        <v>1</v>
      </c>
      <c r="G479" t="str">
        <f>IFERROR(INDEX('Video Ad Server - SECONDARY'!$C$2:$C$960,MATCH(' Combined Data'!C479&amp;' Combined Data'!B479,'Video Ad Server - SECONDARY'!$E$2:$E$960,0)),"")</f>
        <v/>
      </c>
      <c r="H479" t="str">
        <f>IFERROR(INDEX('Video Ad Server - SECONDARY'!$D$2:$D$960,MATCH(' Combined Data'!C479&amp;' Combined Data'!B479,'Video Ad Server - SECONDARY'!$E$2:$E$960,0)),"")</f>
        <v/>
      </c>
      <c r="I479" t="str">
        <f>VLOOKUP($C479,'Lookup Table'!$A$1:$G$134,3,0)</f>
        <v>Partner A</v>
      </c>
      <c r="J479" t="str">
        <f>VLOOKUP($C479,'Lookup Table'!$A$1:$G$134,4,0)</f>
        <v>Mobile In-App</v>
      </c>
      <c r="K479" t="str">
        <f>VLOOKUP($C479,'Lookup Table'!$A$1:$G$134,5,0)</f>
        <v>CPM</v>
      </c>
      <c r="L479">
        <f>VLOOKUP($C479,'Lookup Table'!$A$1:$G$134,6,0)</f>
        <v>6</v>
      </c>
      <c r="M479" t="str">
        <f>VLOOKUP($C479,'Lookup Table'!$A$1:$G$134,7,0)</f>
        <v>Display</v>
      </c>
      <c r="N479" s="28">
        <f t="shared" si="7"/>
        <v>78.257999999999996</v>
      </c>
    </row>
    <row r="480" spans="1:14" x14ac:dyDescent="0.2">
      <c r="A480">
        <v>479</v>
      </c>
      <c r="B480" s="26">
        <v>44322</v>
      </c>
      <c r="C480" s="11">
        <v>268892381</v>
      </c>
      <c r="D480" s="11">
        <v>8778</v>
      </c>
      <c r="E480" s="11">
        <v>8</v>
      </c>
      <c r="F480" s="11">
        <v>7</v>
      </c>
      <c r="G480">
        <f>IFERROR(INDEX('Video Ad Server - SECONDARY'!$C$2:$C$960,MATCH(' Combined Data'!C480&amp;' Combined Data'!B480,'Video Ad Server - SECONDARY'!$E$2:$E$960,0)),"")</f>
        <v>133</v>
      </c>
      <c r="H480">
        <f>IFERROR(INDEX('Video Ad Server - SECONDARY'!$D$2:$D$960,MATCH(' Combined Data'!C480&amp;' Combined Data'!B480,'Video Ad Server - SECONDARY'!$E$2:$E$960,0)),"")</f>
        <v>118</v>
      </c>
      <c r="I480" t="str">
        <f>VLOOKUP($C480,'Lookup Table'!$A$1:$G$134,3,0)</f>
        <v>Partner B</v>
      </c>
      <c r="J480" t="str">
        <f>VLOOKUP($C480,'Lookup Table'!$A$1:$G$134,4,0)</f>
        <v>Cross-Device</v>
      </c>
      <c r="K480" t="str">
        <f>VLOOKUP($C480,'Lookup Table'!$A$1:$G$134,5,0)</f>
        <v>CPCV</v>
      </c>
      <c r="L480">
        <f>VLOOKUP($C480,'Lookup Table'!$A$1:$G$134,6,0)</f>
        <v>4.5</v>
      </c>
      <c r="M480" t="str">
        <f>VLOOKUP($C480,'Lookup Table'!$A$1:$G$134,7,0)</f>
        <v>Video</v>
      </c>
      <c r="N480" s="28">
        <f t="shared" si="7"/>
        <v>531</v>
      </c>
    </row>
    <row r="481" spans="1:14" x14ac:dyDescent="0.2">
      <c r="A481">
        <v>480</v>
      </c>
      <c r="B481" s="26">
        <v>44322</v>
      </c>
      <c r="C481" s="11">
        <v>271472378</v>
      </c>
      <c r="D481" s="11">
        <v>4144</v>
      </c>
      <c r="E481" s="11">
        <v>7</v>
      </c>
      <c r="F481" s="11">
        <v>6</v>
      </c>
      <c r="G481" t="str">
        <f>IFERROR(INDEX('Video Ad Server - SECONDARY'!$C$2:$C$960,MATCH(' Combined Data'!C481&amp;' Combined Data'!B481,'Video Ad Server - SECONDARY'!$E$2:$E$960,0)),"")</f>
        <v/>
      </c>
      <c r="H481" t="str">
        <f>IFERROR(INDEX('Video Ad Server - SECONDARY'!$D$2:$D$960,MATCH(' Combined Data'!C481&amp;' Combined Data'!B481,'Video Ad Server - SECONDARY'!$E$2:$E$960,0)),"")</f>
        <v/>
      </c>
      <c r="I481" t="str">
        <f>VLOOKUP($C481,'Lookup Table'!$A$1:$G$134,3,0)</f>
        <v>Partner A</v>
      </c>
      <c r="J481" t="str">
        <f>VLOOKUP($C481,'Lookup Table'!$A$1:$G$134,4,0)</f>
        <v>Tablet In-App</v>
      </c>
      <c r="K481" t="str">
        <f>VLOOKUP($C481,'Lookup Table'!$A$1:$G$134,5,0)</f>
        <v>CPM</v>
      </c>
      <c r="L481">
        <f>VLOOKUP($C481,'Lookup Table'!$A$1:$G$134,6,0)</f>
        <v>6</v>
      </c>
      <c r="M481" t="str">
        <f>VLOOKUP($C481,'Lookup Table'!$A$1:$G$134,7,0)</f>
        <v>Display</v>
      </c>
      <c r="N481" s="28">
        <f t="shared" si="7"/>
        <v>24.864000000000001</v>
      </c>
    </row>
    <row r="482" spans="1:14" x14ac:dyDescent="0.2">
      <c r="A482">
        <v>481</v>
      </c>
      <c r="B482" s="26">
        <v>44322</v>
      </c>
      <c r="C482" s="11">
        <v>268890671</v>
      </c>
      <c r="D482" s="11">
        <v>7463</v>
      </c>
      <c r="E482" s="11">
        <v>6</v>
      </c>
      <c r="F482" s="11">
        <v>3</v>
      </c>
      <c r="G482" t="str">
        <f>IFERROR(INDEX('Video Ad Server - SECONDARY'!$C$2:$C$960,MATCH(' Combined Data'!C482&amp;' Combined Data'!B482,'Video Ad Server - SECONDARY'!$E$2:$E$960,0)),"")</f>
        <v/>
      </c>
      <c r="H482" t="str">
        <f>IFERROR(INDEX('Video Ad Server - SECONDARY'!$D$2:$D$960,MATCH(' Combined Data'!C482&amp;' Combined Data'!B482,'Video Ad Server - SECONDARY'!$E$2:$E$960,0)),"")</f>
        <v/>
      </c>
      <c r="I482" t="str">
        <f>VLOOKUP($C482,'Lookup Table'!$A$1:$G$134,3,0)</f>
        <v>Partner A</v>
      </c>
      <c r="J482" t="str">
        <f>VLOOKUP($C482,'Lookup Table'!$A$1:$G$134,4,0)</f>
        <v>Tablet Web</v>
      </c>
      <c r="K482" t="str">
        <f>VLOOKUP($C482,'Lookup Table'!$A$1:$G$134,5,0)</f>
        <v>CPM</v>
      </c>
      <c r="L482">
        <f>VLOOKUP($C482,'Lookup Table'!$A$1:$G$134,6,0)</f>
        <v>6</v>
      </c>
      <c r="M482" t="str">
        <f>VLOOKUP($C482,'Lookup Table'!$A$1:$G$134,7,0)</f>
        <v>Display</v>
      </c>
      <c r="N482" s="28">
        <f t="shared" si="7"/>
        <v>44.777999999999999</v>
      </c>
    </row>
    <row r="483" spans="1:14" x14ac:dyDescent="0.2">
      <c r="A483">
        <v>482</v>
      </c>
      <c r="B483" s="26">
        <v>44322</v>
      </c>
      <c r="C483" s="11">
        <v>269150218</v>
      </c>
      <c r="D483" s="11">
        <v>2715</v>
      </c>
      <c r="E483" s="11">
        <v>6</v>
      </c>
      <c r="F483" s="11">
        <v>0</v>
      </c>
      <c r="G483" t="str">
        <f>IFERROR(INDEX('Video Ad Server - SECONDARY'!$C$2:$C$960,MATCH(' Combined Data'!C483&amp;' Combined Data'!B483,'Video Ad Server - SECONDARY'!$E$2:$E$960,0)),"")</f>
        <v/>
      </c>
      <c r="H483" t="str">
        <f>IFERROR(INDEX('Video Ad Server - SECONDARY'!$D$2:$D$960,MATCH(' Combined Data'!C483&amp;' Combined Data'!B483,'Video Ad Server - SECONDARY'!$E$2:$E$960,0)),"")</f>
        <v/>
      </c>
      <c r="I483" t="str">
        <f>VLOOKUP($C483,'Lookup Table'!$A$1:$G$134,3,0)</f>
        <v>Partner A</v>
      </c>
      <c r="J483" t="str">
        <f>VLOOKUP($C483,'Lookup Table'!$A$1:$G$134,4,0)</f>
        <v>Desktop</v>
      </c>
      <c r="K483" t="str">
        <f>VLOOKUP($C483,'Lookup Table'!$A$1:$G$134,5,0)</f>
        <v>CPM</v>
      </c>
      <c r="L483">
        <f>VLOOKUP($C483,'Lookup Table'!$A$1:$G$134,6,0)</f>
        <v>6</v>
      </c>
      <c r="M483" t="str">
        <f>VLOOKUP($C483,'Lookup Table'!$A$1:$G$134,7,0)</f>
        <v>Display</v>
      </c>
      <c r="N483" s="28">
        <f t="shared" si="7"/>
        <v>16.29</v>
      </c>
    </row>
    <row r="484" spans="1:14" x14ac:dyDescent="0.2">
      <c r="A484">
        <v>483</v>
      </c>
      <c r="B484" s="26">
        <v>44322</v>
      </c>
      <c r="C484" s="11">
        <v>271539036</v>
      </c>
      <c r="D484" s="11">
        <v>2746</v>
      </c>
      <c r="E484" s="11">
        <v>5</v>
      </c>
      <c r="F484" s="11">
        <v>0</v>
      </c>
      <c r="G484" t="str">
        <f>IFERROR(INDEX('Video Ad Server - SECONDARY'!$C$2:$C$960,MATCH(' Combined Data'!C484&amp;' Combined Data'!B484,'Video Ad Server - SECONDARY'!$E$2:$E$960,0)),"")</f>
        <v/>
      </c>
      <c r="H484" t="str">
        <f>IFERROR(INDEX('Video Ad Server - SECONDARY'!$D$2:$D$960,MATCH(' Combined Data'!C484&amp;' Combined Data'!B484,'Video Ad Server - SECONDARY'!$E$2:$E$960,0)),"")</f>
        <v/>
      </c>
      <c r="I484" t="str">
        <f>VLOOKUP($C484,'Lookup Table'!$A$1:$G$134,3,0)</f>
        <v>Partner A</v>
      </c>
      <c r="J484" t="str">
        <f>VLOOKUP($C484,'Lookup Table'!$A$1:$G$134,4,0)</f>
        <v>Desktop</v>
      </c>
      <c r="K484" t="str">
        <f>VLOOKUP($C484,'Lookup Table'!$A$1:$G$134,5,0)</f>
        <v>CPM</v>
      </c>
      <c r="L484">
        <f>VLOOKUP($C484,'Lookup Table'!$A$1:$G$134,6,0)</f>
        <v>6</v>
      </c>
      <c r="M484" t="str">
        <f>VLOOKUP($C484,'Lookup Table'!$A$1:$G$134,7,0)</f>
        <v>Display</v>
      </c>
      <c r="N484" s="28">
        <f t="shared" si="7"/>
        <v>16.475999999999999</v>
      </c>
    </row>
    <row r="485" spans="1:14" x14ac:dyDescent="0.2">
      <c r="A485">
        <v>484</v>
      </c>
      <c r="B485" s="26">
        <v>44322</v>
      </c>
      <c r="C485" s="11">
        <v>269150170</v>
      </c>
      <c r="D485" s="11">
        <v>1447</v>
      </c>
      <c r="E485" s="11">
        <v>5</v>
      </c>
      <c r="F485" s="11">
        <v>5</v>
      </c>
      <c r="G485">
        <f>IFERROR(INDEX('Video Ad Server - SECONDARY'!$C$2:$C$960,MATCH(' Combined Data'!C485&amp;' Combined Data'!B485,'Video Ad Server - SECONDARY'!$E$2:$E$960,0)),"")</f>
        <v>1</v>
      </c>
      <c r="H485">
        <f>IFERROR(INDEX('Video Ad Server - SECONDARY'!$D$2:$D$960,MATCH(' Combined Data'!C485&amp;' Combined Data'!B485,'Video Ad Server - SECONDARY'!$E$2:$E$960,0)),"")</f>
        <v>5</v>
      </c>
      <c r="I485" t="str">
        <f>VLOOKUP($C485,'Lookup Table'!$A$1:$G$134,3,0)</f>
        <v>Partner B</v>
      </c>
      <c r="J485" t="str">
        <f>VLOOKUP($C485,'Lookup Table'!$A$1:$G$134,4,0)</f>
        <v>Cross-Device</v>
      </c>
      <c r="K485" t="str">
        <f>VLOOKUP($C485,'Lookup Table'!$A$1:$G$134,5,0)</f>
        <v>CPCV</v>
      </c>
      <c r="L485">
        <f>VLOOKUP($C485,'Lookup Table'!$A$1:$G$134,6,0)</f>
        <v>4.5</v>
      </c>
      <c r="M485" t="str">
        <f>VLOOKUP($C485,'Lookup Table'!$A$1:$G$134,7,0)</f>
        <v>Video</v>
      </c>
      <c r="N485" s="28">
        <f t="shared" si="7"/>
        <v>22.5</v>
      </c>
    </row>
    <row r="486" spans="1:14" x14ac:dyDescent="0.2">
      <c r="A486">
        <v>485</v>
      </c>
      <c r="B486" s="26">
        <v>44322</v>
      </c>
      <c r="C486" s="11">
        <v>271459513</v>
      </c>
      <c r="D486" s="11">
        <v>4160</v>
      </c>
      <c r="E486" s="11">
        <v>4</v>
      </c>
      <c r="F486" s="11">
        <v>4</v>
      </c>
      <c r="G486" t="str">
        <f>IFERROR(INDEX('Video Ad Server - SECONDARY'!$C$2:$C$960,MATCH(' Combined Data'!C486&amp;' Combined Data'!B486,'Video Ad Server - SECONDARY'!$E$2:$E$960,0)),"")</f>
        <v/>
      </c>
      <c r="H486" t="str">
        <f>IFERROR(INDEX('Video Ad Server - SECONDARY'!$D$2:$D$960,MATCH(' Combined Data'!C486&amp;' Combined Data'!B486,'Video Ad Server - SECONDARY'!$E$2:$E$960,0)),"")</f>
        <v/>
      </c>
      <c r="I486" t="str">
        <f>VLOOKUP($C486,'Lookup Table'!$A$1:$G$134,3,0)</f>
        <v>Partner A</v>
      </c>
      <c r="J486" t="str">
        <f>VLOOKUP($C486,'Lookup Table'!$A$1:$G$134,4,0)</f>
        <v>Tablet In-App</v>
      </c>
      <c r="K486" t="str">
        <f>VLOOKUP($C486,'Lookup Table'!$A$1:$G$134,5,0)</f>
        <v>CPM</v>
      </c>
      <c r="L486">
        <f>VLOOKUP($C486,'Lookup Table'!$A$1:$G$134,6,0)</f>
        <v>6</v>
      </c>
      <c r="M486" t="str">
        <f>VLOOKUP($C486,'Lookup Table'!$A$1:$G$134,7,0)</f>
        <v>Display</v>
      </c>
      <c r="N486" s="28">
        <f t="shared" si="7"/>
        <v>24.96</v>
      </c>
    </row>
    <row r="487" spans="1:14" x14ac:dyDescent="0.2">
      <c r="A487">
        <v>486</v>
      </c>
      <c r="B487" s="26">
        <v>44322</v>
      </c>
      <c r="C487" s="11">
        <v>269150185</v>
      </c>
      <c r="D487" s="11">
        <v>2749</v>
      </c>
      <c r="E487" s="11">
        <v>4</v>
      </c>
      <c r="F487" s="11">
        <v>1</v>
      </c>
      <c r="G487" t="str">
        <f>IFERROR(INDEX('Video Ad Server - SECONDARY'!$C$2:$C$960,MATCH(' Combined Data'!C487&amp;' Combined Data'!B487,'Video Ad Server - SECONDARY'!$E$2:$E$960,0)),"")</f>
        <v/>
      </c>
      <c r="H487" t="str">
        <f>IFERROR(INDEX('Video Ad Server - SECONDARY'!$D$2:$D$960,MATCH(' Combined Data'!C487&amp;' Combined Data'!B487,'Video Ad Server - SECONDARY'!$E$2:$E$960,0)),"")</f>
        <v/>
      </c>
      <c r="I487" t="str">
        <f>VLOOKUP($C487,'Lookup Table'!$A$1:$G$134,3,0)</f>
        <v>Partner A</v>
      </c>
      <c r="J487" t="str">
        <f>VLOOKUP($C487,'Lookup Table'!$A$1:$G$134,4,0)</f>
        <v>Mobile In-App</v>
      </c>
      <c r="K487" t="str">
        <f>VLOOKUP($C487,'Lookup Table'!$A$1:$G$134,5,0)</f>
        <v>CPM</v>
      </c>
      <c r="L487">
        <f>VLOOKUP($C487,'Lookup Table'!$A$1:$G$134,6,0)</f>
        <v>6</v>
      </c>
      <c r="M487" t="str">
        <f>VLOOKUP($C487,'Lookup Table'!$A$1:$G$134,7,0)</f>
        <v>Display</v>
      </c>
      <c r="N487" s="28">
        <f t="shared" si="7"/>
        <v>16.494</v>
      </c>
    </row>
    <row r="488" spans="1:14" x14ac:dyDescent="0.2">
      <c r="A488">
        <v>487</v>
      </c>
      <c r="B488" s="26">
        <v>44322</v>
      </c>
      <c r="C488" s="11">
        <v>269222775</v>
      </c>
      <c r="D488" s="11">
        <v>361</v>
      </c>
      <c r="E488" s="11">
        <v>4</v>
      </c>
      <c r="F488" s="11">
        <v>0</v>
      </c>
      <c r="G488">
        <f>IFERROR(INDEX('Video Ad Server - SECONDARY'!$C$2:$C$960,MATCH(' Combined Data'!C488&amp;' Combined Data'!B488,'Video Ad Server - SECONDARY'!$E$2:$E$960,0)),"")</f>
        <v>17</v>
      </c>
      <c r="H488">
        <f>IFERROR(INDEX('Video Ad Server - SECONDARY'!$D$2:$D$960,MATCH(' Combined Data'!C488&amp;' Combined Data'!B488,'Video Ad Server - SECONDARY'!$E$2:$E$960,0)),"")</f>
        <v>5</v>
      </c>
      <c r="I488" t="str">
        <f>VLOOKUP($C488,'Lookup Table'!$A$1:$G$134,3,0)</f>
        <v>Partner B</v>
      </c>
      <c r="J488" t="str">
        <f>VLOOKUP($C488,'Lookup Table'!$A$1:$G$134,4,0)</f>
        <v>Cross-Device</v>
      </c>
      <c r="K488" t="str">
        <f>VLOOKUP($C488,'Lookup Table'!$A$1:$G$134,5,0)</f>
        <v>CPCV</v>
      </c>
      <c r="L488">
        <f>VLOOKUP($C488,'Lookup Table'!$A$1:$G$134,6,0)</f>
        <v>4.5</v>
      </c>
      <c r="M488" t="str">
        <f>VLOOKUP($C488,'Lookup Table'!$A$1:$G$134,7,0)</f>
        <v>Video</v>
      </c>
      <c r="N488" s="28">
        <f t="shared" si="7"/>
        <v>22.5</v>
      </c>
    </row>
    <row r="489" spans="1:14" x14ac:dyDescent="0.2">
      <c r="A489">
        <v>488</v>
      </c>
      <c r="B489" s="26">
        <v>44322</v>
      </c>
      <c r="C489" s="11">
        <v>268892231</v>
      </c>
      <c r="D489" s="11">
        <v>39</v>
      </c>
      <c r="E489" s="11">
        <v>4</v>
      </c>
      <c r="F489" s="11">
        <v>0</v>
      </c>
      <c r="G489" t="str">
        <f>IFERROR(INDEX('Video Ad Server - SECONDARY'!$C$2:$C$960,MATCH(' Combined Data'!C489&amp;' Combined Data'!B489,'Video Ad Server - SECONDARY'!$E$2:$E$960,0)),"")</f>
        <v/>
      </c>
      <c r="H489" t="str">
        <f>IFERROR(INDEX('Video Ad Server - SECONDARY'!$D$2:$D$960,MATCH(' Combined Data'!C489&amp;' Combined Data'!B489,'Video Ad Server - SECONDARY'!$E$2:$E$960,0)),"")</f>
        <v/>
      </c>
      <c r="I489" t="str">
        <f>VLOOKUP($C489,'Lookup Table'!$A$1:$G$134,3,0)</f>
        <v>Partner A</v>
      </c>
      <c r="J489" t="str">
        <f>VLOOKUP($C489,'Lookup Table'!$A$1:$G$134,4,0)</f>
        <v>Desktop</v>
      </c>
      <c r="K489" t="str">
        <f>VLOOKUP($C489,'Lookup Table'!$A$1:$G$134,5,0)</f>
        <v>CPM</v>
      </c>
      <c r="L489">
        <f>VLOOKUP($C489,'Lookup Table'!$A$1:$G$134,6,0)</f>
        <v>6</v>
      </c>
      <c r="M489" t="str">
        <f>VLOOKUP($C489,'Lookup Table'!$A$1:$G$134,7,0)</f>
        <v>Display</v>
      </c>
      <c r="N489" s="28">
        <f t="shared" si="7"/>
        <v>0.23399999999999999</v>
      </c>
    </row>
    <row r="490" spans="1:14" x14ac:dyDescent="0.2">
      <c r="A490">
        <v>489</v>
      </c>
      <c r="B490" s="26">
        <v>44322</v>
      </c>
      <c r="C490" s="11">
        <v>268892375</v>
      </c>
      <c r="D490" s="11">
        <v>9349</v>
      </c>
      <c r="E490" s="11">
        <v>3</v>
      </c>
      <c r="F490" s="11">
        <v>3</v>
      </c>
      <c r="G490">
        <f>IFERROR(INDEX('Video Ad Server - SECONDARY'!$C$2:$C$960,MATCH(' Combined Data'!C490&amp;' Combined Data'!B490,'Video Ad Server - SECONDARY'!$E$2:$E$960,0)),"")</f>
        <v>8</v>
      </c>
      <c r="H490">
        <f>IFERROR(INDEX('Video Ad Server - SECONDARY'!$D$2:$D$960,MATCH(' Combined Data'!C490&amp;' Combined Data'!B490,'Video Ad Server - SECONDARY'!$E$2:$E$960,0)),"")</f>
        <v>5</v>
      </c>
      <c r="I490" t="str">
        <f>VLOOKUP($C490,'Lookup Table'!$A$1:$G$134,3,0)</f>
        <v>Partner B</v>
      </c>
      <c r="J490" t="str">
        <f>VLOOKUP($C490,'Lookup Table'!$A$1:$G$134,4,0)</f>
        <v>Cross-Device</v>
      </c>
      <c r="K490" t="str">
        <f>VLOOKUP($C490,'Lookup Table'!$A$1:$G$134,5,0)</f>
        <v>CPCV</v>
      </c>
      <c r="L490">
        <f>VLOOKUP($C490,'Lookup Table'!$A$1:$G$134,6,0)</f>
        <v>4.5</v>
      </c>
      <c r="M490" t="str">
        <f>VLOOKUP($C490,'Lookup Table'!$A$1:$G$134,7,0)</f>
        <v>Video</v>
      </c>
      <c r="N490" s="28">
        <f t="shared" si="7"/>
        <v>22.5</v>
      </c>
    </row>
    <row r="491" spans="1:14" x14ac:dyDescent="0.2">
      <c r="A491">
        <v>490</v>
      </c>
      <c r="B491" s="26">
        <v>44322</v>
      </c>
      <c r="C491" s="11">
        <v>268892456</v>
      </c>
      <c r="D491" s="11">
        <v>4141</v>
      </c>
      <c r="E491" s="11">
        <v>3</v>
      </c>
      <c r="F491" s="11">
        <v>1</v>
      </c>
      <c r="G491" t="str">
        <f>IFERROR(INDEX('Video Ad Server - SECONDARY'!$C$2:$C$960,MATCH(' Combined Data'!C491&amp;' Combined Data'!B491,'Video Ad Server - SECONDARY'!$E$2:$E$960,0)),"")</f>
        <v/>
      </c>
      <c r="H491" t="str">
        <f>IFERROR(INDEX('Video Ad Server - SECONDARY'!$D$2:$D$960,MATCH(' Combined Data'!C491&amp;' Combined Data'!B491,'Video Ad Server - SECONDARY'!$E$2:$E$960,0)),"")</f>
        <v/>
      </c>
      <c r="I491" t="str">
        <f>VLOOKUP($C491,'Lookup Table'!$A$1:$G$134,3,0)</f>
        <v>Partner A</v>
      </c>
      <c r="J491" t="str">
        <f>VLOOKUP($C491,'Lookup Table'!$A$1:$G$134,4,0)</f>
        <v>Mobile Web</v>
      </c>
      <c r="K491" t="str">
        <f>VLOOKUP($C491,'Lookup Table'!$A$1:$G$134,5,0)</f>
        <v>CPM</v>
      </c>
      <c r="L491">
        <f>VLOOKUP($C491,'Lookup Table'!$A$1:$G$134,6,0)</f>
        <v>6</v>
      </c>
      <c r="M491" t="str">
        <f>VLOOKUP($C491,'Lookup Table'!$A$1:$G$134,7,0)</f>
        <v>Display</v>
      </c>
      <c r="N491" s="28">
        <f t="shared" si="7"/>
        <v>24.846</v>
      </c>
    </row>
    <row r="492" spans="1:14" x14ac:dyDescent="0.2">
      <c r="A492">
        <v>491</v>
      </c>
      <c r="B492" s="26">
        <v>44322</v>
      </c>
      <c r="C492" s="11">
        <v>269221608</v>
      </c>
      <c r="D492" s="11">
        <v>4062</v>
      </c>
      <c r="E492" s="11">
        <v>3</v>
      </c>
      <c r="F492" s="11">
        <v>1</v>
      </c>
      <c r="G492" t="str">
        <f>IFERROR(INDEX('Video Ad Server - SECONDARY'!$C$2:$C$960,MATCH(' Combined Data'!C492&amp;' Combined Data'!B492,'Video Ad Server - SECONDARY'!$E$2:$E$960,0)),"")</f>
        <v/>
      </c>
      <c r="H492" t="str">
        <f>IFERROR(INDEX('Video Ad Server - SECONDARY'!$D$2:$D$960,MATCH(' Combined Data'!C492&amp;' Combined Data'!B492,'Video Ad Server - SECONDARY'!$E$2:$E$960,0)),"")</f>
        <v/>
      </c>
      <c r="I492" t="str">
        <f>VLOOKUP($C492,'Lookup Table'!$A$1:$G$134,3,0)</f>
        <v>Partner A</v>
      </c>
      <c r="J492" t="str">
        <f>VLOOKUP($C492,'Lookup Table'!$A$1:$G$134,4,0)</f>
        <v>Mobile In-App</v>
      </c>
      <c r="K492" t="str">
        <f>VLOOKUP($C492,'Lookup Table'!$A$1:$G$134,5,0)</f>
        <v>CPM</v>
      </c>
      <c r="L492">
        <f>VLOOKUP($C492,'Lookup Table'!$A$1:$G$134,6,0)</f>
        <v>6</v>
      </c>
      <c r="M492" t="str">
        <f>VLOOKUP($C492,'Lookup Table'!$A$1:$G$134,7,0)</f>
        <v>Display</v>
      </c>
      <c r="N492" s="28">
        <f t="shared" si="7"/>
        <v>24.372</v>
      </c>
    </row>
    <row r="493" spans="1:14" x14ac:dyDescent="0.2">
      <c r="A493">
        <v>492</v>
      </c>
      <c r="B493" s="26">
        <v>44322</v>
      </c>
      <c r="C493" s="11">
        <v>269221605</v>
      </c>
      <c r="D493" s="11">
        <v>4190</v>
      </c>
      <c r="E493" s="11">
        <v>2</v>
      </c>
      <c r="F493" s="11">
        <v>2</v>
      </c>
      <c r="G493" t="str">
        <f>IFERROR(INDEX('Video Ad Server - SECONDARY'!$C$2:$C$960,MATCH(' Combined Data'!C493&amp;' Combined Data'!B493,'Video Ad Server - SECONDARY'!$E$2:$E$960,0)),"")</f>
        <v/>
      </c>
      <c r="H493" t="str">
        <f>IFERROR(INDEX('Video Ad Server - SECONDARY'!$D$2:$D$960,MATCH(' Combined Data'!C493&amp;' Combined Data'!B493,'Video Ad Server - SECONDARY'!$E$2:$E$960,0)),"")</f>
        <v/>
      </c>
      <c r="I493" t="str">
        <f>VLOOKUP($C493,'Lookup Table'!$A$1:$G$134,3,0)</f>
        <v>Partner A</v>
      </c>
      <c r="J493" t="str">
        <f>VLOOKUP($C493,'Lookup Table'!$A$1:$G$134,4,0)</f>
        <v>Tablet Web</v>
      </c>
      <c r="K493" t="str">
        <f>VLOOKUP($C493,'Lookup Table'!$A$1:$G$134,5,0)</f>
        <v>CPM</v>
      </c>
      <c r="L493">
        <f>VLOOKUP($C493,'Lookup Table'!$A$1:$G$134,6,0)</f>
        <v>6</v>
      </c>
      <c r="M493" t="str">
        <f>VLOOKUP($C493,'Lookup Table'!$A$1:$G$134,7,0)</f>
        <v>Display</v>
      </c>
      <c r="N493" s="28">
        <f t="shared" si="7"/>
        <v>25.14</v>
      </c>
    </row>
    <row r="494" spans="1:14" x14ac:dyDescent="0.2">
      <c r="A494">
        <v>493</v>
      </c>
      <c r="B494" s="26">
        <v>44322</v>
      </c>
      <c r="C494" s="11">
        <v>269222808</v>
      </c>
      <c r="D494" s="11">
        <v>3847</v>
      </c>
      <c r="E494" s="11">
        <v>2</v>
      </c>
      <c r="F494" s="11">
        <v>0</v>
      </c>
      <c r="G494" t="str">
        <f>IFERROR(INDEX('Video Ad Server - SECONDARY'!$C$2:$C$960,MATCH(' Combined Data'!C494&amp;' Combined Data'!B494,'Video Ad Server - SECONDARY'!$E$2:$E$960,0)),"")</f>
        <v/>
      </c>
      <c r="H494" t="str">
        <f>IFERROR(INDEX('Video Ad Server - SECONDARY'!$D$2:$D$960,MATCH(' Combined Data'!C494&amp;' Combined Data'!B494,'Video Ad Server - SECONDARY'!$E$2:$E$960,0)),"")</f>
        <v/>
      </c>
      <c r="I494" t="str">
        <f>VLOOKUP($C494,'Lookup Table'!$A$1:$G$134,3,0)</f>
        <v>Partner A</v>
      </c>
      <c r="J494" t="str">
        <f>VLOOKUP($C494,'Lookup Table'!$A$1:$G$134,4,0)</f>
        <v>Desktop</v>
      </c>
      <c r="K494" t="str">
        <f>VLOOKUP($C494,'Lookup Table'!$A$1:$G$134,5,0)</f>
        <v>CPM</v>
      </c>
      <c r="L494">
        <f>VLOOKUP($C494,'Lookup Table'!$A$1:$G$134,6,0)</f>
        <v>6</v>
      </c>
      <c r="M494" t="str">
        <f>VLOOKUP($C494,'Lookup Table'!$A$1:$G$134,7,0)</f>
        <v>Display</v>
      </c>
      <c r="N494" s="28">
        <f t="shared" si="7"/>
        <v>23.082000000000001</v>
      </c>
    </row>
    <row r="495" spans="1:14" x14ac:dyDescent="0.2">
      <c r="A495">
        <v>494</v>
      </c>
      <c r="B495" s="26">
        <v>44322</v>
      </c>
      <c r="C495" s="11">
        <v>269222109</v>
      </c>
      <c r="D495" s="11">
        <v>3838</v>
      </c>
      <c r="E495" s="11">
        <v>2</v>
      </c>
      <c r="F495" s="11">
        <v>1</v>
      </c>
      <c r="G495" t="str">
        <f>IFERROR(INDEX('Video Ad Server - SECONDARY'!$C$2:$C$960,MATCH(' Combined Data'!C495&amp;' Combined Data'!B495,'Video Ad Server - SECONDARY'!$E$2:$E$960,0)),"")</f>
        <v/>
      </c>
      <c r="H495" t="str">
        <f>IFERROR(INDEX('Video Ad Server - SECONDARY'!$D$2:$D$960,MATCH(' Combined Data'!C495&amp;' Combined Data'!B495,'Video Ad Server - SECONDARY'!$E$2:$E$960,0)),"")</f>
        <v/>
      </c>
      <c r="I495" t="str">
        <f>VLOOKUP($C495,'Lookup Table'!$A$1:$G$134,3,0)</f>
        <v>Partner A</v>
      </c>
      <c r="J495" t="str">
        <f>VLOOKUP($C495,'Lookup Table'!$A$1:$G$134,4,0)</f>
        <v>Desktop</v>
      </c>
      <c r="K495" t="str">
        <f>VLOOKUP($C495,'Lookup Table'!$A$1:$G$134,5,0)</f>
        <v>CPM</v>
      </c>
      <c r="L495">
        <f>VLOOKUP($C495,'Lookup Table'!$A$1:$G$134,6,0)</f>
        <v>6</v>
      </c>
      <c r="M495" t="str">
        <f>VLOOKUP($C495,'Lookup Table'!$A$1:$G$134,7,0)</f>
        <v>Display</v>
      </c>
      <c r="N495" s="28">
        <f t="shared" si="7"/>
        <v>23.027999999999999</v>
      </c>
    </row>
    <row r="496" spans="1:14" x14ac:dyDescent="0.2">
      <c r="A496">
        <v>495</v>
      </c>
      <c r="B496" s="26">
        <v>44322</v>
      </c>
      <c r="C496" s="11">
        <v>269150146</v>
      </c>
      <c r="D496" s="11">
        <v>3012</v>
      </c>
      <c r="E496" s="11">
        <v>2</v>
      </c>
      <c r="F496" s="11">
        <v>1</v>
      </c>
      <c r="G496">
        <f>IFERROR(INDEX('Video Ad Server - SECONDARY'!$C$2:$C$960,MATCH(' Combined Data'!C496&amp;' Combined Data'!B496,'Video Ad Server - SECONDARY'!$E$2:$E$960,0)),"")</f>
        <v>5</v>
      </c>
      <c r="H496">
        <f>IFERROR(INDEX('Video Ad Server - SECONDARY'!$D$2:$D$960,MATCH(' Combined Data'!C496&amp;' Combined Data'!B496,'Video Ad Server - SECONDARY'!$E$2:$E$960,0)),"")</f>
        <v>14</v>
      </c>
      <c r="I496" t="str">
        <f>VLOOKUP($C496,'Lookup Table'!$A$1:$G$134,3,0)</f>
        <v>Partner B</v>
      </c>
      <c r="J496" t="str">
        <f>VLOOKUP($C496,'Lookup Table'!$A$1:$G$134,4,0)</f>
        <v>Cross-Device</v>
      </c>
      <c r="K496" t="str">
        <f>VLOOKUP($C496,'Lookup Table'!$A$1:$G$134,5,0)</f>
        <v>CPCV</v>
      </c>
      <c r="L496">
        <f>VLOOKUP($C496,'Lookup Table'!$A$1:$G$134,6,0)</f>
        <v>4.5</v>
      </c>
      <c r="M496" t="str">
        <f>VLOOKUP($C496,'Lookup Table'!$A$1:$G$134,7,0)</f>
        <v>Video</v>
      </c>
      <c r="N496" s="28">
        <f t="shared" si="7"/>
        <v>63</v>
      </c>
    </row>
    <row r="497" spans="1:14" x14ac:dyDescent="0.2">
      <c r="A497">
        <v>496</v>
      </c>
      <c r="B497" s="26">
        <v>44322</v>
      </c>
      <c r="C497" s="11">
        <v>268891961</v>
      </c>
      <c r="D497" s="11">
        <v>2885</v>
      </c>
      <c r="E497" s="11">
        <v>2</v>
      </c>
      <c r="F497" s="11">
        <v>2</v>
      </c>
      <c r="G497">
        <f>IFERROR(INDEX('Video Ad Server - SECONDARY'!$C$2:$C$960,MATCH(' Combined Data'!C497&amp;' Combined Data'!B497,'Video Ad Server - SECONDARY'!$E$2:$E$960,0)),"")</f>
        <v>5</v>
      </c>
      <c r="H497">
        <f>IFERROR(INDEX('Video Ad Server - SECONDARY'!$D$2:$D$960,MATCH(' Combined Data'!C497&amp;' Combined Data'!B497,'Video Ad Server - SECONDARY'!$E$2:$E$960,0)),"")</f>
        <v>6</v>
      </c>
      <c r="I497" t="str">
        <f>VLOOKUP($C497,'Lookup Table'!$A$1:$G$134,3,0)</f>
        <v>Partner B</v>
      </c>
      <c r="J497" t="str">
        <f>VLOOKUP($C497,'Lookup Table'!$A$1:$G$134,4,0)</f>
        <v>Cross-Device</v>
      </c>
      <c r="K497" t="str">
        <f>VLOOKUP($C497,'Lookup Table'!$A$1:$G$134,5,0)</f>
        <v>CPCV</v>
      </c>
      <c r="L497">
        <f>VLOOKUP($C497,'Lookup Table'!$A$1:$G$134,6,0)</f>
        <v>4.5</v>
      </c>
      <c r="M497" t="str">
        <f>VLOOKUP($C497,'Lookup Table'!$A$1:$G$134,7,0)</f>
        <v>Video</v>
      </c>
      <c r="N497" s="28">
        <f t="shared" si="7"/>
        <v>27</v>
      </c>
    </row>
    <row r="498" spans="1:14" x14ac:dyDescent="0.2">
      <c r="A498">
        <v>497</v>
      </c>
      <c r="B498" s="26">
        <v>44322</v>
      </c>
      <c r="C498" s="11">
        <v>269150215</v>
      </c>
      <c r="D498" s="11">
        <v>2111</v>
      </c>
      <c r="E498" s="11">
        <v>2</v>
      </c>
      <c r="F498" s="11">
        <v>0</v>
      </c>
      <c r="G498" t="str">
        <f>IFERROR(INDEX('Video Ad Server - SECONDARY'!$C$2:$C$960,MATCH(' Combined Data'!C498&amp;' Combined Data'!B498,'Video Ad Server - SECONDARY'!$E$2:$E$960,0)),"")</f>
        <v/>
      </c>
      <c r="H498" t="str">
        <f>IFERROR(INDEX('Video Ad Server - SECONDARY'!$D$2:$D$960,MATCH(' Combined Data'!C498&amp;' Combined Data'!B498,'Video Ad Server - SECONDARY'!$E$2:$E$960,0)),"")</f>
        <v/>
      </c>
      <c r="I498" t="str">
        <f>VLOOKUP($C498,'Lookup Table'!$A$1:$G$134,3,0)</f>
        <v>Partner A</v>
      </c>
      <c r="J498" t="str">
        <f>VLOOKUP($C498,'Lookup Table'!$A$1:$G$134,4,0)</f>
        <v>Mobile Web</v>
      </c>
      <c r="K498" t="str">
        <f>VLOOKUP($C498,'Lookup Table'!$A$1:$G$134,5,0)</f>
        <v>CPM</v>
      </c>
      <c r="L498">
        <f>VLOOKUP($C498,'Lookup Table'!$A$1:$G$134,6,0)</f>
        <v>6</v>
      </c>
      <c r="M498" t="str">
        <f>VLOOKUP($C498,'Lookup Table'!$A$1:$G$134,7,0)</f>
        <v>Display</v>
      </c>
      <c r="N498" s="28">
        <f t="shared" si="7"/>
        <v>12.666</v>
      </c>
    </row>
    <row r="499" spans="1:14" x14ac:dyDescent="0.2">
      <c r="A499">
        <v>498</v>
      </c>
      <c r="B499" s="26">
        <v>44322</v>
      </c>
      <c r="C499" s="11">
        <v>269149657</v>
      </c>
      <c r="D499" s="11">
        <v>524</v>
      </c>
      <c r="E499" s="11">
        <v>2</v>
      </c>
      <c r="F499" s="11">
        <v>11</v>
      </c>
      <c r="G499" t="str">
        <f>IFERROR(INDEX('Video Ad Server - SECONDARY'!$C$2:$C$960,MATCH(' Combined Data'!C499&amp;' Combined Data'!B499,'Video Ad Server - SECONDARY'!$E$2:$E$960,0)),"")</f>
        <v/>
      </c>
      <c r="H499" t="str">
        <f>IFERROR(INDEX('Video Ad Server - SECONDARY'!$D$2:$D$960,MATCH(' Combined Data'!C499&amp;' Combined Data'!B499,'Video Ad Server - SECONDARY'!$E$2:$E$960,0)),"")</f>
        <v/>
      </c>
      <c r="I499" t="str">
        <f>VLOOKUP($C499,'Lookup Table'!$A$1:$G$134,3,0)</f>
        <v>Partner B</v>
      </c>
      <c r="J499" t="str">
        <f>VLOOKUP($C499,'Lookup Table'!$A$1:$G$134,4,0)</f>
        <v>Cross-Device</v>
      </c>
      <c r="K499" t="str">
        <f>VLOOKUP($C499,'Lookup Table'!$A$1:$G$134,5,0)</f>
        <v>CPM</v>
      </c>
      <c r="L499">
        <f>VLOOKUP($C499,'Lookup Table'!$A$1:$G$134,6,0)</f>
        <v>4.5</v>
      </c>
      <c r="M499" t="str">
        <f>VLOOKUP($C499,'Lookup Table'!$A$1:$G$134,7,0)</f>
        <v>Display</v>
      </c>
      <c r="N499" s="28">
        <f t="shared" si="7"/>
        <v>2.3580000000000001</v>
      </c>
    </row>
    <row r="500" spans="1:14" x14ac:dyDescent="0.2">
      <c r="A500">
        <v>499</v>
      </c>
      <c r="B500" s="26">
        <v>44322</v>
      </c>
      <c r="C500" s="11">
        <v>269149708</v>
      </c>
      <c r="D500" s="11">
        <v>107</v>
      </c>
      <c r="E500" s="11">
        <v>2</v>
      </c>
      <c r="F500" s="11">
        <v>1</v>
      </c>
      <c r="G500" t="str">
        <f>IFERROR(INDEX('Video Ad Server - SECONDARY'!$C$2:$C$960,MATCH(' Combined Data'!C500&amp;' Combined Data'!B500,'Video Ad Server - SECONDARY'!$E$2:$E$960,0)),"")</f>
        <v/>
      </c>
      <c r="H500" t="str">
        <f>IFERROR(INDEX('Video Ad Server - SECONDARY'!$D$2:$D$960,MATCH(' Combined Data'!C500&amp;' Combined Data'!B500,'Video Ad Server - SECONDARY'!$E$2:$E$960,0)),"")</f>
        <v/>
      </c>
      <c r="I500" t="str">
        <f>VLOOKUP($C500,'Lookup Table'!$A$1:$G$134,3,0)</f>
        <v>Partner B</v>
      </c>
      <c r="J500" t="str">
        <f>VLOOKUP($C500,'Lookup Table'!$A$1:$G$134,4,0)</f>
        <v>Cross-Device</v>
      </c>
      <c r="K500" t="str">
        <f>VLOOKUP($C500,'Lookup Table'!$A$1:$G$134,5,0)</f>
        <v>CPM</v>
      </c>
      <c r="L500">
        <f>VLOOKUP($C500,'Lookup Table'!$A$1:$G$134,6,0)</f>
        <v>4.5</v>
      </c>
      <c r="M500" t="str">
        <f>VLOOKUP($C500,'Lookup Table'!$A$1:$G$134,7,0)</f>
        <v>Study</v>
      </c>
      <c r="N500" s="28">
        <f t="shared" si="7"/>
        <v>0.48149999999999998</v>
      </c>
    </row>
    <row r="501" spans="1:14" x14ac:dyDescent="0.2">
      <c r="A501">
        <v>500</v>
      </c>
      <c r="B501" s="26">
        <v>44322</v>
      </c>
      <c r="C501" s="11">
        <v>269222091</v>
      </c>
      <c r="D501" s="11">
        <v>32</v>
      </c>
      <c r="E501" s="11">
        <v>2</v>
      </c>
      <c r="F501" s="11">
        <v>0</v>
      </c>
      <c r="G501" t="str">
        <f>IFERROR(INDEX('Video Ad Server - SECONDARY'!$C$2:$C$960,MATCH(' Combined Data'!C501&amp;' Combined Data'!B501,'Video Ad Server - SECONDARY'!$E$2:$E$960,0)),"")</f>
        <v/>
      </c>
      <c r="H501" t="str">
        <f>IFERROR(INDEX('Video Ad Server - SECONDARY'!$D$2:$D$960,MATCH(' Combined Data'!C501&amp;' Combined Data'!B501,'Video Ad Server - SECONDARY'!$E$2:$E$960,0)),"")</f>
        <v/>
      </c>
      <c r="I501" t="str">
        <f>VLOOKUP($C501,'Lookup Table'!$A$1:$G$134,3,0)</f>
        <v>Partner A</v>
      </c>
      <c r="J501" t="str">
        <f>VLOOKUP($C501,'Lookup Table'!$A$1:$G$134,4,0)</f>
        <v>Mobile</v>
      </c>
      <c r="K501" t="str">
        <f>VLOOKUP($C501,'Lookup Table'!$A$1:$G$134,5,0)</f>
        <v>CPM</v>
      </c>
      <c r="L501">
        <f>VLOOKUP($C501,'Lookup Table'!$A$1:$G$134,6,0)</f>
        <v>6</v>
      </c>
      <c r="M501" t="str">
        <f>VLOOKUP($C501,'Lookup Table'!$A$1:$G$134,7,0)</f>
        <v>Display</v>
      </c>
      <c r="N501" s="28">
        <f t="shared" si="7"/>
        <v>0.192</v>
      </c>
    </row>
    <row r="502" spans="1:14" x14ac:dyDescent="0.2">
      <c r="A502">
        <v>501</v>
      </c>
      <c r="B502" s="26">
        <v>44322</v>
      </c>
      <c r="C502" s="11">
        <v>269221920</v>
      </c>
      <c r="D502" s="11">
        <v>0</v>
      </c>
      <c r="E502" s="11">
        <v>2</v>
      </c>
      <c r="F502" s="11">
        <v>0</v>
      </c>
      <c r="G502">
        <f>IFERROR(INDEX('Video Ad Server - SECONDARY'!$C$2:$C$960,MATCH(' Combined Data'!C502&amp;' Combined Data'!B502,'Video Ad Server - SECONDARY'!$E$2:$E$960,0)),"")</f>
        <v>10</v>
      </c>
      <c r="H502">
        <f>IFERROR(INDEX('Video Ad Server - SECONDARY'!$D$2:$D$960,MATCH(' Combined Data'!C502&amp;' Combined Data'!B502,'Video Ad Server - SECONDARY'!$E$2:$E$960,0)),"")</f>
        <v>15</v>
      </c>
      <c r="I502" t="str">
        <f>VLOOKUP($C502,'Lookup Table'!$A$1:$G$134,3,0)</f>
        <v>Partner B</v>
      </c>
      <c r="J502" t="str">
        <f>VLOOKUP($C502,'Lookup Table'!$A$1:$G$134,4,0)</f>
        <v>Cross-Device</v>
      </c>
      <c r="K502" t="str">
        <f>VLOOKUP($C502,'Lookup Table'!$A$1:$G$134,5,0)</f>
        <v>CPCV</v>
      </c>
      <c r="L502">
        <f>VLOOKUP($C502,'Lookup Table'!$A$1:$G$134,6,0)</f>
        <v>4.5</v>
      </c>
      <c r="M502" t="str">
        <f>VLOOKUP($C502,'Lookup Table'!$A$1:$G$134,7,0)</f>
        <v>Video</v>
      </c>
      <c r="N502" s="28">
        <f t="shared" si="7"/>
        <v>67.5</v>
      </c>
    </row>
    <row r="503" spans="1:14" x14ac:dyDescent="0.2">
      <c r="A503">
        <v>502</v>
      </c>
      <c r="B503" s="26">
        <v>44322</v>
      </c>
      <c r="C503" s="11">
        <v>268892378</v>
      </c>
      <c r="D503" s="11">
        <v>9151</v>
      </c>
      <c r="E503" s="11">
        <v>1</v>
      </c>
      <c r="F503" s="11">
        <v>4</v>
      </c>
      <c r="G503">
        <f>IFERROR(INDEX('Video Ad Server - SECONDARY'!$C$2:$C$960,MATCH(' Combined Data'!C503&amp;' Combined Data'!B503,'Video Ad Server - SECONDARY'!$E$2:$E$960,0)),"")</f>
        <v>15</v>
      </c>
      <c r="H503">
        <f>IFERROR(INDEX('Video Ad Server - SECONDARY'!$D$2:$D$960,MATCH(' Combined Data'!C503&amp;' Combined Data'!B503,'Video Ad Server - SECONDARY'!$E$2:$E$960,0)),"")</f>
        <v>8</v>
      </c>
      <c r="I503" t="str">
        <f>VLOOKUP($C503,'Lookup Table'!$A$1:$G$134,3,0)</f>
        <v>Partner B</v>
      </c>
      <c r="J503" t="str">
        <f>VLOOKUP($C503,'Lookup Table'!$A$1:$G$134,4,0)</f>
        <v>Cross-Device</v>
      </c>
      <c r="K503" t="str">
        <f>VLOOKUP($C503,'Lookup Table'!$A$1:$G$134,5,0)</f>
        <v>CPCV</v>
      </c>
      <c r="L503">
        <f>VLOOKUP($C503,'Lookup Table'!$A$1:$G$134,6,0)</f>
        <v>4.5</v>
      </c>
      <c r="M503" t="str">
        <f>VLOOKUP($C503,'Lookup Table'!$A$1:$G$134,7,0)</f>
        <v>Video</v>
      </c>
      <c r="N503" s="28">
        <f t="shared" si="7"/>
        <v>36</v>
      </c>
    </row>
    <row r="504" spans="1:14" x14ac:dyDescent="0.2">
      <c r="A504">
        <v>503</v>
      </c>
      <c r="B504" s="26">
        <v>44322</v>
      </c>
      <c r="C504" s="11">
        <v>269151292</v>
      </c>
      <c r="D504" s="11">
        <v>4091</v>
      </c>
      <c r="E504" s="11">
        <v>1</v>
      </c>
      <c r="F504" s="11">
        <v>1</v>
      </c>
      <c r="G504" t="str">
        <f>IFERROR(INDEX('Video Ad Server - SECONDARY'!$C$2:$C$960,MATCH(' Combined Data'!C504&amp;' Combined Data'!B504,'Video Ad Server - SECONDARY'!$E$2:$E$960,0)),"")</f>
        <v/>
      </c>
      <c r="H504" t="str">
        <f>IFERROR(INDEX('Video Ad Server - SECONDARY'!$D$2:$D$960,MATCH(' Combined Data'!C504&amp;' Combined Data'!B504,'Video Ad Server - SECONDARY'!$E$2:$E$960,0)),"")</f>
        <v/>
      </c>
      <c r="I504" t="str">
        <f>VLOOKUP($C504,'Lookup Table'!$A$1:$G$134,3,0)</f>
        <v>Partner A</v>
      </c>
      <c r="J504" t="str">
        <f>VLOOKUP($C504,'Lookup Table'!$A$1:$G$134,4,0)</f>
        <v>Mobile Web</v>
      </c>
      <c r="K504" t="str">
        <f>VLOOKUP($C504,'Lookup Table'!$A$1:$G$134,5,0)</f>
        <v>CPM</v>
      </c>
      <c r="L504">
        <f>VLOOKUP($C504,'Lookup Table'!$A$1:$G$134,6,0)</f>
        <v>6</v>
      </c>
      <c r="M504" t="str">
        <f>VLOOKUP($C504,'Lookup Table'!$A$1:$G$134,7,0)</f>
        <v>Display</v>
      </c>
      <c r="N504" s="28">
        <f t="shared" si="7"/>
        <v>24.545999999999999</v>
      </c>
    </row>
    <row r="505" spans="1:14" x14ac:dyDescent="0.2">
      <c r="A505">
        <v>504</v>
      </c>
      <c r="B505" s="26">
        <v>44322</v>
      </c>
      <c r="C505" s="11">
        <v>268890527</v>
      </c>
      <c r="D505" s="11">
        <v>3048</v>
      </c>
      <c r="E505" s="11">
        <v>1</v>
      </c>
      <c r="F505" s="11">
        <v>0</v>
      </c>
      <c r="G505">
        <f>IFERROR(INDEX('Video Ad Server - SECONDARY'!$C$2:$C$960,MATCH(' Combined Data'!C505&amp;' Combined Data'!B505,'Video Ad Server - SECONDARY'!$E$2:$E$960,0)),"")</f>
        <v>12</v>
      </c>
      <c r="H505">
        <f>IFERROR(INDEX('Video Ad Server - SECONDARY'!$D$2:$D$960,MATCH(' Combined Data'!C505&amp;' Combined Data'!B505,'Video Ad Server - SECONDARY'!$E$2:$E$960,0)),"")</f>
        <v>4</v>
      </c>
      <c r="I505" t="str">
        <f>VLOOKUP($C505,'Lookup Table'!$A$1:$G$134,3,0)</f>
        <v>Partner B</v>
      </c>
      <c r="J505" t="str">
        <f>VLOOKUP($C505,'Lookup Table'!$A$1:$G$134,4,0)</f>
        <v>Cross-Device</v>
      </c>
      <c r="K505" t="str">
        <f>VLOOKUP($C505,'Lookup Table'!$A$1:$G$134,5,0)</f>
        <v>CPCV</v>
      </c>
      <c r="L505">
        <f>VLOOKUP($C505,'Lookup Table'!$A$1:$G$134,6,0)</f>
        <v>4.5</v>
      </c>
      <c r="M505" t="str">
        <f>VLOOKUP($C505,'Lookup Table'!$A$1:$G$134,7,0)</f>
        <v>Video</v>
      </c>
      <c r="N505" s="28">
        <f t="shared" si="7"/>
        <v>18</v>
      </c>
    </row>
    <row r="506" spans="1:14" x14ac:dyDescent="0.2">
      <c r="A506">
        <v>505</v>
      </c>
      <c r="B506" s="26">
        <v>44322</v>
      </c>
      <c r="C506" s="11">
        <v>271175480</v>
      </c>
      <c r="D506" s="11">
        <v>2830</v>
      </c>
      <c r="E506" s="11">
        <v>1</v>
      </c>
      <c r="F506" s="11">
        <v>0</v>
      </c>
      <c r="G506">
        <f>IFERROR(INDEX('Video Ad Server - SECONDARY'!$C$2:$C$960,MATCH(' Combined Data'!C506&amp;' Combined Data'!B506,'Video Ad Server - SECONDARY'!$E$2:$E$960,0)),"")</f>
        <v>9</v>
      </c>
      <c r="H506">
        <f>IFERROR(INDEX('Video Ad Server - SECONDARY'!$D$2:$D$960,MATCH(' Combined Data'!C506&amp;' Combined Data'!B506,'Video Ad Server - SECONDARY'!$E$2:$E$960,0)),"")</f>
        <v>6</v>
      </c>
      <c r="I506" t="str">
        <f>VLOOKUP($C506,'Lookup Table'!$A$1:$G$134,3,0)</f>
        <v>Partner B</v>
      </c>
      <c r="J506" t="str">
        <f>VLOOKUP($C506,'Lookup Table'!$A$1:$G$134,4,0)</f>
        <v>Cross-Device</v>
      </c>
      <c r="K506" t="str">
        <f>VLOOKUP($C506,'Lookup Table'!$A$1:$G$134,5,0)</f>
        <v>CPCV</v>
      </c>
      <c r="L506">
        <f>VLOOKUP($C506,'Lookup Table'!$A$1:$G$134,6,0)</f>
        <v>4.5</v>
      </c>
      <c r="M506" t="str">
        <f>VLOOKUP($C506,'Lookup Table'!$A$1:$G$134,7,0)</f>
        <v>Video</v>
      </c>
      <c r="N506" s="28">
        <f t="shared" si="7"/>
        <v>27</v>
      </c>
    </row>
    <row r="507" spans="1:14" x14ac:dyDescent="0.2">
      <c r="A507">
        <v>506</v>
      </c>
      <c r="B507" s="26">
        <v>44322</v>
      </c>
      <c r="C507" s="11">
        <v>271451050</v>
      </c>
      <c r="D507" s="11">
        <v>2708</v>
      </c>
      <c r="E507" s="11">
        <v>1</v>
      </c>
      <c r="F507" s="11">
        <v>0</v>
      </c>
      <c r="G507" t="str">
        <f>IFERROR(INDEX('Video Ad Server - SECONDARY'!$C$2:$C$960,MATCH(' Combined Data'!C507&amp;' Combined Data'!B507,'Video Ad Server - SECONDARY'!$E$2:$E$960,0)),"")</f>
        <v/>
      </c>
      <c r="H507" t="str">
        <f>IFERROR(INDEX('Video Ad Server - SECONDARY'!$D$2:$D$960,MATCH(' Combined Data'!C507&amp;' Combined Data'!B507,'Video Ad Server - SECONDARY'!$E$2:$E$960,0)),"")</f>
        <v/>
      </c>
      <c r="I507" t="str">
        <f>VLOOKUP($C507,'Lookup Table'!$A$1:$G$134,3,0)</f>
        <v>Partner A</v>
      </c>
      <c r="J507" t="str">
        <f>VLOOKUP($C507,'Lookup Table'!$A$1:$G$134,4,0)</f>
        <v>Desktop</v>
      </c>
      <c r="K507" t="str">
        <f>VLOOKUP($C507,'Lookup Table'!$A$1:$G$134,5,0)</f>
        <v>CPM</v>
      </c>
      <c r="L507">
        <f>VLOOKUP($C507,'Lookup Table'!$A$1:$G$134,6,0)</f>
        <v>6</v>
      </c>
      <c r="M507" t="str">
        <f>VLOOKUP($C507,'Lookup Table'!$A$1:$G$134,7,0)</f>
        <v>Display</v>
      </c>
      <c r="N507" s="28">
        <f t="shared" si="7"/>
        <v>16.248000000000001</v>
      </c>
    </row>
    <row r="508" spans="1:14" x14ac:dyDescent="0.2">
      <c r="A508">
        <v>507</v>
      </c>
      <c r="B508" s="26">
        <v>44322</v>
      </c>
      <c r="C508" s="11">
        <v>268890710</v>
      </c>
      <c r="D508" s="11">
        <v>2392</v>
      </c>
      <c r="E508" s="11">
        <v>1</v>
      </c>
      <c r="F508" s="11">
        <v>1</v>
      </c>
      <c r="G508" t="str">
        <f>IFERROR(INDEX('Video Ad Server - SECONDARY'!$C$2:$C$960,MATCH(' Combined Data'!C508&amp;' Combined Data'!B508,'Video Ad Server - SECONDARY'!$E$2:$E$960,0)),"")</f>
        <v/>
      </c>
      <c r="H508" t="str">
        <f>IFERROR(INDEX('Video Ad Server - SECONDARY'!$D$2:$D$960,MATCH(' Combined Data'!C508&amp;' Combined Data'!B508,'Video Ad Server - SECONDARY'!$E$2:$E$960,0)),"")</f>
        <v/>
      </c>
      <c r="I508" t="str">
        <f>VLOOKUP($C508,'Lookup Table'!$A$1:$G$134,3,0)</f>
        <v>Partner A</v>
      </c>
      <c r="J508" t="str">
        <f>VLOOKUP($C508,'Lookup Table'!$A$1:$G$134,4,0)</f>
        <v>Desktop</v>
      </c>
      <c r="K508" t="str">
        <f>VLOOKUP($C508,'Lookup Table'!$A$1:$G$134,5,0)</f>
        <v>CPM</v>
      </c>
      <c r="L508">
        <f>VLOOKUP($C508,'Lookup Table'!$A$1:$G$134,6,0)</f>
        <v>6</v>
      </c>
      <c r="M508" t="str">
        <f>VLOOKUP($C508,'Lookup Table'!$A$1:$G$134,7,0)</f>
        <v>Display</v>
      </c>
      <c r="N508" s="28">
        <f t="shared" si="7"/>
        <v>14.352</v>
      </c>
    </row>
    <row r="509" spans="1:14" x14ac:dyDescent="0.2">
      <c r="A509">
        <v>508</v>
      </c>
      <c r="B509" s="26">
        <v>44322</v>
      </c>
      <c r="C509" s="11">
        <v>268892102</v>
      </c>
      <c r="D509" s="11">
        <v>2112</v>
      </c>
      <c r="E509" s="11">
        <v>1</v>
      </c>
      <c r="F509" s="11">
        <v>1</v>
      </c>
      <c r="G509" t="str">
        <f>IFERROR(INDEX('Video Ad Server - SECONDARY'!$C$2:$C$960,MATCH(' Combined Data'!C509&amp;' Combined Data'!B509,'Video Ad Server - SECONDARY'!$E$2:$E$960,0)),"")</f>
        <v/>
      </c>
      <c r="H509" t="str">
        <f>IFERROR(INDEX('Video Ad Server - SECONDARY'!$D$2:$D$960,MATCH(' Combined Data'!C509&amp;' Combined Data'!B509,'Video Ad Server - SECONDARY'!$E$2:$E$960,0)),"")</f>
        <v/>
      </c>
      <c r="I509" t="str">
        <f>VLOOKUP($C509,'Lookup Table'!$A$1:$G$134,3,0)</f>
        <v>Partner A</v>
      </c>
      <c r="J509" t="str">
        <f>VLOOKUP($C509,'Lookup Table'!$A$1:$G$134,4,0)</f>
        <v>Tablet Web</v>
      </c>
      <c r="K509" t="str">
        <f>VLOOKUP($C509,'Lookup Table'!$A$1:$G$134,5,0)</f>
        <v>CPM</v>
      </c>
      <c r="L509">
        <f>VLOOKUP($C509,'Lookup Table'!$A$1:$G$134,6,0)</f>
        <v>6</v>
      </c>
      <c r="M509" t="str">
        <f>VLOOKUP($C509,'Lookup Table'!$A$1:$G$134,7,0)</f>
        <v>Display</v>
      </c>
      <c r="N509" s="28">
        <f t="shared" si="7"/>
        <v>12.672000000000001</v>
      </c>
    </row>
    <row r="510" spans="1:14" x14ac:dyDescent="0.2">
      <c r="A510">
        <v>509</v>
      </c>
      <c r="B510" s="26">
        <v>44322</v>
      </c>
      <c r="C510" s="11">
        <v>271457536</v>
      </c>
      <c r="D510" s="11">
        <v>1919</v>
      </c>
      <c r="E510" s="11">
        <v>1</v>
      </c>
      <c r="F510" s="11">
        <v>2</v>
      </c>
      <c r="G510">
        <f>IFERROR(INDEX('Video Ad Server - SECONDARY'!$C$2:$C$960,MATCH(' Combined Data'!C510&amp;' Combined Data'!B510,'Video Ad Server - SECONDARY'!$E$2:$E$960,0)),"")</f>
        <v>19</v>
      </c>
      <c r="H510">
        <f>IFERROR(INDEX('Video Ad Server - SECONDARY'!$D$2:$D$960,MATCH(' Combined Data'!C510&amp;' Combined Data'!B510,'Video Ad Server - SECONDARY'!$E$2:$E$960,0)),"")</f>
        <v>13</v>
      </c>
      <c r="I510" t="str">
        <f>VLOOKUP($C510,'Lookup Table'!$A$1:$G$134,3,0)</f>
        <v>Partner B</v>
      </c>
      <c r="J510" t="str">
        <f>VLOOKUP($C510,'Lookup Table'!$A$1:$G$134,4,0)</f>
        <v>Cross-Device</v>
      </c>
      <c r="K510" t="str">
        <f>VLOOKUP($C510,'Lookup Table'!$A$1:$G$134,5,0)</f>
        <v>CPCV</v>
      </c>
      <c r="L510">
        <f>VLOOKUP($C510,'Lookup Table'!$A$1:$G$134,6,0)</f>
        <v>4.5</v>
      </c>
      <c r="M510" t="str">
        <f>VLOOKUP($C510,'Lookup Table'!$A$1:$G$134,7,0)</f>
        <v>Video</v>
      </c>
      <c r="N510" s="28">
        <f t="shared" si="7"/>
        <v>58.5</v>
      </c>
    </row>
    <row r="511" spans="1:14" x14ac:dyDescent="0.2">
      <c r="A511">
        <v>510</v>
      </c>
      <c r="B511" s="26">
        <v>44322</v>
      </c>
      <c r="C511" s="11">
        <v>268890452</v>
      </c>
      <c r="D511" s="11">
        <v>1434</v>
      </c>
      <c r="E511" s="11">
        <v>1</v>
      </c>
      <c r="F511" s="11">
        <v>0</v>
      </c>
      <c r="G511" t="str">
        <f>IFERROR(INDEX('Video Ad Server - SECONDARY'!$C$2:$C$960,MATCH(' Combined Data'!C511&amp;' Combined Data'!B511,'Video Ad Server - SECONDARY'!$E$2:$E$960,0)),"")</f>
        <v/>
      </c>
      <c r="H511" t="str">
        <f>IFERROR(INDEX('Video Ad Server - SECONDARY'!$D$2:$D$960,MATCH(' Combined Data'!C511&amp;' Combined Data'!B511,'Video Ad Server - SECONDARY'!$E$2:$E$960,0)),"")</f>
        <v/>
      </c>
      <c r="I511" t="str">
        <f>VLOOKUP($C511,'Lookup Table'!$A$1:$G$134,3,0)</f>
        <v>Partner B</v>
      </c>
      <c r="J511" t="str">
        <f>VLOOKUP($C511,'Lookup Table'!$A$1:$G$134,4,0)</f>
        <v>Mobile</v>
      </c>
      <c r="K511" t="str">
        <f>VLOOKUP($C511,'Lookup Table'!$A$1:$G$134,5,0)</f>
        <v>CPM</v>
      </c>
      <c r="L511">
        <f>VLOOKUP($C511,'Lookup Table'!$A$1:$G$134,6,0)</f>
        <v>4.5</v>
      </c>
      <c r="M511" t="str">
        <f>VLOOKUP($C511,'Lookup Table'!$A$1:$G$134,7,0)</f>
        <v>Display</v>
      </c>
      <c r="N511" s="28">
        <f t="shared" si="7"/>
        <v>6.4529999999999994</v>
      </c>
    </row>
    <row r="512" spans="1:14" x14ac:dyDescent="0.2">
      <c r="A512">
        <v>511</v>
      </c>
      <c r="B512" s="26">
        <v>44322</v>
      </c>
      <c r="C512" s="11">
        <v>269148589</v>
      </c>
      <c r="D512" s="11">
        <v>527</v>
      </c>
      <c r="E512" s="11">
        <v>1</v>
      </c>
      <c r="F512" s="11">
        <v>0</v>
      </c>
      <c r="G512" t="str">
        <f>IFERROR(INDEX('Video Ad Server - SECONDARY'!$C$2:$C$960,MATCH(' Combined Data'!C512&amp;' Combined Data'!B512,'Video Ad Server - SECONDARY'!$E$2:$E$960,0)),"")</f>
        <v/>
      </c>
      <c r="H512" t="str">
        <f>IFERROR(INDEX('Video Ad Server - SECONDARY'!$D$2:$D$960,MATCH(' Combined Data'!C512&amp;' Combined Data'!B512,'Video Ad Server - SECONDARY'!$E$2:$E$960,0)),"")</f>
        <v/>
      </c>
      <c r="I512" t="str">
        <f>VLOOKUP($C512,'Lookup Table'!$A$1:$G$134,3,0)</f>
        <v>Partner B</v>
      </c>
      <c r="J512" t="str">
        <f>VLOOKUP($C512,'Lookup Table'!$A$1:$G$134,4,0)</f>
        <v>Mobile In-App</v>
      </c>
      <c r="K512" t="str">
        <f>VLOOKUP($C512,'Lookup Table'!$A$1:$G$134,5,0)</f>
        <v>CPM</v>
      </c>
      <c r="L512">
        <f>VLOOKUP($C512,'Lookup Table'!$A$1:$G$134,6,0)</f>
        <v>4.5</v>
      </c>
      <c r="M512" t="str">
        <f>VLOOKUP($C512,'Lookup Table'!$A$1:$G$134,7,0)</f>
        <v>Display</v>
      </c>
      <c r="N512" s="28">
        <f t="shared" si="7"/>
        <v>2.3715000000000002</v>
      </c>
    </row>
    <row r="513" spans="1:14" x14ac:dyDescent="0.2">
      <c r="A513">
        <v>512</v>
      </c>
      <c r="B513" s="26">
        <v>44322</v>
      </c>
      <c r="C513" s="11">
        <v>269150161</v>
      </c>
      <c r="D513" s="11">
        <v>519</v>
      </c>
      <c r="E513" s="11">
        <v>1</v>
      </c>
      <c r="F513" s="11">
        <v>2</v>
      </c>
      <c r="G513">
        <f>IFERROR(INDEX('Video Ad Server - SECONDARY'!$C$2:$C$960,MATCH(' Combined Data'!C513&amp;' Combined Data'!B513,'Video Ad Server - SECONDARY'!$E$2:$E$960,0)),"")</f>
        <v>16</v>
      </c>
      <c r="H513">
        <f>IFERROR(INDEX('Video Ad Server - SECONDARY'!$D$2:$D$960,MATCH(' Combined Data'!C513&amp;' Combined Data'!B513,'Video Ad Server - SECONDARY'!$E$2:$E$960,0)),"")</f>
        <v>19</v>
      </c>
      <c r="I513" t="str">
        <f>VLOOKUP($C513,'Lookup Table'!$A$1:$G$134,3,0)</f>
        <v>Partner B</v>
      </c>
      <c r="J513" t="str">
        <f>VLOOKUP($C513,'Lookup Table'!$A$1:$G$134,4,0)</f>
        <v>Cross-Device</v>
      </c>
      <c r="K513" t="str">
        <f>VLOOKUP($C513,'Lookup Table'!$A$1:$G$134,5,0)</f>
        <v>CPCV</v>
      </c>
      <c r="L513">
        <f>VLOOKUP($C513,'Lookup Table'!$A$1:$G$134,6,0)</f>
        <v>4.5</v>
      </c>
      <c r="M513" t="str">
        <f>VLOOKUP($C513,'Lookup Table'!$A$1:$G$134,7,0)</f>
        <v>Video</v>
      </c>
      <c r="N513" s="28">
        <f t="shared" si="7"/>
        <v>85.5</v>
      </c>
    </row>
    <row r="514" spans="1:14" x14ac:dyDescent="0.2">
      <c r="A514">
        <v>513</v>
      </c>
      <c r="B514" s="26">
        <v>44322</v>
      </c>
      <c r="C514" s="11">
        <v>269222817</v>
      </c>
      <c r="D514" s="11">
        <v>335</v>
      </c>
      <c r="E514" s="11">
        <v>1</v>
      </c>
      <c r="F514" s="11">
        <v>1</v>
      </c>
      <c r="G514" t="str">
        <f>IFERROR(INDEX('Video Ad Server - SECONDARY'!$C$2:$C$960,MATCH(' Combined Data'!C514&amp;' Combined Data'!B514,'Video Ad Server - SECONDARY'!$E$2:$E$960,0)),"")</f>
        <v/>
      </c>
      <c r="H514" t="str">
        <f>IFERROR(INDEX('Video Ad Server - SECONDARY'!$D$2:$D$960,MATCH(' Combined Data'!C514&amp;' Combined Data'!B514,'Video Ad Server - SECONDARY'!$E$2:$E$960,0)),"")</f>
        <v/>
      </c>
      <c r="I514" t="str">
        <f>VLOOKUP($C514,'Lookup Table'!$A$1:$G$134,3,0)</f>
        <v>Partner A</v>
      </c>
      <c r="J514" t="str">
        <f>VLOOKUP($C514,'Lookup Table'!$A$1:$G$134,4,0)</f>
        <v>Tablet In-App</v>
      </c>
      <c r="K514" t="str">
        <f>VLOOKUP($C514,'Lookup Table'!$A$1:$G$134,5,0)</f>
        <v>CPM</v>
      </c>
      <c r="L514">
        <f>VLOOKUP($C514,'Lookup Table'!$A$1:$G$134,6,0)</f>
        <v>6</v>
      </c>
      <c r="M514" t="str">
        <f>VLOOKUP($C514,'Lookup Table'!$A$1:$G$134,7,0)</f>
        <v>Display</v>
      </c>
      <c r="N514" s="28">
        <f t="shared" si="7"/>
        <v>2.0100000000000002</v>
      </c>
    </row>
    <row r="515" spans="1:14" x14ac:dyDescent="0.2">
      <c r="A515">
        <v>514</v>
      </c>
      <c r="B515" s="26">
        <v>44322</v>
      </c>
      <c r="C515" s="11">
        <v>269222757</v>
      </c>
      <c r="D515" s="11">
        <v>85</v>
      </c>
      <c r="E515" s="11">
        <v>1</v>
      </c>
      <c r="F515" s="11">
        <v>0</v>
      </c>
      <c r="G515" t="str">
        <f>IFERROR(INDEX('Video Ad Server - SECONDARY'!$C$2:$C$960,MATCH(' Combined Data'!C515&amp;' Combined Data'!B515,'Video Ad Server - SECONDARY'!$E$2:$E$960,0)),"")</f>
        <v/>
      </c>
      <c r="H515" t="str">
        <f>IFERROR(INDEX('Video Ad Server - SECONDARY'!$D$2:$D$960,MATCH(' Combined Data'!C515&amp;' Combined Data'!B515,'Video Ad Server - SECONDARY'!$E$2:$E$960,0)),"")</f>
        <v/>
      </c>
      <c r="I515" t="str">
        <f>VLOOKUP($C515,'Lookup Table'!$A$1:$G$134,3,0)</f>
        <v>Partner A</v>
      </c>
      <c r="J515" t="str">
        <f>VLOOKUP($C515,'Lookup Table'!$A$1:$G$134,4,0)</f>
        <v>Mobile Web</v>
      </c>
      <c r="K515" t="str">
        <f>VLOOKUP($C515,'Lookup Table'!$A$1:$G$134,5,0)</f>
        <v>CPM</v>
      </c>
      <c r="L515">
        <f>VLOOKUP($C515,'Lookup Table'!$A$1:$G$134,6,0)</f>
        <v>6</v>
      </c>
      <c r="M515" t="str">
        <f>VLOOKUP($C515,'Lookup Table'!$A$1:$G$134,7,0)</f>
        <v>Display</v>
      </c>
      <c r="N515" s="28">
        <f t="shared" ref="N515:N578" si="8">IF(K515="CPM",(D515/1000)*L515,H515*L515)</f>
        <v>0.51</v>
      </c>
    </row>
    <row r="516" spans="1:14" x14ac:dyDescent="0.2">
      <c r="A516">
        <v>515</v>
      </c>
      <c r="B516" s="26">
        <v>44322</v>
      </c>
      <c r="C516" s="11">
        <v>268892348</v>
      </c>
      <c r="D516" s="11">
        <v>48</v>
      </c>
      <c r="E516" s="11">
        <v>1</v>
      </c>
      <c r="F516" s="11">
        <v>0</v>
      </c>
      <c r="G516">
        <f>IFERROR(INDEX('Video Ad Server - SECONDARY'!$C$2:$C$960,MATCH(' Combined Data'!C516&amp;' Combined Data'!B516,'Video Ad Server - SECONDARY'!$E$2:$E$960,0)),"")</f>
        <v>2</v>
      </c>
      <c r="H516">
        <f>IFERROR(INDEX('Video Ad Server - SECONDARY'!$D$2:$D$960,MATCH(' Combined Data'!C516&amp;' Combined Data'!B516,'Video Ad Server - SECONDARY'!$E$2:$E$960,0)),"")</f>
        <v>7</v>
      </c>
      <c r="I516" t="str">
        <f>VLOOKUP($C516,'Lookup Table'!$A$1:$G$134,3,0)</f>
        <v>Partner B</v>
      </c>
      <c r="J516" t="str">
        <f>VLOOKUP($C516,'Lookup Table'!$A$1:$G$134,4,0)</f>
        <v>Cross-Device</v>
      </c>
      <c r="K516" t="str">
        <f>VLOOKUP($C516,'Lookup Table'!$A$1:$G$134,5,0)</f>
        <v>CPCV</v>
      </c>
      <c r="L516">
        <f>VLOOKUP($C516,'Lookup Table'!$A$1:$G$134,6,0)</f>
        <v>4.5</v>
      </c>
      <c r="M516" t="str">
        <f>VLOOKUP($C516,'Lookup Table'!$A$1:$G$134,7,0)</f>
        <v>Video</v>
      </c>
      <c r="N516" s="28">
        <f t="shared" si="8"/>
        <v>31.5</v>
      </c>
    </row>
    <row r="517" spans="1:14" x14ac:dyDescent="0.2">
      <c r="A517">
        <v>516</v>
      </c>
      <c r="B517" s="26">
        <v>44322</v>
      </c>
      <c r="C517" s="11">
        <v>268892414</v>
      </c>
      <c r="D517" s="11">
        <v>32</v>
      </c>
      <c r="E517" s="11">
        <v>1</v>
      </c>
      <c r="F517" s="11">
        <v>0</v>
      </c>
      <c r="G517" t="str">
        <f>IFERROR(INDEX('Video Ad Server - SECONDARY'!$C$2:$C$960,MATCH(' Combined Data'!C517&amp;' Combined Data'!B517,'Video Ad Server - SECONDARY'!$E$2:$E$960,0)),"")</f>
        <v/>
      </c>
      <c r="H517" t="str">
        <f>IFERROR(INDEX('Video Ad Server - SECONDARY'!$D$2:$D$960,MATCH(' Combined Data'!C517&amp;' Combined Data'!B517,'Video Ad Server - SECONDARY'!$E$2:$E$960,0)),"")</f>
        <v/>
      </c>
      <c r="I517" t="str">
        <f>VLOOKUP($C517,'Lookup Table'!$A$1:$G$134,3,0)</f>
        <v>Partner A</v>
      </c>
      <c r="J517" t="str">
        <f>VLOOKUP($C517,'Lookup Table'!$A$1:$G$134,4,0)</f>
        <v>Mobile Web</v>
      </c>
      <c r="K517" t="str">
        <f>VLOOKUP($C517,'Lookup Table'!$A$1:$G$134,5,0)</f>
        <v>CPM</v>
      </c>
      <c r="L517">
        <f>VLOOKUP($C517,'Lookup Table'!$A$1:$G$134,6,0)</f>
        <v>6</v>
      </c>
      <c r="M517" t="str">
        <f>VLOOKUP($C517,'Lookup Table'!$A$1:$G$134,7,0)</f>
        <v>Display</v>
      </c>
      <c r="N517" s="28">
        <f t="shared" si="8"/>
        <v>0.192</v>
      </c>
    </row>
    <row r="518" spans="1:14" x14ac:dyDescent="0.2">
      <c r="A518">
        <v>517</v>
      </c>
      <c r="B518" s="26">
        <v>44322</v>
      </c>
      <c r="C518" s="11">
        <v>272779033</v>
      </c>
      <c r="D518" s="11">
        <v>5</v>
      </c>
      <c r="E518" s="11">
        <v>1</v>
      </c>
      <c r="F518" s="11">
        <v>1</v>
      </c>
      <c r="G518">
        <f>IFERROR(INDEX('Video Ad Server - SECONDARY'!$C$2:$C$960,MATCH(' Combined Data'!C518&amp;' Combined Data'!B518,'Video Ad Server - SECONDARY'!$E$2:$E$960,0)),"")</f>
        <v>19</v>
      </c>
      <c r="H518">
        <f>IFERROR(INDEX('Video Ad Server - SECONDARY'!$D$2:$D$960,MATCH(' Combined Data'!C518&amp;' Combined Data'!B518,'Video Ad Server - SECONDARY'!$E$2:$E$960,0)),"")</f>
        <v>11</v>
      </c>
      <c r="I518" t="str">
        <f>VLOOKUP($C518,'Lookup Table'!$A$1:$G$134,3,0)</f>
        <v>Partner B</v>
      </c>
      <c r="J518" t="str">
        <f>VLOOKUP($C518,'Lookup Table'!$A$1:$G$134,4,0)</f>
        <v>Cross-Device</v>
      </c>
      <c r="K518" t="str">
        <f>VLOOKUP($C518,'Lookup Table'!$A$1:$G$134,5,0)</f>
        <v>CPCV</v>
      </c>
      <c r="L518">
        <f>VLOOKUP($C518,'Lookup Table'!$A$1:$G$134,6,0)</f>
        <v>4.5</v>
      </c>
      <c r="M518" t="str">
        <f>VLOOKUP($C518,'Lookup Table'!$A$1:$G$134,7,0)</f>
        <v>Video</v>
      </c>
      <c r="N518" s="28">
        <f t="shared" si="8"/>
        <v>49.5</v>
      </c>
    </row>
    <row r="519" spans="1:14" x14ac:dyDescent="0.2">
      <c r="A519">
        <v>518</v>
      </c>
      <c r="B519" s="26">
        <v>44322</v>
      </c>
      <c r="C519" s="11">
        <v>269221473</v>
      </c>
      <c r="D519" s="11">
        <v>4</v>
      </c>
      <c r="E519" s="11">
        <v>1</v>
      </c>
      <c r="F519" s="11">
        <v>1</v>
      </c>
      <c r="G519">
        <f>IFERROR(INDEX('Video Ad Server - SECONDARY'!$C$2:$C$960,MATCH(' Combined Data'!C519&amp;' Combined Data'!B519,'Video Ad Server - SECONDARY'!$E$2:$E$960,0)),"")</f>
        <v>17</v>
      </c>
      <c r="H519">
        <f>IFERROR(INDEX('Video Ad Server - SECONDARY'!$D$2:$D$960,MATCH(' Combined Data'!C519&amp;' Combined Data'!B519,'Video Ad Server - SECONDARY'!$E$2:$E$960,0)),"")</f>
        <v>11</v>
      </c>
      <c r="I519" t="str">
        <f>VLOOKUP($C519,'Lookup Table'!$A$1:$G$134,3,0)</f>
        <v>Partner B</v>
      </c>
      <c r="J519" t="str">
        <f>VLOOKUP($C519,'Lookup Table'!$A$1:$G$134,4,0)</f>
        <v>Desktop</v>
      </c>
      <c r="K519" t="str">
        <f>VLOOKUP($C519,'Lookup Table'!$A$1:$G$134,5,0)</f>
        <v>CPCV</v>
      </c>
      <c r="L519">
        <f>VLOOKUP($C519,'Lookup Table'!$A$1:$G$134,6,0)</f>
        <v>4.5</v>
      </c>
      <c r="M519" t="str">
        <f>VLOOKUP($C519,'Lookup Table'!$A$1:$G$134,7,0)</f>
        <v>Video</v>
      </c>
      <c r="N519" s="28">
        <f t="shared" si="8"/>
        <v>49.5</v>
      </c>
    </row>
    <row r="520" spans="1:14" x14ac:dyDescent="0.2">
      <c r="A520">
        <v>519</v>
      </c>
      <c r="B520" s="26">
        <v>44322</v>
      </c>
      <c r="C520" s="11">
        <v>269221431</v>
      </c>
      <c r="D520" s="11">
        <v>1728</v>
      </c>
      <c r="E520" s="11">
        <v>0</v>
      </c>
      <c r="F520" s="11">
        <v>3</v>
      </c>
      <c r="G520" t="str">
        <f>IFERROR(INDEX('Video Ad Server - SECONDARY'!$C$2:$C$960,MATCH(' Combined Data'!C520&amp;' Combined Data'!B520,'Video Ad Server - SECONDARY'!$E$2:$E$960,0)),"")</f>
        <v/>
      </c>
      <c r="H520" t="str">
        <f>IFERROR(INDEX('Video Ad Server - SECONDARY'!$D$2:$D$960,MATCH(' Combined Data'!C520&amp;' Combined Data'!B520,'Video Ad Server - SECONDARY'!$E$2:$E$960,0)),"")</f>
        <v/>
      </c>
      <c r="I520" t="str">
        <f>VLOOKUP($C520,'Lookup Table'!$A$1:$G$134,3,0)</f>
        <v>Partner B</v>
      </c>
      <c r="J520" t="str">
        <f>VLOOKUP($C520,'Lookup Table'!$A$1:$G$134,4,0)</f>
        <v>Desktop</v>
      </c>
      <c r="K520" t="str">
        <f>VLOOKUP($C520,'Lookup Table'!$A$1:$G$134,5,0)</f>
        <v>CPM</v>
      </c>
      <c r="L520">
        <f>VLOOKUP($C520,'Lookup Table'!$A$1:$G$134,6,0)</f>
        <v>4.5</v>
      </c>
      <c r="M520" t="str">
        <f>VLOOKUP($C520,'Lookup Table'!$A$1:$G$134,7,0)</f>
        <v>Display</v>
      </c>
      <c r="N520" s="28">
        <f t="shared" si="8"/>
        <v>7.7759999999999998</v>
      </c>
    </row>
    <row r="521" spans="1:14" x14ac:dyDescent="0.2">
      <c r="A521">
        <v>520</v>
      </c>
      <c r="B521" s="26">
        <v>44322</v>
      </c>
      <c r="C521" s="11">
        <v>269221419</v>
      </c>
      <c r="D521" s="11">
        <v>835</v>
      </c>
      <c r="E521" s="11">
        <v>0</v>
      </c>
      <c r="F521" s="11">
        <v>0</v>
      </c>
      <c r="G521">
        <f>IFERROR(INDEX('Video Ad Server - SECONDARY'!$C$2:$C$960,MATCH(' Combined Data'!C521&amp;' Combined Data'!B521,'Video Ad Server - SECONDARY'!$E$2:$E$960,0)),"")</f>
        <v>16</v>
      </c>
      <c r="H521">
        <f>IFERROR(INDEX('Video Ad Server - SECONDARY'!$D$2:$D$960,MATCH(' Combined Data'!C521&amp;' Combined Data'!B521,'Video Ad Server - SECONDARY'!$E$2:$E$960,0)),"")</f>
        <v>2</v>
      </c>
      <c r="I521" t="str">
        <f>VLOOKUP($C521,'Lookup Table'!$A$1:$G$134,3,0)</f>
        <v>Partner B</v>
      </c>
      <c r="J521" t="str">
        <f>VLOOKUP($C521,'Lookup Table'!$A$1:$G$134,4,0)</f>
        <v>Cross-Device</v>
      </c>
      <c r="K521" t="str">
        <f>VLOOKUP($C521,'Lookup Table'!$A$1:$G$134,5,0)</f>
        <v>CPCV</v>
      </c>
      <c r="L521">
        <f>VLOOKUP($C521,'Lookup Table'!$A$1:$G$134,6,0)</f>
        <v>4.5</v>
      </c>
      <c r="M521" t="str">
        <f>VLOOKUP($C521,'Lookup Table'!$A$1:$G$134,7,0)</f>
        <v>Video</v>
      </c>
      <c r="N521" s="28">
        <f t="shared" si="8"/>
        <v>9</v>
      </c>
    </row>
    <row r="522" spans="1:14" x14ac:dyDescent="0.2">
      <c r="A522">
        <v>521</v>
      </c>
      <c r="B522" s="26">
        <v>44322</v>
      </c>
      <c r="C522" s="11">
        <v>268892429</v>
      </c>
      <c r="D522" s="11">
        <v>775</v>
      </c>
      <c r="E522" s="11">
        <v>0</v>
      </c>
      <c r="F522" s="11">
        <v>0</v>
      </c>
      <c r="G522" t="str">
        <f>IFERROR(INDEX('Video Ad Server - SECONDARY'!$C$2:$C$960,MATCH(' Combined Data'!C522&amp;' Combined Data'!B522,'Video Ad Server - SECONDARY'!$E$2:$E$960,0)),"")</f>
        <v/>
      </c>
      <c r="H522" t="str">
        <f>IFERROR(INDEX('Video Ad Server - SECONDARY'!$D$2:$D$960,MATCH(' Combined Data'!C522&amp;' Combined Data'!B522,'Video Ad Server - SECONDARY'!$E$2:$E$960,0)),"")</f>
        <v/>
      </c>
      <c r="I522" t="str">
        <f>VLOOKUP($C522,'Lookup Table'!$A$1:$G$134,3,0)</f>
        <v>Partner A</v>
      </c>
      <c r="J522" t="str">
        <f>VLOOKUP($C522,'Lookup Table'!$A$1:$G$134,4,0)</f>
        <v>Mobile In-App</v>
      </c>
      <c r="K522" t="str">
        <f>VLOOKUP($C522,'Lookup Table'!$A$1:$G$134,5,0)</f>
        <v>CPM</v>
      </c>
      <c r="L522">
        <f>VLOOKUP($C522,'Lookup Table'!$A$1:$G$134,6,0)</f>
        <v>6</v>
      </c>
      <c r="M522" t="str">
        <f>VLOOKUP($C522,'Lookup Table'!$A$1:$G$134,7,0)</f>
        <v>Display</v>
      </c>
      <c r="N522" s="28">
        <f t="shared" si="8"/>
        <v>4.6500000000000004</v>
      </c>
    </row>
    <row r="523" spans="1:14" x14ac:dyDescent="0.2">
      <c r="A523">
        <v>522</v>
      </c>
      <c r="B523" s="26">
        <v>44322</v>
      </c>
      <c r="C523" s="11">
        <v>268892222</v>
      </c>
      <c r="D523" s="11">
        <v>533</v>
      </c>
      <c r="E523" s="11">
        <v>0</v>
      </c>
      <c r="F523" s="11">
        <v>0</v>
      </c>
      <c r="G523" t="str">
        <f>IFERROR(INDEX('Video Ad Server - SECONDARY'!$C$2:$C$960,MATCH(' Combined Data'!C523&amp;' Combined Data'!B523,'Video Ad Server - SECONDARY'!$E$2:$E$960,0)),"")</f>
        <v/>
      </c>
      <c r="H523" t="str">
        <f>IFERROR(INDEX('Video Ad Server - SECONDARY'!$D$2:$D$960,MATCH(' Combined Data'!C523&amp;' Combined Data'!B523,'Video Ad Server - SECONDARY'!$E$2:$E$960,0)),"")</f>
        <v/>
      </c>
      <c r="I523" t="str">
        <f>VLOOKUP($C523,'Lookup Table'!$A$1:$G$134,3,0)</f>
        <v>Partner B</v>
      </c>
      <c r="J523" t="str">
        <f>VLOOKUP($C523,'Lookup Table'!$A$1:$G$134,4,0)</f>
        <v>Desktop</v>
      </c>
      <c r="K523" t="str">
        <f>VLOOKUP($C523,'Lookup Table'!$A$1:$G$134,5,0)</f>
        <v>CPM</v>
      </c>
      <c r="L523">
        <f>VLOOKUP($C523,'Lookup Table'!$A$1:$G$134,6,0)</f>
        <v>4.5</v>
      </c>
      <c r="M523" t="str">
        <f>VLOOKUP($C523,'Lookup Table'!$A$1:$G$134,7,0)</f>
        <v>Display</v>
      </c>
      <c r="N523" s="28">
        <f t="shared" si="8"/>
        <v>2.3985000000000003</v>
      </c>
    </row>
    <row r="524" spans="1:14" x14ac:dyDescent="0.2">
      <c r="A524">
        <v>523</v>
      </c>
      <c r="B524" s="26">
        <v>44322</v>
      </c>
      <c r="C524" s="11">
        <v>269221569</v>
      </c>
      <c r="D524" s="11">
        <v>354</v>
      </c>
      <c r="E524" s="11">
        <v>0</v>
      </c>
      <c r="F524" s="11">
        <v>0</v>
      </c>
      <c r="G524">
        <f>IFERROR(INDEX('Video Ad Server - SECONDARY'!$C$2:$C$960,MATCH(' Combined Data'!C524&amp;' Combined Data'!B524,'Video Ad Server - SECONDARY'!$E$2:$E$960,0)),"")</f>
        <v>15</v>
      </c>
      <c r="H524">
        <f>IFERROR(INDEX('Video Ad Server - SECONDARY'!$D$2:$D$960,MATCH(' Combined Data'!C524&amp;' Combined Data'!B524,'Video Ad Server - SECONDARY'!$E$2:$E$960,0)),"")</f>
        <v>1</v>
      </c>
      <c r="I524" t="str">
        <f>VLOOKUP($C524,'Lookup Table'!$A$1:$G$134,3,0)</f>
        <v>Partner B</v>
      </c>
      <c r="J524" t="str">
        <f>VLOOKUP($C524,'Lookup Table'!$A$1:$G$134,4,0)</f>
        <v>Cross-Device</v>
      </c>
      <c r="K524" t="str">
        <f>VLOOKUP($C524,'Lookup Table'!$A$1:$G$134,5,0)</f>
        <v>CPCV</v>
      </c>
      <c r="L524">
        <f>VLOOKUP($C524,'Lookup Table'!$A$1:$G$134,6,0)</f>
        <v>4.5</v>
      </c>
      <c r="M524" t="str">
        <f>VLOOKUP($C524,'Lookup Table'!$A$1:$G$134,7,0)</f>
        <v>Video</v>
      </c>
      <c r="N524" s="28">
        <f t="shared" si="8"/>
        <v>4.5</v>
      </c>
    </row>
    <row r="525" spans="1:14" x14ac:dyDescent="0.2">
      <c r="A525">
        <v>524</v>
      </c>
      <c r="B525" s="26">
        <v>44322</v>
      </c>
      <c r="C525" s="11">
        <v>268891964</v>
      </c>
      <c r="D525" s="11">
        <v>217</v>
      </c>
      <c r="E525" s="11">
        <v>0</v>
      </c>
      <c r="F525" s="11">
        <v>0</v>
      </c>
      <c r="G525">
        <f>IFERROR(INDEX('Video Ad Server - SECONDARY'!$C$2:$C$960,MATCH(' Combined Data'!C525&amp;' Combined Data'!B525,'Video Ad Server - SECONDARY'!$E$2:$E$960,0)),"")</f>
        <v>17</v>
      </c>
      <c r="H525">
        <f>IFERROR(INDEX('Video Ad Server - SECONDARY'!$D$2:$D$960,MATCH(' Combined Data'!C525&amp;' Combined Data'!B525,'Video Ad Server - SECONDARY'!$E$2:$E$960,0)),"")</f>
        <v>14</v>
      </c>
      <c r="I525" t="str">
        <f>VLOOKUP($C525,'Lookup Table'!$A$1:$G$134,3,0)</f>
        <v>Partner B</v>
      </c>
      <c r="J525" t="str">
        <f>VLOOKUP($C525,'Lookup Table'!$A$1:$G$134,4,0)</f>
        <v>Cross-Device</v>
      </c>
      <c r="K525" t="str">
        <f>VLOOKUP($C525,'Lookup Table'!$A$1:$G$134,5,0)</f>
        <v>CPCV</v>
      </c>
      <c r="L525">
        <f>VLOOKUP($C525,'Lookup Table'!$A$1:$G$134,6,0)</f>
        <v>4.5</v>
      </c>
      <c r="M525" t="str">
        <f>VLOOKUP($C525,'Lookup Table'!$A$1:$G$134,7,0)</f>
        <v>Video</v>
      </c>
      <c r="N525" s="28">
        <f t="shared" si="8"/>
        <v>63</v>
      </c>
    </row>
    <row r="526" spans="1:14" x14ac:dyDescent="0.2">
      <c r="A526">
        <v>525</v>
      </c>
      <c r="B526" s="26">
        <v>44322</v>
      </c>
      <c r="C526" s="11">
        <v>268892123</v>
      </c>
      <c r="D526" s="11">
        <v>105</v>
      </c>
      <c r="E526" s="11">
        <v>0</v>
      </c>
      <c r="F526" s="11">
        <v>0</v>
      </c>
      <c r="G526" t="str">
        <f>IFERROR(INDEX('Video Ad Server - SECONDARY'!$C$2:$C$960,MATCH(' Combined Data'!C526&amp;' Combined Data'!B526,'Video Ad Server - SECONDARY'!$E$2:$E$960,0)),"")</f>
        <v/>
      </c>
      <c r="H526" t="str">
        <f>IFERROR(INDEX('Video Ad Server - SECONDARY'!$D$2:$D$960,MATCH(' Combined Data'!C526&amp;' Combined Data'!B526,'Video Ad Server - SECONDARY'!$E$2:$E$960,0)),"")</f>
        <v/>
      </c>
      <c r="I526" t="str">
        <f>VLOOKUP($C526,'Lookup Table'!$A$1:$G$134,3,0)</f>
        <v>Partner A</v>
      </c>
      <c r="J526" t="str">
        <f>VLOOKUP($C526,'Lookup Table'!$A$1:$G$134,4,0)</f>
        <v>Desktop</v>
      </c>
      <c r="K526" t="str">
        <f>VLOOKUP($C526,'Lookup Table'!$A$1:$G$134,5,0)</f>
        <v>CPM</v>
      </c>
      <c r="L526">
        <f>VLOOKUP($C526,'Lookup Table'!$A$1:$G$134,6,0)</f>
        <v>6</v>
      </c>
      <c r="M526" t="str">
        <f>VLOOKUP($C526,'Lookup Table'!$A$1:$G$134,7,0)</f>
        <v>Display</v>
      </c>
      <c r="N526" s="28">
        <f t="shared" si="8"/>
        <v>0.63</v>
      </c>
    </row>
    <row r="527" spans="1:14" x14ac:dyDescent="0.2">
      <c r="A527">
        <v>526</v>
      </c>
      <c r="B527" s="26">
        <v>44322</v>
      </c>
      <c r="C527" s="11">
        <v>268890548</v>
      </c>
      <c r="D527" s="11">
        <v>97</v>
      </c>
      <c r="E527" s="11">
        <v>0</v>
      </c>
      <c r="F527" s="11">
        <v>0</v>
      </c>
      <c r="G527">
        <f>IFERROR(INDEX('Video Ad Server - SECONDARY'!$C$2:$C$960,MATCH(' Combined Data'!C527&amp;' Combined Data'!B527,'Video Ad Server - SECONDARY'!$E$2:$E$960,0)),"")</f>
        <v>12</v>
      </c>
      <c r="H527">
        <f>IFERROR(INDEX('Video Ad Server - SECONDARY'!$D$2:$D$960,MATCH(' Combined Data'!C527&amp;' Combined Data'!B527,'Video Ad Server - SECONDARY'!$E$2:$E$960,0)),"")</f>
        <v>6</v>
      </c>
      <c r="I527" t="str">
        <f>VLOOKUP($C527,'Lookup Table'!$A$1:$G$134,3,0)</f>
        <v>Partner B</v>
      </c>
      <c r="J527" t="str">
        <f>VLOOKUP($C527,'Lookup Table'!$A$1:$G$134,4,0)</f>
        <v>Cross-Device</v>
      </c>
      <c r="K527" t="str">
        <f>VLOOKUP($C527,'Lookup Table'!$A$1:$G$134,5,0)</f>
        <v>CPCV</v>
      </c>
      <c r="L527">
        <f>VLOOKUP($C527,'Lookup Table'!$A$1:$G$134,6,0)</f>
        <v>4.5</v>
      </c>
      <c r="M527" t="str">
        <f>VLOOKUP($C527,'Lookup Table'!$A$1:$G$134,7,0)</f>
        <v>Video</v>
      </c>
      <c r="N527" s="28">
        <f t="shared" si="8"/>
        <v>27</v>
      </c>
    </row>
    <row r="528" spans="1:14" x14ac:dyDescent="0.2">
      <c r="A528">
        <v>527</v>
      </c>
      <c r="B528" s="26">
        <v>44322</v>
      </c>
      <c r="C528" s="11">
        <v>268890566</v>
      </c>
      <c r="D528" s="11">
        <v>80</v>
      </c>
      <c r="E528" s="11">
        <v>0</v>
      </c>
      <c r="F528" s="11">
        <v>1</v>
      </c>
      <c r="G528">
        <f>IFERROR(INDEX('Video Ad Server - SECONDARY'!$C$2:$C$960,MATCH(' Combined Data'!C528&amp;' Combined Data'!B528,'Video Ad Server - SECONDARY'!$E$2:$E$960,0)),"")</f>
        <v>3</v>
      </c>
      <c r="H528">
        <f>IFERROR(INDEX('Video Ad Server - SECONDARY'!$D$2:$D$960,MATCH(' Combined Data'!C528&amp;' Combined Data'!B528,'Video Ad Server - SECONDARY'!$E$2:$E$960,0)),"")</f>
        <v>1</v>
      </c>
      <c r="I528" t="str">
        <f>VLOOKUP($C528,'Lookup Table'!$A$1:$G$134,3,0)</f>
        <v>Partner B</v>
      </c>
      <c r="J528" t="str">
        <f>VLOOKUP($C528,'Lookup Table'!$A$1:$G$134,4,0)</f>
        <v>Cross-Device</v>
      </c>
      <c r="K528" t="str">
        <f>VLOOKUP($C528,'Lookup Table'!$A$1:$G$134,5,0)</f>
        <v>CPCV</v>
      </c>
      <c r="L528">
        <f>VLOOKUP($C528,'Lookup Table'!$A$1:$G$134,6,0)</f>
        <v>4.5</v>
      </c>
      <c r="M528" t="str">
        <f>VLOOKUP($C528,'Lookup Table'!$A$1:$G$134,7,0)</f>
        <v>Video</v>
      </c>
      <c r="N528" s="28">
        <f t="shared" si="8"/>
        <v>4.5</v>
      </c>
    </row>
    <row r="529" spans="1:14" x14ac:dyDescent="0.2">
      <c r="A529">
        <v>528</v>
      </c>
      <c r="B529" s="26">
        <v>44322</v>
      </c>
      <c r="C529" s="11">
        <v>268891184</v>
      </c>
      <c r="D529" s="11">
        <v>70</v>
      </c>
      <c r="E529" s="11">
        <v>0</v>
      </c>
      <c r="F529" s="11">
        <v>0</v>
      </c>
      <c r="G529" t="str">
        <f>IFERROR(INDEX('Video Ad Server - SECONDARY'!$C$2:$C$960,MATCH(' Combined Data'!C529&amp;' Combined Data'!B529,'Video Ad Server - SECONDARY'!$E$2:$E$960,0)),"")</f>
        <v/>
      </c>
      <c r="H529" t="str">
        <f>IFERROR(INDEX('Video Ad Server - SECONDARY'!$D$2:$D$960,MATCH(' Combined Data'!C529&amp;' Combined Data'!B529,'Video Ad Server - SECONDARY'!$E$2:$E$960,0)),"")</f>
        <v/>
      </c>
      <c r="I529" t="str">
        <f>VLOOKUP($C529,'Lookup Table'!$A$1:$G$134,3,0)</f>
        <v>Partner B</v>
      </c>
      <c r="J529" t="str">
        <f>VLOOKUP($C529,'Lookup Table'!$A$1:$G$134,4,0)</f>
        <v>Cross-Device</v>
      </c>
      <c r="K529" t="str">
        <f>VLOOKUP($C529,'Lookup Table'!$A$1:$G$134,5,0)</f>
        <v>CPM</v>
      </c>
      <c r="L529">
        <f>VLOOKUP($C529,'Lookup Table'!$A$1:$G$134,6,0)</f>
        <v>4.5</v>
      </c>
      <c r="M529" t="str">
        <f>VLOOKUP($C529,'Lookup Table'!$A$1:$G$134,7,0)</f>
        <v>Display</v>
      </c>
      <c r="N529" s="28">
        <f t="shared" si="8"/>
        <v>0.31500000000000006</v>
      </c>
    </row>
    <row r="530" spans="1:14" x14ac:dyDescent="0.2">
      <c r="A530">
        <v>529</v>
      </c>
      <c r="B530" s="26">
        <v>44322</v>
      </c>
      <c r="C530" s="11">
        <v>269221461</v>
      </c>
      <c r="D530" s="11">
        <v>43</v>
      </c>
      <c r="E530" s="11">
        <v>0</v>
      </c>
      <c r="F530" s="11">
        <v>0</v>
      </c>
      <c r="G530">
        <f>IFERROR(INDEX('Video Ad Server - SECONDARY'!$C$2:$C$960,MATCH(' Combined Data'!C530&amp;' Combined Data'!B530,'Video Ad Server - SECONDARY'!$E$2:$E$960,0)),"")</f>
        <v>17</v>
      </c>
      <c r="H530">
        <f>IFERROR(INDEX('Video Ad Server - SECONDARY'!$D$2:$D$960,MATCH(' Combined Data'!C530&amp;' Combined Data'!B530,'Video Ad Server - SECONDARY'!$E$2:$E$960,0)),"")</f>
        <v>6</v>
      </c>
      <c r="I530" t="str">
        <f>VLOOKUP($C530,'Lookup Table'!$A$1:$G$134,3,0)</f>
        <v>Partner B</v>
      </c>
      <c r="J530" t="str">
        <f>VLOOKUP($C530,'Lookup Table'!$A$1:$G$134,4,0)</f>
        <v>Mobile</v>
      </c>
      <c r="K530" t="str">
        <f>VLOOKUP($C530,'Lookup Table'!$A$1:$G$134,5,0)</f>
        <v>CPCV</v>
      </c>
      <c r="L530">
        <f>VLOOKUP($C530,'Lookup Table'!$A$1:$G$134,6,0)</f>
        <v>4.5</v>
      </c>
      <c r="M530" t="str">
        <f>VLOOKUP($C530,'Lookup Table'!$A$1:$G$134,7,0)</f>
        <v>Video</v>
      </c>
      <c r="N530" s="28">
        <f t="shared" si="8"/>
        <v>27</v>
      </c>
    </row>
    <row r="531" spans="1:14" x14ac:dyDescent="0.2">
      <c r="A531">
        <v>530</v>
      </c>
      <c r="B531" s="26">
        <v>44322</v>
      </c>
      <c r="C531" s="11">
        <v>269221635</v>
      </c>
      <c r="D531" s="11">
        <v>36</v>
      </c>
      <c r="E531" s="11">
        <v>0</v>
      </c>
      <c r="F531" s="11">
        <v>0</v>
      </c>
      <c r="G531" t="str">
        <f>IFERROR(INDEX('Video Ad Server - SECONDARY'!$C$2:$C$960,MATCH(' Combined Data'!C531&amp;' Combined Data'!B531,'Video Ad Server - SECONDARY'!$E$2:$E$960,0)),"")</f>
        <v/>
      </c>
      <c r="H531" t="str">
        <f>IFERROR(INDEX('Video Ad Server - SECONDARY'!$D$2:$D$960,MATCH(' Combined Data'!C531&amp;' Combined Data'!B531,'Video Ad Server - SECONDARY'!$E$2:$E$960,0)),"")</f>
        <v/>
      </c>
      <c r="I531" t="str">
        <f>VLOOKUP($C531,'Lookup Table'!$A$1:$G$134,3,0)</f>
        <v>Partner A</v>
      </c>
      <c r="J531" t="str">
        <f>VLOOKUP($C531,'Lookup Table'!$A$1:$G$134,4,0)</f>
        <v>Desktop</v>
      </c>
      <c r="K531" t="str">
        <f>VLOOKUP($C531,'Lookup Table'!$A$1:$G$134,5,0)</f>
        <v>CPM</v>
      </c>
      <c r="L531">
        <f>VLOOKUP($C531,'Lookup Table'!$A$1:$G$134,6,0)</f>
        <v>6</v>
      </c>
      <c r="M531" t="str">
        <f>VLOOKUP($C531,'Lookup Table'!$A$1:$G$134,7,0)</f>
        <v>Display</v>
      </c>
      <c r="N531" s="28">
        <f t="shared" si="8"/>
        <v>0.21599999999999997</v>
      </c>
    </row>
    <row r="532" spans="1:14" x14ac:dyDescent="0.2">
      <c r="A532">
        <v>531</v>
      </c>
      <c r="B532" s="26">
        <v>44322</v>
      </c>
      <c r="C532" s="11">
        <v>268892246</v>
      </c>
      <c r="D532" s="11">
        <v>32</v>
      </c>
      <c r="E532" s="11">
        <v>0</v>
      </c>
      <c r="F532" s="11">
        <v>0</v>
      </c>
      <c r="G532" t="str">
        <f>IFERROR(INDEX('Video Ad Server - SECONDARY'!$C$2:$C$960,MATCH(' Combined Data'!C532&amp;' Combined Data'!B532,'Video Ad Server - SECONDARY'!$E$2:$E$960,0)),"")</f>
        <v/>
      </c>
      <c r="H532" t="str">
        <f>IFERROR(INDEX('Video Ad Server - SECONDARY'!$D$2:$D$960,MATCH(' Combined Data'!C532&amp;' Combined Data'!B532,'Video Ad Server - SECONDARY'!$E$2:$E$960,0)),"")</f>
        <v/>
      </c>
      <c r="I532" t="str">
        <f>VLOOKUP($C532,'Lookup Table'!$A$1:$G$134,3,0)</f>
        <v>Partner A</v>
      </c>
      <c r="J532" t="str">
        <f>VLOOKUP($C532,'Lookup Table'!$A$1:$G$134,4,0)</f>
        <v>Desktop</v>
      </c>
      <c r="K532" t="str">
        <f>VLOOKUP($C532,'Lookup Table'!$A$1:$G$134,5,0)</f>
        <v>CPM</v>
      </c>
      <c r="L532">
        <f>VLOOKUP($C532,'Lookup Table'!$A$1:$G$134,6,0)</f>
        <v>6</v>
      </c>
      <c r="M532" t="str">
        <f>VLOOKUP($C532,'Lookup Table'!$A$1:$G$134,7,0)</f>
        <v>Display</v>
      </c>
      <c r="N532" s="28">
        <f t="shared" si="8"/>
        <v>0.192</v>
      </c>
    </row>
    <row r="533" spans="1:14" x14ac:dyDescent="0.2">
      <c r="A533">
        <v>532</v>
      </c>
      <c r="B533" s="26">
        <v>44322</v>
      </c>
      <c r="C533" s="11">
        <v>269222070</v>
      </c>
      <c r="D533" s="11">
        <v>31</v>
      </c>
      <c r="E533" s="11">
        <v>0</v>
      </c>
      <c r="F533" s="11">
        <v>0</v>
      </c>
      <c r="G533" t="str">
        <f>IFERROR(INDEX('Video Ad Server - SECONDARY'!$C$2:$C$960,MATCH(' Combined Data'!C533&amp;' Combined Data'!B533,'Video Ad Server - SECONDARY'!$E$2:$E$960,0)),"")</f>
        <v/>
      </c>
      <c r="H533" t="str">
        <f>IFERROR(INDEX('Video Ad Server - SECONDARY'!$D$2:$D$960,MATCH(' Combined Data'!C533&amp;' Combined Data'!B533,'Video Ad Server - SECONDARY'!$E$2:$E$960,0)),"")</f>
        <v/>
      </c>
      <c r="I533" t="str">
        <f>VLOOKUP($C533,'Lookup Table'!$A$1:$G$134,3,0)</f>
        <v>Partner A</v>
      </c>
      <c r="J533" t="str">
        <f>VLOOKUP($C533,'Lookup Table'!$A$1:$G$134,4,0)</f>
        <v>Mobile In-App</v>
      </c>
      <c r="K533" t="str">
        <f>VLOOKUP($C533,'Lookup Table'!$A$1:$G$134,5,0)</f>
        <v>CPM</v>
      </c>
      <c r="L533">
        <f>VLOOKUP($C533,'Lookup Table'!$A$1:$G$134,6,0)</f>
        <v>6</v>
      </c>
      <c r="M533" t="str">
        <f>VLOOKUP($C533,'Lookup Table'!$A$1:$G$134,7,0)</f>
        <v>Display</v>
      </c>
      <c r="N533" s="28">
        <f t="shared" si="8"/>
        <v>0.186</v>
      </c>
    </row>
    <row r="534" spans="1:14" x14ac:dyDescent="0.2">
      <c r="A534">
        <v>533</v>
      </c>
      <c r="B534" s="26">
        <v>44322</v>
      </c>
      <c r="C534" s="11">
        <v>269150197</v>
      </c>
      <c r="D534" s="11">
        <v>31</v>
      </c>
      <c r="E534" s="11">
        <v>0</v>
      </c>
      <c r="F534" s="11">
        <v>0</v>
      </c>
      <c r="G534" t="str">
        <f>IFERROR(INDEX('Video Ad Server - SECONDARY'!$C$2:$C$960,MATCH(' Combined Data'!C534&amp;' Combined Data'!B534,'Video Ad Server - SECONDARY'!$E$2:$E$960,0)),"")</f>
        <v/>
      </c>
      <c r="H534" t="str">
        <f>IFERROR(INDEX('Video Ad Server - SECONDARY'!$D$2:$D$960,MATCH(' Combined Data'!C534&amp;' Combined Data'!B534,'Video Ad Server - SECONDARY'!$E$2:$E$960,0)),"")</f>
        <v/>
      </c>
      <c r="I534" t="str">
        <f>VLOOKUP($C534,'Lookup Table'!$A$1:$G$134,3,0)</f>
        <v>Partner A</v>
      </c>
      <c r="J534" t="str">
        <f>VLOOKUP($C534,'Lookup Table'!$A$1:$G$134,4,0)</f>
        <v>Desktop</v>
      </c>
      <c r="K534" t="str">
        <f>VLOOKUP($C534,'Lookup Table'!$A$1:$G$134,5,0)</f>
        <v>CPM</v>
      </c>
      <c r="L534">
        <f>VLOOKUP($C534,'Lookup Table'!$A$1:$G$134,6,0)</f>
        <v>6</v>
      </c>
      <c r="M534" t="str">
        <f>VLOOKUP($C534,'Lookup Table'!$A$1:$G$134,7,0)</f>
        <v>Display</v>
      </c>
      <c r="N534" s="28">
        <f t="shared" si="8"/>
        <v>0.186</v>
      </c>
    </row>
    <row r="535" spans="1:14" x14ac:dyDescent="0.2">
      <c r="A535">
        <v>534</v>
      </c>
      <c r="B535" s="26">
        <v>44322</v>
      </c>
      <c r="C535" s="11">
        <v>269149777</v>
      </c>
      <c r="D535" s="11">
        <v>30</v>
      </c>
      <c r="E535" s="11">
        <v>0</v>
      </c>
      <c r="F535" s="11">
        <v>0</v>
      </c>
      <c r="G535">
        <f>IFERROR(INDEX('Video Ad Server - SECONDARY'!$C$2:$C$960,MATCH(' Combined Data'!C535&amp;' Combined Data'!B535,'Video Ad Server - SECONDARY'!$E$2:$E$960,0)),"")</f>
        <v>13</v>
      </c>
      <c r="H535">
        <f>IFERROR(INDEX('Video Ad Server - SECONDARY'!$D$2:$D$960,MATCH(' Combined Data'!C535&amp;' Combined Data'!B535,'Video Ad Server - SECONDARY'!$E$2:$E$960,0)),"")</f>
        <v>2</v>
      </c>
      <c r="I535" t="str">
        <f>VLOOKUP($C535,'Lookup Table'!$A$1:$G$134,3,0)</f>
        <v>Partner B</v>
      </c>
      <c r="J535" t="str">
        <f>VLOOKUP($C535,'Lookup Table'!$A$1:$G$134,4,0)</f>
        <v>Cross-Device</v>
      </c>
      <c r="K535" t="str">
        <f>VLOOKUP($C535,'Lookup Table'!$A$1:$G$134,5,0)</f>
        <v>CPCV</v>
      </c>
      <c r="L535">
        <f>VLOOKUP($C535,'Lookup Table'!$A$1:$G$134,6,0)</f>
        <v>4.5</v>
      </c>
      <c r="M535" t="str">
        <f>VLOOKUP($C535,'Lookup Table'!$A$1:$G$134,7,0)</f>
        <v>Video</v>
      </c>
      <c r="N535" s="28">
        <f t="shared" si="8"/>
        <v>9</v>
      </c>
    </row>
    <row r="536" spans="1:14" x14ac:dyDescent="0.2">
      <c r="A536">
        <v>535</v>
      </c>
      <c r="B536" s="26">
        <v>44322</v>
      </c>
      <c r="C536" s="11">
        <v>268892078</v>
      </c>
      <c r="D536" s="11">
        <v>28</v>
      </c>
      <c r="E536" s="11">
        <v>0</v>
      </c>
      <c r="F536" s="11">
        <v>0</v>
      </c>
      <c r="G536">
        <f>IFERROR(INDEX('Video Ad Server - SECONDARY'!$C$2:$C$960,MATCH(' Combined Data'!C536&amp;' Combined Data'!B536,'Video Ad Server - SECONDARY'!$E$2:$E$960,0)),"")</f>
        <v>8</v>
      </c>
      <c r="H536">
        <f>IFERROR(INDEX('Video Ad Server - SECONDARY'!$D$2:$D$960,MATCH(' Combined Data'!C536&amp;' Combined Data'!B536,'Video Ad Server - SECONDARY'!$E$2:$E$960,0)),"")</f>
        <v>7</v>
      </c>
      <c r="I536" t="str">
        <f>VLOOKUP($C536,'Lookup Table'!$A$1:$G$134,3,0)</f>
        <v>Partner B</v>
      </c>
      <c r="J536" t="str">
        <f>VLOOKUP($C536,'Lookup Table'!$A$1:$G$134,4,0)</f>
        <v>Cross-Device</v>
      </c>
      <c r="K536" t="str">
        <f>VLOOKUP($C536,'Lookup Table'!$A$1:$G$134,5,0)</f>
        <v>CPCV</v>
      </c>
      <c r="L536">
        <f>VLOOKUP($C536,'Lookup Table'!$A$1:$G$134,6,0)</f>
        <v>4.5</v>
      </c>
      <c r="M536" t="str">
        <f>VLOOKUP($C536,'Lookup Table'!$A$1:$G$134,7,0)</f>
        <v>Video</v>
      </c>
      <c r="N536" s="28">
        <f t="shared" si="8"/>
        <v>31.5</v>
      </c>
    </row>
    <row r="537" spans="1:14" x14ac:dyDescent="0.2">
      <c r="A537">
        <v>536</v>
      </c>
      <c r="B537" s="26">
        <v>44322</v>
      </c>
      <c r="C537" s="11">
        <v>268890683</v>
      </c>
      <c r="D537" s="11">
        <v>10</v>
      </c>
      <c r="E537" s="11">
        <v>0</v>
      </c>
      <c r="F537" s="11">
        <v>0</v>
      </c>
      <c r="G537" t="str">
        <f>IFERROR(INDEX('Video Ad Server - SECONDARY'!$C$2:$C$960,MATCH(' Combined Data'!C537&amp;' Combined Data'!B537,'Video Ad Server - SECONDARY'!$E$2:$E$960,0)),"")</f>
        <v/>
      </c>
      <c r="H537" t="str">
        <f>IFERROR(INDEX('Video Ad Server - SECONDARY'!$D$2:$D$960,MATCH(' Combined Data'!C537&amp;' Combined Data'!B537,'Video Ad Server - SECONDARY'!$E$2:$E$960,0)),"")</f>
        <v/>
      </c>
      <c r="I537" t="str">
        <f>VLOOKUP($C537,'Lookup Table'!$A$1:$G$134,3,0)</f>
        <v>Partner A</v>
      </c>
      <c r="J537" t="str">
        <f>VLOOKUP($C537,'Lookup Table'!$A$1:$G$134,4,0)</f>
        <v>Mobile Web</v>
      </c>
      <c r="K537" t="str">
        <f>VLOOKUP($C537,'Lookup Table'!$A$1:$G$134,5,0)</f>
        <v>CPM</v>
      </c>
      <c r="L537">
        <f>VLOOKUP($C537,'Lookup Table'!$A$1:$G$134,6,0)</f>
        <v>6</v>
      </c>
      <c r="M537" t="str">
        <f>VLOOKUP($C537,'Lookup Table'!$A$1:$G$134,7,0)</f>
        <v>Display</v>
      </c>
      <c r="N537" s="28">
        <f t="shared" si="8"/>
        <v>0.06</v>
      </c>
    </row>
    <row r="538" spans="1:14" x14ac:dyDescent="0.2">
      <c r="A538">
        <v>537</v>
      </c>
      <c r="B538" s="26">
        <v>44322</v>
      </c>
      <c r="C538" s="11">
        <v>269150224</v>
      </c>
      <c r="D538" s="11">
        <v>8</v>
      </c>
      <c r="E538" s="11">
        <v>0</v>
      </c>
      <c r="F538" s="11">
        <v>0</v>
      </c>
      <c r="G538" t="str">
        <f>IFERROR(INDEX('Video Ad Server - SECONDARY'!$C$2:$C$960,MATCH(' Combined Data'!C538&amp;' Combined Data'!B538,'Video Ad Server - SECONDARY'!$E$2:$E$960,0)),"")</f>
        <v/>
      </c>
      <c r="H538" t="str">
        <f>IFERROR(INDEX('Video Ad Server - SECONDARY'!$D$2:$D$960,MATCH(' Combined Data'!C538&amp;' Combined Data'!B538,'Video Ad Server - SECONDARY'!$E$2:$E$960,0)),"")</f>
        <v/>
      </c>
      <c r="I538" t="str">
        <f>VLOOKUP($C538,'Lookup Table'!$A$1:$G$134,3,0)</f>
        <v>Partner A</v>
      </c>
      <c r="J538" t="str">
        <f>VLOOKUP($C538,'Lookup Table'!$A$1:$G$134,4,0)</f>
        <v>Mobile</v>
      </c>
      <c r="K538" t="str">
        <f>VLOOKUP($C538,'Lookup Table'!$A$1:$G$134,5,0)</f>
        <v>CPM</v>
      </c>
      <c r="L538">
        <f>VLOOKUP($C538,'Lookup Table'!$A$1:$G$134,6,0)</f>
        <v>6</v>
      </c>
      <c r="M538" t="str">
        <f>VLOOKUP($C538,'Lookup Table'!$A$1:$G$134,7,0)</f>
        <v>Display</v>
      </c>
      <c r="N538" s="28">
        <f t="shared" si="8"/>
        <v>4.8000000000000001E-2</v>
      </c>
    </row>
    <row r="539" spans="1:14" x14ac:dyDescent="0.2">
      <c r="A539">
        <v>538</v>
      </c>
      <c r="B539" s="26">
        <v>44322</v>
      </c>
      <c r="C539" s="11">
        <v>269220918</v>
      </c>
      <c r="D539" s="11">
        <v>1</v>
      </c>
      <c r="E539" s="11">
        <v>0</v>
      </c>
      <c r="F539" s="11">
        <v>0</v>
      </c>
      <c r="G539" t="str">
        <f>IFERROR(INDEX('Video Ad Server - SECONDARY'!$C$2:$C$960,MATCH(' Combined Data'!C539&amp;' Combined Data'!B539,'Video Ad Server - SECONDARY'!$E$2:$E$960,0)),"")</f>
        <v/>
      </c>
      <c r="H539" t="str">
        <f>IFERROR(INDEX('Video Ad Server - SECONDARY'!$D$2:$D$960,MATCH(' Combined Data'!C539&amp;' Combined Data'!B539,'Video Ad Server - SECONDARY'!$E$2:$E$960,0)),"")</f>
        <v/>
      </c>
      <c r="I539" t="str">
        <f>VLOOKUP($C539,'Lookup Table'!$A$1:$G$134,3,0)</f>
        <v>Partner B</v>
      </c>
      <c r="J539" t="str">
        <f>VLOOKUP($C539,'Lookup Table'!$A$1:$G$134,4,0)</f>
        <v>Desktop</v>
      </c>
      <c r="K539" t="str">
        <f>VLOOKUP($C539,'Lookup Table'!$A$1:$G$134,5,0)</f>
        <v>CPM</v>
      </c>
      <c r="L539">
        <f>VLOOKUP($C539,'Lookup Table'!$A$1:$G$134,6,0)</f>
        <v>4.5</v>
      </c>
      <c r="M539" t="str">
        <f>VLOOKUP($C539,'Lookup Table'!$A$1:$G$134,7,0)</f>
        <v>Display</v>
      </c>
      <c r="N539" s="28">
        <f t="shared" si="8"/>
        <v>4.5000000000000005E-3</v>
      </c>
    </row>
    <row r="540" spans="1:14" x14ac:dyDescent="0.2">
      <c r="A540">
        <v>539</v>
      </c>
      <c r="B540" s="26">
        <v>44322</v>
      </c>
      <c r="C540" s="11">
        <v>268891979</v>
      </c>
      <c r="D540" s="11">
        <v>1</v>
      </c>
      <c r="E540" s="11">
        <v>0</v>
      </c>
      <c r="F540" s="11">
        <v>0</v>
      </c>
      <c r="G540" t="str">
        <f>IFERROR(INDEX('Video Ad Server - SECONDARY'!$C$2:$C$960,MATCH(' Combined Data'!C540&amp;' Combined Data'!B540,'Video Ad Server - SECONDARY'!$E$2:$E$960,0)),"")</f>
        <v/>
      </c>
      <c r="H540" t="str">
        <f>IFERROR(INDEX('Video Ad Server - SECONDARY'!$D$2:$D$960,MATCH(' Combined Data'!C540&amp;' Combined Data'!B540,'Video Ad Server - SECONDARY'!$E$2:$E$960,0)),"")</f>
        <v/>
      </c>
      <c r="I540" t="str">
        <f>VLOOKUP($C540,'Lookup Table'!$A$1:$G$134,3,0)</f>
        <v>Partner B</v>
      </c>
      <c r="J540" t="str">
        <f>VLOOKUP($C540,'Lookup Table'!$A$1:$G$134,4,0)</f>
        <v>Mobile Web</v>
      </c>
      <c r="K540" t="str">
        <f>VLOOKUP($C540,'Lookup Table'!$A$1:$G$134,5,0)</f>
        <v>CPM</v>
      </c>
      <c r="L540">
        <f>VLOOKUP($C540,'Lookup Table'!$A$1:$G$134,6,0)</f>
        <v>4.5</v>
      </c>
      <c r="M540" t="str">
        <f>VLOOKUP($C540,'Lookup Table'!$A$1:$G$134,7,0)</f>
        <v>Display</v>
      </c>
      <c r="N540" s="28">
        <f t="shared" si="8"/>
        <v>4.5000000000000005E-3</v>
      </c>
    </row>
    <row r="541" spans="1:14" x14ac:dyDescent="0.2">
      <c r="A541">
        <v>540</v>
      </c>
      <c r="B541" s="26">
        <v>44323</v>
      </c>
      <c r="C541" s="11">
        <v>269221587</v>
      </c>
      <c r="D541" s="11">
        <v>16468</v>
      </c>
      <c r="E541" s="11">
        <v>228</v>
      </c>
      <c r="F541" s="11">
        <v>15</v>
      </c>
      <c r="G541">
        <f>IFERROR(INDEX('Video Ad Server - SECONDARY'!$C$2:$C$960,MATCH(' Combined Data'!C541&amp;' Combined Data'!B541,'Video Ad Server - SECONDARY'!$E$2:$E$960,0)),"")</f>
        <v>2558</v>
      </c>
      <c r="H541">
        <f>IFERROR(INDEX('Video Ad Server - SECONDARY'!$D$2:$D$960,MATCH(' Combined Data'!C541&amp;' Combined Data'!B541,'Video Ad Server - SECONDARY'!$E$2:$E$960,0)),"")</f>
        <v>1620</v>
      </c>
      <c r="I541" t="str">
        <f>VLOOKUP($C541,'Lookup Table'!$A$1:$G$134,3,0)</f>
        <v>Partner B</v>
      </c>
      <c r="J541" t="str">
        <f>VLOOKUP($C541,'Lookup Table'!$A$1:$G$134,4,0)</f>
        <v>Cross-Device</v>
      </c>
      <c r="K541" t="str">
        <f>VLOOKUP($C541,'Lookup Table'!$A$1:$G$134,5,0)</f>
        <v>CPCV</v>
      </c>
      <c r="L541">
        <f>VLOOKUP($C541,'Lookup Table'!$A$1:$G$134,6,0)</f>
        <v>4.5</v>
      </c>
      <c r="M541" t="str">
        <f>VLOOKUP($C541,'Lookup Table'!$A$1:$G$134,7,0)</f>
        <v>Video</v>
      </c>
      <c r="N541" s="28">
        <f t="shared" si="8"/>
        <v>7290</v>
      </c>
    </row>
    <row r="542" spans="1:14" x14ac:dyDescent="0.2">
      <c r="A542">
        <v>541</v>
      </c>
      <c r="B542" s="26">
        <v>44323</v>
      </c>
      <c r="C542" s="11">
        <v>268890527</v>
      </c>
      <c r="D542" s="11">
        <v>12257</v>
      </c>
      <c r="E542" s="11">
        <v>112</v>
      </c>
      <c r="F542" s="11">
        <v>12</v>
      </c>
      <c r="G542">
        <f>IFERROR(INDEX('Video Ad Server - SECONDARY'!$C$2:$C$960,MATCH(' Combined Data'!C542&amp;' Combined Data'!B542,'Video Ad Server - SECONDARY'!$E$2:$E$960,0)),"")</f>
        <v>130</v>
      </c>
      <c r="H542">
        <f>IFERROR(INDEX('Video Ad Server - SECONDARY'!$D$2:$D$960,MATCH(' Combined Data'!C542&amp;' Combined Data'!B542,'Video Ad Server - SECONDARY'!$E$2:$E$960,0)),"")</f>
        <v>117</v>
      </c>
      <c r="I542" t="str">
        <f>VLOOKUP($C542,'Lookup Table'!$A$1:$G$134,3,0)</f>
        <v>Partner B</v>
      </c>
      <c r="J542" t="str">
        <f>VLOOKUP($C542,'Lookup Table'!$A$1:$G$134,4,0)</f>
        <v>Cross-Device</v>
      </c>
      <c r="K542" t="str">
        <f>VLOOKUP($C542,'Lookup Table'!$A$1:$G$134,5,0)</f>
        <v>CPCV</v>
      </c>
      <c r="L542">
        <f>VLOOKUP($C542,'Lookup Table'!$A$1:$G$134,6,0)</f>
        <v>4.5</v>
      </c>
      <c r="M542" t="str">
        <f>VLOOKUP($C542,'Lookup Table'!$A$1:$G$134,7,0)</f>
        <v>Video</v>
      </c>
      <c r="N542" s="28">
        <f t="shared" si="8"/>
        <v>526.5</v>
      </c>
    </row>
    <row r="543" spans="1:14" x14ac:dyDescent="0.2">
      <c r="A543">
        <v>542</v>
      </c>
      <c r="B543" s="26">
        <v>44323</v>
      </c>
      <c r="C543" s="11">
        <v>271451050</v>
      </c>
      <c r="D543" s="11">
        <v>10752</v>
      </c>
      <c r="E543" s="11">
        <v>93</v>
      </c>
      <c r="F543" s="11">
        <v>10</v>
      </c>
      <c r="G543" t="str">
        <f>IFERROR(INDEX('Video Ad Server - SECONDARY'!$C$2:$C$960,MATCH(' Combined Data'!C543&amp;' Combined Data'!B543,'Video Ad Server - SECONDARY'!$E$2:$E$960,0)),"")</f>
        <v/>
      </c>
      <c r="H543" t="str">
        <f>IFERROR(INDEX('Video Ad Server - SECONDARY'!$D$2:$D$960,MATCH(' Combined Data'!C543&amp;' Combined Data'!B543,'Video Ad Server - SECONDARY'!$E$2:$E$960,0)),"")</f>
        <v/>
      </c>
      <c r="I543" t="str">
        <f>VLOOKUP($C543,'Lookup Table'!$A$1:$G$134,3,0)</f>
        <v>Partner A</v>
      </c>
      <c r="J543" t="str">
        <f>VLOOKUP($C543,'Lookup Table'!$A$1:$G$134,4,0)</f>
        <v>Desktop</v>
      </c>
      <c r="K543" t="str">
        <f>VLOOKUP($C543,'Lookup Table'!$A$1:$G$134,5,0)</f>
        <v>CPM</v>
      </c>
      <c r="L543">
        <f>VLOOKUP($C543,'Lookup Table'!$A$1:$G$134,6,0)</f>
        <v>6</v>
      </c>
      <c r="M543" t="str">
        <f>VLOOKUP($C543,'Lookup Table'!$A$1:$G$134,7,0)</f>
        <v>Display</v>
      </c>
      <c r="N543" s="28">
        <f t="shared" si="8"/>
        <v>64.512</v>
      </c>
    </row>
    <row r="544" spans="1:14" x14ac:dyDescent="0.2">
      <c r="A544">
        <v>543</v>
      </c>
      <c r="B544" s="26">
        <v>44323</v>
      </c>
      <c r="C544" s="11">
        <v>269150170</v>
      </c>
      <c r="D544" s="11">
        <v>20508</v>
      </c>
      <c r="E544" s="11">
        <v>83</v>
      </c>
      <c r="F544" s="11">
        <v>17</v>
      </c>
      <c r="G544">
        <f>IFERROR(INDEX('Video Ad Server - SECONDARY'!$C$2:$C$960,MATCH(' Combined Data'!C544&amp;' Combined Data'!B544,'Video Ad Server - SECONDARY'!$E$2:$E$960,0)),"")</f>
        <v>35</v>
      </c>
      <c r="H544">
        <f>IFERROR(INDEX('Video Ad Server - SECONDARY'!$D$2:$D$960,MATCH(' Combined Data'!C544&amp;' Combined Data'!B544,'Video Ad Server - SECONDARY'!$E$2:$E$960,0)),"")</f>
        <v>18</v>
      </c>
      <c r="I544" t="str">
        <f>VLOOKUP($C544,'Lookup Table'!$A$1:$G$134,3,0)</f>
        <v>Partner B</v>
      </c>
      <c r="J544" t="str">
        <f>VLOOKUP($C544,'Lookup Table'!$A$1:$G$134,4,0)</f>
        <v>Cross-Device</v>
      </c>
      <c r="K544" t="str">
        <f>VLOOKUP($C544,'Lookup Table'!$A$1:$G$134,5,0)</f>
        <v>CPCV</v>
      </c>
      <c r="L544">
        <f>VLOOKUP($C544,'Lookup Table'!$A$1:$G$134,6,0)</f>
        <v>4.5</v>
      </c>
      <c r="M544" t="str">
        <f>VLOOKUP($C544,'Lookup Table'!$A$1:$G$134,7,0)</f>
        <v>Video</v>
      </c>
      <c r="N544" s="28">
        <f t="shared" si="8"/>
        <v>81</v>
      </c>
    </row>
    <row r="545" spans="1:14" x14ac:dyDescent="0.2">
      <c r="A545">
        <v>544</v>
      </c>
      <c r="B545" s="26">
        <v>44323</v>
      </c>
      <c r="C545" s="11">
        <v>271472378</v>
      </c>
      <c r="D545" s="11">
        <v>8178</v>
      </c>
      <c r="E545" s="11">
        <v>63</v>
      </c>
      <c r="F545" s="11">
        <v>10</v>
      </c>
      <c r="G545" t="str">
        <f>IFERROR(INDEX('Video Ad Server - SECONDARY'!$C$2:$C$960,MATCH(' Combined Data'!C545&amp;' Combined Data'!B545,'Video Ad Server - SECONDARY'!$E$2:$E$960,0)),"")</f>
        <v/>
      </c>
      <c r="H545" t="str">
        <f>IFERROR(INDEX('Video Ad Server - SECONDARY'!$D$2:$D$960,MATCH(' Combined Data'!C545&amp;' Combined Data'!B545,'Video Ad Server - SECONDARY'!$E$2:$E$960,0)),"")</f>
        <v/>
      </c>
      <c r="I545" t="str">
        <f>VLOOKUP($C545,'Lookup Table'!$A$1:$G$134,3,0)</f>
        <v>Partner A</v>
      </c>
      <c r="J545" t="str">
        <f>VLOOKUP($C545,'Lookup Table'!$A$1:$G$134,4,0)</f>
        <v>Tablet In-App</v>
      </c>
      <c r="K545" t="str">
        <f>VLOOKUP($C545,'Lookup Table'!$A$1:$G$134,5,0)</f>
        <v>CPM</v>
      </c>
      <c r="L545">
        <f>VLOOKUP($C545,'Lookup Table'!$A$1:$G$134,6,0)</f>
        <v>6</v>
      </c>
      <c r="M545" t="str">
        <f>VLOOKUP($C545,'Lookup Table'!$A$1:$G$134,7,0)</f>
        <v>Display</v>
      </c>
      <c r="N545" s="28">
        <f t="shared" si="8"/>
        <v>49.068000000000005</v>
      </c>
    </row>
    <row r="546" spans="1:14" x14ac:dyDescent="0.2">
      <c r="A546">
        <v>545</v>
      </c>
      <c r="B546" s="26">
        <v>44323</v>
      </c>
      <c r="C546" s="11">
        <v>268892378</v>
      </c>
      <c r="D546" s="11">
        <v>21206</v>
      </c>
      <c r="E546" s="11">
        <v>61</v>
      </c>
      <c r="F546" s="11">
        <v>18</v>
      </c>
      <c r="G546">
        <f>IFERROR(INDEX('Video Ad Server - SECONDARY'!$C$2:$C$960,MATCH(' Combined Data'!C546&amp;' Combined Data'!B546,'Video Ad Server - SECONDARY'!$E$2:$E$960,0)),"")</f>
        <v>4</v>
      </c>
      <c r="H546">
        <f>IFERROR(INDEX('Video Ad Server - SECONDARY'!$D$2:$D$960,MATCH(' Combined Data'!C546&amp;' Combined Data'!B546,'Video Ad Server - SECONDARY'!$E$2:$E$960,0)),"")</f>
        <v>10</v>
      </c>
      <c r="I546" t="str">
        <f>VLOOKUP($C546,'Lookup Table'!$A$1:$G$134,3,0)</f>
        <v>Partner B</v>
      </c>
      <c r="J546" t="str">
        <f>VLOOKUP($C546,'Lookup Table'!$A$1:$G$134,4,0)</f>
        <v>Cross-Device</v>
      </c>
      <c r="K546" t="str">
        <f>VLOOKUP($C546,'Lookup Table'!$A$1:$G$134,5,0)</f>
        <v>CPCV</v>
      </c>
      <c r="L546">
        <f>VLOOKUP($C546,'Lookup Table'!$A$1:$G$134,6,0)</f>
        <v>4.5</v>
      </c>
      <c r="M546" t="str">
        <f>VLOOKUP($C546,'Lookup Table'!$A$1:$G$134,7,0)</f>
        <v>Video</v>
      </c>
      <c r="N546" s="28">
        <f t="shared" si="8"/>
        <v>45</v>
      </c>
    </row>
    <row r="547" spans="1:14" x14ac:dyDescent="0.2">
      <c r="A547">
        <v>546</v>
      </c>
      <c r="B547" s="26">
        <v>44323</v>
      </c>
      <c r="C547" s="11">
        <v>269221635</v>
      </c>
      <c r="D547" s="11">
        <v>24451</v>
      </c>
      <c r="E547" s="11">
        <v>25</v>
      </c>
      <c r="F547" s="11">
        <v>2</v>
      </c>
      <c r="G547" t="str">
        <f>IFERROR(INDEX('Video Ad Server - SECONDARY'!$C$2:$C$960,MATCH(' Combined Data'!C547&amp;' Combined Data'!B547,'Video Ad Server - SECONDARY'!$E$2:$E$960,0)),"")</f>
        <v/>
      </c>
      <c r="H547" t="str">
        <f>IFERROR(INDEX('Video Ad Server - SECONDARY'!$D$2:$D$960,MATCH(' Combined Data'!C547&amp;' Combined Data'!B547,'Video Ad Server - SECONDARY'!$E$2:$E$960,0)),"")</f>
        <v/>
      </c>
      <c r="I547" t="str">
        <f>VLOOKUP($C547,'Lookup Table'!$A$1:$G$134,3,0)</f>
        <v>Partner A</v>
      </c>
      <c r="J547" t="str">
        <f>VLOOKUP($C547,'Lookup Table'!$A$1:$G$134,4,0)</f>
        <v>Desktop</v>
      </c>
      <c r="K547" t="str">
        <f>VLOOKUP($C547,'Lookup Table'!$A$1:$G$134,5,0)</f>
        <v>CPM</v>
      </c>
      <c r="L547">
        <f>VLOOKUP($C547,'Lookup Table'!$A$1:$G$134,6,0)</f>
        <v>6</v>
      </c>
      <c r="M547" t="str">
        <f>VLOOKUP($C547,'Lookup Table'!$A$1:$G$134,7,0)</f>
        <v>Display</v>
      </c>
      <c r="N547" s="28">
        <f t="shared" si="8"/>
        <v>146.70600000000002</v>
      </c>
    </row>
    <row r="548" spans="1:14" x14ac:dyDescent="0.2">
      <c r="A548">
        <v>547</v>
      </c>
      <c r="B548" s="26">
        <v>44323</v>
      </c>
      <c r="C548" s="11">
        <v>271539036</v>
      </c>
      <c r="D548" s="11">
        <v>9408</v>
      </c>
      <c r="E548" s="11">
        <v>23</v>
      </c>
      <c r="F548" s="11">
        <v>14</v>
      </c>
      <c r="G548" t="str">
        <f>IFERROR(INDEX('Video Ad Server - SECONDARY'!$C$2:$C$960,MATCH(' Combined Data'!C548&amp;' Combined Data'!B548,'Video Ad Server - SECONDARY'!$E$2:$E$960,0)),"")</f>
        <v/>
      </c>
      <c r="H548" t="str">
        <f>IFERROR(INDEX('Video Ad Server - SECONDARY'!$D$2:$D$960,MATCH(' Combined Data'!C548&amp;' Combined Data'!B548,'Video Ad Server - SECONDARY'!$E$2:$E$960,0)),"")</f>
        <v/>
      </c>
      <c r="I548" t="str">
        <f>VLOOKUP($C548,'Lookup Table'!$A$1:$G$134,3,0)</f>
        <v>Partner A</v>
      </c>
      <c r="J548" t="str">
        <f>VLOOKUP($C548,'Lookup Table'!$A$1:$G$134,4,0)</f>
        <v>Desktop</v>
      </c>
      <c r="K548" t="str">
        <f>VLOOKUP($C548,'Lookup Table'!$A$1:$G$134,5,0)</f>
        <v>CPM</v>
      </c>
      <c r="L548">
        <f>VLOOKUP($C548,'Lookup Table'!$A$1:$G$134,6,0)</f>
        <v>6</v>
      </c>
      <c r="M548" t="str">
        <f>VLOOKUP($C548,'Lookup Table'!$A$1:$G$134,7,0)</f>
        <v>Display</v>
      </c>
      <c r="N548" s="28">
        <f t="shared" si="8"/>
        <v>56.447999999999993</v>
      </c>
    </row>
    <row r="549" spans="1:14" x14ac:dyDescent="0.2">
      <c r="A549">
        <v>548</v>
      </c>
      <c r="B549" s="26">
        <v>44323</v>
      </c>
      <c r="C549" s="11">
        <v>271459513</v>
      </c>
      <c r="D549" s="11">
        <v>9036</v>
      </c>
      <c r="E549" s="11">
        <v>22</v>
      </c>
      <c r="F549" s="11">
        <v>45</v>
      </c>
      <c r="G549" t="str">
        <f>IFERROR(INDEX('Video Ad Server - SECONDARY'!$C$2:$C$960,MATCH(' Combined Data'!C549&amp;' Combined Data'!B549,'Video Ad Server - SECONDARY'!$E$2:$E$960,0)),"")</f>
        <v/>
      </c>
      <c r="H549" t="str">
        <f>IFERROR(INDEX('Video Ad Server - SECONDARY'!$D$2:$D$960,MATCH(' Combined Data'!C549&amp;' Combined Data'!B549,'Video Ad Server - SECONDARY'!$E$2:$E$960,0)),"")</f>
        <v/>
      </c>
      <c r="I549" t="str">
        <f>VLOOKUP($C549,'Lookup Table'!$A$1:$G$134,3,0)</f>
        <v>Partner A</v>
      </c>
      <c r="J549" t="str">
        <f>VLOOKUP($C549,'Lookup Table'!$A$1:$G$134,4,0)</f>
        <v>Tablet In-App</v>
      </c>
      <c r="K549" t="str">
        <f>VLOOKUP($C549,'Lookup Table'!$A$1:$G$134,5,0)</f>
        <v>CPM</v>
      </c>
      <c r="L549">
        <f>VLOOKUP($C549,'Lookup Table'!$A$1:$G$134,6,0)</f>
        <v>6</v>
      </c>
      <c r="M549" t="str">
        <f>VLOOKUP($C549,'Lookup Table'!$A$1:$G$134,7,0)</f>
        <v>Display</v>
      </c>
      <c r="N549" s="28">
        <f t="shared" si="8"/>
        <v>54.215999999999994</v>
      </c>
    </row>
    <row r="550" spans="1:14" x14ac:dyDescent="0.2">
      <c r="A550">
        <v>549</v>
      </c>
      <c r="B550" s="26">
        <v>44323</v>
      </c>
      <c r="C550" s="11">
        <v>268892345</v>
      </c>
      <c r="D550" s="11">
        <v>10208</v>
      </c>
      <c r="E550" s="11">
        <v>21</v>
      </c>
      <c r="F550" s="11">
        <v>11</v>
      </c>
      <c r="G550">
        <f>IFERROR(INDEX('Video Ad Server - SECONDARY'!$C$2:$C$960,MATCH(' Combined Data'!C550&amp;' Combined Data'!B550,'Video Ad Server - SECONDARY'!$E$2:$E$960,0)),"")</f>
        <v>16</v>
      </c>
      <c r="H550">
        <f>IFERROR(INDEX('Video Ad Server - SECONDARY'!$D$2:$D$960,MATCH(' Combined Data'!C550&amp;' Combined Data'!B550,'Video Ad Server - SECONDARY'!$E$2:$E$960,0)),"")</f>
        <v>5</v>
      </c>
      <c r="I550" t="str">
        <f>VLOOKUP($C550,'Lookup Table'!$A$1:$G$134,3,0)</f>
        <v>Partner B</v>
      </c>
      <c r="J550" t="str">
        <f>VLOOKUP($C550,'Lookup Table'!$A$1:$G$134,4,0)</f>
        <v>Cross-Device</v>
      </c>
      <c r="K550" t="str">
        <f>VLOOKUP($C550,'Lookup Table'!$A$1:$G$134,5,0)</f>
        <v>CPCV</v>
      </c>
      <c r="L550">
        <f>VLOOKUP($C550,'Lookup Table'!$A$1:$G$134,6,0)</f>
        <v>4.5</v>
      </c>
      <c r="M550" t="str">
        <f>VLOOKUP($C550,'Lookup Table'!$A$1:$G$134,7,0)</f>
        <v>Video</v>
      </c>
      <c r="N550" s="28">
        <f t="shared" si="8"/>
        <v>22.5</v>
      </c>
    </row>
    <row r="551" spans="1:14" x14ac:dyDescent="0.2">
      <c r="A551">
        <v>550</v>
      </c>
      <c r="B551" s="26">
        <v>44323</v>
      </c>
      <c r="C551" s="11">
        <v>269222010</v>
      </c>
      <c r="D551" s="11">
        <v>10643</v>
      </c>
      <c r="E551" s="11">
        <v>17</v>
      </c>
      <c r="F551" s="11">
        <v>12</v>
      </c>
      <c r="G551">
        <f>IFERROR(INDEX('Video Ad Server - SECONDARY'!$C$2:$C$960,MATCH(' Combined Data'!C551&amp;' Combined Data'!B551,'Video Ad Server - SECONDARY'!$E$2:$E$960,0)),"")</f>
        <v>0</v>
      </c>
      <c r="H551">
        <f>IFERROR(INDEX('Video Ad Server - SECONDARY'!$D$2:$D$960,MATCH(' Combined Data'!C551&amp;' Combined Data'!B551,'Video Ad Server - SECONDARY'!$E$2:$E$960,0)),"")</f>
        <v>0</v>
      </c>
      <c r="I551" t="str">
        <f>VLOOKUP($C551,'Lookup Table'!$A$1:$G$134,3,0)</f>
        <v>Partner B</v>
      </c>
      <c r="J551" t="str">
        <f>VLOOKUP($C551,'Lookup Table'!$A$1:$G$134,4,0)</f>
        <v>Cross-Device</v>
      </c>
      <c r="K551" t="str">
        <f>VLOOKUP($C551,'Lookup Table'!$A$1:$G$134,5,0)</f>
        <v>CPCV</v>
      </c>
      <c r="L551">
        <f>VLOOKUP($C551,'Lookup Table'!$A$1:$G$134,6,0)</f>
        <v>4.5</v>
      </c>
      <c r="M551" t="str">
        <f>VLOOKUP($C551,'Lookup Table'!$A$1:$G$134,7,0)</f>
        <v>Video</v>
      </c>
      <c r="N551" s="28">
        <f t="shared" si="8"/>
        <v>0</v>
      </c>
    </row>
    <row r="552" spans="1:14" x14ac:dyDescent="0.2">
      <c r="A552">
        <v>551</v>
      </c>
      <c r="B552" s="26">
        <v>44323</v>
      </c>
      <c r="C552" s="11">
        <v>272779033</v>
      </c>
      <c r="D552" s="11">
        <v>10371</v>
      </c>
      <c r="E552" s="11">
        <v>14</v>
      </c>
      <c r="F552" s="11">
        <v>7</v>
      </c>
      <c r="G552">
        <f>IFERROR(INDEX('Video Ad Server - SECONDARY'!$C$2:$C$960,MATCH(' Combined Data'!C552&amp;' Combined Data'!B552,'Video Ad Server - SECONDARY'!$E$2:$E$960,0)),"")</f>
        <v>1</v>
      </c>
      <c r="H552">
        <f>IFERROR(INDEX('Video Ad Server - SECONDARY'!$D$2:$D$960,MATCH(' Combined Data'!C552&amp;' Combined Data'!B552,'Video Ad Server - SECONDARY'!$E$2:$E$960,0)),"")</f>
        <v>6</v>
      </c>
      <c r="I552" t="str">
        <f>VLOOKUP($C552,'Lookup Table'!$A$1:$G$134,3,0)</f>
        <v>Partner B</v>
      </c>
      <c r="J552" t="str">
        <f>VLOOKUP($C552,'Lookup Table'!$A$1:$G$134,4,0)</f>
        <v>Cross-Device</v>
      </c>
      <c r="K552" t="str">
        <f>VLOOKUP($C552,'Lookup Table'!$A$1:$G$134,5,0)</f>
        <v>CPCV</v>
      </c>
      <c r="L552">
        <f>VLOOKUP($C552,'Lookup Table'!$A$1:$G$134,6,0)</f>
        <v>4.5</v>
      </c>
      <c r="M552" t="str">
        <f>VLOOKUP($C552,'Lookup Table'!$A$1:$G$134,7,0)</f>
        <v>Video</v>
      </c>
      <c r="N552" s="28">
        <f t="shared" si="8"/>
        <v>27</v>
      </c>
    </row>
    <row r="553" spans="1:14" x14ac:dyDescent="0.2">
      <c r="A553">
        <v>552</v>
      </c>
      <c r="B553" s="26">
        <v>44323</v>
      </c>
      <c r="C553" s="11">
        <v>269150197</v>
      </c>
      <c r="D553" s="11">
        <v>16929</v>
      </c>
      <c r="E553" s="11">
        <v>12</v>
      </c>
      <c r="F553" s="11">
        <v>5</v>
      </c>
      <c r="G553" t="str">
        <f>IFERROR(INDEX('Video Ad Server - SECONDARY'!$C$2:$C$960,MATCH(' Combined Data'!C553&amp;' Combined Data'!B553,'Video Ad Server - SECONDARY'!$E$2:$E$960,0)),"")</f>
        <v/>
      </c>
      <c r="H553" t="str">
        <f>IFERROR(INDEX('Video Ad Server - SECONDARY'!$D$2:$D$960,MATCH(' Combined Data'!C553&amp;' Combined Data'!B553,'Video Ad Server - SECONDARY'!$E$2:$E$960,0)),"")</f>
        <v/>
      </c>
      <c r="I553" t="str">
        <f>VLOOKUP($C553,'Lookup Table'!$A$1:$G$134,3,0)</f>
        <v>Partner A</v>
      </c>
      <c r="J553" t="str">
        <f>VLOOKUP($C553,'Lookup Table'!$A$1:$G$134,4,0)</f>
        <v>Desktop</v>
      </c>
      <c r="K553" t="str">
        <f>VLOOKUP($C553,'Lookup Table'!$A$1:$G$134,5,0)</f>
        <v>CPM</v>
      </c>
      <c r="L553">
        <f>VLOOKUP($C553,'Lookup Table'!$A$1:$G$134,6,0)</f>
        <v>6</v>
      </c>
      <c r="M553" t="str">
        <f>VLOOKUP($C553,'Lookup Table'!$A$1:$G$134,7,0)</f>
        <v>Display</v>
      </c>
      <c r="N553" s="28">
        <f t="shared" si="8"/>
        <v>101.57399999999998</v>
      </c>
    </row>
    <row r="554" spans="1:14" x14ac:dyDescent="0.2">
      <c r="A554">
        <v>553</v>
      </c>
      <c r="B554" s="26">
        <v>44323</v>
      </c>
      <c r="C554" s="11">
        <v>269221569</v>
      </c>
      <c r="D554" s="11">
        <v>14108</v>
      </c>
      <c r="E554" s="11">
        <v>12</v>
      </c>
      <c r="F554" s="11">
        <v>8</v>
      </c>
      <c r="G554">
        <f>IFERROR(INDEX('Video Ad Server - SECONDARY'!$C$2:$C$960,MATCH(' Combined Data'!C554&amp;' Combined Data'!B554,'Video Ad Server - SECONDARY'!$E$2:$E$960,0)),"")</f>
        <v>203</v>
      </c>
      <c r="H554">
        <f>IFERROR(INDEX('Video Ad Server - SECONDARY'!$D$2:$D$960,MATCH(' Combined Data'!C554&amp;' Combined Data'!B554,'Video Ad Server - SECONDARY'!$E$2:$E$960,0)),"")</f>
        <v>202</v>
      </c>
      <c r="I554" t="str">
        <f>VLOOKUP($C554,'Lookup Table'!$A$1:$G$134,3,0)</f>
        <v>Partner B</v>
      </c>
      <c r="J554" t="str">
        <f>VLOOKUP($C554,'Lookup Table'!$A$1:$G$134,4,0)</f>
        <v>Cross-Device</v>
      </c>
      <c r="K554" t="str">
        <f>VLOOKUP($C554,'Lookup Table'!$A$1:$G$134,5,0)</f>
        <v>CPCV</v>
      </c>
      <c r="L554">
        <f>VLOOKUP($C554,'Lookup Table'!$A$1:$G$134,6,0)</f>
        <v>4.5</v>
      </c>
      <c r="M554" t="str">
        <f>VLOOKUP($C554,'Lookup Table'!$A$1:$G$134,7,0)</f>
        <v>Video</v>
      </c>
      <c r="N554" s="28">
        <f t="shared" si="8"/>
        <v>909</v>
      </c>
    </row>
    <row r="555" spans="1:14" x14ac:dyDescent="0.2">
      <c r="A555">
        <v>554</v>
      </c>
      <c r="B555" s="26">
        <v>44323</v>
      </c>
      <c r="C555" s="11">
        <v>269148589</v>
      </c>
      <c r="D555" s="11">
        <v>0</v>
      </c>
      <c r="E555" s="11">
        <v>12</v>
      </c>
      <c r="F555" s="11">
        <v>4</v>
      </c>
      <c r="G555" t="str">
        <f>IFERROR(INDEX('Video Ad Server - SECONDARY'!$C$2:$C$960,MATCH(' Combined Data'!C555&amp;' Combined Data'!B555,'Video Ad Server - SECONDARY'!$E$2:$E$960,0)),"")</f>
        <v/>
      </c>
      <c r="H555" t="str">
        <f>IFERROR(INDEX('Video Ad Server - SECONDARY'!$D$2:$D$960,MATCH(' Combined Data'!C555&amp;' Combined Data'!B555,'Video Ad Server - SECONDARY'!$E$2:$E$960,0)),"")</f>
        <v/>
      </c>
      <c r="I555" t="str">
        <f>VLOOKUP($C555,'Lookup Table'!$A$1:$G$134,3,0)</f>
        <v>Partner B</v>
      </c>
      <c r="J555" t="str">
        <f>VLOOKUP($C555,'Lookup Table'!$A$1:$G$134,4,0)</f>
        <v>Mobile In-App</v>
      </c>
      <c r="K555" t="str">
        <f>VLOOKUP($C555,'Lookup Table'!$A$1:$G$134,5,0)</f>
        <v>CPM</v>
      </c>
      <c r="L555">
        <f>VLOOKUP($C555,'Lookup Table'!$A$1:$G$134,6,0)</f>
        <v>4.5</v>
      </c>
      <c r="M555" t="str">
        <f>VLOOKUP($C555,'Lookup Table'!$A$1:$G$134,7,0)</f>
        <v>Display</v>
      </c>
      <c r="N555" s="28">
        <f t="shared" si="8"/>
        <v>0</v>
      </c>
    </row>
    <row r="556" spans="1:14" x14ac:dyDescent="0.2">
      <c r="A556">
        <v>555</v>
      </c>
      <c r="B556" s="26">
        <v>44323</v>
      </c>
      <c r="C556" s="11">
        <v>269222091</v>
      </c>
      <c r="D556" s="11">
        <v>7386</v>
      </c>
      <c r="E556" s="11">
        <v>9</v>
      </c>
      <c r="F556" s="11">
        <v>2</v>
      </c>
      <c r="G556" t="str">
        <f>IFERROR(INDEX('Video Ad Server - SECONDARY'!$C$2:$C$960,MATCH(' Combined Data'!C556&amp;' Combined Data'!B556,'Video Ad Server - SECONDARY'!$E$2:$E$960,0)),"")</f>
        <v/>
      </c>
      <c r="H556" t="str">
        <f>IFERROR(INDEX('Video Ad Server - SECONDARY'!$D$2:$D$960,MATCH(' Combined Data'!C556&amp;' Combined Data'!B556,'Video Ad Server - SECONDARY'!$E$2:$E$960,0)),"")</f>
        <v/>
      </c>
      <c r="I556" t="str">
        <f>VLOOKUP($C556,'Lookup Table'!$A$1:$G$134,3,0)</f>
        <v>Partner A</v>
      </c>
      <c r="J556" t="str">
        <f>VLOOKUP($C556,'Lookup Table'!$A$1:$G$134,4,0)</f>
        <v>Mobile</v>
      </c>
      <c r="K556" t="str">
        <f>VLOOKUP($C556,'Lookup Table'!$A$1:$G$134,5,0)</f>
        <v>CPM</v>
      </c>
      <c r="L556">
        <f>VLOOKUP($C556,'Lookup Table'!$A$1:$G$134,6,0)</f>
        <v>6</v>
      </c>
      <c r="M556" t="str">
        <f>VLOOKUP($C556,'Lookup Table'!$A$1:$G$134,7,0)</f>
        <v>Display</v>
      </c>
      <c r="N556" s="28">
        <f t="shared" si="8"/>
        <v>44.316000000000003</v>
      </c>
    </row>
    <row r="557" spans="1:14" x14ac:dyDescent="0.2">
      <c r="A557">
        <v>556</v>
      </c>
      <c r="B557" s="26">
        <v>44323</v>
      </c>
      <c r="C557" s="11">
        <v>269149657</v>
      </c>
      <c r="D557" s="11">
        <v>1527</v>
      </c>
      <c r="E557" s="11">
        <v>9</v>
      </c>
      <c r="F557" s="11">
        <v>4</v>
      </c>
      <c r="G557" t="str">
        <f>IFERROR(INDEX('Video Ad Server - SECONDARY'!$C$2:$C$960,MATCH(' Combined Data'!C557&amp;' Combined Data'!B557,'Video Ad Server - SECONDARY'!$E$2:$E$960,0)),"")</f>
        <v/>
      </c>
      <c r="H557" t="str">
        <f>IFERROR(INDEX('Video Ad Server - SECONDARY'!$D$2:$D$960,MATCH(' Combined Data'!C557&amp;' Combined Data'!B557,'Video Ad Server - SECONDARY'!$E$2:$E$960,0)),"")</f>
        <v/>
      </c>
      <c r="I557" t="str">
        <f>VLOOKUP($C557,'Lookup Table'!$A$1:$G$134,3,0)</f>
        <v>Partner B</v>
      </c>
      <c r="J557" t="str">
        <f>VLOOKUP($C557,'Lookup Table'!$A$1:$G$134,4,0)</f>
        <v>Cross-Device</v>
      </c>
      <c r="K557" t="str">
        <f>VLOOKUP($C557,'Lookup Table'!$A$1:$G$134,5,0)</f>
        <v>CPM</v>
      </c>
      <c r="L557">
        <f>VLOOKUP($C557,'Lookup Table'!$A$1:$G$134,6,0)</f>
        <v>4.5</v>
      </c>
      <c r="M557" t="str">
        <f>VLOOKUP($C557,'Lookup Table'!$A$1:$G$134,7,0)</f>
        <v>Display</v>
      </c>
      <c r="N557" s="28">
        <f t="shared" si="8"/>
        <v>6.8714999999999993</v>
      </c>
    </row>
    <row r="558" spans="1:14" x14ac:dyDescent="0.2">
      <c r="A558">
        <v>557</v>
      </c>
      <c r="B558" s="26">
        <v>44323</v>
      </c>
      <c r="C558" s="11">
        <v>268892456</v>
      </c>
      <c r="D558" s="11">
        <v>4696</v>
      </c>
      <c r="E558" s="11">
        <v>6</v>
      </c>
      <c r="F558" s="11">
        <v>1</v>
      </c>
      <c r="G558" t="str">
        <f>IFERROR(INDEX('Video Ad Server - SECONDARY'!$C$2:$C$960,MATCH(' Combined Data'!C558&amp;' Combined Data'!B558,'Video Ad Server - SECONDARY'!$E$2:$E$960,0)),"")</f>
        <v/>
      </c>
      <c r="H558" t="str">
        <f>IFERROR(INDEX('Video Ad Server - SECONDARY'!$D$2:$D$960,MATCH(' Combined Data'!C558&amp;' Combined Data'!B558,'Video Ad Server - SECONDARY'!$E$2:$E$960,0)),"")</f>
        <v/>
      </c>
      <c r="I558" t="str">
        <f>VLOOKUP($C558,'Lookup Table'!$A$1:$G$134,3,0)</f>
        <v>Partner A</v>
      </c>
      <c r="J558" t="str">
        <f>VLOOKUP($C558,'Lookup Table'!$A$1:$G$134,4,0)</f>
        <v>Mobile Web</v>
      </c>
      <c r="K558" t="str">
        <f>VLOOKUP($C558,'Lookup Table'!$A$1:$G$134,5,0)</f>
        <v>CPM</v>
      </c>
      <c r="L558">
        <f>VLOOKUP($C558,'Lookup Table'!$A$1:$G$134,6,0)</f>
        <v>6</v>
      </c>
      <c r="M558" t="str">
        <f>VLOOKUP($C558,'Lookup Table'!$A$1:$G$134,7,0)</f>
        <v>Display</v>
      </c>
      <c r="N558" s="28">
        <f t="shared" si="8"/>
        <v>28.175999999999998</v>
      </c>
    </row>
    <row r="559" spans="1:14" x14ac:dyDescent="0.2">
      <c r="A559">
        <v>558</v>
      </c>
      <c r="B559" s="26">
        <v>44323</v>
      </c>
      <c r="C559" s="11">
        <v>269221584</v>
      </c>
      <c r="D559" s="11">
        <v>9122</v>
      </c>
      <c r="E559" s="11">
        <v>5</v>
      </c>
      <c r="F559" s="11">
        <v>5</v>
      </c>
      <c r="G559">
        <f>IFERROR(INDEX('Video Ad Server - SECONDARY'!$C$2:$C$960,MATCH(' Combined Data'!C559&amp;' Combined Data'!B559,'Video Ad Server - SECONDARY'!$E$2:$E$960,0)),"")</f>
        <v>20</v>
      </c>
      <c r="H559">
        <f>IFERROR(INDEX('Video Ad Server - SECONDARY'!$D$2:$D$960,MATCH(' Combined Data'!C559&amp;' Combined Data'!B559,'Video Ad Server - SECONDARY'!$E$2:$E$960,0)),"")</f>
        <v>17</v>
      </c>
      <c r="I559" t="str">
        <f>VLOOKUP($C559,'Lookup Table'!$A$1:$G$134,3,0)</f>
        <v>Partner B</v>
      </c>
      <c r="J559" t="str">
        <f>VLOOKUP($C559,'Lookup Table'!$A$1:$G$134,4,0)</f>
        <v>Cross-Device</v>
      </c>
      <c r="K559" t="str">
        <f>VLOOKUP($C559,'Lookup Table'!$A$1:$G$134,5,0)</f>
        <v>CPCV</v>
      </c>
      <c r="L559">
        <f>VLOOKUP($C559,'Lookup Table'!$A$1:$G$134,6,0)</f>
        <v>4.5</v>
      </c>
      <c r="M559" t="str">
        <f>VLOOKUP($C559,'Lookup Table'!$A$1:$G$134,7,0)</f>
        <v>Video</v>
      </c>
      <c r="N559" s="28">
        <f t="shared" si="8"/>
        <v>76.5</v>
      </c>
    </row>
    <row r="560" spans="1:14" x14ac:dyDescent="0.2">
      <c r="A560">
        <v>559</v>
      </c>
      <c r="B560" s="26">
        <v>44323</v>
      </c>
      <c r="C560" s="11">
        <v>268890590</v>
      </c>
      <c r="D560" s="11">
        <v>3107</v>
      </c>
      <c r="E560" s="11">
        <v>5</v>
      </c>
      <c r="F560" s="11">
        <v>1</v>
      </c>
      <c r="G560">
        <f>IFERROR(INDEX('Video Ad Server - SECONDARY'!$C$2:$C$960,MATCH(' Combined Data'!C560&amp;' Combined Data'!B560,'Video Ad Server - SECONDARY'!$E$2:$E$960,0)),"")</f>
        <v>349</v>
      </c>
      <c r="H560">
        <f>IFERROR(INDEX('Video Ad Server - SECONDARY'!$D$2:$D$960,MATCH(' Combined Data'!C560&amp;' Combined Data'!B560,'Video Ad Server - SECONDARY'!$E$2:$E$960,0)),"")</f>
        <v>341</v>
      </c>
      <c r="I560" t="str">
        <f>VLOOKUP($C560,'Lookup Table'!$A$1:$G$134,3,0)</f>
        <v>Partner B</v>
      </c>
      <c r="J560" t="str">
        <f>VLOOKUP($C560,'Lookup Table'!$A$1:$G$134,4,0)</f>
        <v>Cross-Device</v>
      </c>
      <c r="K560" t="str">
        <f>VLOOKUP($C560,'Lookup Table'!$A$1:$G$134,5,0)</f>
        <v>CPCV</v>
      </c>
      <c r="L560">
        <f>VLOOKUP($C560,'Lookup Table'!$A$1:$G$134,6,0)</f>
        <v>4.5</v>
      </c>
      <c r="M560" t="str">
        <f>VLOOKUP($C560,'Lookup Table'!$A$1:$G$134,7,0)</f>
        <v>Video</v>
      </c>
      <c r="N560" s="28">
        <f t="shared" si="8"/>
        <v>1534.5</v>
      </c>
    </row>
    <row r="561" spans="1:14" x14ac:dyDescent="0.2">
      <c r="A561">
        <v>560</v>
      </c>
      <c r="B561" s="26">
        <v>44323</v>
      </c>
      <c r="C561" s="11">
        <v>269150194</v>
      </c>
      <c r="D561" s="11">
        <v>2988</v>
      </c>
      <c r="E561" s="11">
        <v>5</v>
      </c>
      <c r="F561" s="11">
        <v>0</v>
      </c>
      <c r="G561" t="str">
        <f>IFERROR(INDEX('Video Ad Server - SECONDARY'!$C$2:$C$960,MATCH(' Combined Data'!C561&amp;' Combined Data'!B561,'Video Ad Server - SECONDARY'!$E$2:$E$960,0)),"")</f>
        <v/>
      </c>
      <c r="H561" t="str">
        <f>IFERROR(INDEX('Video Ad Server - SECONDARY'!$D$2:$D$960,MATCH(' Combined Data'!C561&amp;' Combined Data'!B561,'Video Ad Server - SECONDARY'!$E$2:$E$960,0)),"")</f>
        <v/>
      </c>
      <c r="I561" t="str">
        <f>VLOOKUP($C561,'Lookup Table'!$A$1:$G$134,3,0)</f>
        <v>Partner A</v>
      </c>
      <c r="J561" t="str">
        <f>VLOOKUP($C561,'Lookup Table'!$A$1:$G$134,4,0)</f>
        <v>Tablet Web</v>
      </c>
      <c r="K561" t="str">
        <f>VLOOKUP($C561,'Lookup Table'!$A$1:$G$134,5,0)</f>
        <v>CPM</v>
      </c>
      <c r="L561">
        <f>VLOOKUP($C561,'Lookup Table'!$A$1:$G$134,6,0)</f>
        <v>6</v>
      </c>
      <c r="M561" t="str">
        <f>VLOOKUP($C561,'Lookup Table'!$A$1:$G$134,7,0)</f>
        <v>Display</v>
      </c>
      <c r="N561" s="28">
        <f t="shared" si="8"/>
        <v>17.928000000000001</v>
      </c>
    </row>
    <row r="562" spans="1:14" x14ac:dyDescent="0.2">
      <c r="A562">
        <v>561</v>
      </c>
      <c r="B562" s="26">
        <v>44323</v>
      </c>
      <c r="C562" s="11">
        <v>268890710</v>
      </c>
      <c r="D562" s="11">
        <v>2751</v>
      </c>
      <c r="E562" s="11">
        <v>5</v>
      </c>
      <c r="F562" s="11">
        <v>0</v>
      </c>
      <c r="G562" t="str">
        <f>IFERROR(INDEX('Video Ad Server - SECONDARY'!$C$2:$C$960,MATCH(' Combined Data'!C562&amp;' Combined Data'!B562,'Video Ad Server - SECONDARY'!$E$2:$E$960,0)),"")</f>
        <v/>
      </c>
      <c r="H562" t="str">
        <f>IFERROR(INDEX('Video Ad Server - SECONDARY'!$D$2:$D$960,MATCH(' Combined Data'!C562&amp;' Combined Data'!B562,'Video Ad Server - SECONDARY'!$E$2:$E$960,0)),"")</f>
        <v/>
      </c>
      <c r="I562" t="str">
        <f>VLOOKUP($C562,'Lookup Table'!$A$1:$G$134,3,0)</f>
        <v>Partner A</v>
      </c>
      <c r="J562" t="str">
        <f>VLOOKUP($C562,'Lookup Table'!$A$1:$G$134,4,0)</f>
        <v>Desktop</v>
      </c>
      <c r="K562" t="str">
        <f>VLOOKUP($C562,'Lookup Table'!$A$1:$G$134,5,0)</f>
        <v>CPM</v>
      </c>
      <c r="L562">
        <f>VLOOKUP($C562,'Lookup Table'!$A$1:$G$134,6,0)</f>
        <v>6</v>
      </c>
      <c r="M562" t="str">
        <f>VLOOKUP($C562,'Lookup Table'!$A$1:$G$134,7,0)</f>
        <v>Display</v>
      </c>
      <c r="N562" s="28">
        <f t="shared" si="8"/>
        <v>16.506</v>
      </c>
    </row>
    <row r="563" spans="1:14" x14ac:dyDescent="0.2">
      <c r="A563">
        <v>562</v>
      </c>
      <c r="B563" s="26">
        <v>44323</v>
      </c>
      <c r="C563" s="11">
        <v>268892414</v>
      </c>
      <c r="D563" s="11">
        <v>1939</v>
      </c>
      <c r="E563" s="11">
        <v>5</v>
      </c>
      <c r="F563" s="11">
        <v>0</v>
      </c>
      <c r="G563" t="str">
        <f>IFERROR(INDEX('Video Ad Server - SECONDARY'!$C$2:$C$960,MATCH(' Combined Data'!C563&amp;' Combined Data'!B563,'Video Ad Server - SECONDARY'!$E$2:$E$960,0)),"")</f>
        <v/>
      </c>
      <c r="H563" t="str">
        <f>IFERROR(INDEX('Video Ad Server - SECONDARY'!$D$2:$D$960,MATCH(' Combined Data'!C563&amp;' Combined Data'!B563,'Video Ad Server - SECONDARY'!$E$2:$E$960,0)),"")</f>
        <v/>
      </c>
      <c r="I563" t="str">
        <f>VLOOKUP($C563,'Lookup Table'!$A$1:$G$134,3,0)</f>
        <v>Partner A</v>
      </c>
      <c r="J563" t="str">
        <f>VLOOKUP($C563,'Lookup Table'!$A$1:$G$134,4,0)</f>
        <v>Mobile Web</v>
      </c>
      <c r="K563" t="str">
        <f>VLOOKUP($C563,'Lookup Table'!$A$1:$G$134,5,0)</f>
        <v>CPM</v>
      </c>
      <c r="L563">
        <f>VLOOKUP($C563,'Lookup Table'!$A$1:$G$134,6,0)</f>
        <v>6</v>
      </c>
      <c r="M563" t="str">
        <f>VLOOKUP($C563,'Lookup Table'!$A$1:$G$134,7,0)</f>
        <v>Display</v>
      </c>
      <c r="N563" s="28">
        <f t="shared" si="8"/>
        <v>11.634</v>
      </c>
    </row>
    <row r="564" spans="1:14" x14ac:dyDescent="0.2">
      <c r="A564">
        <v>563</v>
      </c>
      <c r="B564" s="26">
        <v>44323</v>
      </c>
      <c r="C564" s="11">
        <v>271533390</v>
      </c>
      <c r="D564" s="11">
        <v>8920</v>
      </c>
      <c r="E564" s="11">
        <v>4</v>
      </c>
      <c r="F564" s="11">
        <v>5</v>
      </c>
      <c r="G564" t="str">
        <f>IFERROR(INDEX('Video Ad Server - SECONDARY'!$C$2:$C$960,MATCH(' Combined Data'!C564&amp;' Combined Data'!B564,'Video Ad Server - SECONDARY'!$E$2:$E$960,0)),"")</f>
        <v/>
      </c>
      <c r="H564" t="str">
        <f>IFERROR(INDEX('Video Ad Server - SECONDARY'!$D$2:$D$960,MATCH(' Combined Data'!C564&amp;' Combined Data'!B564,'Video Ad Server - SECONDARY'!$E$2:$E$960,0)),"")</f>
        <v/>
      </c>
      <c r="I564" t="str">
        <f>VLOOKUP($C564,'Lookup Table'!$A$1:$G$134,3,0)</f>
        <v>Partner A</v>
      </c>
      <c r="J564" t="str">
        <f>VLOOKUP($C564,'Lookup Table'!$A$1:$G$134,4,0)</f>
        <v>Desktop</v>
      </c>
      <c r="K564" t="str">
        <f>VLOOKUP($C564,'Lookup Table'!$A$1:$G$134,5,0)</f>
        <v>CPM</v>
      </c>
      <c r="L564">
        <f>VLOOKUP($C564,'Lookup Table'!$A$1:$G$134,6,0)</f>
        <v>6</v>
      </c>
      <c r="M564" t="str">
        <f>VLOOKUP($C564,'Lookup Table'!$A$1:$G$134,7,0)</f>
        <v>Display</v>
      </c>
      <c r="N564" s="28">
        <f t="shared" si="8"/>
        <v>53.519999999999996</v>
      </c>
    </row>
    <row r="565" spans="1:14" x14ac:dyDescent="0.2">
      <c r="A565">
        <v>564</v>
      </c>
      <c r="B565" s="26">
        <v>44323</v>
      </c>
      <c r="C565" s="11">
        <v>271808904</v>
      </c>
      <c r="D565" s="11">
        <v>8598</v>
      </c>
      <c r="E565" s="11">
        <v>4</v>
      </c>
      <c r="F565" s="11">
        <v>107</v>
      </c>
      <c r="G565" t="str">
        <f>IFERROR(INDEX('Video Ad Server - SECONDARY'!$C$2:$C$960,MATCH(' Combined Data'!C565&amp;' Combined Data'!B565,'Video Ad Server - SECONDARY'!$E$2:$E$960,0)),"")</f>
        <v/>
      </c>
      <c r="H565" t="str">
        <f>IFERROR(INDEX('Video Ad Server - SECONDARY'!$D$2:$D$960,MATCH(' Combined Data'!C565&amp;' Combined Data'!B565,'Video Ad Server - SECONDARY'!$E$2:$E$960,0)),"")</f>
        <v/>
      </c>
      <c r="I565" t="str">
        <f>VLOOKUP($C565,'Lookup Table'!$A$1:$G$134,3,0)</f>
        <v>Partner A</v>
      </c>
      <c r="J565" t="str">
        <f>VLOOKUP($C565,'Lookup Table'!$A$1:$G$134,4,0)</f>
        <v>Desktop</v>
      </c>
      <c r="K565" t="str">
        <f>VLOOKUP($C565,'Lookup Table'!$A$1:$G$134,5,0)</f>
        <v>CPM</v>
      </c>
      <c r="L565">
        <f>VLOOKUP($C565,'Lookup Table'!$A$1:$G$134,6,0)</f>
        <v>6</v>
      </c>
      <c r="M565" t="str">
        <f>VLOOKUP($C565,'Lookup Table'!$A$1:$G$134,7,0)</f>
        <v>Display</v>
      </c>
      <c r="N565" s="28">
        <f t="shared" si="8"/>
        <v>51.588000000000008</v>
      </c>
    </row>
    <row r="566" spans="1:14" x14ac:dyDescent="0.2">
      <c r="A566">
        <v>565</v>
      </c>
      <c r="B566" s="26">
        <v>44323</v>
      </c>
      <c r="C566" s="11">
        <v>269222817</v>
      </c>
      <c r="D566" s="11">
        <v>4823</v>
      </c>
      <c r="E566" s="11">
        <v>4</v>
      </c>
      <c r="F566" s="11">
        <v>2</v>
      </c>
      <c r="G566" t="str">
        <f>IFERROR(INDEX('Video Ad Server - SECONDARY'!$C$2:$C$960,MATCH(' Combined Data'!C566&amp;' Combined Data'!B566,'Video Ad Server - SECONDARY'!$E$2:$E$960,0)),"")</f>
        <v/>
      </c>
      <c r="H566" t="str">
        <f>IFERROR(INDEX('Video Ad Server - SECONDARY'!$D$2:$D$960,MATCH(' Combined Data'!C566&amp;' Combined Data'!B566,'Video Ad Server - SECONDARY'!$E$2:$E$960,0)),"")</f>
        <v/>
      </c>
      <c r="I566" t="str">
        <f>VLOOKUP($C566,'Lookup Table'!$A$1:$G$134,3,0)</f>
        <v>Partner A</v>
      </c>
      <c r="J566" t="str">
        <f>VLOOKUP($C566,'Lookup Table'!$A$1:$G$134,4,0)</f>
        <v>Tablet In-App</v>
      </c>
      <c r="K566" t="str">
        <f>VLOOKUP($C566,'Lookup Table'!$A$1:$G$134,5,0)</f>
        <v>CPM</v>
      </c>
      <c r="L566">
        <f>VLOOKUP($C566,'Lookup Table'!$A$1:$G$134,6,0)</f>
        <v>6</v>
      </c>
      <c r="M566" t="str">
        <f>VLOOKUP($C566,'Lookup Table'!$A$1:$G$134,7,0)</f>
        <v>Display</v>
      </c>
      <c r="N566" s="28">
        <f t="shared" si="8"/>
        <v>28.938000000000002</v>
      </c>
    </row>
    <row r="567" spans="1:14" x14ac:dyDescent="0.2">
      <c r="A567">
        <v>566</v>
      </c>
      <c r="B567" s="26">
        <v>44323</v>
      </c>
      <c r="C567" s="11">
        <v>269222781</v>
      </c>
      <c r="D567" s="11">
        <v>4769</v>
      </c>
      <c r="E567" s="11">
        <v>4</v>
      </c>
      <c r="F567" s="11">
        <v>2</v>
      </c>
      <c r="G567" t="str">
        <f>IFERROR(INDEX('Video Ad Server - SECONDARY'!$C$2:$C$960,MATCH(' Combined Data'!C567&amp;' Combined Data'!B567,'Video Ad Server - SECONDARY'!$E$2:$E$960,0)),"")</f>
        <v/>
      </c>
      <c r="H567" t="str">
        <f>IFERROR(INDEX('Video Ad Server - SECONDARY'!$D$2:$D$960,MATCH(' Combined Data'!C567&amp;' Combined Data'!B567,'Video Ad Server - SECONDARY'!$E$2:$E$960,0)),"")</f>
        <v/>
      </c>
      <c r="I567" t="str">
        <f>VLOOKUP($C567,'Lookup Table'!$A$1:$G$134,3,0)</f>
        <v>Partner A</v>
      </c>
      <c r="J567" t="str">
        <f>VLOOKUP($C567,'Lookup Table'!$A$1:$G$134,4,0)</f>
        <v>Tablet In-App</v>
      </c>
      <c r="K567" t="str">
        <f>VLOOKUP($C567,'Lookup Table'!$A$1:$G$134,5,0)</f>
        <v>CPM</v>
      </c>
      <c r="L567">
        <f>VLOOKUP($C567,'Lookup Table'!$A$1:$G$134,6,0)</f>
        <v>6</v>
      </c>
      <c r="M567" t="str">
        <f>VLOOKUP($C567,'Lookup Table'!$A$1:$G$134,7,0)</f>
        <v>Display</v>
      </c>
      <c r="N567" s="28">
        <f t="shared" si="8"/>
        <v>28.614000000000001</v>
      </c>
    </row>
    <row r="568" spans="1:14" x14ac:dyDescent="0.2">
      <c r="A568">
        <v>567</v>
      </c>
      <c r="B568" s="26">
        <v>44323</v>
      </c>
      <c r="C568" s="11">
        <v>269222808</v>
      </c>
      <c r="D568" s="11">
        <v>4682</v>
      </c>
      <c r="E568" s="11">
        <v>4</v>
      </c>
      <c r="F568" s="11">
        <v>4</v>
      </c>
      <c r="G568" t="str">
        <f>IFERROR(INDEX('Video Ad Server - SECONDARY'!$C$2:$C$960,MATCH(' Combined Data'!C568&amp;' Combined Data'!B568,'Video Ad Server - SECONDARY'!$E$2:$E$960,0)),"")</f>
        <v/>
      </c>
      <c r="H568" t="str">
        <f>IFERROR(INDEX('Video Ad Server - SECONDARY'!$D$2:$D$960,MATCH(' Combined Data'!C568&amp;' Combined Data'!B568,'Video Ad Server - SECONDARY'!$E$2:$E$960,0)),"")</f>
        <v/>
      </c>
      <c r="I568" t="str">
        <f>VLOOKUP($C568,'Lookup Table'!$A$1:$G$134,3,0)</f>
        <v>Partner A</v>
      </c>
      <c r="J568" t="str">
        <f>VLOOKUP($C568,'Lookup Table'!$A$1:$G$134,4,0)</f>
        <v>Desktop</v>
      </c>
      <c r="K568" t="str">
        <f>VLOOKUP($C568,'Lookup Table'!$A$1:$G$134,5,0)</f>
        <v>CPM</v>
      </c>
      <c r="L568">
        <f>VLOOKUP($C568,'Lookup Table'!$A$1:$G$134,6,0)</f>
        <v>6</v>
      </c>
      <c r="M568" t="str">
        <f>VLOOKUP($C568,'Lookup Table'!$A$1:$G$134,7,0)</f>
        <v>Display</v>
      </c>
      <c r="N568" s="28">
        <f t="shared" si="8"/>
        <v>28.092000000000002</v>
      </c>
    </row>
    <row r="569" spans="1:14" x14ac:dyDescent="0.2">
      <c r="A569">
        <v>568</v>
      </c>
      <c r="B569" s="26">
        <v>44323</v>
      </c>
      <c r="C569" s="11">
        <v>269222109</v>
      </c>
      <c r="D569" s="11">
        <v>4681</v>
      </c>
      <c r="E569" s="11">
        <v>4</v>
      </c>
      <c r="F569" s="11">
        <v>6</v>
      </c>
      <c r="G569" t="str">
        <f>IFERROR(INDEX('Video Ad Server - SECONDARY'!$C$2:$C$960,MATCH(' Combined Data'!C569&amp;' Combined Data'!B569,'Video Ad Server - SECONDARY'!$E$2:$E$960,0)),"")</f>
        <v/>
      </c>
      <c r="H569" t="str">
        <f>IFERROR(INDEX('Video Ad Server - SECONDARY'!$D$2:$D$960,MATCH(' Combined Data'!C569&amp;' Combined Data'!B569,'Video Ad Server - SECONDARY'!$E$2:$E$960,0)),"")</f>
        <v/>
      </c>
      <c r="I569" t="str">
        <f>VLOOKUP($C569,'Lookup Table'!$A$1:$G$134,3,0)</f>
        <v>Partner A</v>
      </c>
      <c r="J569" t="str">
        <f>VLOOKUP($C569,'Lookup Table'!$A$1:$G$134,4,0)</f>
        <v>Desktop</v>
      </c>
      <c r="K569" t="str">
        <f>VLOOKUP($C569,'Lookup Table'!$A$1:$G$134,5,0)</f>
        <v>CPM</v>
      </c>
      <c r="L569">
        <f>VLOOKUP($C569,'Lookup Table'!$A$1:$G$134,6,0)</f>
        <v>6</v>
      </c>
      <c r="M569" t="str">
        <f>VLOOKUP($C569,'Lookup Table'!$A$1:$G$134,7,0)</f>
        <v>Display</v>
      </c>
      <c r="N569" s="28">
        <f t="shared" si="8"/>
        <v>28.085999999999999</v>
      </c>
    </row>
    <row r="570" spans="1:14" x14ac:dyDescent="0.2">
      <c r="A570">
        <v>569</v>
      </c>
      <c r="B570" s="26">
        <v>44323</v>
      </c>
      <c r="C570" s="11">
        <v>269150215</v>
      </c>
      <c r="D570" s="11">
        <v>2811</v>
      </c>
      <c r="E570" s="11">
        <v>4</v>
      </c>
      <c r="F570" s="11">
        <v>0</v>
      </c>
      <c r="G570" t="str">
        <f>IFERROR(INDEX('Video Ad Server - SECONDARY'!$C$2:$C$960,MATCH(' Combined Data'!C570&amp;' Combined Data'!B570,'Video Ad Server - SECONDARY'!$E$2:$E$960,0)),"")</f>
        <v/>
      </c>
      <c r="H570" t="str">
        <f>IFERROR(INDEX('Video Ad Server - SECONDARY'!$D$2:$D$960,MATCH(' Combined Data'!C570&amp;' Combined Data'!B570,'Video Ad Server - SECONDARY'!$E$2:$E$960,0)),"")</f>
        <v/>
      </c>
      <c r="I570" t="str">
        <f>VLOOKUP($C570,'Lookup Table'!$A$1:$G$134,3,0)</f>
        <v>Partner A</v>
      </c>
      <c r="J570" t="str">
        <f>VLOOKUP($C570,'Lookup Table'!$A$1:$G$134,4,0)</f>
        <v>Mobile Web</v>
      </c>
      <c r="K570" t="str">
        <f>VLOOKUP($C570,'Lookup Table'!$A$1:$G$134,5,0)</f>
        <v>CPM</v>
      </c>
      <c r="L570">
        <f>VLOOKUP($C570,'Lookup Table'!$A$1:$G$134,6,0)</f>
        <v>6</v>
      </c>
      <c r="M570" t="str">
        <f>VLOOKUP($C570,'Lookup Table'!$A$1:$G$134,7,0)</f>
        <v>Display</v>
      </c>
      <c r="N570" s="28">
        <f t="shared" si="8"/>
        <v>16.866</v>
      </c>
    </row>
    <row r="571" spans="1:14" x14ac:dyDescent="0.2">
      <c r="A571">
        <v>570</v>
      </c>
      <c r="B571" s="26">
        <v>44323</v>
      </c>
      <c r="C571" s="11">
        <v>271457536</v>
      </c>
      <c r="D571" s="11">
        <v>2531</v>
      </c>
      <c r="E571" s="11">
        <v>4</v>
      </c>
      <c r="F571" s="11">
        <v>0</v>
      </c>
      <c r="G571">
        <f>IFERROR(INDEX('Video Ad Server - SECONDARY'!$C$2:$C$960,MATCH(' Combined Data'!C571&amp;' Combined Data'!B571,'Video Ad Server - SECONDARY'!$E$2:$E$960,0)),"")</f>
        <v>0</v>
      </c>
      <c r="H571">
        <f>IFERROR(INDEX('Video Ad Server - SECONDARY'!$D$2:$D$960,MATCH(' Combined Data'!C571&amp;' Combined Data'!B571,'Video Ad Server - SECONDARY'!$E$2:$E$960,0)),"")</f>
        <v>0</v>
      </c>
      <c r="I571" t="str">
        <f>VLOOKUP($C571,'Lookup Table'!$A$1:$G$134,3,0)</f>
        <v>Partner B</v>
      </c>
      <c r="J571" t="str">
        <f>VLOOKUP($C571,'Lookup Table'!$A$1:$G$134,4,0)</f>
        <v>Cross-Device</v>
      </c>
      <c r="K571" t="str">
        <f>VLOOKUP($C571,'Lookup Table'!$A$1:$G$134,5,0)</f>
        <v>CPCV</v>
      </c>
      <c r="L571">
        <f>VLOOKUP($C571,'Lookup Table'!$A$1:$G$134,6,0)</f>
        <v>4.5</v>
      </c>
      <c r="M571" t="str">
        <f>VLOOKUP($C571,'Lookup Table'!$A$1:$G$134,7,0)</f>
        <v>Video</v>
      </c>
      <c r="N571" s="28">
        <f t="shared" si="8"/>
        <v>0</v>
      </c>
    </row>
    <row r="572" spans="1:14" x14ac:dyDescent="0.2">
      <c r="A572">
        <v>571</v>
      </c>
      <c r="B572" s="26">
        <v>44323</v>
      </c>
      <c r="C572" s="11">
        <v>269221581</v>
      </c>
      <c r="D572" s="11">
        <v>9563</v>
      </c>
      <c r="E572" s="11">
        <v>3</v>
      </c>
      <c r="F572" s="11">
        <v>6</v>
      </c>
      <c r="G572">
        <f>IFERROR(INDEX('Video Ad Server - SECONDARY'!$C$2:$C$960,MATCH(' Combined Data'!C572&amp;' Combined Data'!B572,'Video Ad Server - SECONDARY'!$E$2:$E$960,0)),"")</f>
        <v>0</v>
      </c>
      <c r="H572">
        <f>IFERROR(INDEX('Video Ad Server - SECONDARY'!$D$2:$D$960,MATCH(' Combined Data'!C572&amp;' Combined Data'!B572,'Video Ad Server - SECONDARY'!$E$2:$E$960,0)),"")</f>
        <v>0</v>
      </c>
      <c r="I572" t="str">
        <f>VLOOKUP($C572,'Lookup Table'!$A$1:$G$134,3,0)</f>
        <v>Partner B</v>
      </c>
      <c r="J572" t="str">
        <f>VLOOKUP($C572,'Lookup Table'!$A$1:$G$134,4,0)</f>
        <v>Cross-Device</v>
      </c>
      <c r="K572" t="str">
        <f>VLOOKUP($C572,'Lookup Table'!$A$1:$G$134,5,0)</f>
        <v>CPCV</v>
      </c>
      <c r="L572">
        <f>VLOOKUP($C572,'Lookup Table'!$A$1:$G$134,6,0)</f>
        <v>4.5</v>
      </c>
      <c r="M572" t="str">
        <f>VLOOKUP($C572,'Lookup Table'!$A$1:$G$134,7,0)</f>
        <v>Video</v>
      </c>
      <c r="N572" s="28">
        <f t="shared" si="8"/>
        <v>0</v>
      </c>
    </row>
    <row r="573" spans="1:14" x14ac:dyDescent="0.2">
      <c r="A573">
        <v>572</v>
      </c>
      <c r="B573" s="26">
        <v>44323</v>
      </c>
      <c r="C573" s="11">
        <v>269221608</v>
      </c>
      <c r="D573" s="11">
        <v>4651</v>
      </c>
      <c r="E573" s="11">
        <v>3</v>
      </c>
      <c r="F573" s="11">
        <v>1</v>
      </c>
      <c r="G573" t="str">
        <f>IFERROR(INDEX('Video Ad Server - SECONDARY'!$C$2:$C$960,MATCH(' Combined Data'!C573&amp;' Combined Data'!B573,'Video Ad Server - SECONDARY'!$E$2:$E$960,0)),"")</f>
        <v/>
      </c>
      <c r="H573" t="str">
        <f>IFERROR(INDEX('Video Ad Server - SECONDARY'!$D$2:$D$960,MATCH(' Combined Data'!C573&amp;' Combined Data'!B573,'Video Ad Server - SECONDARY'!$E$2:$E$960,0)),"")</f>
        <v/>
      </c>
      <c r="I573" t="str">
        <f>VLOOKUP($C573,'Lookup Table'!$A$1:$G$134,3,0)</f>
        <v>Partner A</v>
      </c>
      <c r="J573" t="str">
        <f>VLOOKUP($C573,'Lookup Table'!$A$1:$G$134,4,0)</f>
        <v>Mobile In-App</v>
      </c>
      <c r="K573" t="str">
        <f>VLOOKUP($C573,'Lookup Table'!$A$1:$G$134,5,0)</f>
        <v>CPM</v>
      </c>
      <c r="L573">
        <f>VLOOKUP($C573,'Lookup Table'!$A$1:$G$134,6,0)</f>
        <v>6</v>
      </c>
      <c r="M573" t="str">
        <f>VLOOKUP($C573,'Lookup Table'!$A$1:$G$134,7,0)</f>
        <v>Display</v>
      </c>
      <c r="N573" s="28">
        <f t="shared" si="8"/>
        <v>27.905999999999999</v>
      </c>
    </row>
    <row r="574" spans="1:14" x14ac:dyDescent="0.2">
      <c r="A574">
        <v>573</v>
      </c>
      <c r="B574" s="26">
        <v>44323</v>
      </c>
      <c r="C574" s="11">
        <v>268892429</v>
      </c>
      <c r="D574" s="11">
        <v>4305</v>
      </c>
      <c r="E574" s="11">
        <v>3</v>
      </c>
      <c r="F574" s="11">
        <v>2</v>
      </c>
      <c r="G574" t="str">
        <f>IFERROR(INDEX('Video Ad Server - SECONDARY'!$C$2:$C$960,MATCH(' Combined Data'!C574&amp;' Combined Data'!B574,'Video Ad Server - SECONDARY'!$E$2:$E$960,0)),"")</f>
        <v/>
      </c>
      <c r="H574" t="str">
        <f>IFERROR(INDEX('Video Ad Server - SECONDARY'!$D$2:$D$960,MATCH(' Combined Data'!C574&amp;' Combined Data'!B574,'Video Ad Server - SECONDARY'!$E$2:$E$960,0)),"")</f>
        <v/>
      </c>
      <c r="I574" t="str">
        <f>VLOOKUP($C574,'Lookup Table'!$A$1:$G$134,3,0)</f>
        <v>Partner A</v>
      </c>
      <c r="J574" t="str">
        <f>VLOOKUP($C574,'Lookup Table'!$A$1:$G$134,4,0)</f>
        <v>Mobile In-App</v>
      </c>
      <c r="K574" t="str">
        <f>VLOOKUP($C574,'Lookup Table'!$A$1:$G$134,5,0)</f>
        <v>CPM</v>
      </c>
      <c r="L574">
        <f>VLOOKUP($C574,'Lookup Table'!$A$1:$G$134,6,0)</f>
        <v>6</v>
      </c>
      <c r="M574" t="str">
        <f>VLOOKUP($C574,'Lookup Table'!$A$1:$G$134,7,0)</f>
        <v>Display</v>
      </c>
      <c r="N574" s="28">
        <f t="shared" si="8"/>
        <v>25.83</v>
      </c>
    </row>
    <row r="575" spans="1:14" x14ac:dyDescent="0.2">
      <c r="A575">
        <v>574</v>
      </c>
      <c r="B575" s="26">
        <v>44323</v>
      </c>
      <c r="C575" s="11">
        <v>269222754</v>
      </c>
      <c r="D575" s="11">
        <v>4281</v>
      </c>
      <c r="E575" s="11">
        <v>3</v>
      </c>
      <c r="F575" s="11">
        <v>2</v>
      </c>
      <c r="G575" t="str">
        <f>IFERROR(INDEX('Video Ad Server - SECONDARY'!$C$2:$C$960,MATCH(' Combined Data'!C575&amp;' Combined Data'!B575,'Video Ad Server - SECONDARY'!$E$2:$E$960,0)),"")</f>
        <v/>
      </c>
      <c r="H575" t="str">
        <f>IFERROR(INDEX('Video Ad Server - SECONDARY'!$D$2:$D$960,MATCH(' Combined Data'!C575&amp;' Combined Data'!B575,'Video Ad Server - SECONDARY'!$E$2:$E$960,0)),"")</f>
        <v/>
      </c>
      <c r="I575" t="str">
        <f>VLOOKUP($C575,'Lookup Table'!$A$1:$G$134,3,0)</f>
        <v>Partner A</v>
      </c>
      <c r="J575" t="str">
        <f>VLOOKUP($C575,'Lookup Table'!$A$1:$G$134,4,0)</f>
        <v>Mobile In-App</v>
      </c>
      <c r="K575" t="str">
        <f>VLOOKUP($C575,'Lookup Table'!$A$1:$G$134,5,0)</f>
        <v>CPM</v>
      </c>
      <c r="L575">
        <f>VLOOKUP($C575,'Lookup Table'!$A$1:$G$134,6,0)</f>
        <v>6</v>
      </c>
      <c r="M575" t="str">
        <f>VLOOKUP($C575,'Lookup Table'!$A$1:$G$134,7,0)</f>
        <v>Display</v>
      </c>
      <c r="N575" s="28">
        <f t="shared" si="8"/>
        <v>25.686</v>
      </c>
    </row>
    <row r="576" spans="1:14" x14ac:dyDescent="0.2">
      <c r="A576">
        <v>575</v>
      </c>
      <c r="B576" s="26">
        <v>44323</v>
      </c>
      <c r="C576" s="11">
        <v>268890566</v>
      </c>
      <c r="D576" s="11">
        <v>3070</v>
      </c>
      <c r="E576" s="11">
        <v>3</v>
      </c>
      <c r="F576" s="11">
        <v>3</v>
      </c>
      <c r="G576">
        <f>IFERROR(INDEX('Video Ad Server - SECONDARY'!$C$2:$C$960,MATCH(' Combined Data'!C576&amp;' Combined Data'!B576,'Video Ad Server - SECONDARY'!$E$2:$E$960,0)),"")</f>
        <v>500</v>
      </c>
      <c r="H576">
        <f>IFERROR(INDEX('Video Ad Server - SECONDARY'!$D$2:$D$960,MATCH(' Combined Data'!C576&amp;' Combined Data'!B576,'Video Ad Server - SECONDARY'!$E$2:$E$960,0)),"")</f>
        <v>266</v>
      </c>
      <c r="I576" t="str">
        <f>VLOOKUP($C576,'Lookup Table'!$A$1:$G$134,3,0)</f>
        <v>Partner B</v>
      </c>
      <c r="J576" t="str">
        <f>VLOOKUP($C576,'Lookup Table'!$A$1:$G$134,4,0)</f>
        <v>Cross-Device</v>
      </c>
      <c r="K576" t="str">
        <f>VLOOKUP($C576,'Lookup Table'!$A$1:$G$134,5,0)</f>
        <v>CPCV</v>
      </c>
      <c r="L576">
        <f>VLOOKUP($C576,'Lookup Table'!$A$1:$G$134,6,0)</f>
        <v>4.5</v>
      </c>
      <c r="M576" t="str">
        <f>VLOOKUP($C576,'Lookup Table'!$A$1:$G$134,7,0)</f>
        <v>Video</v>
      </c>
      <c r="N576" s="28">
        <f t="shared" si="8"/>
        <v>1197</v>
      </c>
    </row>
    <row r="577" spans="1:14" x14ac:dyDescent="0.2">
      <c r="A577">
        <v>576</v>
      </c>
      <c r="B577" s="26">
        <v>44323</v>
      </c>
      <c r="C577" s="11">
        <v>269150146</v>
      </c>
      <c r="D577" s="11">
        <v>9581</v>
      </c>
      <c r="E577" s="11">
        <v>2</v>
      </c>
      <c r="F577" s="11">
        <v>7</v>
      </c>
      <c r="G577">
        <f>IFERROR(INDEX('Video Ad Server - SECONDARY'!$C$2:$C$960,MATCH(' Combined Data'!C577&amp;' Combined Data'!B577,'Video Ad Server - SECONDARY'!$E$2:$E$960,0)),"")</f>
        <v>0</v>
      </c>
      <c r="H577">
        <f>IFERROR(INDEX('Video Ad Server - SECONDARY'!$D$2:$D$960,MATCH(' Combined Data'!C577&amp;' Combined Data'!B577,'Video Ad Server - SECONDARY'!$E$2:$E$960,0)),"")</f>
        <v>0</v>
      </c>
      <c r="I577" t="str">
        <f>VLOOKUP($C577,'Lookup Table'!$A$1:$G$134,3,0)</f>
        <v>Partner B</v>
      </c>
      <c r="J577" t="str">
        <f>VLOOKUP($C577,'Lookup Table'!$A$1:$G$134,4,0)</f>
        <v>Cross-Device</v>
      </c>
      <c r="K577" t="str">
        <f>VLOOKUP($C577,'Lookup Table'!$A$1:$G$134,5,0)</f>
        <v>CPCV</v>
      </c>
      <c r="L577">
        <f>VLOOKUP($C577,'Lookup Table'!$A$1:$G$134,6,0)</f>
        <v>4.5</v>
      </c>
      <c r="M577" t="str">
        <f>VLOOKUP($C577,'Lookup Table'!$A$1:$G$134,7,0)</f>
        <v>Video</v>
      </c>
      <c r="N577" s="28">
        <f t="shared" si="8"/>
        <v>0</v>
      </c>
    </row>
    <row r="578" spans="1:14" x14ac:dyDescent="0.2">
      <c r="A578">
        <v>577</v>
      </c>
      <c r="B578" s="26">
        <v>44323</v>
      </c>
      <c r="C578" s="11">
        <v>269222070</v>
      </c>
      <c r="D578" s="11">
        <v>1850</v>
      </c>
      <c r="E578" s="11">
        <v>2</v>
      </c>
      <c r="F578" s="11">
        <v>0</v>
      </c>
      <c r="G578" t="str">
        <f>IFERROR(INDEX('Video Ad Server - SECONDARY'!$C$2:$C$960,MATCH(' Combined Data'!C578&amp;' Combined Data'!B578,'Video Ad Server - SECONDARY'!$E$2:$E$960,0)),"")</f>
        <v/>
      </c>
      <c r="H578" t="str">
        <f>IFERROR(INDEX('Video Ad Server - SECONDARY'!$D$2:$D$960,MATCH(' Combined Data'!C578&amp;' Combined Data'!B578,'Video Ad Server - SECONDARY'!$E$2:$E$960,0)),"")</f>
        <v/>
      </c>
      <c r="I578" t="str">
        <f>VLOOKUP($C578,'Lookup Table'!$A$1:$G$134,3,0)</f>
        <v>Partner A</v>
      </c>
      <c r="J578" t="str">
        <f>VLOOKUP($C578,'Lookup Table'!$A$1:$G$134,4,0)</f>
        <v>Mobile In-App</v>
      </c>
      <c r="K578" t="str">
        <f>VLOOKUP($C578,'Lookup Table'!$A$1:$G$134,5,0)</f>
        <v>CPM</v>
      </c>
      <c r="L578">
        <f>VLOOKUP($C578,'Lookup Table'!$A$1:$G$134,6,0)</f>
        <v>6</v>
      </c>
      <c r="M578" t="str">
        <f>VLOOKUP($C578,'Lookup Table'!$A$1:$G$134,7,0)</f>
        <v>Display</v>
      </c>
      <c r="N578" s="28">
        <f t="shared" si="8"/>
        <v>11.100000000000001</v>
      </c>
    </row>
    <row r="579" spans="1:14" x14ac:dyDescent="0.2">
      <c r="A579">
        <v>578</v>
      </c>
      <c r="B579" s="26">
        <v>44323</v>
      </c>
      <c r="C579" s="11">
        <v>268890671</v>
      </c>
      <c r="D579" s="11">
        <v>1088</v>
      </c>
      <c r="E579" s="11">
        <v>2</v>
      </c>
      <c r="F579" s="11">
        <v>1</v>
      </c>
      <c r="G579" t="str">
        <f>IFERROR(INDEX('Video Ad Server - SECONDARY'!$C$2:$C$960,MATCH(' Combined Data'!C579&amp;' Combined Data'!B579,'Video Ad Server - SECONDARY'!$E$2:$E$960,0)),"")</f>
        <v/>
      </c>
      <c r="H579" t="str">
        <f>IFERROR(INDEX('Video Ad Server - SECONDARY'!$D$2:$D$960,MATCH(' Combined Data'!C579&amp;' Combined Data'!B579,'Video Ad Server - SECONDARY'!$E$2:$E$960,0)),"")</f>
        <v/>
      </c>
      <c r="I579" t="str">
        <f>VLOOKUP($C579,'Lookup Table'!$A$1:$G$134,3,0)</f>
        <v>Partner A</v>
      </c>
      <c r="J579" t="str">
        <f>VLOOKUP($C579,'Lookup Table'!$A$1:$G$134,4,0)</f>
        <v>Tablet Web</v>
      </c>
      <c r="K579" t="str">
        <f>VLOOKUP($C579,'Lookup Table'!$A$1:$G$134,5,0)</f>
        <v>CPM</v>
      </c>
      <c r="L579">
        <f>VLOOKUP($C579,'Lookup Table'!$A$1:$G$134,6,0)</f>
        <v>6</v>
      </c>
      <c r="M579" t="str">
        <f>VLOOKUP($C579,'Lookup Table'!$A$1:$G$134,7,0)</f>
        <v>Display</v>
      </c>
      <c r="N579" s="28">
        <f t="shared" ref="N579:N642" si="9">IF(K579="CPM",(D579/1000)*L579,H579*L579)</f>
        <v>6.5280000000000005</v>
      </c>
    </row>
    <row r="580" spans="1:14" x14ac:dyDescent="0.2">
      <c r="A580">
        <v>579</v>
      </c>
      <c r="B580" s="26">
        <v>44323</v>
      </c>
      <c r="C580" s="11">
        <v>268890548</v>
      </c>
      <c r="D580" s="11">
        <v>471</v>
      </c>
      <c r="E580" s="11">
        <v>2</v>
      </c>
      <c r="F580" s="11">
        <v>0</v>
      </c>
      <c r="G580">
        <f>IFERROR(INDEX('Video Ad Server - SECONDARY'!$C$2:$C$960,MATCH(' Combined Data'!C580&amp;' Combined Data'!B580,'Video Ad Server - SECONDARY'!$E$2:$E$960,0)),"")</f>
        <v>119</v>
      </c>
      <c r="H580">
        <f>IFERROR(INDEX('Video Ad Server - SECONDARY'!$D$2:$D$960,MATCH(' Combined Data'!C580&amp;' Combined Data'!B580,'Video Ad Server - SECONDARY'!$E$2:$E$960,0)),"")</f>
        <v>105</v>
      </c>
      <c r="I580" t="str">
        <f>VLOOKUP($C580,'Lookup Table'!$A$1:$G$134,3,0)</f>
        <v>Partner B</v>
      </c>
      <c r="J580" t="str">
        <f>VLOOKUP($C580,'Lookup Table'!$A$1:$G$134,4,0)</f>
        <v>Cross-Device</v>
      </c>
      <c r="K580" t="str">
        <f>VLOOKUP($C580,'Lookup Table'!$A$1:$G$134,5,0)</f>
        <v>CPCV</v>
      </c>
      <c r="L580">
        <f>VLOOKUP($C580,'Lookup Table'!$A$1:$G$134,6,0)</f>
        <v>4.5</v>
      </c>
      <c r="M580" t="str">
        <f>VLOOKUP($C580,'Lookup Table'!$A$1:$G$134,7,0)</f>
        <v>Video</v>
      </c>
      <c r="N580" s="28">
        <f t="shared" si="9"/>
        <v>472.5</v>
      </c>
    </row>
    <row r="581" spans="1:14" x14ac:dyDescent="0.2">
      <c r="A581">
        <v>580</v>
      </c>
      <c r="B581" s="26">
        <v>44323</v>
      </c>
      <c r="C581" s="11">
        <v>268892102</v>
      </c>
      <c r="D581" s="11">
        <v>2518</v>
      </c>
      <c r="E581" s="11">
        <v>1</v>
      </c>
      <c r="F581" s="11">
        <v>0</v>
      </c>
      <c r="G581" t="str">
        <f>IFERROR(INDEX('Video Ad Server - SECONDARY'!$C$2:$C$960,MATCH(' Combined Data'!C581&amp;' Combined Data'!B581,'Video Ad Server - SECONDARY'!$E$2:$E$960,0)),"")</f>
        <v/>
      </c>
      <c r="H581" t="str">
        <f>IFERROR(INDEX('Video Ad Server - SECONDARY'!$D$2:$D$960,MATCH(' Combined Data'!C581&amp;' Combined Data'!B581,'Video Ad Server - SECONDARY'!$E$2:$E$960,0)),"")</f>
        <v/>
      </c>
      <c r="I581" t="str">
        <f>VLOOKUP($C581,'Lookup Table'!$A$1:$G$134,3,0)</f>
        <v>Partner A</v>
      </c>
      <c r="J581" t="str">
        <f>VLOOKUP($C581,'Lookup Table'!$A$1:$G$134,4,0)</f>
        <v>Tablet Web</v>
      </c>
      <c r="K581" t="str">
        <f>VLOOKUP($C581,'Lookup Table'!$A$1:$G$134,5,0)</f>
        <v>CPM</v>
      </c>
      <c r="L581">
        <f>VLOOKUP($C581,'Lookup Table'!$A$1:$G$134,6,0)</f>
        <v>6</v>
      </c>
      <c r="M581" t="str">
        <f>VLOOKUP($C581,'Lookup Table'!$A$1:$G$134,7,0)</f>
        <v>Display</v>
      </c>
      <c r="N581" s="28">
        <f t="shared" si="9"/>
        <v>15.107999999999999</v>
      </c>
    </row>
    <row r="582" spans="1:14" x14ac:dyDescent="0.2">
      <c r="A582">
        <v>581</v>
      </c>
      <c r="B582" s="26">
        <v>44323</v>
      </c>
      <c r="C582" s="11">
        <v>271175480</v>
      </c>
      <c r="D582" s="11">
        <v>2483</v>
      </c>
      <c r="E582" s="11">
        <v>1</v>
      </c>
      <c r="F582" s="11">
        <v>0</v>
      </c>
      <c r="G582">
        <f>IFERROR(INDEX('Video Ad Server - SECONDARY'!$C$2:$C$960,MATCH(' Combined Data'!C582&amp;' Combined Data'!B582,'Video Ad Server - SECONDARY'!$E$2:$E$960,0)),"")</f>
        <v>184</v>
      </c>
      <c r="H582">
        <f>IFERROR(INDEX('Video Ad Server - SECONDARY'!$D$2:$D$960,MATCH(' Combined Data'!C582&amp;' Combined Data'!B582,'Video Ad Server - SECONDARY'!$E$2:$E$960,0)),"")</f>
        <v>151</v>
      </c>
      <c r="I582" t="str">
        <f>VLOOKUP($C582,'Lookup Table'!$A$1:$G$134,3,0)</f>
        <v>Partner B</v>
      </c>
      <c r="J582" t="str">
        <f>VLOOKUP($C582,'Lookup Table'!$A$1:$G$134,4,0)</f>
        <v>Cross-Device</v>
      </c>
      <c r="K582" t="str">
        <f>VLOOKUP($C582,'Lookup Table'!$A$1:$G$134,5,0)</f>
        <v>CPCV</v>
      </c>
      <c r="L582">
        <f>VLOOKUP($C582,'Lookup Table'!$A$1:$G$134,6,0)</f>
        <v>4.5</v>
      </c>
      <c r="M582" t="str">
        <f>VLOOKUP($C582,'Lookup Table'!$A$1:$G$134,7,0)</f>
        <v>Video</v>
      </c>
      <c r="N582" s="28">
        <f t="shared" si="9"/>
        <v>679.5</v>
      </c>
    </row>
    <row r="583" spans="1:14" x14ac:dyDescent="0.2">
      <c r="A583">
        <v>582</v>
      </c>
      <c r="B583" s="26">
        <v>44323</v>
      </c>
      <c r="C583" s="11">
        <v>269222757</v>
      </c>
      <c r="D583" s="11">
        <v>1767</v>
      </c>
      <c r="E583" s="11">
        <v>1</v>
      </c>
      <c r="F583" s="11">
        <v>2</v>
      </c>
      <c r="G583" t="str">
        <f>IFERROR(INDEX('Video Ad Server - SECONDARY'!$C$2:$C$960,MATCH(' Combined Data'!C583&amp;' Combined Data'!B583,'Video Ad Server - SECONDARY'!$E$2:$E$960,0)),"")</f>
        <v/>
      </c>
      <c r="H583" t="str">
        <f>IFERROR(INDEX('Video Ad Server - SECONDARY'!$D$2:$D$960,MATCH(' Combined Data'!C583&amp;' Combined Data'!B583,'Video Ad Server - SECONDARY'!$E$2:$E$960,0)),"")</f>
        <v/>
      </c>
      <c r="I583" t="str">
        <f>VLOOKUP($C583,'Lookup Table'!$A$1:$G$134,3,0)</f>
        <v>Partner A</v>
      </c>
      <c r="J583" t="str">
        <f>VLOOKUP($C583,'Lookup Table'!$A$1:$G$134,4,0)</f>
        <v>Mobile Web</v>
      </c>
      <c r="K583" t="str">
        <f>VLOOKUP($C583,'Lookup Table'!$A$1:$G$134,5,0)</f>
        <v>CPM</v>
      </c>
      <c r="L583">
        <f>VLOOKUP($C583,'Lookup Table'!$A$1:$G$134,6,0)</f>
        <v>6</v>
      </c>
      <c r="M583" t="str">
        <f>VLOOKUP($C583,'Lookup Table'!$A$1:$G$134,7,0)</f>
        <v>Display</v>
      </c>
      <c r="N583" s="28">
        <f t="shared" si="9"/>
        <v>10.602</v>
      </c>
    </row>
    <row r="584" spans="1:14" x14ac:dyDescent="0.2">
      <c r="A584">
        <v>583</v>
      </c>
      <c r="B584" s="26">
        <v>44323</v>
      </c>
      <c r="C584" s="11">
        <v>268890683</v>
      </c>
      <c r="D584" s="11">
        <v>1714</v>
      </c>
      <c r="E584" s="11">
        <v>1</v>
      </c>
      <c r="F584" s="11">
        <v>0</v>
      </c>
      <c r="G584" t="str">
        <f>IFERROR(INDEX('Video Ad Server - SECONDARY'!$C$2:$C$960,MATCH(' Combined Data'!C584&amp;' Combined Data'!B584,'Video Ad Server - SECONDARY'!$E$2:$E$960,0)),"")</f>
        <v/>
      </c>
      <c r="H584" t="str">
        <f>IFERROR(INDEX('Video Ad Server - SECONDARY'!$D$2:$D$960,MATCH(' Combined Data'!C584&amp;' Combined Data'!B584,'Video Ad Server - SECONDARY'!$E$2:$E$960,0)),"")</f>
        <v/>
      </c>
      <c r="I584" t="str">
        <f>VLOOKUP($C584,'Lookup Table'!$A$1:$G$134,3,0)</f>
        <v>Partner A</v>
      </c>
      <c r="J584" t="str">
        <f>VLOOKUP($C584,'Lookup Table'!$A$1:$G$134,4,0)</f>
        <v>Mobile Web</v>
      </c>
      <c r="K584" t="str">
        <f>VLOOKUP($C584,'Lookup Table'!$A$1:$G$134,5,0)</f>
        <v>CPM</v>
      </c>
      <c r="L584">
        <f>VLOOKUP($C584,'Lookup Table'!$A$1:$G$134,6,0)</f>
        <v>6</v>
      </c>
      <c r="M584" t="str">
        <f>VLOOKUP($C584,'Lookup Table'!$A$1:$G$134,7,0)</f>
        <v>Display</v>
      </c>
      <c r="N584" s="28">
        <f t="shared" si="9"/>
        <v>10.283999999999999</v>
      </c>
    </row>
    <row r="585" spans="1:14" x14ac:dyDescent="0.2">
      <c r="A585">
        <v>584</v>
      </c>
      <c r="B585" s="26">
        <v>44323</v>
      </c>
      <c r="C585" s="11">
        <v>268891919</v>
      </c>
      <c r="D585" s="11">
        <v>1151</v>
      </c>
      <c r="E585" s="11">
        <v>1</v>
      </c>
      <c r="F585" s="11">
        <v>3</v>
      </c>
      <c r="G585" t="str">
        <f>IFERROR(INDEX('Video Ad Server - SECONDARY'!$C$2:$C$960,MATCH(' Combined Data'!C585&amp;' Combined Data'!B585,'Video Ad Server - SECONDARY'!$E$2:$E$960,0)),"")</f>
        <v/>
      </c>
      <c r="H585" t="str">
        <f>IFERROR(INDEX('Video Ad Server - SECONDARY'!$D$2:$D$960,MATCH(' Combined Data'!C585&amp;' Combined Data'!B585,'Video Ad Server - SECONDARY'!$E$2:$E$960,0)),"")</f>
        <v/>
      </c>
      <c r="I585" t="str">
        <f>VLOOKUP($C585,'Lookup Table'!$A$1:$G$134,3,0)</f>
        <v>Partner B</v>
      </c>
      <c r="J585" t="str">
        <f>VLOOKUP($C585,'Lookup Table'!$A$1:$G$134,4,0)</f>
        <v>Desktop</v>
      </c>
      <c r="K585" t="str">
        <f>VLOOKUP($C585,'Lookup Table'!$A$1:$G$134,5,0)</f>
        <v>CPM</v>
      </c>
      <c r="L585">
        <f>VLOOKUP($C585,'Lookup Table'!$A$1:$G$134,6,0)</f>
        <v>4.5</v>
      </c>
      <c r="M585" t="str">
        <f>VLOOKUP($C585,'Lookup Table'!$A$1:$G$134,7,0)</f>
        <v>Display</v>
      </c>
      <c r="N585" s="28">
        <f t="shared" si="9"/>
        <v>5.1795</v>
      </c>
    </row>
    <row r="586" spans="1:14" x14ac:dyDescent="0.2">
      <c r="A586">
        <v>585</v>
      </c>
      <c r="B586" s="26">
        <v>44323</v>
      </c>
      <c r="C586" s="11">
        <v>269151292</v>
      </c>
      <c r="D586" s="11">
        <v>1142</v>
      </c>
      <c r="E586" s="11">
        <v>1</v>
      </c>
      <c r="F586" s="11">
        <v>2</v>
      </c>
      <c r="G586" t="str">
        <f>IFERROR(INDEX('Video Ad Server - SECONDARY'!$C$2:$C$960,MATCH(' Combined Data'!C586&amp;' Combined Data'!B586,'Video Ad Server - SECONDARY'!$E$2:$E$960,0)),"")</f>
        <v/>
      </c>
      <c r="H586" t="str">
        <f>IFERROR(INDEX('Video Ad Server - SECONDARY'!$D$2:$D$960,MATCH(' Combined Data'!C586&amp;' Combined Data'!B586,'Video Ad Server - SECONDARY'!$E$2:$E$960,0)),"")</f>
        <v/>
      </c>
      <c r="I586" t="str">
        <f>VLOOKUP($C586,'Lookup Table'!$A$1:$G$134,3,0)</f>
        <v>Partner A</v>
      </c>
      <c r="J586" t="str">
        <f>VLOOKUP($C586,'Lookup Table'!$A$1:$G$134,4,0)</f>
        <v>Mobile Web</v>
      </c>
      <c r="K586" t="str">
        <f>VLOOKUP($C586,'Lookup Table'!$A$1:$G$134,5,0)</f>
        <v>CPM</v>
      </c>
      <c r="L586">
        <f>VLOOKUP($C586,'Lookup Table'!$A$1:$G$134,6,0)</f>
        <v>6</v>
      </c>
      <c r="M586" t="str">
        <f>VLOOKUP($C586,'Lookup Table'!$A$1:$G$134,7,0)</f>
        <v>Display</v>
      </c>
      <c r="N586" s="28">
        <f t="shared" si="9"/>
        <v>6.8519999999999994</v>
      </c>
    </row>
    <row r="587" spans="1:14" x14ac:dyDescent="0.2">
      <c r="A587">
        <v>586</v>
      </c>
      <c r="B587" s="26">
        <v>44323</v>
      </c>
      <c r="C587" s="11">
        <v>269150218</v>
      </c>
      <c r="D587" s="11">
        <v>1010</v>
      </c>
      <c r="E587" s="11">
        <v>1</v>
      </c>
      <c r="F587" s="11">
        <v>0</v>
      </c>
      <c r="G587" t="str">
        <f>IFERROR(INDEX('Video Ad Server - SECONDARY'!$C$2:$C$960,MATCH(' Combined Data'!C587&amp;' Combined Data'!B587,'Video Ad Server - SECONDARY'!$E$2:$E$960,0)),"")</f>
        <v/>
      </c>
      <c r="H587" t="str">
        <f>IFERROR(INDEX('Video Ad Server - SECONDARY'!$D$2:$D$960,MATCH(' Combined Data'!C587&amp;' Combined Data'!B587,'Video Ad Server - SECONDARY'!$E$2:$E$960,0)),"")</f>
        <v/>
      </c>
      <c r="I587" t="str">
        <f>VLOOKUP($C587,'Lookup Table'!$A$1:$G$134,3,0)</f>
        <v>Partner A</v>
      </c>
      <c r="J587" t="str">
        <f>VLOOKUP($C587,'Lookup Table'!$A$1:$G$134,4,0)</f>
        <v>Desktop</v>
      </c>
      <c r="K587" t="str">
        <f>VLOOKUP($C587,'Lookup Table'!$A$1:$G$134,5,0)</f>
        <v>CPM</v>
      </c>
      <c r="L587">
        <f>VLOOKUP($C587,'Lookup Table'!$A$1:$G$134,6,0)</f>
        <v>6</v>
      </c>
      <c r="M587" t="str">
        <f>VLOOKUP($C587,'Lookup Table'!$A$1:$G$134,7,0)</f>
        <v>Display</v>
      </c>
      <c r="N587" s="28">
        <f t="shared" si="9"/>
        <v>6.0600000000000005</v>
      </c>
    </row>
    <row r="588" spans="1:14" x14ac:dyDescent="0.2">
      <c r="A588">
        <v>587</v>
      </c>
      <c r="B588" s="26">
        <v>44323</v>
      </c>
      <c r="C588" s="11">
        <v>269221920</v>
      </c>
      <c r="D588" s="11">
        <v>537</v>
      </c>
      <c r="E588" s="11">
        <v>1</v>
      </c>
      <c r="F588" s="11">
        <v>0</v>
      </c>
      <c r="G588">
        <f>IFERROR(INDEX('Video Ad Server - SECONDARY'!$C$2:$C$960,MATCH(' Combined Data'!C588&amp;' Combined Data'!B588,'Video Ad Server - SECONDARY'!$E$2:$E$960,0)),"")</f>
        <v>3443</v>
      </c>
      <c r="H588">
        <f>IFERROR(INDEX('Video Ad Server - SECONDARY'!$D$2:$D$960,MATCH(' Combined Data'!C588&amp;' Combined Data'!B588,'Video Ad Server - SECONDARY'!$E$2:$E$960,0)),"")</f>
        <v>2780</v>
      </c>
      <c r="I588" t="str">
        <f>VLOOKUP($C588,'Lookup Table'!$A$1:$G$134,3,0)</f>
        <v>Partner B</v>
      </c>
      <c r="J588" t="str">
        <f>VLOOKUP($C588,'Lookup Table'!$A$1:$G$134,4,0)</f>
        <v>Cross-Device</v>
      </c>
      <c r="K588" t="str">
        <f>VLOOKUP($C588,'Lookup Table'!$A$1:$G$134,5,0)</f>
        <v>CPCV</v>
      </c>
      <c r="L588">
        <f>VLOOKUP($C588,'Lookup Table'!$A$1:$G$134,6,0)</f>
        <v>4.5</v>
      </c>
      <c r="M588" t="str">
        <f>VLOOKUP($C588,'Lookup Table'!$A$1:$G$134,7,0)</f>
        <v>Video</v>
      </c>
      <c r="N588" s="28">
        <f t="shared" si="9"/>
        <v>12510</v>
      </c>
    </row>
    <row r="589" spans="1:14" x14ac:dyDescent="0.2">
      <c r="A589">
        <v>588</v>
      </c>
      <c r="B589" s="26">
        <v>44323</v>
      </c>
      <c r="C589" s="11">
        <v>268892078</v>
      </c>
      <c r="D589" s="11">
        <v>226</v>
      </c>
      <c r="E589" s="11">
        <v>1</v>
      </c>
      <c r="F589" s="11">
        <v>0</v>
      </c>
      <c r="G589">
        <f>IFERROR(INDEX('Video Ad Server - SECONDARY'!$C$2:$C$960,MATCH(' Combined Data'!C589&amp;' Combined Data'!B589,'Video Ad Server - SECONDARY'!$E$2:$E$960,0)),"")</f>
        <v>2</v>
      </c>
      <c r="H589">
        <f>IFERROR(INDEX('Video Ad Server - SECONDARY'!$D$2:$D$960,MATCH(' Combined Data'!C589&amp;' Combined Data'!B589,'Video Ad Server - SECONDARY'!$E$2:$E$960,0)),"")</f>
        <v>1</v>
      </c>
      <c r="I589" t="str">
        <f>VLOOKUP($C589,'Lookup Table'!$A$1:$G$134,3,0)</f>
        <v>Partner B</v>
      </c>
      <c r="J589" t="str">
        <f>VLOOKUP($C589,'Lookup Table'!$A$1:$G$134,4,0)</f>
        <v>Cross-Device</v>
      </c>
      <c r="K589" t="str">
        <f>VLOOKUP($C589,'Lookup Table'!$A$1:$G$134,5,0)</f>
        <v>CPCV</v>
      </c>
      <c r="L589">
        <f>VLOOKUP($C589,'Lookup Table'!$A$1:$G$134,6,0)</f>
        <v>4.5</v>
      </c>
      <c r="M589" t="str">
        <f>VLOOKUP($C589,'Lookup Table'!$A$1:$G$134,7,0)</f>
        <v>Video</v>
      </c>
      <c r="N589" s="28">
        <f t="shared" si="9"/>
        <v>4.5</v>
      </c>
    </row>
    <row r="590" spans="1:14" x14ac:dyDescent="0.2">
      <c r="A590">
        <v>589</v>
      </c>
      <c r="B590" s="26">
        <v>44323</v>
      </c>
      <c r="C590" s="11">
        <v>268892123</v>
      </c>
      <c r="D590" s="11">
        <v>180</v>
      </c>
      <c r="E590" s="11">
        <v>1</v>
      </c>
      <c r="F590" s="11">
        <v>1</v>
      </c>
      <c r="G590" t="str">
        <f>IFERROR(INDEX('Video Ad Server - SECONDARY'!$C$2:$C$960,MATCH(' Combined Data'!C590&amp;' Combined Data'!B590,'Video Ad Server - SECONDARY'!$E$2:$E$960,0)),"")</f>
        <v/>
      </c>
      <c r="H590" t="str">
        <f>IFERROR(INDEX('Video Ad Server - SECONDARY'!$D$2:$D$960,MATCH(' Combined Data'!C590&amp;' Combined Data'!B590,'Video Ad Server - SECONDARY'!$E$2:$E$960,0)),"")</f>
        <v/>
      </c>
      <c r="I590" t="str">
        <f>VLOOKUP($C590,'Lookup Table'!$A$1:$G$134,3,0)</f>
        <v>Partner A</v>
      </c>
      <c r="J590" t="str">
        <f>VLOOKUP($C590,'Lookup Table'!$A$1:$G$134,4,0)</f>
        <v>Desktop</v>
      </c>
      <c r="K590" t="str">
        <f>VLOOKUP($C590,'Lookup Table'!$A$1:$G$134,5,0)</f>
        <v>CPM</v>
      </c>
      <c r="L590">
        <f>VLOOKUP($C590,'Lookup Table'!$A$1:$G$134,6,0)</f>
        <v>6</v>
      </c>
      <c r="M590" t="str">
        <f>VLOOKUP($C590,'Lookup Table'!$A$1:$G$134,7,0)</f>
        <v>Display</v>
      </c>
      <c r="N590" s="28">
        <f t="shared" si="9"/>
        <v>1.08</v>
      </c>
    </row>
    <row r="591" spans="1:14" x14ac:dyDescent="0.2">
      <c r="A591">
        <v>590</v>
      </c>
      <c r="B591" s="26">
        <v>44323</v>
      </c>
      <c r="C591" s="11">
        <v>269220918</v>
      </c>
      <c r="D591" s="11">
        <v>54</v>
      </c>
      <c r="E591" s="11">
        <v>1</v>
      </c>
      <c r="F591" s="11">
        <v>0</v>
      </c>
      <c r="G591" t="str">
        <f>IFERROR(INDEX('Video Ad Server - SECONDARY'!$C$2:$C$960,MATCH(' Combined Data'!C591&amp;' Combined Data'!B591,'Video Ad Server - SECONDARY'!$E$2:$E$960,0)),"")</f>
        <v/>
      </c>
      <c r="H591" t="str">
        <f>IFERROR(INDEX('Video Ad Server - SECONDARY'!$D$2:$D$960,MATCH(' Combined Data'!C591&amp;' Combined Data'!B591,'Video Ad Server - SECONDARY'!$E$2:$E$960,0)),"")</f>
        <v/>
      </c>
      <c r="I591" t="str">
        <f>VLOOKUP($C591,'Lookup Table'!$A$1:$G$134,3,0)</f>
        <v>Partner B</v>
      </c>
      <c r="J591" t="str">
        <f>VLOOKUP($C591,'Lookup Table'!$A$1:$G$134,4,0)</f>
        <v>Desktop</v>
      </c>
      <c r="K591" t="str">
        <f>VLOOKUP($C591,'Lookup Table'!$A$1:$G$134,5,0)</f>
        <v>CPM</v>
      </c>
      <c r="L591">
        <f>VLOOKUP($C591,'Lookup Table'!$A$1:$G$134,6,0)</f>
        <v>4.5</v>
      </c>
      <c r="M591" t="str">
        <f>VLOOKUP($C591,'Lookup Table'!$A$1:$G$134,7,0)</f>
        <v>Display</v>
      </c>
      <c r="N591" s="28">
        <f t="shared" si="9"/>
        <v>0.24299999999999999</v>
      </c>
    </row>
    <row r="592" spans="1:14" x14ac:dyDescent="0.2">
      <c r="A592">
        <v>591</v>
      </c>
      <c r="B592" s="26">
        <v>44323</v>
      </c>
      <c r="C592" s="11">
        <v>268892246</v>
      </c>
      <c r="D592" s="11">
        <v>22</v>
      </c>
      <c r="E592" s="11">
        <v>1</v>
      </c>
      <c r="F592" s="11">
        <v>0</v>
      </c>
      <c r="G592" t="str">
        <f>IFERROR(INDEX('Video Ad Server - SECONDARY'!$C$2:$C$960,MATCH(' Combined Data'!C592&amp;' Combined Data'!B592,'Video Ad Server - SECONDARY'!$E$2:$E$960,0)),"")</f>
        <v/>
      </c>
      <c r="H592" t="str">
        <f>IFERROR(INDEX('Video Ad Server - SECONDARY'!$D$2:$D$960,MATCH(' Combined Data'!C592&amp;' Combined Data'!B592,'Video Ad Server - SECONDARY'!$E$2:$E$960,0)),"")</f>
        <v/>
      </c>
      <c r="I592" t="str">
        <f>VLOOKUP($C592,'Lookup Table'!$A$1:$G$134,3,0)</f>
        <v>Partner A</v>
      </c>
      <c r="J592" t="str">
        <f>VLOOKUP($C592,'Lookup Table'!$A$1:$G$134,4,0)</f>
        <v>Desktop</v>
      </c>
      <c r="K592" t="str">
        <f>VLOOKUP($C592,'Lookup Table'!$A$1:$G$134,5,0)</f>
        <v>CPM</v>
      </c>
      <c r="L592">
        <f>VLOOKUP($C592,'Lookup Table'!$A$1:$G$134,6,0)</f>
        <v>6</v>
      </c>
      <c r="M592" t="str">
        <f>VLOOKUP($C592,'Lookup Table'!$A$1:$G$134,7,0)</f>
        <v>Display</v>
      </c>
      <c r="N592" s="28">
        <f t="shared" si="9"/>
        <v>0.13200000000000001</v>
      </c>
    </row>
    <row r="593" spans="1:14" x14ac:dyDescent="0.2">
      <c r="A593">
        <v>592</v>
      </c>
      <c r="B593" s="26">
        <v>44323</v>
      </c>
      <c r="C593" s="11">
        <v>269150224</v>
      </c>
      <c r="D593" s="11">
        <v>16</v>
      </c>
      <c r="E593" s="11">
        <v>1</v>
      </c>
      <c r="F593" s="11">
        <v>0</v>
      </c>
      <c r="G593" t="str">
        <f>IFERROR(INDEX('Video Ad Server - SECONDARY'!$C$2:$C$960,MATCH(' Combined Data'!C593&amp;' Combined Data'!B593,'Video Ad Server - SECONDARY'!$E$2:$E$960,0)),"")</f>
        <v/>
      </c>
      <c r="H593" t="str">
        <f>IFERROR(INDEX('Video Ad Server - SECONDARY'!$D$2:$D$960,MATCH(' Combined Data'!C593&amp;' Combined Data'!B593,'Video Ad Server - SECONDARY'!$E$2:$E$960,0)),"")</f>
        <v/>
      </c>
      <c r="I593" t="str">
        <f>VLOOKUP($C593,'Lookup Table'!$A$1:$G$134,3,0)</f>
        <v>Partner A</v>
      </c>
      <c r="J593" t="str">
        <f>VLOOKUP($C593,'Lookup Table'!$A$1:$G$134,4,0)</f>
        <v>Mobile</v>
      </c>
      <c r="K593" t="str">
        <f>VLOOKUP($C593,'Lookup Table'!$A$1:$G$134,5,0)</f>
        <v>CPM</v>
      </c>
      <c r="L593">
        <f>VLOOKUP($C593,'Lookup Table'!$A$1:$G$134,6,0)</f>
        <v>6</v>
      </c>
      <c r="M593" t="str">
        <f>VLOOKUP($C593,'Lookup Table'!$A$1:$G$134,7,0)</f>
        <v>Display</v>
      </c>
      <c r="N593" s="28">
        <f t="shared" si="9"/>
        <v>9.6000000000000002E-2</v>
      </c>
    </row>
    <row r="594" spans="1:14" x14ac:dyDescent="0.2">
      <c r="A594">
        <v>593</v>
      </c>
      <c r="B594" s="26">
        <v>44323</v>
      </c>
      <c r="C594" s="11">
        <v>268892222</v>
      </c>
      <c r="D594" s="11">
        <v>15</v>
      </c>
      <c r="E594" s="11">
        <v>1</v>
      </c>
      <c r="F594" s="11">
        <v>0</v>
      </c>
      <c r="G594" t="str">
        <f>IFERROR(INDEX('Video Ad Server - SECONDARY'!$C$2:$C$960,MATCH(' Combined Data'!C594&amp;' Combined Data'!B594,'Video Ad Server - SECONDARY'!$E$2:$E$960,0)),"")</f>
        <v/>
      </c>
      <c r="H594" t="str">
        <f>IFERROR(INDEX('Video Ad Server - SECONDARY'!$D$2:$D$960,MATCH(' Combined Data'!C594&amp;' Combined Data'!B594,'Video Ad Server - SECONDARY'!$E$2:$E$960,0)),"")</f>
        <v/>
      </c>
      <c r="I594" t="str">
        <f>VLOOKUP($C594,'Lookup Table'!$A$1:$G$134,3,0)</f>
        <v>Partner B</v>
      </c>
      <c r="J594" t="str">
        <f>VLOOKUP($C594,'Lookup Table'!$A$1:$G$134,4,0)</f>
        <v>Desktop</v>
      </c>
      <c r="K594" t="str">
        <f>VLOOKUP($C594,'Lookup Table'!$A$1:$G$134,5,0)</f>
        <v>CPM</v>
      </c>
      <c r="L594">
        <f>VLOOKUP($C594,'Lookup Table'!$A$1:$G$134,6,0)</f>
        <v>4.5</v>
      </c>
      <c r="M594" t="str">
        <f>VLOOKUP($C594,'Lookup Table'!$A$1:$G$134,7,0)</f>
        <v>Display</v>
      </c>
      <c r="N594" s="28">
        <f t="shared" si="9"/>
        <v>6.7500000000000004E-2</v>
      </c>
    </row>
    <row r="595" spans="1:14" x14ac:dyDescent="0.2">
      <c r="A595">
        <v>594</v>
      </c>
      <c r="B595" s="26">
        <v>44323</v>
      </c>
      <c r="C595" s="11">
        <v>268891964</v>
      </c>
      <c r="D595" s="11">
        <v>4</v>
      </c>
      <c r="E595" s="11">
        <v>1</v>
      </c>
      <c r="F595" s="11">
        <v>0</v>
      </c>
      <c r="G595">
        <f>IFERROR(INDEX('Video Ad Server - SECONDARY'!$C$2:$C$960,MATCH(' Combined Data'!C595&amp;' Combined Data'!B595,'Video Ad Server - SECONDARY'!$E$2:$E$960,0)),"")</f>
        <v>0</v>
      </c>
      <c r="H595">
        <f>IFERROR(INDEX('Video Ad Server - SECONDARY'!$D$2:$D$960,MATCH(' Combined Data'!C595&amp;' Combined Data'!B595,'Video Ad Server - SECONDARY'!$E$2:$E$960,0)),"")</f>
        <v>0</v>
      </c>
      <c r="I595" t="str">
        <f>VLOOKUP($C595,'Lookup Table'!$A$1:$G$134,3,0)</f>
        <v>Partner B</v>
      </c>
      <c r="J595" t="str">
        <f>VLOOKUP($C595,'Lookup Table'!$A$1:$G$134,4,0)</f>
        <v>Cross-Device</v>
      </c>
      <c r="K595" t="str">
        <f>VLOOKUP($C595,'Lookup Table'!$A$1:$G$134,5,0)</f>
        <v>CPCV</v>
      </c>
      <c r="L595">
        <f>VLOOKUP($C595,'Lookup Table'!$A$1:$G$134,6,0)</f>
        <v>4.5</v>
      </c>
      <c r="M595" t="str">
        <f>VLOOKUP($C595,'Lookup Table'!$A$1:$G$134,7,0)</f>
        <v>Video</v>
      </c>
      <c r="N595" s="28">
        <f t="shared" si="9"/>
        <v>0</v>
      </c>
    </row>
    <row r="596" spans="1:14" x14ac:dyDescent="0.2">
      <c r="A596">
        <v>595</v>
      </c>
      <c r="B596" s="26">
        <v>44323</v>
      </c>
      <c r="C596" s="11">
        <v>269222739</v>
      </c>
      <c r="D596" s="11">
        <v>2474</v>
      </c>
      <c r="E596" s="11">
        <v>0</v>
      </c>
      <c r="F596" s="11">
        <v>4</v>
      </c>
      <c r="G596">
        <f>IFERROR(INDEX('Video Ad Server - SECONDARY'!$C$2:$C$960,MATCH(' Combined Data'!C596&amp;' Combined Data'!B596,'Video Ad Server - SECONDARY'!$E$2:$E$960,0)),"")</f>
        <v>0</v>
      </c>
      <c r="H596">
        <f>IFERROR(INDEX('Video Ad Server - SECONDARY'!$D$2:$D$960,MATCH(' Combined Data'!C596&amp;' Combined Data'!B596,'Video Ad Server - SECONDARY'!$E$2:$E$960,0)),"")</f>
        <v>0</v>
      </c>
      <c r="I596" t="str">
        <f>VLOOKUP($C596,'Lookup Table'!$A$1:$G$134,3,0)</f>
        <v>Partner B</v>
      </c>
      <c r="J596" t="str">
        <f>VLOOKUP($C596,'Lookup Table'!$A$1:$G$134,4,0)</f>
        <v>Cross-Device</v>
      </c>
      <c r="K596" t="str">
        <f>VLOOKUP($C596,'Lookup Table'!$A$1:$G$134,5,0)</f>
        <v>CPCV</v>
      </c>
      <c r="L596">
        <f>VLOOKUP($C596,'Lookup Table'!$A$1:$G$134,6,0)</f>
        <v>4.5</v>
      </c>
      <c r="M596" t="str">
        <f>VLOOKUP($C596,'Lookup Table'!$A$1:$G$134,7,0)</f>
        <v>Video</v>
      </c>
      <c r="N596" s="28">
        <f t="shared" si="9"/>
        <v>0</v>
      </c>
    </row>
    <row r="597" spans="1:14" x14ac:dyDescent="0.2">
      <c r="A597">
        <v>596</v>
      </c>
      <c r="B597" s="26">
        <v>44323</v>
      </c>
      <c r="C597" s="11">
        <v>269149783</v>
      </c>
      <c r="D597" s="11">
        <v>1589</v>
      </c>
      <c r="E597" s="11">
        <v>0</v>
      </c>
      <c r="F597" s="11">
        <v>3</v>
      </c>
      <c r="G597">
        <f>IFERROR(INDEX('Video Ad Server - SECONDARY'!$C$2:$C$960,MATCH(' Combined Data'!C597&amp;' Combined Data'!B597,'Video Ad Server - SECONDARY'!$E$2:$E$960,0)),"")</f>
        <v>18</v>
      </c>
      <c r="H597">
        <f>IFERROR(INDEX('Video Ad Server - SECONDARY'!$D$2:$D$960,MATCH(' Combined Data'!C597&amp;' Combined Data'!B597,'Video Ad Server - SECONDARY'!$E$2:$E$960,0)),"")</f>
        <v>7</v>
      </c>
      <c r="I597" t="str">
        <f>VLOOKUP($C597,'Lookup Table'!$A$1:$G$134,3,0)</f>
        <v>Partner B</v>
      </c>
      <c r="J597" t="str">
        <f>VLOOKUP($C597,'Lookup Table'!$A$1:$G$134,4,0)</f>
        <v>Cross-Device</v>
      </c>
      <c r="K597" t="str">
        <f>VLOOKUP($C597,'Lookup Table'!$A$1:$G$134,5,0)</f>
        <v>CPCV</v>
      </c>
      <c r="L597">
        <f>VLOOKUP($C597,'Lookup Table'!$A$1:$G$134,6,0)</f>
        <v>4.5</v>
      </c>
      <c r="M597" t="str">
        <f>VLOOKUP($C597,'Lookup Table'!$A$1:$G$134,7,0)</f>
        <v>Video</v>
      </c>
      <c r="N597" s="28">
        <f t="shared" si="9"/>
        <v>31.5</v>
      </c>
    </row>
    <row r="598" spans="1:14" x14ac:dyDescent="0.2">
      <c r="A598">
        <v>597</v>
      </c>
      <c r="B598" s="26">
        <v>44323</v>
      </c>
      <c r="C598" s="11">
        <v>268891979</v>
      </c>
      <c r="D598" s="11">
        <v>1580</v>
      </c>
      <c r="E598" s="11">
        <v>0</v>
      </c>
      <c r="F598" s="11">
        <v>1</v>
      </c>
      <c r="G598" t="str">
        <f>IFERROR(INDEX('Video Ad Server - SECONDARY'!$C$2:$C$960,MATCH(' Combined Data'!C598&amp;' Combined Data'!B598,'Video Ad Server - SECONDARY'!$E$2:$E$960,0)),"")</f>
        <v/>
      </c>
      <c r="H598" t="str">
        <f>IFERROR(INDEX('Video Ad Server - SECONDARY'!$D$2:$D$960,MATCH(' Combined Data'!C598&amp;' Combined Data'!B598,'Video Ad Server - SECONDARY'!$E$2:$E$960,0)),"")</f>
        <v/>
      </c>
      <c r="I598" t="str">
        <f>VLOOKUP($C598,'Lookup Table'!$A$1:$G$134,3,0)</f>
        <v>Partner B</v>
      </c>
      <c r="J598" t="str">
        <f>VLOOKUP($C598,'Lookup Table'!$A$1:$G$134,4,0)</f>
        <v>Mobile Web</v>
      </c>
      <c r="K598" t="str">
        <f>VLOOKUP($C598,'Lookup Table'!$A$1:$G$134,5,0)</f>
        <v>CPM</v>
      </c>
      <c r="L598">
        <f>VLOOKUP($C598,'Lookup Table'!$A$1:$G$134,6,0)</f>
        <v>4.5</v>
      </c>
      <c r="M598" t="str">
        <f>VLOOKUP($C598,'Lookup Table'!$A$1:$G$134,7,0)</f>
        <v>Display</v>
      </c>
      <c r="N598" s="28">
        <f t="shared" si="9"/>
        <v>7.11</v>
      </c>
    </row>
    <row r="599" spans="1:14" x14ac:dyDescent="0.2">
      <c r="A599">
        <v>598</v>
      </c>
      <c r="B599" s="26">
        <v>44323</v>
      </c>
      <c r="C599" s="11">
        <v>268890545</v>
      </c>
      <c r="D599" s="11">
        <v>804</v>
      </c>
      <c r="E599" s="11">
        <v>0</v>
      </c>
      <c r="F599" s="11">
        <v>3</v>
      </c>
      <c r="G599">
        <f>IFERROR(INDEX('Video Ad Server - SECONDARY'!$C$2:$C$960,MATCH(' Combined Data'!C599&amp;' Combined Data'!B599,'Video Ad Server - SECONDARY'!$E$2:$E$960,0)),"")</f>
        <v>93</v>
      </c>
      <c r="H599">
        <f>IFERROR(INDEX('Video Ad Server - SECONDARY'!$D$2:$D$960,MATCH(' Combined Data'!C599&amp;' Combined Data'!B599,'Video Ad Server - SECONDARY'!$E$2:$E$960,0)),"")</f>
        <v>75</v>
      </c>
      <c r="I599" t="str">
        <f>VLOOKUP($C599,'Lookup Table'!$A$1:$G$134,3,0)</f>
        <v>Partner B</v>
      </c>
      <c r="J599" t="str">
        <f>VLOOKUP($C599,'Lookup Table'!$A$1:$G$134,4,0)</f>
        <v>Cross-Device</v>
      </c>
      <c r="K599" t="str">
        <f>VLOOKUP($C599,'Lookup Table'!$A$1:$G$134,5,0)</f>
        <v>CPCV</v>
      </c>
      <c r="L599">
        <f>VLOOKUP($C599,'Lookup Table'!$A$1:$G$134,6,0)</f>
        <v>4.5</v>
      </c>
      <c r="M599" t="str">
        <f>VLOOKUP($C599,'Lookup Table'!$A$1:$G$134,7,0)</f>
        <v>Video</v>
      </c>
      <c r="N599" s="28">
        <f t="shared" si="9"/>
        <v>337.5</v>
      </c>
    </row>
    <row r="600" spans="1:14" x14ac:dyDescent="0.2">
      <c r="A600">
        <v>599</v>
      </c>
      <c r="B600" s="26">
        <v>44323</v>
      </c>
      <c r="C600" s="11">
        <v>269221473</v>
      </c>
      <c r="D600" s="11">
        <v>518</v>
      </c>
      <c r="E600" s="11">
        <v>0</v>
      </c>
      <c r="F600" s="11">
        <v>9</v>
      </c>
      <c r="G600">
        <f>IFERROR(INDEX('Video Ad Server - SECONDARY'!$C$2:$C$960,MATCH(' Combined Data'!C600&amp;' Combined Data'!B600,'Video Ad Server - SECONDARY'!$E$2:$E$960,0)),"")</f>
        <v>84</v>
      </c>
      <c r="H600">
        <f>IFERROR(INDEX('Video Ad Server - SECONDARY'!$D$2:$D$960,MATCH(' Combined Data'!C600&amp;' Combined Data'!B600,'Video Ad Server - SECONDARY'!$E$2:$E$960,0)),"")</f>
        <v>83</v>
      </c>
      <c r="I600" t="str">
        <f>VLOOKUP($C600,'Lookup Table'!$A$1:$G$134,3,0)</f>
        <v>Partner B</v>
      </c>
      <c r="J600" t="str">
        <f>VLOOKUP($C600,'Lookup Table'!$A$1:$G$134,4,0)</f>
        <v>Desktop</v>
      </c>
      <c r="K600" t="str">
        <f>VLOOKUP($C600,'Lookup Table'!$A$1:$G$134,5,0)</f>
        <v>CPCV</v>
      </c>
      <c r="L600">
        <f>VLOOKUP($C600,'Lookup Table'!$A$1:$G$134,6,0)</f>
        <v>4.5</v>
      </c>
      <c r="M600" t="str">
        <f>VLOOKUP($C600,'Lookup Table'!$A$1:$G$134,7,0)</f>
        <v>Video</v>
      </c>
      <c r="N600" s="28">
        <f t="shared" si="9"/>
        <v>373.5</v>
      </c>
    </row>
    <row r="601" spans="1:14" x14ac:dyDescent="0.2">
      <c r="A601">
        <v>600</v>
      </c>
      <c r="B601" s="26">
        <v>44323</v>
      </c>
      <c r="C601" s="11">
        <v>269221575</v>
      </c>
      <c r="D601" s="11">
        <v>289</v>
      </c>
      <c r="E601" s="11">
        <v>0</v>
      </c>
      <c r="F601" s="11">
        <v>4</v>
      </c>
      <c r="G601">
        <f>IFERROR(INDEX('Video Ad Server - SECONDARY'!$C$2:$C$960,MATCH(' Combined Data'!C601&amp;' Combined Data'!B601,'Video Ad Server - SECONDARY'!$E$2:$E$960,0)),"")</f>
        <v>3439</v>
      </c>
      <c r="H601">
        <f>IFERROR(INDEX('Video Ad Server - SECONDARY'!$D$2:$D$960,MATCH(' Combined Data'!C601&amp;' Combined Data'!B601,'Video Ad Server - SECONDARY'!$E$2:$E$960,0)),"")</f>
        <v>2745</v>
      </c>
      <c r="I601" t="str">
        <f>VLOOKUP($C601,'Lookup Table'!$A$1:$G$134,3,0)</f>
        <v>Partner B</v>
      </c>
      <c r="J601" t="str">
        <f>VLOOKUP($C601,'Lookup Table'!$A$1:$G$134,4,0)</f>
        <v>Cross-Device</v>
      </c>
      <c r="K601" t="str">
        <f>VLOOKUP($C601,'Lookup Table'!$A$1:$G$134,5,0)</f>
        <v>CPCV</v>
      </c>
      <c r="L601">
        <f>VLOOKUP($C601,'Lookup Table'!$A$1:$G$134,6,0)</f>
        <v>4.5</v>
      </c>
      <c r="M601" t="str">
        <f>VLOOKUP($C601,'Lookup Table'!$A$1:$G$134,7,0)</f>
        <v>Video</v>
      </c>
      <c r="N601" s="28">
        <f t="shared" si="9"/>
        <v>12352.5</v>
      </c>
    </row>
    <row r="602" spans="1:14" x14ac:dyDescent="0.2">
      <c r="A602">
        <v>601</v>
      </c>
      <c r="B602" s="26">
        <v>44323</v>
      </c>
      <c r="C602" s="11">
        <v>269149708</v>
      </c>
      <c r="D602" s="11">
        <v>224</v>
      </c>
      <c r="E602" s="11">
        <v>0</v>
      </c>
      <c r="F602" s="11">
        <v>0</v>
      </c>
      <c r="G602" t="str">
        <f>IFERROR(INDEX('Video Ad Server - SECONDARY'!$C$2:$C$960,MATCH(' Combined Data'!C602&amp;' Combined Data'!B602,'Video Ad Server - SECONDARY'!$E$2:$E$960,0)),"")</f>
        <v/>
      </c>
      <c r="H602" t="str">
        <f>IFERROR(INDEX('Video Ad Server - SECONDARY'!$D$2:$D$960,MATCH(' Combined Data'!C602&amp;' Combined Data'!B602,'Video Ad Server - SECONDARY'!$E$2:$E$960,0)),"")</f>
        <v/>
      </c>
      <c r="I602" t="str">
        <f>VLOOKUP($C602,'Lookup Table'!$A$1:$G$134,3,0)</f>
        <v>Partner B</v>
      </c>
      <c r="J602" t="str">
        <f>VLOOKUP($C602,'Lookup Table'!$A$1:$G$134,4,0)</f>
        <v>Cross-Device</v>
      </c>
      <c r="K602" t="str">
        <f>VLOOKUP($C602,'Lookup Table'!$A$1:$G$134,5,0)</f>
        <v>CPM</v>
      </c>
      <c r="L602">
        <f>VLOOKUP($C602,'Lookup Table'!$A$1:$G$134,6,0)</f>
        <v>4.5</v>
      </c>
      <c r="M602" t="str">
        <f>VLOOKUP($C602,'Lookup Table'!$A$1:$G$134,7,0)</f>
        <v>Study</v>
      </c>
      <c r="N602" s="28">
        <f t="shared" si="9"/>
        <v>1.008</v>
      </c>
    </row>
    <row r="603" spans="1:14" x14ac:dyDescent="0.2">
      <c r="A603">
        <v>602</v>
      </c>
      <c r="B603" s="26">
        <v>44323</v>
      </c>
      <c r="C603" s="11">
        <v>269221461</v>
      </c>
      <c r="D603" s="11">
        <v>79</v>
      </c>
      <c r="E603" s="11">
        <v>0</v>
      </c>
      <c r="F603" s="11">
        <v>0</v>
      </c>
      <c r="G603">
        <f>IFERROR(INDEX('Video Ad Server - SECONDARY'!$C$2:$C$960,MATCH(' Combined Data'!C603&amp;' Combined Data'!B603,'Video Ad Server - SECONDARY'!$E$2:$E$960,0)),"")</f>
        <v>6</v>
      </c>
      <c r="H603">
        <f>IFERROR(INDEX('Video Ad Server - SECONDARY'!$D$2:$D$960,MATCH(' Combined Data'!C603&amp;' Combined Data'!B603,'Video Ad Server - SECONDARY'!$E$2:$E$960,0)),"")</f>
        <v>6</v>
      </c>
      <c r="I603" t="str">
        <f>VLOOKUP($C603,'Lookup Table'!$A$1:$G$134,3,0)</f>
        <v>Partner B</v>
      </c>
      <c r="J603" t="str">
        <f>VLOOKUP($C603,'Lookup Table'!$A$1:$G$134,4,0)</f>
        <v>Mobile</v>
      </c>
      <c r="K603" t="str">
        <f>VLOOKUP($C603,'Lookup Table'!$A$1:$G$134,5,0)</f>
        <v>CPCV</v>
      </c>
      <c r="L603">
        <f>VLOOKUP($C603,'Lookup Table'!$A$1:$G$134,6,0)</f>
        <v>4.5</v>
      </c>
      <c r="M603" t="str">
        <f>VLOOKUP($C603,'Lookup Table'!$A$1:$G$134,7,0)</f>
        <v>Video</v>
      </c>
      <c r="N603" s="28">
        <f t="shared" si="9"/>
        <v>27</v>
      </c>
    </row>
    <row r="604" spans="1:14" x14ac:dyDescent="0.2">
      <c r="A604">
        <v>603</v>
      </c>
      <c r="B604" s="26">
        <v>44323</v>
      </c>
      <c r="C604" s="11">
        <v>268892375</v>
      </c>
      <c r="D604" s="11">
        <v>77</v>
      </c>
      <c r="E604" s="11">
        <v>0</v>
      </c>
      <c r="F604" s="11">
        <v>2</v>
      </c>
      <c r="G604">
        <f>IFERROR(INDEX('Video Ad Server - SECONDARY'!$C$2:$C$960,MATCH(' Combined Data'!C604&amp;' Combined Data'!B604,'Video Ad Server - SECONDARY'!$E$2:$E$960,0)),"")</f>
        <v>2</v>
      </c>
      <c r="H604">
        <f>IFERROR(INDEX('Video Ad Server - SECONDARY'!$D$2:$D$960,MATCH(' Combined Data'!C604&amp;' Combined Data'!B604,'Video Ad Server - SECONDARY'!$E$2:$E$960,0)),"")</f>
        <v>9</v>
      </c>
      <c r="I604" t="str">
        <f>VLOOKUP($C604,'Lookup Table'!$A$1:$G$134,3,0)</f>
        <v>Partner B</v>
      </c>
      <c r="J604" t="str">
        <f>VLOOKUP($C604,'Lookup Table'!$A$1:$G$134,4,0)</f>
        <v>Cross-Device</v>
      </c>
      <c r="K604" t="str">
        <f>VLOOKUP($C604,'Lookup Table'!$A$1:$G$134,5,0)</f>
        <v>CPCV</v>
      </c>
      <c r="L604">
        <f>VLOOKUP($C604,'Lookup Table'!$A$1:$G$134,6,0)</f>
        <v>4.5</v>
      </c>
      <c r="M604" t="str">
        <f>VLOOKUP($C604,'Lookup Table'!$A$1:$G$134,7,0)</f>
        <v>Video</v>
      </c>
      <c r="N604" s="28">
        <f t="shared" si="9"/>
        <v>40.5</v>
      </c>
    </row>
    <row r="605" spans="1:14" x14ac:dyDescent="0.2">
      <c r="A605">
        <v>604</v>
      </c>
      <c r="B605" s="26">
        <v>44323</v>
      </c>
      <c r="C605" s="11">
        <v>268892348</v>
      </c>
      <c r="D605" s="11">
        <v>76</v>
      </c>
      <c r="E605" s="11">
        <v>0</v>
      </c>
      <c r="F605" s="11">
        <v>0</v>
      </c>
      <c r="G605">
        <f>IFERROR(INDEX('Video Ad Server - SECONDARY'!$C$2:$C$960,MATCH(' Combined Data'!C605&amp;' Combined Data'!B605,'Video Ad Server - SECONDARY'!$E$2:$E$960,0)),"")</f>
        <v>12</v>
      </c>
      <c r="H605">
        <f>IFERROR(INDEX('Video Ad Server - SECONDARY'!$D$2:$D$960,MATCH(' Combined Data'!C605&amp;' Combined Data'!B605,'Video Ad Server - SECONDARY'!$E$2:$E$960,0)),"")</f>
        <v>1</v>
      </c>
      <c r="I605" t="str">
        <f>VLOOKUP($C605,'Lookup Table'!$A$1:$G$134,3,0)</f>
        <v>Partner B</v>
      </c>
      <c r="J605" t="str">
        <f>VLOOKUP($C605,'Lookup Table'!$A$1:$G$134,4,0)</f>
        <v>Cross-Device</v>
      </c>
      <c r="K605" t="str">
        <f>VLOOKUP($C605,'Lookup Table'!$A$1:$G$134,5,0)</f>
        <v>CPCV</v>
      </c>
      <c r="L605">
        <f>VLOOKUP($C605,'Lookup Table'!$A$1:$G$134,6,0)</f>
        <v>4.5</v>
      </c>
      <c r="M605" t="str">
        <f>VLOOKUP($C605,'Lookup Table'!$A$1:$G$134,7,0)</f>
        <v>Video</v>
      </c>
      <c r="N605" s="28">
        <f t="shared" si="9"/>
        <v>4.5</v>
      </c>
    </row>
    <row r="606" spans="1:14" x14ac:dyDescent="0.2">
      <c r="A606">
        <v>605</v>
      </c>
      <c r="B606" s="26">
        <v>44323</v>
      </c>
      <c r="C606" s="11">
        <v>269149777</v>
      </c>
      <c r="D606" s="11">
        <v>73</v>
      </c>
      <c r="E606" s="11">
        <v>0</v>
      </c>
      <c r="F606" s="11">
        <v>0</v>
      </c>
      <c r="G606">
        <f>IFERROR(INDEX('Video Ad Server - SECONDARY'!$C$2:$C$960,MATCH(' Combined Data'!C606&amp;' Combined Data'!B606,'Video Ad Server - SECONDARY'!$E$2:$E$960,0)),"")</f>
        <v>820</v>
      </c>
      <c r="H606">
        <f>IFERROR(INDEX('Video Ad Server - SECONDARY'!$D$2:$D$960,MATCH(' Combined Data'!C606&amp;' Combined Data'!B606,'Video Ad Server - SECONDARY'!$E$2:$E$960,0)),"")</f>
        <v>677</v>
      </c>
      <c r="I606" t="str">
        <f>VLOOKUP($C606,'Lookup Table'!$A$1:$G$134,3,0)</f>
        <v>Partner B</v>
      </c>
      <c r="J606" t="str">
        <f>VLOOKUP($C606,'Lookup Table'!$A$1:$G$134,4,0)</f>
        <v>Cross-Device</v>
      </c>
      <c r="K606" t="str">
        <f>VLOOKUP($C606,'Lookup Table'!$A$1:$G$134,5,0)</f>
        <v>CPCV</v>
      </c>
      <c r="L606">
        <f>VLOOKUP($C606,'Lookup Table'!$A$1:$G$134,6,0)</f>
        <v>4.5</v>
      </c>
      <c r="M606" t="str">
        <f>VLOOKUP($C606,'Lookup Table'!$A$1:$G$134,7,0)</f>
        <v>Video</v>
      </c>
      <c r="N606" s="28">
        <f t="shared" si="9"/>
        <v>3046.5</v>
      </c>
    </row>
    <row r="607" spans="1:14" x14ac:dyDescent="0.2">
      <c r="A607">
        <v>606</v>
      </c>
      <c r="B607" s="26">
        <v>44323</v>
      </c>
      <c r="C607" s="11">
        <v>268891961</v>
      </c>
      <c r="D607" s="11">
        <v>52</v>
      </c>
      <c r="E607" s="11">
        <v>0</v>
      </c>
      <c r="F607" s="11">
        <v>0</v>
      </c>
      <c r="G607">
        <f>IFERROR(INDEX('Video Ad Server - SECONDARY'!$C$2:$C$960,MATCH(' Combined Data'!C607&amp;' Combined Data'!B607,'Video Ad Server - SECONDARY'!$E$2:$E$960,0)),"")</f>
        <v>0</v>
      </c>
      <c r="H607">
        <f>IFERROR(INDEX('Video Ad Server - SECONDARY'!$D$2:$D$960,MATCH(' Combined Data'!C607&amp;' Combined Data'!B607,'Video Ad Server - SECONDARY'!$E$2:$E$960,0)),"")</f>
        <v>0</v>
      </c>
      <c r="I607" t="str">
        <f>VLOOKUP($C607,'Lookup Table'!$A$1:$G$134,3,0)</f>
        <v>Partner B</v>
      </c>
      <c r="J607" t="str">
        <f>VLOOKUP($C607,'Lookup Table'!$A$1:$G$134,4,0)</f>
        <v>Cross-Device</v>
      </c>
      <c r="K607" t="str">
        <f>VLOOKUP($C607,'Lookup Table'!$A$1:$G$134,5,0)</f>
        <v>CPCV</v>
      </c>
      <c r="L607">
        <f>VLOOKUP($C607,'Lookup Table'!$A$1:$G$134,6,0)</f>
        <v>4.5</v>
      </c>
      <c r="M607" t="str">
        <f>VLOOKUP($C607,'Lookup Table'!$A$1:$G$134,7,0)</f>
        <v>Video</v>
      </c>
      <c r="N607" s="28">
        <f t="shared" si="9"/>
        <v>0</v>
      </c>
    </row>
    <row r="608" spans="1:14" x14ac:dyDescent="0.2">
      <c r="A608">
        <v>607</v>
      </c>
      <c r="B608" s="26">
        <v>44323</v>
      </c>
      <c r="C608" s="11">
        <v>268892231</v>
      </c>
      <c r="D608" s="11">
        <v>34</v>
      </c>
      <c r="E608" s="11">
        <v>0</v>
      </c>
      <c r="F608" s="11">
        <v>0</v>
      </c>
      <c r="G608" t="str">
        <f>IFERROR(INDEX('Video Ad Server - SECONDARY'!$C$2:$C$960,MATCH(' Combined Data'!C608&amp;' Combined Data'!B608,'Video Ad Server - SECONDARY'!$E$2:$E$960,0)),"")</f>
        <v/>
      </c>
      <c r="H608" t="str">
        <f>IFERROR(INDEX('Video Ad Server - SECONDARY'!$D$2:$D$960,MATCH(' Combined Data'!C608&amp;' Combined Data'!B608,'Video Ad Server - SECONDARY'!$E$2:$E$960,0)),"")</f>
        <v/>
      </c>
      <c r="I608" t="str">
        <f>VLOOKUP($C608,'Lookup Table'!$A$1:$G$134,3,0)</f>
        <v>Partner A</v>
      </c>
      <c r="J608" t="str">
        <f>VLOOKUP($C608,'Lookup Table'!$A$1:$G$134,4,0)</f>
        <v>Desktop</v>
      </c>
      <c r="K608" t="str">
        <f>VLOOKUP($C608,'Lookup Table'!$A$1:$G$134,5,0)</f>
        <v>CPM</v>
      </c>
      <c r="L608">
        <f>VLOOKUP($C608,'Lookup Table'!$A$1:$G$134,6,0)</f>
        <v>6</v>
      </c>
      <c r="M608" t="str">
        <f>VLOOKUP($C608,'Lookup Table'!$A$1:$G$134,7,0)</f>
        <v>Display</v>
      </c>
      <c r="N608" s="28">
        <f t="shared" si="9"/>
        <v>0.20400000000000001</v>
      </c>
    </row>
    <row r="609" spans="1:14" x14ac:dyDescent="0.2">
      <c r="A609">
        <v>608</v>
      </c>
      <c r="B609" s="26">
        <v>44323</v>
      </c>
      <c r="C609" s="11">
        <v>268892381</v>
      </c>
      <c r="D609" s="11">
        <v>31</v>
      </c>
      <c r="E609" s="11">
        <v>0</v>
      </c>
      <c r="F609" s="11">
        <v>0</v>
      </c>
      <c r="G609">
        <f>IFERROR(INDEX('Video Ad Server - SECONDARY'!$C$2:$C$960,MATCH(' Combined Data'!C609&amp;' Combined Data'!B609,'Video Ad Server - SECONDARY'!$E$2:$E$960,0)),"")</f>
        <v>12</v>
      </c>
      <c r="H609">
        <f>IFERROR(INDEX('Video Ad Server - SECONDARY'!$D$2:$D$960,MATCH(' Combined Data'!C609&amp;' Combined Data'!B609,'Video Ad Server - SECONDARY'!$E$2:$E$960,0)),"")</f>
        <v>10</v>
      </c>
      <c r="I609" t="str">
        <f>VLOOKUP($C609,'Lookup Table'!$A$1:$G$134,3,0)</f>
        <v>Partner B</v>
      </c>
      <c r="J609" t="str">
        <f>VLOOKUP($C609,'Lookup Table'!$A$1:$G$134,4,0)</f>
        <v>Cross-Device</v>
      </c>
      <c r="K609" t="str">
        <f>VLOOKUP($C609,'Lookup Table'!$A$1:$G$134,5,0)</f>
        <v>CPCV</v>
      </c>
      <c r="L609">
        <f>VLOOKUP($C609,'Lookup Table'!$A$1:$G$134,6,0)</f>
        <v>4.5</v>
      </c>
      <c r="M609" t="str">
        <f>VLOOKUP($C609,'Lookup Table'!$A$1:$G$134,7,0)</f>
        <v>Video</v>
      </c>
      <c r="N609" s="28">
        <f t="shared" si="9"/>
        <v>45</v>
      </c>
    </row>
    <row r="610" spans="1:14" x14ac:dyDescent="0.2">
      <c r="A610">
        <v>609</v>
      </c>
      <c r="B610" s="26">
        <v>44323</v>
      </c>
      <c r="C610" s="11">
        <v>269222019</v>
      </c>
      <c r="D610" s="11">
        <v>27</v>
      </c>
      <c r="E610" s="11">
        <v>0</v>
      </c>
      <c r="F610" s="11">
        <v>0</v>
      </c>
      <c r="G610">
        <f>IFERROR(INDEX('Video Ad Server - SECONDARY'!$C$2:$C$960,MATCH(' Combined Data'!C610&amp;' Combined Data'!B610,'Video Ad Server - SECONDARY'!$E$2:$E$960,0)),"")</f>
        <v>1561</v>
      </c>
      <c r="H610">
        <f>IFERROR(INDEX('Video Ad Server - SECONDARY'!$D$2:$D$960,MATCH(' Combined Data'!C610&amp;' Combined Data'!B610,'Video Ad Server - SECONDARY'!$E$2:$E$960,0)),"")</f>
        <v>1273</v>
      </c>
      <c r="I610" t="str">
        <f>VLOOKUP($C610,'Lookup Table'!$A$1:$G$134,3,0)</f>
        <v>Partner B</v>
      </c>
      <c r="J610" t="str">
        <f>VLOOKUP($C610,'Lookup Table'!$A$1:$G$134,4,0)</f>
        <v>Cross-Device</v>
      </c>
      <c r="K610" t="str">
        <f>VLOOKUP($C610,'Lookup Table'!$A$1:$G$134,5,0)</f>
        <v>CPCV</v>
      </c>
      <c r="L610">
        <f>VLOOKUP($C610,'Lookup Table'!$A$1:$G$134,6,0)</f>
        <v>4.5</v>
      </c>
      <c r="M610" t="str">
        <f>VLOOKUP($C610,'Lookup Table'!$A$1:$G$134,7,0)</f>
        <v>Video</v>
      </c>
      <c r="N610" s="28">
        <f t="shared" si="9"/>
        <v>5728.5</v>
      </c>
    </row>
    <row r="611" spans="1:14" x14ac:dyDescent="0.2">
      <c r="A611">
        <v>610</v>
      </c>
      <c r="B611" s="26">
        <v>44323</v>
      </c>
      <c r="C611" s="11">
        <v>269221431</v>
      </c>
      <c r="D611" s="11">
        <v>26</v>
      </c>
      <c r="E611" s="11">
        <v>0</v>
      </c>
      <c r="F611" s="11">
        <v>0</v>
      </c>
      <c r="G611" t="str">
        <f>IFERROR(INDEX('Video Ad Server - SECONDARY'!$C$2:$C$960,MATCH(' Combined Data'!C611&amp;' Combined Data'!B611,'Video Ad Server - SECONDARY'!$E$2:$E$960,0)),"")</f>
        <v/>
      </c>
      <c r="H611" t="str">
        <f>IFERROR(INDEX('Video Ad Server - SECONDARY'!$D$2:$D$960,MATCH(' Combined Data'!C611&amp;' Combined Data'!B611,'Video Ad Server - SECONDARY'!$E$2:$E$960,0)),"")</f>
        <v/>
      </c>
      <c r="I611" t="str">
        <f>VLOOKUP($C611,'Lookup Table'!$A$1:$G$134,3,0)</f>
        <v>Partner B</v>
      </c>
      <c r="J611" t="str">
        <f>VLOOKUP($C611,'Lookup Table'!$A$1:$G$134,4,0)</f>
        <v>Desktop</v>
      </c>
      <c r="K611" t="str">
        <f>VLOOKUP($C611,'Lookup Table'!$A$1:$G$134,5,0)</f>
        <v>CPM</v>
      </c>
      <c r="L611">
        <f>VLOOKUP($C611,'Lookup Table'!$A$1:$G$134,6,0)</f>
        <v>4.5</v>
      </c>
      <c r="M611" t="str">
        <f>VLOOKUP($C611,'Lookup Table'!$A$1:$G$134,7,0)</f>
        <v>Display</v>
      </c>
      <c r="N611" s="28">
        <f t="shared" si="9"/>
        <v>0.11699999999999999</v>
      </c>
    </row>
    <row r="612" spans="1:14" x14ac:dyDescent="0.2">
      <c r="A612">
        <v>611</v>
      </c>
      <c r="B612" s="26">
        <v>44323</v>
      </c>
      <c r="C612" s="11">
        <v>269221419</v>
      </c>
      <c r="D612" s="11">
        <v>26</v>
      </c>
      <c r="E612" s="11">
        <v>0</v>
      </c>
      <c r="F612" s="11">
        <v>0</v>
      </c>
      <c r="G612">
        <f>IFERROR(INDEX('Video Ad Server - SECONDARY'!$C$2:$C$960,MATCH(' Combined Data'!C612&amp;' Combined Data'!B612,'Video Ad Server - SECONDARY'!$E$2:$E$960,0)),"")</f>
        <v>0</v>
      </c>
      <c r="H612">
        <f>IFERROR(INDEX('Video Ad Server - SECONDARY'!$D$2:$D$960,MATCH(' Combined Data'!C612&amp;' Combined Data'!B612,'Video Ad Server - SECONDARY'!$E$2:$E$960,0)),"")</f>
        <v>0</v>
      </c>
      <c r="I612" t="str">
        <f>VLOOKUP($C612,'Lookup Table'!$A$1:$G$134,3,0)</f>
        <v>Partner B</v>
      </c>
      <c r="J612" t="str">
        <f>VLOOKUP($C612,'Lookup Table'!$A$1:$G$134,4,0)</f>
        <v>Cross-Device</v>
      </c>
      <c r="K612" t="str">
        <f>VLOOKUP($C612,'Lookup Table'!$A$1:$G$134,5,0)</f>
        <v>CPCV</v>
      </c>
      <c r="L612">
        <f>VLOOKUP($C612,'Lookup Table'!$A$1:$G$134,6,0)</f>
        <v>4.5</v>
      </c>
      <c r="M612" t="str">
        <f>VLOOKUP($C612,'Lookup Table'!$A$1:$G$134,7,0)</f>
        <v>Video</v>
      </c>
      <c r="N612" s="28">
        <f t="shared" si="9"/>
        <v>0</v>
      </c>
    </row>
    <row r="613" spans="1:14" x14ac:dyDescent="0.2">
      <c r="A613">
        <v>612</v>
      </c>
      <c r="B613" s="26">
        <v>44323</v>
      </c>
      <c r="C613" s="11">
        <v>268890452</v>
      </c>
      <c r="D613" s="11">
        <v>23</v>
      </c>
      <c r="E613" s="11">
        <v>0</v>
      </c>
      <c r="F613" s="11">
        <v>0</v>
      </c>
      <c r="G613" t="str">
        <f>IFERROR(INDEX('Video Ad Server - SECONDARY'!$C$2:$C$960,MATCH(' Combined Data'!C613&amp;' Combined Data'!B613,'Video Ad Server - SECONDARY'!$E$2:$E$960,0)),"")</f>
        <v/>
      </c>
      <c r="H613" t="str">
        <f>IFERROR(INDEX('Video Ad Server - SECONDARY'!$D$2:$D$960,MATCH(' Combined Data'!C613&amp;' Combined Data'!B613,'Video Ad Server - SECONDARY'!$E$2:$E$960,0)),"")</f>
        <v/>
      </c>
      <c r="I613" t="str">
        <f>VLOOKUP($C613,'Lookup Table'!$A$1:$G$134,3,0)</f>
        <v>Partner B</v>
      </c>
      <c r="J613" t="str">
        <f>VLOOKUP($C613,'Lookup Table'!$A$1:$G$134,4,0)</f>
        <v>Mobile</v>
      </c>
      <c r="K613" t="str">
        <f>VLOOKUP($C613,'Lookup Table'!$A$1:$G$134,5,0)</f>
        <v>CPM</v>
      </c>
      <c r="L613">
        <f>VLOOKUP($C613,'Lookup Table'!$A$1:$G$134,6,0)</f>
        <v>4.5</v>
      </c>
      <c r="M613" t="str">
        <f>VLOOKUP($C613,'Lookup Table'!$A$1:$G$134,7,0)</f>
        <v>Display</v>
      </c>
      <c r="N613" s="28">
        <f t="shared" si="9"/>
        <v>0.10349999999999999</v>
      </c>
    </row>
    <row r="614" spans="1:14" x14ac:dyDescent="0.2">
      <c r="A614">
        <v>613</v>
      </c>
      <c r="B614" s="26">
        <v>44323</v>
      </c>
      <c r="C614" s="11">
        <v>269221869</v>
      </c>
      <c r="D614" s="11">
        <v>14</v>
      </c>
      <c r="E614" s="11">
        <v>0</v>
      </c>
      <c r="F614" s="11">
        <v>0</v>
      </c>
      <c r="G614" t="str">
        <f>IFERROR(INDEX('Video Ad Server - SECONDARY'!$C$2:$C$960,MATCH(' Combined Data'!C614&amp;' Combined Data'!B614,'Video Ad Server - SECONDARY'!$E$2:$E$960,0)),"")</f>
        <v/>
      </c>
      <c r="H614" t="str">
        <f>IFERROR(INDEX('Video Ad Server - SECONDARY'!$D$2:$D$960,MATCH(' Combined Data'!C614&amp;' Combined Data'!B614,'Video Ad Server - SECONDARY'!$E$2:$E$960,0)),"")</f>
        <v/>
      </c>
      <c r="I614" t="str">
        <f>VLOOKUP($C614,'Lookup Table'!$A$1:$G$134,3,0)</f>
        <v>Partner B</v>
      </c>
      <c r="J614" t="str">
        <f>VLOOKUP($C614,'Lookup Table'!$A$1:$G$134,4,0)</f>
        <v>Cross-Device</v>
      </c>
      <c r="K614" t="str">
        <f>VLOOKUP($C614,'Lookup Table'!$A$1:$G$134,5,0)</f>
        <v>CPM</v>
      </c>
      <c r="L614">
        <f>VLOOKUP($C614,'Lookup Table'!$A$1:$G$134,6,0)</f>
        <v>4.5</v>
      </c>
      <c r="M614" t="str">
        <f>VLOOKUP($C614,'Lookup Table'!$A$1:$G$134,7,0)</f>
        <v>Display</v>
      </c>
      <c r="N614" s="28">
        <f t="shared" si="9"/>
        <v>6.3E-2</v>
      </c>
    </row>
    <row r="615" spans="1:14" x14ac:dyDescent="0.2">
      <c r="A615">
        <v>614</v>
      </c>
      <c r="B615" s="26">
        <v>44323</v>
      </c>
      <c r="C615" s="11">
        <v>268891184</v>
      </c>
      <c r="D615" s="11">
        <v>12</v>
      </c>
      <c r="E615" s="11">
        <v>0</v>
      </c>
      <c r="F615" s="11">
        <v>0</v>
      </c>
      <c r="G615" t="str">
        <f>IFERROR(INDEX('Video Ad Server - SECONDARY'!$C$2:$C$960,MATCH(' Combined Data'!C615&amp;' Combined Data'!B615,'Video Ad Server - SECONDARY'!$E$2:$E$960,0)),"")</f>
        <v/>
      </c>
      <c r="H615" t="str">
        <f>IFERROR(INDEX('Video Ad Server - SECONDARY'!$D$2:$D$960,MATCH(' Combined Data'!C615&amp;' Combined Data'!B615,'Video Ad Server - SECONDARY'!$E$2:$E$960,0)),"")</f>
        <v/>
      </c>
      <c r="I615" t="str">
        <f>VLOOKUP($C615,'Lookup Table'!$A$1:$G$134,3,0)</f>
        <v>Partner B</v>
      </c>
      <c r="J615" t="str">
        <f>VLOOKUP($C615,'Lookup Table'!$A$1:$G$134,4,0)</f>
        <v>Cross-Device</v>
      </c>
      <c r="K615" t="str">
        <f>VLOOKUP($C615,'Lookup Table'!$A$1:$G$134,5,0)</f>
        <v>CPM</v>
      </c>
      <c r="L615">
        <f>VLOOKUP($C615,'Lookup Table'!$A$1:$G$134,6,0)</f>
        <v>4.5</v>
      </c>
      <c r="M615" t="str">
        <f>VLOOKUP($C615,'Lookup Table'!$A$1:$G$134,7,0)</f>
        <v>Display</v>
      </c>
      <c r="N615" s="28">
        <f t="shared" si="9"/>
        <v>5.3999999999999999E-2</v>
      </c>
    </row>
    <row r="616" spans="1:14" x14ac:dyDescent="0.2">
      <c r="A616">
        <v>615</v>
      </c>
      <c r="B616" s="26">
        <v>44323</v>
      </c>
      <c r="C616" s="11">
        <v>269221386</v>
      </c>
      <c r="D616" s="11">
        <v>6</v>
      </c>
      <c r="E616" s="11">
        <v>0</v>
      </c>
      <c r="F616" s="11">
        <v>0</v>
      </c>
      <c r="G616" t="str">
        <f>IFERROR(INDEX('Video Ad Server - SECONDARY'!$C$2:$C$960,MATCH(' Combined Data'!C616&amp;' Combined Data'!B616,'Video Ad Server - SECONDARY'!$E$2:$E$960,0)),"")</f>
        <v/>
      </c>
      <c r="H616" t="str">
        <f>IFERROR(INDEX('Video Ad Server - SECONDARY'!$D$2:$D$960,MATCH(' Combined Data'!C616&amp;' Combined Data'!B616,'Video Ad Server - SECONDARY'!$E$2:$E$960,0)),"")</f>
        <v/>
      </c>
      <c r="I616" t="str">
        <f>VLOOKUP($C616,'Lookup Table'!$A$1:$G$134,3,0)</f>
        <v>Partner A</v>
      </c>
      <c r="J616" t="str">
        <f>VLOOKUP($C616,'Lookup Table'!$A$1:$G$134,4,0)</f>
        <v>Desktop</v>
      </c>
      <c r="K616" t="str">
        <f>VLOOKUP($C616,'Lookup Table'!$A$1:$G$134,5,0)</f>
        <v>CPM</v>
      </c>
      <c r="L616">
        <f>VLOOKUP($C616,'Lookup Table'!$A$1:$G$134,6,0)</f>
        <v>6</v>
      </c>
      <c r="M616" t="str">
        <f>VLOOKUP($C616,'Lookup Table'!$A$1:$G$134,7,0)</f>
        <v>Display</v>
      </c>
      <c r="N616" s="28">
        <f t="shared" si="9"/>
        <v>3.6000000000000004E-2</v>
      </c>
    </row>
    <row r="617" spans="1:14" x14ac:dyDescent="0.2">
      <c r="A617">
        <v>616</v>
      </c>
      <c r="B617" s="26">
        <v>44323</v>
      </c>
      <c r="C617" s="11">
        <v>268891226</v>
      </c>
      <c r="D617" s="11">
        <v>2</v>
      </c>
      <c r="E617" s="11">
        <v>0</v>
      </c>
      <c r="F617" s="11">
        <v>0</v>
      </c>
      <c r="G617" t="str">
        <f>IFERROR(INDEX('Video Ad Server - SECONDARY'!$C$2:$C$960,MATCH(' Combined Data'!C617&amp;' Combined Data'!B617,'Video Ad Server - SECONDARY'!$E$2:$E$960,0)),"")</f>
        <v/>
      </c>
      <c r="H617" t="str">
        <f>IFERROR(INDEX('Video Ad Server - SECONDARY'!$D$2:$D$960,MATCH(' Combined Data'!C617&amp;' Combined Data'!B617,'Video Ad Server - SECONDARY'!$E$2:$E$960,0)),"")</f>
        <v/>
      </c>
      <c r="I617" t="str">
        <f>VLOOKUP($C617,'Lookup Table'!$A$1:$G$134,3,0)</f>
        <v>Partner B</v>
      </c>
      <c r="J617" t="str">
        <f>VLOOKUP($C617,'Lookup Table'!$A$1:$G$134,4,0)</f>
        <v>Desktop</v>
      </c>
      <c r="K617" t="str">
        <f>VLOOKUP($C617,'Lookup Table'!$A$1:$G$134,5,0)</f>
        <v>CPM</v>
      </c>
      <c r="L617">
        <f>VLOOKUP($C617,'Lookup Table'!$A$1:$G$134,6,0)</f>
        <v>4.5</v>
      </c>
      <c r="M617" t="str">
        <f>VLOOKUP($C617,'Lookup Table'!$A$1:$G$134,7,0)</f>
        <v>Display</v>
      </c>
      <c r="N617" s="28">
        <f t="shared" si="9"/>
        <v>9.0000000000000011E-3</v>
      </c>
    </row>
    <row r="618" spans="1:14" x14ac:dyDescent="0.2">
      <c r="A618">
        <v>617</v>
      </c>
      <c r="B618" s="26">
        <v>44323</v>
      </c>
      <c r="C618" s="11">
        <v>269150161</v>
      </c>
      <c r="D618" s="11">
        <v>2</v>
      </c>
      <c r="E618" s="11">
        <v>0</v>
      </c>
      <c r="F618" s="11">
        <v>0</v>
      </c>
      <c r="G618">
        <f>IFERROR(INDEX('Video Ad Server - SECONDARY'!$C$2:$C$960,MATCH(' Combined Data'!C618&amp;' Combined Data'!B618,'Video Ad Server - SECONDARY'!$E$2:$E$960,0)),"")</f>
        <v>246</v>
      </c>
      <c r="H618">
        <f>IFERROR(INDEX('Video Ad Server - SECONDARY'!$D$2:$D$960,MATCH(' Combined Data'!C618&amp;' Combined Data'!B618,'Video Ad Server - SECONDARY'!$E$2:$E$960,0)),"")</f>
        <v>175</v>
      </c>
      <c r="I618" t="str">
        <f>VLOOKUP($C618,'Lookup Table'!$A$1:$G$134,3,0)</f>
        <v>Partner B</v>
      </c>
      <c r="J618" t="str">
        <f>VLOOKUP($C618,'Lookup Table'!$A$1:$G$134,4,0)</f>
        <v>Cross-Device</v>
      </c>
      <c r="K618" t="str">
        <f>VLOOKUP($C618,'Lookup Table'!$A$1:$G$134,5,0)</f>
        <v>CPCV</v>
      </c>
      <c r="L618">
        <f>VLOOKUP($C618,'Lookup Table'!$A$1:$G$134,6,0)</f>
        <v>4.5</v>
      </c>
      <c r="M618" t="str">
        <f>VLOOKUP($C618,'Lookup Table'!$A$1:$G$134,7,0)</f>
        <v>Video</v>
      </c>
      <c r="N618" s="28">
        <f t="shared" si="9"/>
        <v>787.5</v>
      </c>
    </row>
    <row r="619" spans="1:14" x14ac:dyDescent="0.2">
      <c r="A619">
        <v>618</v>
      </c>
      <c r="B619" s="26">
        <v>44324</v>
      </c>
      <c r="C619" s="11">
        <v>269222010</v>
      </c>
      <c r="D619" s="11">
        <v>224811</v>
      </c>
      <c r="E619" s="11">
        <v>500000</v>
      </c>
      <c r="F619" s="11">
        <v>85</v>
      </c>
      <c r="G619">
        <f>IFERROR(INDEX('Video Ad Server - SECONDARY'!$C$2:$C$960,MATCH(' Combined Data'!C619&amp;' Combined Data'!B619,'Video Ad Server - SECONDARY'!$E$2:$E$960,0)),"")</f>
        <v>408</v>
      </c>
      <c r="H619">
        <f>IFERROR(INDEX('Video Ad Server - SECONDARY'!$D$2:$D$960,MATCH(' Combined Data'!C619&amp;' Combined Data'!B619,'Video Ad Server - SECONDARY'!$E$2:$E$960,0)),"")</f>
        <v>234</v>
      </c>
      <c r="I619" t="str">
        <f>VLOOKUP($C619,'Lookup Table'!$A$1:$G$134,3,0)</f>
        <v>Partner B</v>
      </c>
      <c r="J619" t="str">
        <f>VLOOKUP($C619,'Lookup Table'!$A$1:$G$134,4,0)</f>
        <v>Cross-Device</v>
      </c>
      <c r="K619" t="str">
        <f>VLOOKUP($C619,'Lookup Table'!$A$1:$G$134,5,0)</f>
        <v>CPCV</v>
      </c>
      <c r="L619">
        <f>VLOOKUP($C619,'Lookup Table'!$A$1:$G$134,6,0)</f>
        <v>4.5</v>
      </c>
      <c r="M619" t="str">
        <f>VLOOKUP($C619,'Lookup Table'!$A$1:$G$134,7,0)</f>
        <v>Video</v>
      </c>
      <c r="N619" s="28">
        <f t="shared" si="9"/>
        <v>1053</v>
      </c>
    </row>
    <row r="620" spans="1:14" x14ac:dyDescent="0.2">
      <c r="A620">
        <v>619</v>
      </c>
      <c r="B620" s="26">
        <v>44324</v>
      </c>
      <c r="C620" s="11">
        <v>268890590</v>
      </c>
      <c r="D620" s="11">
        <v>162093</v>
      </c>
      <c r="E620" s="11">
        <v>360</v>
      </c>
      <c r="F620" s="11">
        <v>32</v>
      </c>
      <c r="G620">
        <f>IFERROR(INDEX('Video Ad Server - SECONDARY'!$C$2:$C$960,MATCH(' Combined Data'!C620&amp;' Combined Data'!B620,'Video Ad Server - SECONDARY'!$E$2:$E$960,0)),"")</f>
        <v>6</v>
      </c>
      <c r="H620">
        <f>IFERROR(INDEX('Video Ad Server - SECONDARY'!$D$2:$D$960,MATCH(' Combined Data'!C620&amp;' Combined Data'!B620,'Video Ad Server - SECONDARY'!$E$2:$E$960,0)),"")</f>
        <v>11</v>
      </c>
      <c r="I620" t="str">
        <f>VLOOKUP($C620,'Lookup Table'!$A$1:$G$134,3,0)</f>
        <v>Partner B</v>
      </c>
      <c r="J620" t="str">
        <f>VLOOKUP($C620,'Lookup Table'!$A$1:$G$134,4,0)</f>
        <v>Cross-Device</v>
      </c>
      <c r="K620" t="str">
        <f>VLOOKUP($C620,'Lookup Table'!$A$1:$G$134,5,0)</f>
        <v>CPCV</v>
      </c>
      <c r="L620">
        <f>VLOOKUP($C620,'Lookup Table'!$A$1:$G$134,6,0)</f>
        <v>4.5</v>
      </c>
      <c r="M620" t="str">
        <f>VLOOKUP($C620,'Lookup Table'!$A$1:$G$134,7,0)</f>
        <v>Video</v>
      </c>
      <c r="N620" s="28">
        <f t="shared" si="9"/>
        <v>49.5</v>
      </c>
    </row>
    <row r="621" spans="1:14" x14ac:dyDescent="0.2">
      <c r="A621">
        <v>620</v>
      </c>
      <c r="B621" s="26">
        <v>44324</v>
      </c>
      <c r="C621" s="11">
        <v>271533390</v>
      </c>
      <c r="D621" s="11">
        <v>13153</v>
      </c>
      <c r="E621" s="11">
        <v>110</v>
      </c>
      <c r="F621" s="11">
        <v>9</v>
      </c>
      <c r="G621" t="str">
        <f>IFERROR(INDEX('Video Ad Server - SECONDARY'!$C$2:$C$960,MATCH(' Combined Data'!C621&amp;' Combined Data'!B621,'Video Ad Server - SECONDARY'!$E$2:$E$960,0)),"")</f>
        <v/>
      </c>
      <c r="H621" t="str">
        <f>IFERROR(INDEX('Video Ad Server - SECONDARY'!$D$2:$D$960,MATCH(' Combined Data'!C621&amp;' Combined Data'!B621,'Video Ad Server - SECONDARY'!$E$2:$E$960,0)),"")</f>
        <v/>
      </c>
      <c r="I621" t="str">
        <f>VLOOKUP($C621,'Lookup Table'!$A$1:$G$134,3,0)</f>
        <v>Partner A</v>
      </c>
      <c r="J621" t="str">
        <f>VLOOKUP($C621,'Lookup Table'!$A$1:$G$134,4,0)</f>
        <v>Desktop</v>
      </c>
      <c r="K621" t="str">
        <f>VLOOKUP($C621,'Lookup Table'!$A$1:$G$134,5,0)</f>
        <v>CPM</v>
      </c>
      <c r="L621">
        <f>VLOOKUP($C621,'Lookup Table'!$A$1:$G$134,6,0)</f>
        <v>6</v>
      </c>
      <c r="M621" t="str">
        <f>VLOOKUP($C621,'Lookup Table'!$A$1:$G$134,7,0)</f>
        <v>Display</v>
      </c>
      <c r="N621" s="28">
        <f t="shared" si="9"/>
        <v>78.918000000000006</v>
      </c>
    </row>
    <row r="622" spans="1:14" x14ac:dyDescent="0.2">
      <c r="A622">
        <v>621</v>
      </c>
      <c r="B622" s="26">
        <v>44324</v>
      </c>
      <c r="C622" s="11">
        <v>271175480</v>
      </c>
      <c r="D622" s="11">
        <v>11859</v>
      </c>
      <c r="E622" s="11">
        <v>102</v>
      </c>
      <c r="F622" s="11">
        <v>8</v>
      </c>
      <c r="G622">
        <f>IFERROR(INDEX('Video Ad Server - SECONDARY'!$C$2:$C$960,MATCH(' Combined Data'!C622&amp;' Combined Data'!B622,'Video Ad Server - SECONDARY'!$E$2:$E$960,0)),"")</f>
        <v>129</v>
      </c>
      <c r="H622">
        <f>IFERROR(INDEX('Video Ad Server - SECONDARY'!$D$2:$D$960,MATCH(' Combined Data'!C622&amp;' Combined Data'!B622,'Video Ad Server - SECONDARY'!$E$2:$E$960,0)),"")</f>
        <v>106</v>
      </c>
      <c r="I622" t="str">
        <f>VLOOKUP($C622,'Lookup Table'!$A$1:$G$134,3,0)</f>
        <v>Partner B</v>
      </c>
      <c r="J622" t="str">
        <f>VLOOKUP($C622,'Lookup Table'!$A$1:$G$134,4,0)</f>
        <v>Cross-Device</v>
      </c>
      <c r="K622" t="str">
        <f>VLOOKUP($C622,'Lookup Table'!$A$1:$G$134,5,0)</f>
        <v>CPCV</v>
      </c>
      <c r="L622">
        <f>VLOOKUP($C622,'Lookup Table'!$A$1:$G$134,6,0)</f>
        <v>4.5</v>
      </c>
      <c r="M622" t="str">
        <f>VLOOKUP($C622,'Lookup Table'!$A$1:$G$134,7,0)</f>
        <v>Video</v>
      </c>
      <c r="N622" s="28">
        <f t="shared" si="9"/>
        <v>477</v>
      </c>
    </row>
    <row r="623" spans="1:14" x14ac:dyDescent="0.2">
      <c r="A623">
        <v>622</v>
      </c>
      <c r="B623" s="26">
        <v>44324</v>
      </c>
      <c r="C623" s="11">
        <v>268890665</v>
      </c>
      <c r="D623" s="11">
        <v>9402</v>
      </c>
      <c r="E623" s="11">
        <v>98</v>
      </c>
      <c r="F623" s="11">
        <v>6</v>
      </c>
      <c r="G623" t="str">
        <f>IFERROR(INDEX('Video Ad Server - SECONDARY'!$C$2:$C$960,MATCH(' Combined Data'!C623&amp;' Combined Data'!B623,'Video Ad Server - SECONDARY'!$E$2:$E$960,0)),"")</f>
        <v/>
      </c>
      <c r="H623" t="str">
        <f>IFERROR(INDEX('Video Ad Server - SECONDARY'!$D$2:$D$960,MATCH(' Combined Data'!C623&amp;' Combined Data'!B623,'Video Ad Server - SECONDARY'!$E$2:$E$960,0)),"")</f>
        <v/>
      </c>
      <c r="I623" t="str">
        <f>VLOOKUP($C623,'Lookup Table'!$A$1:$G$134,3,0)</f>
        <v>Partner A</v>
      </c>
      <c r="J623" t="str">
        <f>VLOOKUP($C623,'Lookup Table'!$A$1:$G$134,4,0)</f>
        <v>Mobile In-App</v>
      </c>
      <c r="K623" t="str">
        <f>VLOOKUP($C623,'Lookup Table'!$A$1:$G$134,5,0)</f>
        <v>CPM</v>
      </c>
      <c r="L623">
        <f>VLOOKUP($C623,'Lookup Table'!$A$1:$G$134,6,0)</f>
        <v>6</v>
      </c>
      <c r="M623" t="str">
        <f>VLOOKUP($C623,'Lookup Table'!$A$1:$G$134,7,0)</f>
        <v>Display</v>
      </c>
      <c r="N623" s="28">
        <f t="shared" si="9"/>
        <v>56.411999999999992</v>
      </c>
    </row>
    <row r="624" spans="1:14" x14ac:dyDescent="0.2">
      <c r="A624">
        <v>623</v>
      </c>
      <c r="B624" s="26">
        <v>44324</v>
      </c>
      <c r="C624" s="11">
        <v>269221605</v>
      </c>
      <c r="D624" s="11">
        <v>10585</v>
      </c>
      <c r="E624" s="11">
        <v>23</v>
      </c>
      <c r="F624" s="11">
        <v>36</v>
      </c>
      <c r="G624" t="str">
        <f>IFERROR(INDEX('Video Ad Server - SECONDARY'!$C$2:$C$960,MATCH(' Combined Data'!C624&amp;' Combined Data'!B624,'Video Ad Server - SECONDARY'!$E$2:$E$960,0)),"")</f>
        <v/>
      </c>
      <c r="H624" t="str">
        <f>IFERROR(INDEX('Video Ad Server - SECONDARY'!$D$2:$D$960,MATCH(' Combined Data'!C624&amp;' Combined Data'!B624,'Video Ad Server - SECONDARY'!$E$2:$E$960,0)),"")</f>
        <v/>
      </c>
      <c r="I624" t="str">
        <f>VLOOKUP($C624,'Lookup Table'!$A$1:$G$134,3,0)</f>
        <v>Partner A</v>
      </c>
      <c r="J624" t="str">
        <f>VLOOKUP($C624,'Lookup Table'!$A$1:$G$134,4,0)</f>
        <v>Tablet Web</v>
      </c>
      <c r="K624" t="str">
        <f>VLOOKUP($C624,'Lookup Table'!$A$1:$G$134,5,0)</f>
        <v>CPM</v>
      </c>
      <c r="L624">
        <f>VLOOKUP($C624,'Lookup Table'!$A$1:$G$134,6,0)</f>
        <v>6</v>
      </c>
      <c r="M624" t="str">
        <f>VLOOKUP($C624,'Lookup Table'!$A$1:$G$134,7,0)</f>
        <v>Display</v>
      </c>
      <c r="N624" s="28">
        <f t="shared" si="9"/>
        <v>63.510000000000005</v>
      </c>
    </row>
    <row r="625" spans="1:14" x14ac:dyDescent="0.2">
      <c r="A625">
        <v>624</v>
      </c>
      <c r="B625" s="26">
        <v>44324</v>
      </c>
      <c r="C625" s="11">
        <v>271457536</v>
      </c>
      <c r="D625" s="11">
        <v>10086</v>
      </c>
      <c r="E625" s="11">
        <v>21</v>
      </c>
      <c r="F625" s="11">
        <v>10</v>
      </c>
      <c r="G625">
        <f>IFERROR(INDEX('Video Ad Server - SECONDARY'!$C$2:$C$960,MATCH(' Combined Data'!C625&amp;' Combined Data'!B625,'Video Ad Server - SECONDARY'!$E$2:$E$960,0)),"")</f>
        <v>9</v>
      </c>
      <c r="H625">
        <f>IFERROR(INDEX('Video Ad Server - SECONDARY'!$D$2:$D$960,MATCH(' Combined Data'!C625&amp;' Combined Data'!B625,'Video Ad Server - SECONDARY'!$E$2:$E$960,0)),"")</f>
        <v>18</v>
      </c>
      <c r="I625" t="str">
        <f>VLOOKUP($C625,'Lookup Table'!$A$1:$G$134,3,0)</f>
        <v>Partner B</v>
      </c>
      <c r="J625" t="str">
        <f>VLOOKUP($C625,'Lookup Table'!$A$1:$G$134,4,0)</f>
        <v>Cross-Device</v>
      </c>
      <c r="K625" t="str">
        <f>VLOOKUP($C625,'Lookup Table'!$A$1:$G$134,5,0)</f>
        <v>CPCV</v>
      </c>
      <c r="L625">
        <f>VLOOKUP($C625,'Lookup Table'!$A$1:$G$134,6,0)</f>
        <v>4.5</v>
      </c>
      <c r="M625" t="str">
        <f>VLOOKUP($C625,'Lookup Table'!$A$1:$G$134,7,0)</f>
        <v>Video</v>
      </c>
      <c r="N625" s="28">
        <f t="shared" si="9"/>
        <v>81</v>
      </c>
    </row>
    <row r="626" spans="1:14" x14ac:dyDescent="0.2">
      <c r="A626">
        <v>625</v>
      </c>
      <c r="B626" s="26">
        <v>44324</v>
      </c>
      <c r="C626" s="11">
        <v>269148589</v>
      </c>
      <c r="D626" s="11">
        <v>2147</v>
      </c>
      <c r="E626" s="11">
        <v>16</v>
      </c>
      <c r="F626" s="11">
        <v>4</v>
      </c>
      <c r="G626" t="str">
        <f>IFERROR(INDEX('Video Ad Server - SECONDARY'!$C$2:$C$960,MATCH(' Combined Data'!C626&amp;' Combined Data'!B626,'Video Ad Server - SECONDARY'!$E$2:$E$960,0)),"")</f>
        <v/>
      </c>
      <c r="H626" t="str">
        <f>IFERROR(INDEX('Video Ad Server - SECONDARY'!$D$2:$D$960,MATCH(' Combined Data'!C626&amp;' Combined Data'!B626,'Video Ad Server - SECONDARY'!$E$2:$E$960,0)),"")</f>
        <v/>
      </c>
      <c r="I626" t="str">
        <f>VLOOKUP($C626,'Lookup Table'!$A$1:$G$134,3,0)</f>
        <v>Partner B</v>
      </c>
      <c r="J626" t="str">
        <f>VLOOKUP($C626,'Lookup Table'!$A$1:$G$134,4,0)</f>
        <v>Mobile In-App</v>
      </c>
      <c r="K626" t="str">
        <f>VLOOKUP($C626,'Lookup Table'!$A$1:$G$134,5,0)</f>
        <v>CPM</v>
      </c>
      <c r="L626">
        <f>VLOOKUP($C626,'Lookup Table'!$A$1:$G$134,6,0)</f>
        <v>4.5</v>
      </c>
      <c r="M626" t="str">
        <f>VLOOKUP($C626,'Lookup Table'!$A$1:$G$134,7,0)</f>
        <v>Display</v>
      </c>
      <c r="N626" s="28">
        <f t="shared" si="9"/>
        <v>9.6614999999999984</v>
      </c>
    </row>
    <row r="627" spans="1:14" x14ac:dyDescent="0.2">
      <c r="A627">
        <v>626</v>
      </c>
      <c r="B627" s="26">
        <v>44324</v>
      </c>
      <c r="C627" s="11">
        <v>268891919</v>
      </c>
      <c r="D627" s="11">
        <v>0</v>
      </c>
      <c r="E627" s="11">
        <v>15</v>
      </c>
      <c r="F627" s="11">
        <v>0</v>
      </c>
      <c r="G627" t="str">
        <f>IFERROR(INDEX('Video Ad Server - SECONDARY'!$C$2:$C$960,MATCH(' Combined Data'!C627&amp;' Combined Data'!B627,'Video Ad Server - SECONDARY'!$E$2:$E$960,0)),"")</f>
        <v/>
      </c>
      <c r="H627" t="str">
        <f>IFERROR(INDEX('Video Ad Server - SECONDARY'!$D$2:$D$960,MATCH(' Combined Data'!C627&amp;' Combined Data'!B627,'Video Ad Server - SECONDARY'!$E$2:$E$960,0)),"")</f>
        <v/>
      </c>
      <c r="I627" t="str">
        <f>VLOOKUP($C627,'Lookup Table'!$A$1:$G$134,3,0)</f>
        <v>Partner B</v>
      </c>
      <c r="J627" t="str">
        <f>VLOOKUP($C627,'Lookup Table'!$A$1:$G$134,4,0)</f>
        <v>Desktop</v>
      </c>
      <c r="K627" t="str">
        <f>VLOOKUP($C627,'Lookup Table'!$A$1:$G$134,5,0)</f>
        <v>CPM</v>
      </c>
      <c r="L627">
        <f>VLOOKUP($C627,'Lookup Table'!$A$1:$G$134,6,0)</f>
        <v>4.5</v>
      </c>
      <c r="M627" t="str">
        <f>VLOOKUP($C627,'Lookup Table'!$A$1:$G$134,7,0)</f>
        <v>Display</v>
      </c>
      <c r="N627" s="28">
        <f t="shared" si="9"/>
        <v>0</v>
      </c>
    </row>
    <row r="628" spans="1:14" x14ac:dyDescent="0.2">
      <c r="A628">
        <v>627</v>
      </c>
      <c r="B628" s="26">
        <v>44324</v>
      </c>
      <c r="C628" s="11">
        <v>268892123</v>
      </c>
      <c r="D628" s="11">
        <v>21903</v>
      </c>
      <c r="E628" s="11">
        <v>13</v>
      </c>
      <c r="F628" s="11">
        <v>9</v>
      </c>
      <c r="G628" t="str">
        <f>IFERROR(INDEX('Video Ad Server - SECONDARY'!$C$2:$C$960,MATCH(' Combined Data'!C628&amp;' Combined Data'!B628,'Video Ad Server - SECONDARY'!$E$2:$E$960,0)),"")</f>
        <v/>
      </c>
      <c r="H628" t="str">
        <f>IFERROR(INDEX('Video Ad Server - SECONDARY'!$D$2:$D$960,MATCH(' Combined Data'!C628&amp;' Combined Data'!B628,'Video Ad Server - SECONDARY'!$E$2:$E$960,0)),"")</f>
        <v/>
      </c>
      <c r="I628" t="str">
        <f>VLOOKUP($C628,'Lookup Table'!$A$1:$G$134,3,0)</f>
        <v>Partner A</v>
      </c>
      <c r="J628" t="str">
        <f>VLOOKUP($C628,'Lookup Table'!$A$1:$G$134,4,0)</f>
        <v>Desktop</v>
      </c>
      <c r="K628" t="str">
        <f>VLOOKUP($C628,'Lookup Table'!$A$1:$G$134,5,0)</f>
        <v>CPM</v>
      </c>
      <c r="L628">
        <f>VLOOKUP($C628,'Lookup Table'!$A$1:$G$134,6,0)</f>
        <v>6</v>
      </c>
      <c r="M628" t="str">
        <f>VLOOKUP($C628,'Lookup Table'!$A$1:$G$134,7,0)</f>
        <v>Display</v>
      </c>
      <c r="N628" s="28">
        <f t="shared" si="9"/>
        <v>131.41800000000001</v>
      </c>
    </row>
    <row r="629" spans="1:14" x14ac:dyDescent="0.2">
      <c r="A629">
        <v>628</v>
      </c>
      <c r="B629" s="26">
        <v>44324</v>
      </c>
      <c r="C629" s="11">
        <v>269150224</v>
      </c>
      <c r="D629" s="11">
        <v>17482</v>
      </c>
      <c r="E629" s="11">
        <v>13</v>
      </c>
      <c r="F629" s="11">
        <v>0</v>
      </c>
      <c r="G629" t="str">
        <f>IFERROR(INDEX('Video Ad Server - SECONDARY'!$C$2:$C$960,MATCH(' Combined Data'!C629&amp;' Combined Data'!B629,'Video Ad Server - SECONDARY'!$E$2:$E$960,0)),"")</f>
        <v/>
      </c>
      <c r="H629" t="str">
        <f>IFERROR(INDEX('Video Ad Server - SECONDARY'!$D$2:$D$960,MATCH(' Combined Data'!C629&amp;' Combined Data'!B629,'Video Ad Server - SECONDARY'!$E$2:$E$960,0)),"")</f>
        <v/>
      </c>
      <c r="I629" t="str">
        <f>VLOOKUP($C629,'Lookup Table'!$A$1:$G$134,3,0)</f>
        <v>Partner A</v>
      </c>
      <c r="J629" t="str">
        <f>VLOOKUP($C629,'Lookup Table'!$A$1:$G$134,4,0)</f>
        <v>Mobile</v>
      </c>
      <c r="K629" t="str">
        <f>VLOOKUP($C629,'Lookup Table'!$A$1:$G$134,5,0)</f>
        <v>CPM</v>
      </c>
      <c r="L629">
        <f>VLOOKUP($C629,'Lookup Table'!$A$1:$G$134,6,0)</f>
        <v>6</v>
      </c>
      <c r="M629" t="str">
        <f>VLOOKUP($C629,'Lookup Table'!$A$1:$G$134,7,0)</f>
        <v>Display</v>
      </c>
      <c r="N629" s="28">
        <f t="shared" si="9"/>
        <v>104.892</v>
      </c>
    </row>
    <row r="630" spans="1:14" x14ac:dyDescent="0.2">
      <c r="A630">
        <v>629</v>
      </c>
      <c r="B630" s="26">
        <v>44324</v>
      </c>
      <c r="C630" s="11">
        <v>268892375</v>
      </c>
      <c r="D630" s="11">
        <v>14522</v>
      </c>
      <c r="E630" s="11">
        <v>12</v>
      </c>
      <c r="F630" s="11">
        <v>4</v>
      </c>
      <c r="G630">
        <f>IFERROR(INDEX('Video Ad Server - SECONDARY'!$C$2:$C$960,MATCH(' Combined Data'!C630&amp;' Combined Data'!B630,'Video Ad Server - SECONDARY'!$E$2:$E$960,0)),"")</f>
        <v>11</v>
      </c>
      <c r="H630">
        <f>IFERROR(INDEX('Video Ad Server - SECONDARY'!$D$2:$D$960,MATCH(' Combined Data'!C630&amp;' Combined Data'!B630,'Video Ad Server - SECONDARY'!$E$2:$E$960,0)),"")</f>
        <v>10</v>
      </c>
      <c r="I630" t="str">
        <f>VLOOKUP($C630,'Lookup Table'!$A$1:$G$134,3,0)</f>
        <v>Partner B</v>
      </c>
      <c r="J630" t="str">
        <f>VLOOKUP($C630,'Lookup Table'!$A$1:$G$134,4,0)</f>
        <v>Cross-Device</v>
      </c>
      <c r="K630" t="str">
        <f>VLOOKUP($C630,'Lookup Table'!$A$1:$G$134,5,0)</f>
        <v>CPCV</v>
      </c>
      <c r="L630">
        <f>VLOOKUP($C630,'Lookup Table'!$A$1:$G$134,6,0)</f>
        <v>4.5</v>
      </c>
      <c r="M630" t="str">
        <f>VLOOKUP($C630,'Lookup Table'!$A$1:$G$134,7,0)</f>
        <v>Video</v>
      </c>
      <c r="N630" s="28">
        <f t="shared" si="9"/>
        <v>45</v>
      </c>
    </row>
    <row r="631" spans="1:14" x14ac:dyDescent="0.2">
      <c r="A631">
        <v>630</v>
      </c>
      <c r="B631" s="26">
        <v>44324</v>
      </c>
      <c r="C631" s="11">
        <v>269150215</v>
      </c>
      <c r="D631" s="11">
        <v>4637</v>
      </c>
      <c r="E631" s="11">
        <v>7</v>
      </c>
      <c r="F631" s="11">
        <v>3</v>
      </c>
      <c r="G631" t="str">
        <f>IFERROR(INDEX('Video Ad Server - SECONDARY'!$C$2:$C$960,MATCH(' Combined Data'!C631&amp;' Combined Data'!B631,'Video Ad Server - SECONDARY'!$E$2:$E$960,0)),"")</f>
        <v/>
      </c>
      <c r="H631" t="str">
        <f>IFERROR(INDEX('Video Ad Server - SECONDARY'!$D$2:$D$960,MATCH(' Combined Data'!C631&amp;' Combined Data'!B631,'Video Ad Server - SECONDARY'!$E$2:$E$960,0)),"")</f>
        <v/>
      </c>
      <c r="I631" t="str">
        <f>VLOOKUP($C631,'Lookup Table'!$A$1:$G$134,3,0)</f>
        <v>Partner A</v>
      </c>
      <c r="J631" t="str">
        <f>VLOOKUP($C631,'Lookup Table'!$A$1:$G$134,4,0)</f>
        <v>Mobile Web</v>
      </c>
      <c r="K631" t="str">
        <f>VLOOKUP($C631,'Lookup Table'!$A$1:$G$134,5,0)</f>
        <v>CPM</v>
      </c>
      <c r="L631">
        <f>VLOOKUP($C631,'Lookup Table'!$A$1:$G$134,6,0)</f>
        <v>6</v>
      </c>
      <c r="M631" t="str">
        <f>VLOOKUP($C631,'Lookup Table'!$A$1:$G$134,7,0)</f>
        <v>Display</v>
      </c>
      <c r="N631" s="28">
        <f t="shared" si="9"/>
        <v>27.821999999999996</v>
      </c>
    </row>
    <row r="632" spans="1:14" x14ac:dyDescent="0.2">
      <c r="A632">
        <v>631</v>
      </c>
      <c r="B632" s="26">
        <v>44324</v>
      </c>
      <c r="C632" s="11">
        <v>269150197</v>
      </c>
      <c r="D632" s="11">
        <v>7501</v>
      </c>
      <c r="E632" s="11">
        <v>6</v>
      </c>
      <c r="F632" s="11">
        <v>1</v>
      </c>
      <c r="G632" t="str">
        <f>IFERROR(INDEX('Video Ad Server - SECONDARY'!$C$2:$C$960,MATCH(' Combined Data'!C632&amp;' Combined Data'!B632,'Video Ad Server - SECONDARY'!$E$2:$E$960,0)),"")</f>
        <v/>
      </c>
      <c r="H632" t="str">
        <f>IFERROR(INDEX('Video Ad Server - SECONDARY'!$D$2:$D$960,MATCH(' Combined Data'!C632&amp;' Combined Data'!B632,'Video Ad Server - SECONDARY'!$E$2:$E$960,0)),"")</f>
        <v/>
      </c>
      <c r="I632" t="str">
        <f>VLOOKUP($C632,'Lookup Table'!$A$1:$G$134,3,0)</f>
        <v>Partner A</v>
      </c>
      <c r="J632" t="str">
        <f>VLOOKUP($C632,'Lookup Table'!$A$1:$G$134,4,0)</f>
        <v>Desktop</v>
      </c>
      <c r="K632" t="str">
        <f>VLOOKUP($C632,'Lookup Table'!$A$1:$G$134,5,0)</f>
        <v>CPM</v>
      </c>
      <c r="L632">
        <f>VLOOKUP($C632,'Lookup Table'!$A$1:$G$134,6,0)</f>
        <v>6</v>
      </c>
      <c r="M632" t="str">
        <f>VLOOKUP($C632,'Lookup Table'!$A$1:$G$134,7,0)</f>
        <v>Display</v>
      </c>
      <c r="N632" s="28">
        <f t="shared" si="9"/>
        <v>45.006</v>
      </c>
    </row>
    <row r="633" spans="1:14" x14ac:dyDescent="0.2">
      <c r="A633">
        <v>632</v>
      </c>
      <c r="B633" s="26">
        <v>44324</v>
      </c>
      <c r="C633" s="11">
        <v>269151292</v>
      </c>
      <c r="D633" s="11">
        <v>4809</v>
      </c>
      <c r="E633" s="11">
        <v>6</v>
      </c>
      <c r="F633" s="11">
        <v>5</v>
      </c>
      <c r="G633" t="str">
        <f>IFERROR(INDEX('Video Ad Server - SECONDARY'!$C$2:$C$960,MATCH(' Combined Data'!C633&amp;' Combined Data'!B633,'Video Ad Server - SECONDARY'!$E$2:$E$960,0)),"")</f>
        <v/>
      </c>
      <c r="H633" t="str">
        <f>IFERROR(INDEX('Video Ad Server - SECONDARY'!$D$2:$D$960,MATCH(' Combined Data'!C633&amp;' Combined Data'!B633,'Video Ad Server - SECONDARY'!$E$2:$E$960,0)),"")</f>
        <v/>
      </c>
      <c r="I633" t="str">
        <f>VLOOKUP($C633,'Lookup Table'!$A$1:$G$134,3,0)</f>
        <v>Partner A</v>
      </c>
      <c r="J633" t="str">
        <f>VLOOKUP($C633,'Lookup Table'!$A$1:$G$134,4,0)</f>
        <v>Mobile Web</v>
      </c>
      <c r="K633" t="str">
        <f>VLOOKUP($C633,'Lookup Table'!$A$1:$G$134,5,0)</f>
        <v>CPM</v>
      </c>
      <c r="L633">
        <f>VLOOKUP($C633,'Lookup Table'!$A$1:$G$134,6,0)</f>
        <v>6</v>
      </c>
      <c r="M633" t="str">
        <f>VLOOKUP($C633,'Lookup Table'!$A$1:$G$134,7,0)</f>
        <v>Display</v>
      </c>
      <c r="N633" s="28">
        <f t="shared" si="9"/>
        <v>28.853999999999999</v>
      </c>
    </row>
    <row r="634" spans="1:14" x14ac:dyDescent="0.2">
      <c r="A634">
        <v>633</v>
      </c>
      <c r="B634" s="26">
        <v>44324</v>
      </c>
      <c r="C634" s="11">
        <v>271472378</v>
      </c>
      <c r="D634" s="11">
        <v>9308</v>
      </c>
      <c r="E634" s="11">
        <v>5</v>
      </c>
      <c r="F634" s="11">
        <v>5</v>
      </c>
      <c r="G634" t="str">
        <f>IFERROR(INDEX('Video Ad Server - SECONDARY'!$C$2:$C$960,MATCH(' Combined Data'!C634&amp;' Combined Data'!B634,'Video Ad Server - SECONDARY'!$E$2:$E$960,0)),"")</f>
        <v/>
      </c>
      <c r="H634" t="str">
        <f>IFERROR(INDEX('Video Ad Server - SECONDARY'!$D$2:$D$960,MATCH(' Combined Data'!C634&amp;' Combined Data'!B634,'Video Ad Server - SECONDARY'!$E$2:$E$960,0)),"")</f>
        <v/>
      </c>
      <c r="I634" t="str">
        <f>VLOOKUP($C634,'Lookup Table'!$A$1:$G$134,3,0)</f>
        <v>Partner A</v>
      </c>
      <c r="J634" t="str">
        <f>VLOOKUP($C634,'Lookup Table'!$A$1:$G$134,4,0)</f>
        <v>Tablet In-App</v>
      </c>
      <c r="K634" t="str">
        <f>VLOOKUP($C634,'Lookup Table'!$A$1:$G$134,5,0)</f>
        <v>CPM</v>
      </c>
      <c r="L634">
        <f>VLOOKUP($C634,'Lookup Table'!$A$1:$G$134,6,0)</f>
        <v>6</v>
      </c>
      <c r="M634" t="str">
        <f>VLOOKUP($C634,'Lookup Table'!$A$1:$G$134,7,0)</f>
        <v>Display</v>
      </c>
      <c r="N634" s="28">
        <f t="shared" si="9"/>
        <v>55.847999999999999</v>
      </c>
    </row>
    <row r="635" spans="1:14" x14ac:dyDescent="0.2">
      <c r="A635">
        <v>634</v>
      </c>
      <c r="B635" s="26">
        <v>44324</v>
      </c>
      <c r="C635" s="11">
        <v>268892345</v>
      </c>
      <c r="D635" s="11">
        <v>7605</v>
      </c>
      <c r="E635" s="11">
        <v>5</v>
      </c>
      <c r="F635" s="11">
        <v>2</v>
      </c>
      <c r="G635">
        <f>IFERROR(INDEX('Video Ad Server - SECONDARY'!$C$2:$C$960,MATCH(' Combined Data'!C635&amp;' Combined Data'!B635,'Video Ad Server - SECONDARY'!$E$2:$E$960,0)),"")</f>
        <v>2</v>
      </c>
      <c r="H635">
        <f>IFERROR(INDEX('Video Ad Server - SECONDARY'!$D$2:$D$960,MATCH(' Combined Data'!C635&amp;' Combined Data'!B635,'Video Ad Server - SECONDARY'!$E$2:$E$960,0)),"")</f>
        <v>17</v>
      </c>
      <c r="I635" t="str">
        <f>VLOOKUP($C635,'Lookup Table'!$A$1:$G$134,3,0)</f>
        <v>Partner B</v>
      </c>
      <c r="J635" t="str">
        <f>VLOOKUP($C635,'Lookup Table'!$A$1:$G$134,4,0)</f>
        <v>Cross-Device</v>
      </c>
      <c r="K635" t="str">
        <f>VLOOKUP($C635,'Lookup Table'!$A$1:$G$134,5,0)</f>
        <v>CPCV</v>
      </c>
      <c r="L635">
        <f>VLOOKUP($C635,'Lookup Table'!$A$1:$G$134,6,0)</f>
        <v>4.5</v>
      </c>
      <c r="M635" t="str">
        <f>VLOOKUP($C635,'Lookup Table'!$A$1:$G$134,7,0)</f>
        <v>Video</v>
      </c>
      <c r="N635" s="28">
        <f t="shared" si="9"/>
        <v>76.5</v>
      </c>
    </row>
    <row r="636" spans="1:14" x14ac:dyDescent="0.2">
      <c r="A636">
        <v>635</v>
      </c>
      <c r="B636" s="26">
        <v>44324</v>
      </c>
      <c r="C636" s="11">
        <v>269222109</v>
      </c>
      <c r="D636" s="11">
        <v>2785</v>
      </c>
      <c r="E636" s="11">
        <v>5</v>
      </c>
      <c r="F636" s="11">
        <v>2</v>
      </c>
      <c r="G636" t="str">
        <f>IFERROR(INDEX('Video Ad Server - SECONDARY'!$C$2:$C$960,MATCH(' Combined Data'!C636&amp;' Combined Data'!B636,'Video Ad Server - SECONDARY'!$E$2:$E$960,0)),"")</f>
        <v/>
      </c>
      <c r="H636" t="str">
        <f>IFERROR(INDEX('Video Ad Server - SECONDARY'!$D$2:$D$960,MATCH(' Combined Data'!C636&amp;' Combined Data'!B636,'Video Ad Server - SECONDARY'!$E$2:$E$960,0)),"")</f>
        <v/>
      </c>
      <c r="I636" t="str">
        <f>VLOOKUP($C636,'Lookup Table'!$A$1:$G$134,3,0)</f>
        <v>Partner A</v>
      </c>
      <c r="J636" t="str">
        <f>VLOOKUP($C636,'Lookup Table'!$A$1:$G$134,4,0)</f>
        <v>Desktop</v>
      </c>
      <c r="K636" t="str">
        <f>VLOOKUP($C636,'Lookup Table'!$A$1:$G$134,5,0)</f>
        <v>CPM</v>
      </c>
      <c r="L636">
        <f>VLOOKUP($C636,'Lookup Table'!$A$1:$G$134,6,0)</f>
        <v>6</v>
      </c>
      <c r="M636" t="str">
        <f>VLOOKUP($C636,'Lookup Table'!$A$1:$G$134,7,0)</f>
        <v>Display</v>
      </c>
      <c r="N636" s="28">
        <f t="shared" si="9"/>
        <v>16.71</v>
      </c>
    </row>
    <row r="637" spans="1:14" x14ac:dyDescent="0.2">
      <c r="A637">
        <v>636</v>
      </c>
      <c r="B637" s="26">
        <v>44324</v>
      </c>
      <c r="C637" s="11">
        <v>269222775</v>
      </c>
      <c r="D637" s="11">
        <v>2734</v>
      </c>
      <c r="E637" s="11">
        <v>5</v>
      </c>
      <c r="F637" s="11">
        <v>1</v>
      </c>
      <c r="G637">
        <f>IFERROR(INDEX('Video Ad Server - SECONDARY'!$C$2:$C$960,MATCH(' Combined Data'!C637&amp;' Combined Data'!B637,'Video Ad Server - SECONDARY'!$E$2:$E$960,0)),"")</f>
        <v>9</v>
      </c>
      <c r="H637">
        <f>IFERROR(INDEX('Video Ad Server - SECONDARY'!$D$2:$D$960,MATCH(' Combined Data'!C637&amp;' Combined Data'!B637,'Video Ad Server - SECONDARY'!$E$2:$E$960,0)),"")</f>
        <v>14</v>
      </c>
      <c r="I637" t="str">
        <f>VLOOKUP($C637,'Lookup Table'!$A$1:$G$134,3,0)</f>
        <v>Partner B</v>
      </c>
      <c r="J637" t="str">
        <f>VLOOKUP($C637,'Lookup Table'!$A$1:$G$134,4,0)</f>
        <v>Cross-Device</v>
      </c>
      <c r="K637" t="str">
        <f>VLOOKUP($C637,'Lookup Table'!$A$1:$G$134,5,0)</f>
        <v>CPCV</v>
      </c>
      <c r="L637">
        <f>VLOOKUP($C637,'Lookup Table'!$A$1:$G$134,6,0)</f>
        <v>4.5</v>
      </c>
      <c r="M637" t="str">
        <f>VLOOKUP($C637,'Lookup Table'!$A$1:$G$134,7,0)</f>
        <v>Video</v>
      </c>
      <c r="N637" s="28">
        <f t="shared" si="9"/>
        <v>63</v>
      </c>
    </row>
    <row r="638" spans="1:14" x14ac:dyDescent="0.2">
      <c r="A638">
        <v>637</v>
      </c>
      <c r="B638" s="26">
        <v>44324</v>
      </c>
      <c r="C638" s="11">
        <v>268891964</v>
      </c>
      <c r="D638" s="11">
        <v>2113</v>
      </c>
      <c r="E638" s="11">
        <v>4</v>
      </c>
      <c r="F638" s="11">
        <v>7</v>
      </c>
      <c r="G638">
        <f>IFERROR(INDEX('Video Ad Server - SECONDARY'!$C$2:$C$960,MATCH(' Combined Data'!C638&amp;' Combined Data'!B638,'Video Ad Server - SECONDARY'!$E$2:$E$960,0)),"")</f>
        <v>8</v>
      </c>
      <c r="H638">
        <f>IFERROR(INDEX('Video Ad Server - SECONDARY'!$D$2:$D$960,MATCH(' Combined Data'!C638&amp;' Combined Data'!B638,'Video Ad Server - SECONDARY'!$E$2:$E$960,0)),"")</f>
        <v>20</v>
      </c>
      <c r="I638" t="str">
        <f>VLOOKUP($C638,'Lookup Table'!$A$1:$G$134,3,0)</f>
        <v>Partner B</v>
      </c>
      <c r="J638" t="str">
        <f>VLOOKUP($C638,'Lookup Table'!$A$1:$G$134,4,0)</f>
        <v>Cross-Device</v>
      </c>
      <c r="K638" t="str">
        <f>VLOOKUP($C638,'Lookup Table'!$A$1:$G$134,5,0)</f>
        <v>CPCV</v>
      </c>
      <c r="L638">
        <f>VLOOKUP($C638,'Lookup Table'!$A$1:$G$134,6,0)</f>
        <v>4.5</v>
      </c>
      <c r="M638" t="str">
        <f>VLOOKUP($C638,'Lookup Table'!$A$1:$G$134,7,0)</f>
        <v>Video</v>
      </c>
      <c r="N638" s="28">
        <f t="shared" si="9"/>
        <v>90</v>
      </c>
    </row>
    <row r="639" spans="1:14" x14ac:dyDescent="0.2">
      <c r="A639">
        <v>638</v>
      </c>
      <c r="B639" s="26">
        <v>44324</v>
      </c>
      <c r="C639" s="11">
        <v>269222817</v>
      </c>
      <c r="D639" s="11">
        <v>4629</v>
      </c>
      <c r="E639" s="11">
        <v>3</v>
      </c>
      <c r="F639" s="11">
        <v>3</v>
      </c>
      <c r="G639" t="str">
        <f>IFERROR(INDEX('Video Ad Server - SECONDARY'!$C$2:$C$960,MATCH(' Combined Data'!C639&amp;' Combined Data'!B639,'Video Ad Server - SECONDARY'!$E$2:$E$960,0)),"")</f>
        <v/>
      </c>
      <c r="H639" t="str">
        <f>IFERROR(INDEX('Video Ad Server - SECONDARY'!$D$2:$D$960,MATCH(' Combined Data'!C639&amp;' Combined Data'!B639,'Video Ad Server - SECONDARY'!$E$2:$E$960,0)),"")</f>
        <v/>
      </c>
      <c r="I639" t="str">
        <f>VLOOKUP($C639,'Lookup Table'!$A$1:$G$134,3,0)</f>
        <v>Partner A</v>
      </c>
      <c r="J639" t="str">
        <f>VLOOKUP($C639,'Lookup Table'!$A$1:$G$134,4,0)</f>
        <v>Tablet In-App</v>
      </c>
      <c r="K639" t="str">
        <f>VLOOKUP($C639,'Lookup Table'!$A$1:$G$134,5,0)</f>
        <v>CPM</v>
      </c>
      <c r="L639">
        <f>VLOOKUP($C639,'Lookup Table'!$A$1:$G$134,6,0)</f>
        <v>6</v>
      </c>
      <c r="M639" t="str">
        <f>VLOOKUP($C639,'Lookup Table'!$A$1:$G$134,7,0)</f>
        <v>Display</v>
      </c>
      <c r="N639" s="28">
        <f t="shared" si="9"/>
        <v>27.773999999999997</v>
      </c>
    </row>
    <row r="640" spans="1:14" x14ac:dyDescent="0.2">
      <c r="A640">
        <v>639</v>
      </c>
      <c r="B640" s="26">
        <v>44324</v>
      </c>
      <c r="C640" s="11">
        <v>271808904</v>
      </c>
      <c r="D640" s="11">
        <v>3273</v>
      </c>
      <c r="E640" s="11">
        <v>3</v>
      </c>
      <c r="F640" s="11">
        <v>1</v>
      </c>
      <c r="G640" t="str">
        <f>IFERROR(INDEX('Video Ad Server - SECONDARY'!$C$2:$C$960,MATCH(' Combined Data'!C640&amp;' Combined Data'!B640,'Video Ad Server - SECONDARY'!$E$2:$E$960,0)),"")</f>
        <v/>
      </c>
      <c r="H640" t="str">
        <f>IFERROR(INDEX('Video Ad Server - SECONDARY'!$D$2:$D$960,MATCH(' Combined Data'!C640&amp;' Combined Data'!B640,'Video Ad Server - SECONDARY'!$E$2:$E$960,0)),"")</f>
        <v/>
      </c>
      <c r="I640" t="str">
        <f>VLOOKUP($C640,'Lookup Table'!$A$1:$G$134,3,0)</f>
        <v>Partner A</v>
      </c>
      <c r="J640" t="str">
        <f>VLOOKUP($C640,'Lookup Table'!$A$1:$G$134,4,0)</f>
        <v>Desktop</v>
      </c>
      <c r="K640" t="str">
        <f>VLOOKUP($C640,'Lookup Table'!$A$1:$G$134,5,0)</f>
        <v>CPM</v>
      </c>
      <c r="L640">
        <f>VLOOKUP($C640,'Lookup Table'!$A$1:$G$134,6,0)</f>
        <v>6</v>
      </c>
      <c r="M640" t="str">
        <f>VLOOKUP($C640,'Lookup Table'!$A$1:$G$134,7,0)</f>
        <v>Display</v>
      </c>
      <c r="N640" s="28">
        <f t="shared" si="9"/>
        <v>19.638000000000002</v>
      </c>
    </row>
    <row r="641" spans="1:14" x14ac:dyDescent="0.2">
      <c r="A641">
        <v>640</v>
      </c>
      <c r="B641" s="26">
        <v>44324</v>
      </c>
      <c r="C641" s="11">
        <v>271539036</v>
      </c>
      <c r="D641" s="11">
        <v>1500</v>
      </c>
      <c r="E641" s="11">
        <v>3</v>
      </c>
      <c r="F641" s="11">
        <v>1</v>
      </c>
      <c r="G641" t="str">
        <f>IFERROR(INDEX('Video Ad Server - SECONDARY'!$C$2:$C$960,MATCH(' Combined Data'!C641&amp;' Combined Data'!B641,'Video Ad Server - SECONDARY'!$E$2:$E$960,0)),"")</f>
        <v/>
      </c>
      <c r="H641" t="str">
        <f>IFERROR(INDEX('Video Ad Server - SECONDARY'!$D$2:$D$960,MATCH(' Combined Data'!C641&amp;' Combined Data'!B641,'Video Ad Server - SECONDARY'!$E$2:$E$960,0)),"")</f>
        <v/>
      </c>
      <c r="I641" t="str">
        <f>VLOOKUP($C641,'Lookup Table'!$A$1:$G$134,3,0)</f>
        <v>Partner A</v>
      </c>
      <c r="J641" t="str">
        <f>VLOOKUP($C641,'Lookup Table'!$A$1:$G$134,4,0)</f>
        <v>Desktop</v>
      </c>
      <c r="K641" t="str">
        <f>VLOOKUP($C641,'Lookup Table'!$A$1:$G$134,5,0)</f>
        <v>CPM</v>
      </c>
      <c r="L641">
        <f>VLOOKUP($C641,'Lookup Table'!$A$1:$G$134,6,0)</f>
        <v>6</v>
      </c>
      <c r="M641" t="str">
        <f>VLOOKUP($C641,'Lookup Table'!$A$1:$G$134,7,0)</f>
        <v>Display</v>
      </c>
      <c r="N641" s="28">
        <f t="shared" si="9"/>
        <v>9</v>
      </c>
    </row>
    <row r="642" spans="1:14" x14ac:dyDescent="0.2">
      <c r="A642">
        <v>641</v>
      </c>
      <c r="B642" s="26">
        <v>44324</v>
      </c>
      <c r="C642" s="11">
        <v>269149708</v>
      </c>
      <c r="D642" s="11">
        <v>14484</v>
      </c>
      <c r="E642" s="11">
        <v>2</v>
      </c>
      <c r="F642" s="11">
        <v>2</v>
      </c>
      <c r="G642" t="str">
        <f>IFERROR(INDEX('Video Ad Server - SECONDARY'!$C$2:$C$960,MATCH(' Combined Data'!C642&amp;' Combined Data'!B642,'Video Ad Server - SECONDARY'!$E$2:$E$960,0)),"")</f>
        <v/>
      </c>
      <c r="H642" t="str">
        <f>IFERROR(INDEX('Video Ad Server - SECONDARY'!$D$2:$D$960,MATCH(' Combined Data'!C642&amp;' Combined Data'!B642,'Video Ad Server - SECONDARY'!$E$2:$E$960,0)),"")</f>
        <v/>
      </c>
      <c r="I642" t="str">
        <f>VLOOKUP($C642,'Lookup Table'!$A$1:$G$134,3,0)</f>
        <v>Partner B</v>
      </c>
      <c r="J642" t="str">
        <f>VLOOKUP($C642,'Lookup Table'!$A$1:$G$134,4,0)</f>
        <v>Cross-Device</v>
      </c>
      <c r="K642" t="str">
        <f>VLOOKUP($C642,'Lookup Table'!$A$1:$G$134,5,0)</f>
        <v>CPM</v>
      </c>
      <c r="L642">
        <f>VLOOKUP($C642,'Lookup Table'!$A$1:$G$134,6,0)</f>
        <v>4.5</v>
      </c>
      <c r="M642" t="str">
        <f>VLOOKUP($C642,'Lookup Table'!$A$1:$G$134,7,0)</f>
        <v>Study</v>
      </c>
      <c r="N642" s="28">
        <f t="shared" si="9"/>
        <v>65.177999999999997</v>
      </c>
    </row>
    <row r="643" spans="1:14" x14ac:dyDescent="0.2">
      <c r="A643">
        <v>642</v>
      </c>
      <c r="B643" s="26">
        <v>44324</v>
      </c>
      <c r="C643" s="11">
        <v>268890527</v>
      </c>
      <c r="D643" s="11">
        <v>8237</v>
      </c>
      <c r="E643" s="11">
        <v>2</v>
      </c>
      <c r="F643" s="11">
        <v>4</v>
      </c>
      <c r="G643">
        <f>IFERROR(INDEX('Video Ad Server - SECONDARY'!$C$2:$C$960,MATCH(' Combined Data'!C643&amp;' Combined Data'!B643,'Video Ad Server - SECONDARY'!$E$2:$E$960,0)),"")</f>
        <v>4</v>
      </c>
      <c r="H643">
        <f>IFERROR(INDEX('Video Ad Server - SECONDARY'!$D$2:$D$960,MATCH(' Combined Data'!C643&amp;' Combined Data'!B643,'Video Ad Server - SECONDARY'!$E$2:$E$960,0)),"")</f>
        <v>19</v>
      </c>
      <c r="I643" t="str">
        <f>VLOOKUP($C643,'Lookup Table'!$A$1:$G$134,3,0)</f>
        <v>Partner B</v>
      </c>
      <c r="J643" t="str">
        <f>VLOOKUP($C643,'Lookup Table'!$A$1:$G$134,4,0)</f>
        <v>Cross-Device</v>
      </c>
      <c r="K643" t="str">
        <f>VLOOKUP($C643,'Lookup Table'!$A$1:$G$134,5,0)</f>
        <v>CPCV</v>
      </c>
      <c r="L643">
        <f>VLOOKUP($C643,'Lookup Table'!$A$1:$G$134,6,0)</f>
        <v>4.5</v>
      </c>
      <c r="M643" t="str">
        <f>VLOOKUP($C643,'Lookup Table'!$A$1:$G$134,7,0)</f>
        <v>Video</v>
      </c>
      <c r="N643" s="28">
        <f t="shared" ref="N643:N706" si="10">IF(K643="CPM",(D643/1000)*L643,H643*L643)</f>
        <v>85.5</v>
      </c>
    </row>
    <row r="644" spans="1:14" x14ac:dyDescent="0.2">
      <c r="A644">
        <v>643</v>
      </c>
      <c r="B644" s="26">
        <v>44324</v>
      </c>
      <c r="C644" s="11">
        <v>272779033</v>
      </c>
      <c r="D644" s="11">
        <v>5270</v>
      </c>
      <c r="E644" s="11">
        <v>2</v>
      </c>
      <c r="F644" s="11">
        <v>2</v>
      </c>
      <c r="G644">
        <f>IFERROR(INDEX('Video Ad Server - SECONDARY'!$C$2:$C$960,MATCH(' Combined Data'!C644&amp;' Combined Data'!B644,'Video Ad Server - SECONDARY'!$E$2:$E$960,0)),"")</f>
        <v>3</v>
      </c>
      <c r="H644">
        <f>IFERROR(INDEX('Video Ad Server - SECONDARY'!$D$2:$D$960,MATCH(' Combined Data'!C644&amp;' Combined Data'!B644,'Video Ad Server - SECONDARY'!$E$2:$E$960,0)),"")</f>
        <v>13</v>
      </c>
      <c r="I644" t="str">
        <f>VLOOKUP($C644,'Lookup Table'!$A$1:$G$134,3,0)</f>
        <v>Partner B</v>
      </c>
      <c r="J644" t="str">
        <f>VLOOKUP($C644,'Lookup Table'!$A$1:$G$134,4,0)</f>
        <v>Cross-Device</v>
      </c>
      <c r="K644" t="str">
        <f>VLOOKUP($C644,'Lookup Table'!$A$1:$G$134,5,0)</f>
        <v>CPCV</v>
      </c>
      <c r="L644">
        <f>VLOOKUP($C644,'Lookup Table'!$A$1:$G$134,6,0)</f>
        <v>4.5</v>
      </c>
      <c r="M644" t="str">
        <f>VLOOKUP($C644,'Lookup Table'!$A$1:$G$134,7,0)</f>
        <v>Video</v>
      </c>
      <c r="N644" s="28">
        <f t="shared" si="10"/>
        <v>58.5</v>
      </c>
    </row>
    <row r="645" spans="1:14" x14ac:dyDescent="0.2">
      <c r="A645">
        <v>644</v>
      </c>
      <c r="B645" s="26">
        <v>44324</v>
      </c>
      <c r="C645" s="11">
        <v>268890710</v>
      </c>
      <c r="D645" s="11">
        <v>4631</v>
      </c>
      <c r="E645" s="11">
        <v>2</v>
      </c>
      <c r="F645" s="11">
        <v>2</v>
      </c>
      <c r="G645" t="str">
        <f>IFERROR(INDEX('Video Ad Server - SECONDARY'!$C$2:$C$960,MATCH(' Combined Data'!C645&amp;' Combined Data'!B645,'Video Ad Server - SECONDARY'!$E$2:$E$960,0)),"")</f>
        <v/>
      </c>
      <c r="H645" t="str">
        <f>IFERROR(INDEX('Video Ad Server - SECONDARY'!$D$2:$D$960,MATCH(' Combined Data'!C645&amp;' Combined Data'!B645,'Video Ad Server - SECONDARY'!$E$2:$E$960,0)),"")</f>
        <v/>
      </c>
      <c r="I645" t="str">
        <f>VLOOKUP($C645,'Lookup Table'!$A$1:$G$134,3,0)</f>
        <v>Partner A</v>
      </c>
      <c r="J645" t="str">
        <f>VLOOKUP($C645,'Lookup Table'!$A$1:$G$134,4,0)</f>
        <v>Desktop</v>
      </c>
      <c r="K645" t="str">
        <f>VLOOKUP($C645,'Lookup Table'!$A$1:$G$134,5,0)</f>
        <v>CPM</v>
      </c>
      <c r="L645">
        <f>VLOOKUP($C645,'Lookup Table'!$A$1:$G$134,6,0)</f>
        <v>6</v>
      </c>
      <c r="M645" t="str">
        <f>VLOOKUP($C645,'Lookup Table'!$A$1:$G$134,7,0)</f>
        <v>Display</v>
      </c>
      <c r="N645" s="28">
        <f t="shared" si="10"/>
        <v>27.786000000000001</v>
      </c>
    </row>
    <row r="646" spans="1:14" x14ac:dyDescent="0.2">
      <c r="A646">
        <v>645</v>
      </c>
      <c r="B646" s="26">
        <v>44324</v>
      </c>
      <c r="C646" s="11">
        <v>269222781</v>
      </c>
      <c r="D646" s="11">
        <v>4568</v>
      </c>
      <c r="E646" s="11">
        <v>2</v>
      </c>
      <c r="F646" s="11">
        <v>3</v>
      </c>
      <c r="G646" t="str">
        <f>IFERROR(INDEX('Video Ad Server - SECONDARY'!$C$2:$C$960,MATCH(' Combined Data'!C646&amp;' Combined Data'!B646,'Video Ad Server - SECONDARY'!$E$2:$E$960,0)),"")</f>
        <v/>
      </c>
      <c r="H646" t="str">
        <f>IFERROR(INDEX('Video Ad Server - SECONDARY'!$D$2:$D$960,MATCH(' Combined Data'!C646&amp;' Combined Data'!B646,'Video Ad Server - SECONDARY'!$E$2:$E$960,0)),"")</f>
        <v/>
      </c>
      <c r="I646" t="str">
        <f>VLOOKUP($C646,'Lookup Table'!$A$1:$G$134,3,0)</f>
        <v>Partner A</v>
      </c>
      <c r="J646" t="str">
        <f>VLOOKUP($C646,'Lookup Table'!$A$1:$G$134,4,0)</f>
        <v>Tablet In-App</v>
      </c>
      <c r="K646" t="str">
        <f>VLOOKUP($C646,'Lookup Table'!$A$1:$G$134,5,0)</f>
        <v>CPM</v>
      </c>
      <c r="L646">
        <f>VLOOKUP($C646,'Lookup Table'!$A$1:$G$134,6,0)</f>
        <v>6</v>
      </c>
      <c r="M646" t="str">
        <f>VLOOKUP($C646,'Lookup Table'!$A$1:$G$134,7,0)</f>
        <v>Display</v>
      </c>
      <c r="N646" s="28">
        <f t="shared" si="10"/>
        <v>27.407999999999998</v>
      </c>
    </row>
    <row r="647" spans="1:14" x14ac:dyDescent="0.2">
      <c r="A647">
        <v>646</v>
      </c>
      <c r="B647" s="26">
        <v>44324</v>
      </c>
      <c r="C647" s="11">
        <v>269222754</v>
      </c>
      <c r="D647" s="11">
        <v>4155</v>
      </c>
      <c r="E647" s="11">
        <v>2</v>
      </c>
      <c r="F647" s="11">
        <v>3</v>
      </c>
      <c r="G647" t="str">
        <f>IFERROR(INDEX('Video Ad Server - SECONDARY'!$C$2:$C$960,MATCH(' Combined Data'!C647&amp;' Combined Data'!B647,'Video Ad Server - SECONDARY'!$E$2:$E$960,0)),"")</f>
        <v/>
      </c>
      <c r="H647" t="str">
        <f>IFERROR(INDEX('Video Ad Server - SECONDARY'!$D$2:$D$960,MATCH(' Combined Data'!C647&amp;' Combined Data'!B647,'Video Ad Server - SECONDARY'!$E$2:$E$960,0)),"")</f>
        <v/>
      </c>
      <c r="I647" t="str">
        <f>VLOOKUP($C647,'Lookup Table'!$A$1:$G$134,3,0)</f>
        <v>Partner A</v>
      </c>
      <c r="J647" t="str">
        <f>VLOOKUP($C647,'Lookup Table'!$A$1:$G$134,4,0)</f>
        <v>Mobile In-App</v>
      </c>
      <c r="K647" t="str">
        <f>VLOOKUP($C647,'Lookup Table'!$A$1:$G$134,5,0)</f>
        <v>CPM</v>
      </c>
      <c r="L647">
        <f>VLOOKUP($C647,'Lookup Table'!$A$1:$G$134,6,0)</f>
        <v>6</v>
      </c>
      <c r="M647" t="str">
        <f>VLOOKUP($C647,'Lookup Table'!$A$1:$G$134,7,0)</f>
        <v>Display</v>
      </c>
      <c r="N647" s="28">
        <f t="shared" si="10"/>
        <v>24.93</v>
      </c>
    </row>
    <row r="648" spans="1:14" x14ac:dyDescent="0.2">
      <c r="A648">
        <v>647</v>
      </c>
      <c r="B648" s="26">
        <v>44324</v>
      </c>
      <c r="C648" s="11">
        <v>269221608</v>
      </c>
      <c r="D648" s="11">
        <v>2526</v>
      </c>
      <c r="E648" s="11">
        <v>2</v>
      </c>
      <c r="F648" s="11">
        <v>0</v>
      </c>
      <c r="G648" t="str">
        <f>IFERROR(INDEX('Video Ad Server - SECONDARY'!$C$2:$C$960,MATCH(' Combined Data'!C648&amp;' Combined Data'!B648,'Video Ad Server - SECONDARY'!$E$2:$E$960,0)),"")</f>
        <v/>
      </c>
      <c r="H648" t="str">
        <f>IFERROR(INDEX('Video Ad Server - SECONDARY'!$D$2:$D$960,MATCH(' Combined Data'!C648&amp;' Combined Data'!B648,'Video Ad Server - SECONDARY'!$E$2:$E$960,0)),"")</f>
        <v/>
      </c>
      <c r="I648" t="str">
        <f>VLOOKUP($C648,'Lookup Table'!$A$1:$G$134,3,0)</f>
        <v>Partner A</v>
      </c>
      <c r="J648" t="str">
        <f>VLOOKUP($C648,'Lookup Table'!$A$1:$G$134,4,0)</f>
        <v>Mobile In-App</v>
      </c>
      <c r="K648" t="str">
        <f>VLOOKUP($C648,'Lookup Table'!$A$1:$G$134,5,0)</f>
        <v>CPM</v>
      </c>
      <c r="L648">
        <f>VLOOKUP($C648,'Lookup Table'!$A$1:$G$134,6,0)</f>
        <v>6</v>
      </c>
      <c r="M648" t="str">
        <f>VLOOKUP($C648,'Lookup Table'!$A$1:$G$134,7,0)</f>
        <v>Display</v>
      </c>
      <c r="N648" s="28">
        <f t="shared" si="10"/>
        <v>15.155999999999999</v>
      </c>
    </row>
    <row r="649" spans="1:14" x14ac:dyDescent="0.2">
      <c r="A649">
        <v>648</v>
      </c>
      <c r="B649" s="26">
        <v>44324</v>
      </c>
      <c r="C649" s="11">
        <v>269150185</v>
      </c>
      <c r="D649" s="11">
        <v>2461</v>
      </c>
      <c r="E649" s="11">
        <v>2</v>
      </c>
      <c r="F649" s="11">
        <v>0</v>
      </c>
      <c r="G649" t="str">
        <f>IFERROR(INDEX('Video Ad Server - SECONDARY'!$C$2:$C$960,MATCH(' Combined Data'!C649&amp;' Combined Data'!B649,'Video Ad Server - SECONDARY'!$E$2:$E$960,0)),"")</f>
        <v/>
      </c>
      <c r="H649" t="str">
        <f>IFERROR(INDEX('Video Ad Server - SECONDARY'!$D$2:$D$960,MATCH(' Combined Data'!C649&amp;' Combined Data'!B649,'Video Ad Server - SECONDARY'!$E$2:$E$960,0)),"")</f>
        <v/>
      </c>
      <c r="I649" t="str">
        <f>VLOOKUP($C649,'Lookup Table'!$A$1:$G$134,3,0)</f>
        <v>Partner A</v>
      </c>
      <c r="J649" t="str">
        <f>VLOOKUP($C649,'Lookup Table'!$A$1:$G$134,4,0)</f>
        <v>Mobile In-App</v>
      </c>
      <c r="K649" t="str">
        <f>VLOOKUP($C649,'Lookup Table'!$A$1:$G$134,5,0)</f>
        <v>CPM</v>
      </c>
      <c r="L649">
        <f>VLOOKUP($C649,'Lookup Table'!$A$1:$G$134,6,0)</f>
        <v>6</v>
      </c>
      <c r="M649" t="str">
        <f>VLOOKUP($C649,'Lookup Table'!$A$1:$G$134,7,0)</f>
        <v>Display</v>
      </c>
      <c r="N649" s="28">
        <f t="shared" si="10"/>
        <v>14.765999999999998</v>
      </c>
    </row>
    <row r="650" spans="1:14" x14ac:dyDescent="0.2">
      <c r="A650">
        <v>649</v>
      </c>
      <c r="B650" s="26">
        <v>44324</v>
      </c>
      <c r="C650" s="11">
        <v>269222091</v>
      </c>
      <c r="D650" s="11">
        <v>2199</v>
      </c>
      <c r="E650" s="11">
        <v>2</v>
      </c>
      <c r="F650" s="11">
        <v>0</v>
      </c>
      <c r="G650" t="str">
        <f>IFERROR(INDEX('Video Ad Server - SECONDARY'!$C$2:$C$960,MATCH(' Combined Data'!C650&amp;' Combined Data'!B650,'Video Ad Server - SECONDARY'!$E$2:$E$960,0)),"")</f>
        <v/>
      </c>
      <c r="H650" t="str">
        <f>IFERROR(INDEX('Video Ad Server - SECONDARY'!$D$2:$D$960,MATCH(' Combined Data'!C650&amp;' Combined Data'!B650,'Video Ad Server - SECONDARY'!$E$2:$E$960,0)),"")</f>
        <v/>
      </c>
      <c r="I650" t="str">
        <f>VLOOKUP($C650,'Lookup Table'!$A$1:$G$134,3,0)</f>
        <v>Partner A</v>
      </c>
      <c r="J650" t="str">
        <f>VLOOKUP($C650,'Lookup Table'!$A$1:$G$134,4,0)</f>
        <v>Mobile</v>
      </c>
      <c r="K650" t="str">
        <f>VLOOKUP($C650,'Lookup Table'!$A$1:$G$134,5,0)</f>
        <v>CPM</v>
      </c>
      <c r="L650">
        <f>VLOOKUP($C650,'Lookup Table'!$A$1:$G$134,6,0)</f>
        <v>6</v>
      </c>
      <c r="M650" t="str">
        <f>VLOOKUP($C650,'Lookup Table'!$A$1:$G$134,7,0)</f>
        <v>Display</v>
      </c>
      <c r="N650" s="28">
        <f t="shared" si="10"/>
        <v>13.193999999999999</v>
      </c>
    </row>
    <row r="651" spans="1:14" x14ac:dyDescent="0.2">
      <c r="A651">
        <v>650</v>
      </c>
      <c r="B651" s="26">
        <v>44324</v>
      </c>
      <c r="C651" s="11">
        <v>268892378</v>
      </c>
      <c r="D651" s="11">
        <v>1837</v>
      </c>
      <c r="E651" s="11">
        <v>2</v>
      </c>
      <c r="F651" s="11">
        <v>0</v>
      </c>
      <c r="G651">
        <f>IFERROR(INDEX('Video Ad Server - SECONDARY'!$C$2:$C$960,MATCH(' Combined Data'!C651&amp;' Combined Data'!B651,'Video Ad Server - SECONDARY'!$E$2:$E$960,0)),"")</f>
        <v>18</v>
      </c>
      <c r="H651">
        <f>IFERROR(INDEX('Video Ad Server - SECONDARY'!$D$2:$D$960,MATCH(' Combined Data'!C651&amp;' Combined Data'!B651,'Video Ad Server - SECONDARY'!$E$2:$E$960,0)),"")</f>
        <v>18</v>
      </c>
      <c r="I651" t="str">
        <f>VLOOKUP($C651,'Lookup Table'!$A$1:$G$134,3,0)</f>
        <v>Partner B</v>
      </c>
      <c r="J651" t="str">
        <f>VLOOKUP($C651,'Lookup Table'!$A$1:$G$134,4,0)</f>
        <v>Cross-Device</v>
      </c>
      <c r="K651" t="str">
        <f>VLOOKUP($C651,'Lookup Table'!$A$1:$G$134,5,0)</f>
        <v>CPCV</v>
      </c>
      <c r="L651">
        <f>VLOOKUP($C651,'Lookup Table'!$A$1:$G$134,6,0)</f>
        <v>4.5</v>
      </c>
      <c r="M651" t="str">
        <f>VLOOKUP($C651,'Lookup Table'!$A$1:$G$134,7,0)</f>
        <v>Video</v>
      </c>
      <c r="N651" s="28">
        <f t="shared" si="10"/>
        <v>81</v>
      </c>
    </row>
    <row r="652" spans="1:14" x14ac:dyDescent="0.2">
      <c r="A652">
        <v>651</v>
      </c>
      <c r="B652" s="26">
        <v>44324</v>
      </c>
      <c r="C652" s="11">
        <v>269150218</v>
      </c>
      <c r="D652" s="11">
        <v>1015</v>
      </c>
      <c r="E652" s="11">
        <v>2</v>
      </c>
      <c r="F652" s="11">
        <v>0</v>
      </c>
      <c r="G652" t="str">
        <f>IFERROR(INDEX('Video Ad Server - SECONDARY'!$C$2:$C$960,MATCH(' Combined Data'!C652&amp;' Combined Data'!B652,'Video Ad Server - SECONDARY'!$E$2:$E$960,0)),"")</f>
        <v/>
      </c>
      <c r="H652" t="str">
        <f>IFERROR(INDEX('Video Ad Server - SECONDARY'!$D$2:$D$960,MATCH(' Combined Data'!C652&amp;' Combined Data'!B652,'Video Ad Server - SECONDARY'!$E$2:$E$960,0)),"")</f>
        <v/>
      </c>
      <c r="I652" t="str">
        <f>VLOOKUP($C652,'Lookup Table'!$A$1:$G$134,3,0)</f>
        <v>Partner A</v>
      </c>
      <c r="J652" t="str">
        <f>VLOOKUP($C652,'Lookup Table'!$A$1:$G$134,4,0)</f>
        <v>Desktop</v>
      </c>
      <c r="K652" t="str">
        <f>VLOOKUP($C652,'Lookup Table'!$A$1:$G$134,5,0)</f>
        <v>CPM</v>
      </c>
      <c r="L652">
        <f>VLOOKUP($C652,'Lookup Table'!$A$1:$G$134,6,0)</f>
        <v>6</v>
      </c>
      <c r="M652" t="str">
        <f>VLOOKUP($C652,'Lookup Table'!$A$1:$G$134,7,0)</f>
        <v>Display</v>
      </c>
      <c r="N652" s="28">
        <f t="shared" si="10"/>
        <v>6.09</v>
      </c>
    </row>
    <row r="653" spans="1:14" x14ac:dyDescent="0.2">
      <c r="A653">
        <v>652</v>
      </c>
      <c r="B653" s="26">
        <v>44324</v>
      </c>
      <c r="C653" s="11">
        <v>268890683</v>
      </c>
      <c r="D653" s="11">
        <v>962</v>
      </c>
      <c r="E653" s="11">
        <v>2</v>
      </c>
      <c r="F653" s="11">
        <v>0</v>
      </c>
      <c r="G653" t="str">
        <f>IFERROR(INDEX('Video Ad Server - SECONDARY'!$C$2:$C$960,MATCH(' Combined Data'!C653&amp;' Combined Data'!B653,'Video Ad Server - SECONDARY'!$E$2:$E$960,0)),"")</f>
        <v/>
      </c>
      <c r="H653" t="str">
        <f>IFERROR(INDEX('Video Ad Server - SECONDARY'!$D$2:$D$960,MATCH(' Combined Data'!C653&amp;' Combined Data'!B653,'Video Ad Server - SECONDARY'!$E$2:$E$960,0)),"")</f>
        <v/>
      </c>
      <c r="I653" t="str">
        <f>VLOOKUP($C653,'Lookup Table'!$A$1:$G$134,3,0)</f>
        <v>Partner A</v>
      </c>
      <c r="J653" t="str">
        <f>VLOOKUP($C653,'Lookup Table'!$A$1:$G$134,4,0)</f>
        <v>Mobile Web</v>
      </c>
      <c r="K653" t="str">
        <f>VLOOKUP($C653,'Lookup Table'!$A$1:$G$134,5,0)</f>
        <v>CPM</v>
      </c>
      <c r="L653">
        <f>VLOOKUP($C653,'Lookup Table'!$A$1:$G$134,6,0)</f>
        <v>6</v>
      </c>
      <c r="M653" t="str">
        <f>VLOOKUP($C653,'Lookup Table'!$A$1:$G$134,7,0)</f>
        <v>Display</v>
      </c>
      <c r="N653" s="28">
        <f t="shared" si="10"/>
        <v>5.7720000000000002</v>
      </c>
    </row>
    <row r="654" spans="1:14" x14ac:dyDescent="0.2">
      <c r="A654">
        <v>653</v>
      </c>
      <c r="B654" s="26">
        <v>44324</v>
      </c>
      <c r="C654" s="11">
        <v>268891961</v>
      </c>
      <c r="D654" s="11">
        <v>0</v>
      </c>
      <c r="E654" s="11">
        <v>2</v>
      </c>
      <c r="F654" s="11">
        <v>1</v>
      </c>
      <c r="G654">
        <f>IFERROR(INDEX('Video Ad Server - SECONDARY'!$C$2:$C$960,MATCH(' Combined Data'!C654&amp;' Combined Data'!B654,'Video Ad Server - SECONDARY'!$E$2:$E$960,0)),"")</f>
        <v>12</v>
      </c>
      <c r="H654">
        <f>IFERROR(INDEX('Video Ad Server - SECONDARY'!$D$2:$D$960,MATCH(' Combined Data'!C654&amp;' Combined Data'!B654,'Video Ad Server - SECONDARY'!$E$2:$E$960,0)),"")</f>
        <v>9</v>
      </c>
      <c r="I654" t="str">
        <f>VLOOKUP($C654,'Lookup Table'!$A$1:$G$134,3,0)</f>
        <v>Partner B</v>
      </c>
      <c r="J654" t="str">
        <f>VLOOKUP($C654,'Lookup Table'!$A$1:$G$134,4,0)</f>
        <v>Cross-Device</v>
      </c>
      <c r="K654" t="str">
        <f>VLOOKUP($C654,'Lookup Table'!$A$1:$G$134,5,0)</f>
        <v>CPCV</v>
      </c>
      <c r="L654">
        <f>VLOOKUP($C654,'Lookup Table'!$A$1:$G$134,6,0)</f>
        <v>4.5</v>
      </c>
      <c r="M654" t="str">
        <f>VLOOKUP($C654,'Lookup Table'!$A$1:$G$134,7,0)</f>
        <v>Video</v>
      </c>
      <c r="N654" s="28">
        <f t="shared" si="10"/>
        <v>40.5</v>
      </c>
    </row>
    <row r="655" spans="1:14" x14ac:dyDescent="0.2">
      <c r="A655">
        <v>654</v>
      </c>
      <c r="B655" s="26">
        <v>44324</v>
      </c>
      <c r="C655" s="11">
        <v>268892102</v>
      </c>
      <c r="D655" s="11">
        <v>9257</v>
      </c>
      <c r="E655" s="11">
        <v>1</v>
      </c>
      <c r="F655" s="11">
        <v>121</v>
      </c>
      <c r="G655" t="str">
        <f>IFERROR(INDEX('Video Ad Server - SECONDARY'!$C$2:$C$960,MATCH(' Combined Data'!C655&amp;' Combined Data'!B655,'Video Ad Server - SECONDARY'!$E$2:$E$960,0)),"")</f>
        <v/>
      </c>
      <c r="H655" t="str">
        <f>IFERROR(INDEX('Video Ad Server - SECONDARY'!$D$2:$D$960,MATCH(' Combined Data'!C655&amp;' Combined Data'!B655,'Video Ad Server - SECONDARY'!$E$2:$E$960,0)),"")</f>
        <v/>
      </c>
      <c r="I655" t="str">
        <f>VLOOKUP($C655,'Lookup Table'!$A$1:$G$134,3,0)</f>
        <v>Partner A</v>
      </c>
      <c r="J655" t="str">
        <f>VLOOKUP($C655,'Lookup Table'!$A$1:$G$134,4,0)</f>
        <v>Tablet Web</v>
      </c>
      <c r="K655" t="str">
        <f>VLOOKUP($C655,'Lookup Table'!$A$1:$G$134,5,0)</f>
        <v>CPM</v>
      </c>
      <c r="L655">
        <f>VLOOKUP($C655,'Lookup Table'!$A$1:$G$134,6,0)</f>
        <v>6</v>
      </c>
      <c r="M655" t="str">
        <f>VLOOKUP($C655,'Lookup Table'!$A$1:$G$134,7,0)</f>
        <v>Display</v>
      </c>
      <c r="N655" s="28">
        <f t="shared" si="10"/>
        <v>55.542000000000002</v>
      </c>
    </row>
    <row r="656" spans="1:14" x14ac:dyDescent="0.2">
      <c r="A656">
        <v>655</v>
      </c>
      <c r="B656" s="26">
        <v>44324</v>
      </c>
      <c r="C656" s="11">
        <v>269221587</v>
      </c>
      <c r="D656" s="11">
        <v>8308</v>
      </c>
      <c r="E656" s="11">
        <v>1</v>
      </c>
      <c r="F656" s="11">
        <v>2</v>
      </c>
      <c r="G656">
        <f>IFERROR(INDEX('Video Ad Server - SECONDARY'!$C$2:$C$960,MATCH(' Combined Data'!C656&amp;' Combined Data'!B656,'Video Ad Server - SECONDARY'!$E$2:$E$960,0)),"")</f>
        <v>19</v>
      </c>
      <c r="H656">
        <f>IFERROR(INDEX('Video Ad Server - SECONDARY'!$D$2:$D$960,MATCH(' Combined Data'!C656&amp;' Combined Data'!B656,'Video Ad Server - SECONDARY'!$E$2:$E$960,0)),"")</f>
        <v>17</v>
      </c>
      <c r="I656" t="str">
        <f>VLOOKUP($C656,'Lookup Table'!$A$1:$G$134,3,0)</f>
        <v>Partner B</v>
      </c>
      <c r="J656" t="str">
        <f>VLOOKUP($C656,'Lookup Table'!$A$1:$G$134,4,0)</f>
        <v>Cross-Device</v>
      </c>
      <c r="K656" t="str">
        <f>VLOOKUP($C656,'Lookup Table'!$A$1:$G$134,5,0)</f>
        <v>CPCV</v>
      </c>
      <c r="L656">
        <f>VLOOKUP($C656,'Lookup Table'!$A$1:$G$134,6,0)</f>
        <v>4.5</v>
      </c>
      <c r="M656" t="str">
        <f>VLOOKUP($C656,'Lookup Table'!$A$1:$G$134,7,0)</f>
        <v>Video</v>
      </c>
      <c r="N656" s="28">
        <f t="shared" si="10"/>
        <v>76.5</v>
      </c>
    </row>
    <row r="657" spans="1:14" x14ac:dyDescent="0.2">
      <c r="A657">
        <v>656</v>
      </c>
      <c r="B657" s="26">
        <v>44324</v>
      </c>
      <c r="C657" s="11">
        <v>268890671</v>
      </c>
      <c r="D657" s="11">
        <v>4685</v>
      </c>
      <c r="E657" s="11">
        <v>1</v>
      </c>
      <c r="F657" s="11">
        <v>2</v>
      </c>
      <c r="G657" t="str">
        <f>IFERROR(INDEX('Video Ad Server - SECONDARY'!$C$2:$C$960,MATCH(' Combined Data'!C657&amp;' Combined Data'!B657,'Video Ad Server - SECONDARY'!$E$2:$E$960,0)),"")</f>
        <v/>
      </c>
      <c r="H657" t="str">
        <f>IFERROR(INDEX('Video Ad Server - SECONDARY'!$D$2:$D$960,MATCH(' Combined Data'!C657&amp;' Combined Data'!B657,'Video Ad Server - SECONDARY'!$E$2:$E$960,0)),"")</f>
        <v/>
      </c>
      <c r="I657" t="str">
        <f>VLOOKUP($C657,'Lookup Table'!$A$1:$G$134,3,0)</f>
        <v>Partner A</v>
      </c>
      <c r="J657" t="str">
        <f>VLOOKUP($C657,'Lookup Table'!$A$1:$G$134,4,0)</f>
        <v>Tablet Web</v>
      </c>
      <c r="K657" t="str">
        <f>VLOOKUP($C657,'Lookup Table'!$A$1:$G$134,5,0)</f>
        <v>CPM</v>
      </c>
      <c r="L657">
        <f>VLOOKUP($C657,'Lookup Table'!$A$1:$G$134,6,0)</f>
        <v>6</v>
      </c>
      <c r="M657" t="str">
        <f>VLOOKUP($C657,'Lookup Table'!$A$1:$G$134,7,0)</f>
        <v>Display</v>
      </c>
      <c r="N657" s="28">
        <f t="shared" si="10"/>
        <v>28.11</v>
      </c>
    </row>
    <row r="658" spans="1:14" x14ac:dyDescent="0.2">
      <c r="A658">
        <v>657</v>
      </c>
      <c r="B658" s="26">
        <v>44324</v>
      </c>
      <c r="C658" s="11">
        <v>269222070</v>
      </c>
      <c r="D658" s="11">
        <v>4280</v>
      </c>
      <c r="E658" s="11">
        <v>1</v>
      </c>
      <c r="F658" s="11">
        <v>0</v>
      </c>
      <c r="G658" t="str">
        <f>IFERROR(INDEX('Video Ad Server - SECONDARY'!$C$2:$C$960,MATCH(' Combined Data'!C658&amp;' Combined Data'!B658,'Video Ad Server - SECONDARY'!$E$2:$E$960,0)),"")</f>
        <v/>
      </c>
      <c r="H658" t="str">
        <f>IFERROR(INDEX('Video Ad Server - SECONDARY'!$D$2:$D$960,MATCH(' Combined Data'!C658&amp;' Combined Data'!B658,'Video Ad Server - SECONDARY'!$E$2:$E$960,0)),"")</f>
        <v/>
      </c>
      <c r="I658" t="str">
        <f>VLOOKUP($C658,'Lookup Table'!$A$1:$G$134,3,0)</f>
        <v>Partner A</v>
      </c>
      <c r="J658" t="str">
        <f>VLOOKUP($C658,'Lookup Table'!$A$1:$G$134,4,0)</f>
        <v>Mobile In-App</v>
      </c>
      <c r="K658" t="str">
        <f>VLOOKUP($C658,'Lookup Table'!$A$1:$G$134,5,0)</f>
        <v>CPM</v>
      </c>
      <c r="L658">
        <f>VLOOKUP($C658,'Lookup Table'!$A$1:$G$134,6,0)</f>
        <v>6</v>
      </c>
      <c r="M658" t="str">
        <f>VLOOKUP($C658,'Lookup Table'!$A$1:$G$134,7,0)</f>
        <v>Display</v>
      </c>
      <c r="N658" s="28">
        <f t="shared" si="10"/>
        <v>25.68</v>
      </c>
    </row>
    <row r="659" spans="1:14" x14ac:dyDescent="0.2">
      <c r="A659">
        <v>658</v>
      </c>
      <c r="B659" s="26">
        <v>44324</v>
      </c>
      <c r="C659" s="11">
        <v>268892429</v>
      </c>
      <c r="D659" s="11">
        <v>2731</v>
      </c>
      <c r="E659" s="11">
        <v>1</v>
      </c>
      <c r="F659" s="11">
        <v>0</v>
      </c>
      <c r="G659" t="str">
        <f>IFERROR(INDEX('Video Ad Server - SECONDARY'!$C$2:$C$960,MATCH(' Combined Data'!C659&amp;' Combined Data'!B659,'Video Ad Server - SECONDARY'!$E$2:$E$960,0)),"")</f>
        <v/>
      </c>
      <c r="H659" t="str">
        <f>IFERROR(INDEX('Video Ad Server - SECONDARY'!$D$2:$D$960,MATCH(' Combined Data'!C659&amp;' Combined Data'!B659,'Video Ad Server - SECONDARY'!$E$2:$E$960,0)),"")</f>
        <v/>
      </c>
      <c r="I659" t="str">
        <f>VLOOKUP($C659,'Lookup Table'!$A$1:$G$134,3,0)</f>
        <v>Partner A</v>
      </c>
      <c r="J659" t="str">
        <f>VLOOKUP($C659,'Lookup Table'!$A$1:$G$134,4,0)</f>
        <v>Mobile In-App</v>
      </c>
      <c r="K659" t="str">
        <f>VLOOKUP($C659,'Lookup Table'!$A$1:$G$134,5,0)</f>
        <v>CPM</v>
      </c>
      <c r="L659">
        <f>VLOOKUP($C659,'Lookup Table'!$A$1:$G$134,6,0)</f>
        <v>6</v>
      </c>
      <c r="M659" t="str">
        <f>VLOOKUP($C659,'Lookup Table'!$A$1:$G$134,7,0)</f>
        <v>Display</v>
      </c>
      <c r="N659" s="28">
        <f t="shared" si="10"/>
        <v>16.385999999999999</v>
      </c>
    </row>
    <row r="660" spans="1:14" x14ac:dyDescent="0.2">
      <c r="A660">
        <v>659</v>
      </c>
      <c r="B660" s="26">
        <v>44324</v>
      </c>
      <c r="C660" s="11">
        <v>269221635</v>
      </c>
      <c r="D660" s="11">
        <v>2730</v>
      </c>
      <c r="E660" s="11">
        <v>1</v>
      </c>
      <c r="F660" s="11">
        <v>0</v>
      </c>
      <c r="G660" t="str">
        <f>IFERROR(INDEX('Video Ad Server - SECONDARY'!$C$2:$C$960,MATCH(' Combined Data'!C660&amp;' Combined Data'!B660,'Video Ad Server - SECONDARY'!$E$2:$E$960,0)),"")</f>
        <v/>
      </c>
      <c r="H660" t="str">
        <f>IFERROR(INDEX('Video Ad Server - SECONDARY'!$D$2:$D$960,MATCH(' Combined Data'!C660&amp;' Combined Data'!B660,'Video Ad Server - SECONDARY'!$E$2:$E$960,0)),"")</f>
        <v/>
      </c>
      <c r="I660" t="str">
        <f>VLOOKUP($C660,'Lookup Table'!$A$1:$G$134,3,0)</f>
        <v>Partner A</v>
      </c>
      <c r="J660" t="str">
        <f>VLOOKUP($C660,'Lookup Table'!$A$1:$G$134,4,0)</f>
        <v>Desktop</v>
      </c>
      <c r="K660" t="str">
        <f>VLOOKUP($C660,'Lookup Table'!$A$1:$G$134,5,0)</f>
        <v>CPM</v>
      </c>
      <c r="L660">
        <f>VLOOKUP($C660,'Lookup Table'!$A$1:$G$134,6,0)</f>
        <v>6</v>
      </c>
      <c r="M660" t="str">
        <f>VLOOKUP($C660,'Lookup Table'!$A$1:$G$134,7,0)</f>
        <v>Display</v>
      </c>
      <c r="N660" s="28">
        <f t="shared" si="10"/>
        <v>16.38</v>
      </c>
    </row>
    <row r="661" spans="1:14" x14ac:dyDescent="0.2">
      <c r="A661">
        <v>660</v>
      </c>
      <c r="B661" s="26">
        <v>44324</v>
      </c>
      <c r="C661" s="11">
        <v>268892414</v>
      </c>
      <c r="D661" s="11">
        <v>2183</v>
      </c>
      <c r="E661" s="11">
        <v>1</v>
      </c>
      <c r="F661" s="11">
        <v>0</v>
      </c>
      <c r="G661" t="str">
        <f>IFERROR(INDEX('Video Ad Server - SECONDARY'!$C$2:$C$960,MATCH(' Combined Data'!C661&amp;' Combined Data'!B661,'Video Ad Server - SECONDARY'!$E$2:$E$960,0)),"")</f>
        <v/>
      </c>
      <c r="H661" t="str">
        <f>IFERROR(INDEX('Video Ad Server - SECONDARY'!$D$2:$D$960,MATCH(' Combined Data'!C661&amp;' Combined Data'!B661,'Video Ad Server - SECONDARY'!$E$2:$E$960,0)),"")</f>
        <v/>
      </c>
      <c r="I661" t="str">
        <f>VLOOKUP($C661,'Lookup Table'!$A$1:$G$134,3,0)</f>
        <v>Partner A</v>
      </c>
      <c r="J661" t="str">
        <f>VLOOKUP($C661,'Lookup Table'!$A$1:$G$134,4,0)</f>
        <v>Mobile Web</v>
      </c>
      <c r="K661" t="str">
        <f>VLOOKUP($C661,'Lookup Table'!$A$1:$G$134,5,0)</f>
        <v>CPM</v>
      </c>
      <c r="L661">
        <f>VLOOKUP($C661,'Lookup Table'!$A$1:$G$134,6,0)</f>
        <v>6</v>
      </c>
      <c r="M661" t="str">
        <f>VLOOKUP($C661,'Lookup Table'!$A$1:$G$134,7,0)</f>
        <v>Display</v>
      </c>
      <c r="N661" s="28">
        <f t="shared" si="10"/>
        <v>13.097999999999999</v>
      </c>
    </row>
    <row r="662" spans="1:14" x14ac:dyDescent="0.2">
      <c r="A662">
        <v>661</v>
      </c>
      <c r="B662" s="26">
        <v>44324</v>
      </c>
      <c r="C662" s="11">
        <v>269222757</v>
      </c>
      <c r="D662" s="11">
        <v>1835</v>
      </c>
      <c r="E662" s="11">
        <v>1</v>
      </c>
      <c r="F662" s="11">
        <v>1</v>
      </c>
      <c r="G662" t="str">
        <f>IFERROR(INDEX('Video Ad Server - SECONDARY'!$C$2:$C$960,MATCH(' Combined Data'!C662&amp;' Combined Data'!B662,'Video Ad Server - SECONDARY'!$E$2:$E$960,0)),"")</f>
        <v/>
      </c>
      <c r="H662" t="str">
        <f>IFERROR(INDEX('Video Ad Server - SECONDARY'!$D$2:$D$960,MATCH(' Combined Data'!C662&amp;' Combined Data'!B662,'Video Ad Server - SECONDARY'!$E$2:$E$960,0)),"")</f>
        <v/>
      </c>
      <c r="I662" t="str">
        <f>VLOOKUP($C662,'Lookup Table'!$A$1:$G$134,3,0)</f>
        <v>Partner A</v>
      </c>
      <c r="J662" t="str">
        <f>VLOOKUP($C662,'Lookup Table'!$A$1:$G$134,4,0)</f>
        <v>Mobile Web</v>
      </c>
      <c r="K662" t="str">
        <f>VLOOKUP($C662,'Lookup Table'!$A$1:$G$134,5,0)</f>
        <v>CPM</v>
      </c>
      <c r="L662">
        <f>VLOOKUP($C662,'Lookup Table'!$A$1:$G$134,6,0)</f>
        <v>6</v>
      </c>
      <c r="M662" t="str">
        <f>VLOOKUP($C662,'Lookup Table'!$A$1:$G$134,7,0)</f>
        <v>Display</v>
      </c>
      <c r="N662" s="28">
        <f t="shared" si="10"/>
        <v>11.01</v>
      </c>
    </row>
    <row r="663" spans="1:14" x14ac:dyDescent="0.2">
      <c r="A663">
        <v>662</v>
      </c>
      <c r="B663" s="26">
        <v>44324</v>
      </c>
      <c r="C663" s="11">
        <v>269222808</v>
      </c>
      <c r="D663" s="11">
        <v>1079</v>
      </c>
      <c r="E663" s="11">
        <v>1</v>
      </c>
      <c r="F663" s="11">
        <v>1</v>
      </c>
      <c r="G663" t="str">
        <f>IFERROR(INDEX('Video Ad Server - SECONDARY'!$C$2:$C$960,MATCH(' Combined Data'!C663&amp;' Combined Data'!B663,'Video Ad Server - SECONDARY'!$E$2:$E$960,0)),"")</f>
        <v/>
      </c>
      <c r="H663" t="str">
        <f>IFERROR(INDEX('Video Ad Server - SECONDARY'!$D$2:$D$960,MATCH(' Combined Data'!C663&amp;' Combined Data'!B663,'Video Ad Server - SECONDARY'!$E$2:$E$960,0)),"")</f>
        <v/>
      </c>
      <c r="I663" t="str">
        <f>VLOOKUP($C663,'Lookup Table'!$A$1:$G$134,3,0)</f>
        <v>Partner A</v>
      </c>
      <c r="J663" t="str">
        <f>VLOOKUP($C663,'Lookup Table'!$A$1:$G$134,4,0)</f>
        <v>Desktop</v>
      </c>
      <c r="K663" t="str">
        <f>VLOOKUP($C663,'Lookup Table'!$A$1:$G$134,5,0)</f>
        <v>CPM</v>
      </c>
      <c r="L663">
        <f>VLOOKUP($C663,'Lookup Table'!$A$1:$G$134,6,0)</f>
        <v>6</v>
      </c>
      <c r="M663" t="str">
        <f>VLOOKUP($C663,'Lookup Table'!$A$1:$G$134,7,0)</f>
        <v>Display</v>
      </c>
      <c r="N663" s="28">
        <f t="shared" si="10"/>
        <v>6.4740000000000002</v>
      </c>
    </row>
    <row r="664" spans="1:14" x14ac:dyDescent="0.2">
      <c r="A664">
        <v>663</v>
      </c>
      <c r="B664" s="26">
        <v>44324</v>
      </c>
      <c r="C664" s="11">
        <v>269150194</v>
      </c>
      <c r="D664" s="11">
        <v>1059</v>
      </c>
      <c r="E664" s="11">
        <v>1</v>
      </c>
      <c r="F664" s="11">
        <v>1</v>
      </c>
      <c r="G664" t="str">
        <f>IFERROR(INDEX('Video Ad Server - SECONDARY'!$C$2:$C$960,MATCH(' Combined Data'!C664&amp;' Combined Data'!B664,'Video Ad Server - SECONDARY'!$E$2:$E$960,0)),"")</f>
        <v/>
      </c>
      <c r="H664" t="str">
        <f>IFERROR(INDEX('Video Ad Server - SECONDARY'!$D$2:$D$960,MATCH(' Combined Data'!C664&amp;' Combined Data'!B664,'Video Ad Server - SECONDARY'!$E$2:$E$960,0)),"")</f>
        <v/>
      </c>
      <c r="I664" t="str">
        <f>VLOOKUP($C664,'Lookup Table'!$A$1:$G$134,3,0)</f>
        <v>Partner A</v>
      </c>
      <c r="J664" t="str">
        <f>VLOOKUP($C664,'Lookup Table'!$A$1:$G$134,4,0)</f>
        <v>Tablet Web</v>
      </c>
      <c r="K664" t="str">
        <f>VLOOKUP($C664,'Lookup Table'!$A$1:$G$134,5,0)</f>
        <v>CPM</v>
      </c>
      <c r="L664">
        <f>VLOOKUP($C664,'Lookup Table'!$A$1:$G$134,6,0)</f>
        <v>6</v>
      </c>
      <c r="M664" t="str">
        <f>VLOOKUP($C664,'Lookup Table'!$A$1:$G$134,7,0)</f>
        <v>Display</v>
      </c>
      <c r="N664" s="28">
        <f t="shared" si="10"/>
        <v>6.3539999999999992</v>
      </c>
    </row>
    <row r="665" spans="1:14" x14ac:dyDescent="0.2">
      <c r="A665">
        <v>664</v>
      </c>
      <c r="B665" s="26">
        <v>44324</v>
      </c>
      <c r="C665" s="11">
        <v>269222019</v>
      </c>
      <c r="D665" s="11">
        <v>470</v>
      </c>
      <c r="E665" s="11">
        <v>1</v>
      </c>
      <c r="F665" s="11">
        <v>1</v>
      </c>
      <c r="G665">
        <f>IFERROR(INDEX('Video Ad Server - SECONDARY'!$C$2:$C$960,MATCH(' Combined Data'!C665&amp;' Combined Data'!B665,'Video Ad Server - SECONDARY'!$E$2:$E$960,0)),"")</f>
        <v>428</v>
      </c>
      <c r="H665">
        <f>IFERROR(INDEX('Video Ad Server - SECONDARY'!$D$2:$D$960,MATCH(' Combined Data'!C665&amp;' Combined Data'!B665,'Video Ad Server - SECONDARY'!$E$2:$E$960,0)),"")</f>
        <v>241</v>
      </c>
      <c r="I665" t="str">
        <f>VLOOKUP($C665,'Lookup Table'!$A$1:$G$134,3,0)</f>
        <v>Partner B</v>
      </c>
      <c r="J665" t="str">
        <f>VLOOKUP($C665,'Lookup Table'!$A$1:$G$134,4,0)</f>
        <v>Cross-Device</v>
      </c>
      <c r="K665" t="str">
        <f>VLOOKUP($C665,'Lookup Table'!$A$1:$G$134,5,0)</f>
        <v>CPCV</v>
      </c>
      <c r="L665">
        <f>VLOOKUP($C665,'Lookup Table'!$A$1:$G$134,6,0)</f>
        <v>4.5</v>
      </c>
      <c r="M665" t="str">
        <f>VLOOKUP($C665,'Lookup Table'!$A$1:$G$134,7,0)</f>
        <v>Video</v>
      </c>
      <c r="N665" s="28">
        <f t="shared" si="10"/>
        <v>1084.5</v>
      </c>
    </row>
    <row r="666" spans="1:14" x14ac:dyDescent="0.2">
      <c r="A666">
        <v>665</v>
      </c>
      <c r="B666" s="26">
        <v>44324</v>
      </c>
      <c r="C666" s="11">
        <v>268892348</v>
      </c>
      <c r="D666" s="11">
        <v>198</v>
      </c>
      <c r="E666" s="11">
        <v>1</v>
      </c>
      <c r="F666" s="11">
        <v>1</v>
      </c>
      <c r="G666">
        <f>IFERROR(INDEX('Video Ad Server - SECONDARY'!$C$2:$C$960,MATCH(' Combined Data'!C666&amp;' Combined Data'!B666,'Video Ad Server - SECONDARY'!$E$2:$E$960,0)),"")</f>
        <v>14</v>
      </c>
      <c r="H666">
        <f>IFERROR(INDEX('Video Ad Server - SECONDARY'!$D$2:$D$960,MATCH(' Combined Data'!C666&amp;' Combined Data'!B666,'Video Ad Server - SECONDARY'!$E$2:$E$960,0)),"")</f>
        <v>7</v>
      </c>
      <c r="I666" t="str">
        <f>VLOOKUP($C666,'Lookup Table'!$A$1:$G$134,3,0)</f>
        <v>Partner B</v>
      </c>
      <c r="J666" t="str">
        <f>VLOOKUP($C666,'Lookup Table'!$A$1:$G$134,4,0)</f>
        <v>Cross-Device</v>
      </c>
      <c r="K666" t="str">
        <f>VLOOKUP($C666,'Lookup Table'!$A$1:$G$134,5,0)</f>
        <v>CPCV</v>
      </c>
      <c r="L666">
        <f>VLOOKUP($C666,'Lookup Table'!$A$1:$G$134,6,0)</f>
        <v>4.5</v>
      </c>
      <c r="M666" t="str">
        <f>VLOOKUP($C666,'Lookup Table'!$A$1:$G$134,7,0)</f>
        <v>Video</v>
      </c>
      <c r="N666" s="28">
        <f t="shared" si="10"/>
        <v>31.5</v>
      </c>
    </row>
    <row r="667" spans="1:14" x14ac:dyDescent="0.2">
      <c r="A667">
        <v>666</v>
      </c>
      <c r="B667" s="26">
        <v>44324</v>
      </c>
      <c r="C667" s="11">
        <v>268892381</v>
      </c>
      <c r="D667" s="11">
        <v>60</v>
      </c>
      <c r="E667" s="11">
        <v>1</v>
      </c>
      <c r="F667" s="11">
        <v>0</v>
      </c>
      <c r="G667">
        <f>IFERROR(INDEX('Video Ad Server - SECONDARY'!$C$2:$C$960,MATCH(' Combined Data'!C667&amp;' Combined Data'!B667,'Video Ad Server - SECONDARY'!$E$2:$E$960,0)),"")</f>
        <v>13</v>
      </c>
      <c r="H667">
        <f>IFERROR(INDEX('Video Ad Server - SECONDARY'!$D$2:$D$960,MATCH(' Combined Data'!C667&amp;' Combined Data'!B667,'Video Ad Server - SECONDARY'!$E$2:$E$960,0)),"")</f>
        <v>4</v>
      </c>
      <c r="I667" t="str">
        <f>VLOOKUP($C667,'Lookup Table'!$A$1:$G$134,3,0)</f>
        <v>Partner B</v>
      </c>
      <c r="J667" t="str">
        <f>VLOOKUP($C667,'Lookup Table'!$A$1:$G$134,4,0)</f>
        <v>Cross-Device</v>
      </c>
      <c r="K667" t="str">
        <f>VLOOKUP($C667,'Lookup Table'!$A$1:$G$134,5,0)</f>
        <v>CPCV</v>
      </c>
      <c r="L667">
        <f>VLOOKUP($C667,'Lookup Table'!$A$1:$G$134,6,0)</f>
        <v>4.5</v>
      </c>
      <c r="M667" t="str">
        <f>VLOOKUP($C667,'Lookup Table'!$A$1:$G$134,7,0)</f>
        <v>Video</v>
      </c>
      <c r="N667" s="28">
        <f t="shared" si="10"/>
        <v>18</v>
      </c>
    </row>
    <row r="668" spans="1:14" x14ac:dyDescent="0.2">
      <c r="A668">
        <v>667</v>
      </c>
      <c r="B668" s="26">
        <v>44324</v>
      </c>
      <c r="C668" s="11">
        <v>268890545</v>
      </c>
      <c r="D668" s="11">
        <v>22</v>
      </c>
      <c r="E668" s="11">
        <v>1</v>
      </c>
      <c r="F668" s="11">
        <v>2</v>
      </c>
      <c r="G668">
        <f>IFERROR(INDEX('Video Ad Server - SECONDARY'!$C$2:$C$960,MATCH(' Combined Data'!C668&amp;' Combined Data'!B668,'Video Ad Server - SECONDARY'!$E$2:$E$960,0)),"")</f>
        <v>20</v>
      </c>
      <c r="H668">
        <f>IFERROR(INDEX('Video Ad Server - SECONDARY'!$D$2:$D$960,MATCH(' Combined Data'!C668&amp;' Combined Data'!B668,'Video Ad Server - SECONDARY'!$E$2:$E$960,0)),"")</f>
        <v>6</v>
      </c>
      <c r="I668" t="str">
        <f>VLOOKUP($C668,'Lookup Table'!$A$1:$G$134,3,0)</f>
        <v>Partner B</v>
      </c>
      <c r="J668" t="str">
        <f>VLOOKUP($C668,'Lookup Table'!$A$1:$G$134,4,0)</f>
        <v>Cross-Device</v>
      </c>
      <c r="K668" t="str">
        <f>VLOOKUP($C668,'Lookup Table'!$A$1:$G$134,5,0)</f>
        <v>CPCV</v>
      </c>
      <c r="L668">
        <f>VLOOKUP($C668,'Lookup Table'!$A$1:$G$134,6,0)</f>
        <v>4.5</v>
      </c>
      <c r="M668" t="str">
        <f>VLOOKUP($C668,'Lookup Table'!$A$1:$G$134,7,0)</f>
        <v>Video</v>
      </c>
      <c r="N668" s="28">
        <f t="shared" si="10"/>
        <v>27</v>
      </c>
    </row>
    <row r="669" spans="1:14" x14ac:dyDescent="0.2">
      <c r="A669">
        <v>668</v>
      </c>
      <c r="B669" s="26">
        <v>44324</v>
      </c>
      <c r="C669" s="11">
        <v>269149777</v>
      </c>
      <c r="D669" s="11">
        <v>0</v>
      </c>
      <c r="E669" s="11">
        <v>1</v>
      </c>
      <c r="F669" s="11">
        <v>0</v>
      </c>
      <c r="G669">
        <f>IFERROR(INDEX('Video Ad Server - SECONDARY'!$C$2:$C$960,MATCH(' Combined Data'!C669&amp;' Combined Data'!B669,'Video Ad Server - SECONDARY'!$E$2:$E$960,0)),"")</f>
        <v>14</v>
      </c>
      <c r="H669">
        <f>IFERROR(INDEX('Video Ad Server - SECONDARY'!$D$2:$D$960,MATCH(' Combined Data'!C669&amp;' Combined Data'!B669,'Video Ad Server - SECONDARY'!$E$2:$E$960,0)),"")</f>
        <v>15</v>
      </c>
      <c r="I669" t="str">
        <f>VLOOKUP($C669,'Lookup Table'!$A$1:$G$134,3,0)</f>
        <v>Partner B</v>
      </c>
      <c r="J669" t="str">
        <f>VLOOKUP($C669,'Lookup Table'!$A$1:$G$134,4,0)</f>
        <v>Cross-Device</v>
      </c>
      <c r="K669" t="str">
        <f>VLOOKUP($C669,'Lookup Table'!$A$1:$G$134,5,0)</f>
        <v>CPCV</v>
      </c>
      <c r="L669">
        <f>VLOOKUP($C669,'Lookup Table'!$A$1:$G$134,6,0)</f>
        <v>4.5</v>
      </c>
      <c r="M669" t="str">
        <f>VLOOKUP($C669,'Lookup Table'!$A$1:$G$134,7,0)</f>
        <v>Video</v>
      </c>
      <c r="N669" s="28">
        <f t="shared" si="10"/>
        <v>67.5</v>
      </c>
    </row>
    <row r="670" spans="1:14" x14ac:dyDescent="0.2">
      <c r="A670">
        <v>669</v>
      </c>
      <c r="B670" s="26">
        <v>44324</v>
      </c>
      <c r="C670" s="11">
        <v>269221920</v>
      </c>
      <c r="D670" s="11">
        <v>3681</v>
      </c>
      <c r="E670" s="11">
        <v>0</v>
      </c>
      <c r="F670" s="11">
        <v>0</v>
      </c>
      <c r="G670">
        <f>IFERROR(INDEX('Video Ad Server - SECONDARY'!$C$2:$C$960,MATCH(' Combined Data'!C670&amp;' Combined Data'!B670,'Video Ad Server - SECONDARY'!$E$2:$E$960,0)),"")</f>
        <v>110</v>
      </c>
      <c r="H670">
        <f>IFERROR(INDEX('Video Ad Server - SECONDARY'!$D$2:$D$960,MATCH(' Combined Data'!C670&amp;' Combined Data'!B670,'Video Ad Server - SECONDARY'!$E$2:$E$960,0)),"")</f>
        <v>87</v>
      </c>
      <c r="I670" t="str">
        <f>VLOOKUP($C670,'Lookup Table'!$A$1:$G$134,3,0)</f>
        <v>Partner B</v>
      </c>
      <c r="J670" t="str">
        <f>VLOOKUP($C670,'Lookup Table'!$A$1:$G$134,4,0)</f>
        <v>Cross-Device</v>
      </c>
      <c r="K670" t="str">
        <f>VLOOKUP($C670,'Lookup Table'!$A$1:$G$134,5,0)</f>
        <v>CPCV</v>
      </c>
      <c r="L670">
        <f>VLOOKUP($C670,'Lookup Table'!$A$1:$G$134,6,0)</f>
        <v>4.5</v>
      </c>
      <c r="M670" t="str">
        <f>VLOOKUP($C670,'Lookup Table'!$A$1:$G$134,7,0)</f>
        <v>Video</v>
      </c>
      <c r="N670" s="28">
        <f t="shared" si="10"/>
        <v>391.5</v>
      </c>
    </row>
    <row r="671" spans="1:14" x14ac:dyDescent="0.2">
      <c r="A671">
        <v>670</v>
      </c>
      <c r="B671" s="26">
        <v>44324</v>
      </c>
      <c r="C671" s="11">
        <v>268890566</v>
      </c>
      <c r="D671" s="11">
        <v>2770</v>
      </c>
      <c r="E671" s="11">
        <v>0</v>
      </c>
      <c r="F671" s="11">
        <v>0</v>
      </c>
      <c r="G671">
        <f>IFERROR(INDEX('Video Ad Server - SECONDARY'!$C$2:$C$960,MATCH(' Combined Data'!C671&amp;' Combined Data'!B671,'Video Ad Server - SECONDARY'!$E$2:$E$960,0)),"")</f>
        <v>7</v>
      </c>
      <c r="H671">
        <f>IFERROR(INDEX('Video Ad Server - SECONDARY'!$D$2:$D$960,MATCH(' Combined Data'!C671&amp;' Combined Data'!B671,'Video Ad Server - SECONDARY'!$E$2:$E$960,0)),"")</f>
        <v>10</v>
      </c>
      <c r="I671" t="str">
        <f>VLOOKUP($C671,'Lookup Table'!$A$1:$G$134,3,0)</f>
        <v>Partner B</v>
      </c>
      <c r="J671" t="str">
        <f>VLOOKUP($C671,'Lookup Table'!$A$1:$G$134,4,0)</f>
        <v>Cross-Device</v>
      </c>
      <c r="K671" t="str">
        <f>VLOOKUP($C671,'Lookup Table'!$A$1:$G$134,5,0)</f>
        <v>CPCV</v>
      </c>
      <c r="L671">
        <f>VLOOKUP($C671,'Lookup Table'!$A$1:$G$134,6,0)</f>
        <v>4.5</v>
      </c>
      <c r="M671" t="str">
        <f>VLOOKUP($C671,'Lookup Table'!$A$1:$G$134,7,0)</f>
        <v>Video</v>
      </c>
      <c r="N671" s="28">
        <f t="shared" si="10"/>
        <v>45</v>
      </c>
    </row>
    <row r="672" spans="1:14" x14ac:dyDescent="0.2">
      <c r="A672">
        <v>671</v>
      </c>
      <c r="B672" s="26">
        <v>44324</v>
      </c>
      <c r="C672" s="11">
        <v>268892456</v>
      </c>
      <c r="D672" s="11">
        <v>2516</v>
      </c>
      <c r="E672" s="11">
        <v>0</v>
      </c>
      <c r="F672" s="11">
        <v>0</v>
      </c>
      <c r="G672" t="str">
        <f>IFERROR(INDEX('Video Ad Server - SECONDARY'!$C$2:$C$960,MATCH(' Combined Data'!C672&amp;' Combined Data'!B672,'Video Ad Server - SECONDARY'!$E$2:$E$960,0)),"")</f>
        <v/>
      </c>
      <c r="H672" t="str">
        <f>IFERROR(INDEX('Video Ad Server - SECONDARY'!$D$2:$D$960,MATCH(' Combined Data'!C672&amp;' Combined Data'!B672,'Video Ad Server - SECONDARY'!$E$2:$E$960,0)),"")</f>
        <v/>
      </c>
      <c r="I672" t="str">
        <f>VLOOKUP($C672,'Lookup Table'!$A$1:$G$134,3,0)</f>
        <v>Partner A</v>
      </c>
      <c r="J672" t="str">
        <f>VLOOKUP($C672,'Lookup Table'!$A$1:$G$134,4,0)</f>
        <v>Mobile Web</v>
      </c>
      <c r="K672" t="str">
        <f>VLOOKUP($C672,'Lookup Table'!$A$1:$G$134,5,0)</f>
        <v>CPM</v>
      </c>
      <c r="L672">
        <f>VLOOKUP($C672,'Lookup Table'!$A$1:$G$134,6,0)</f>
        <v>6</v>
      </c>
      <c r="M672" t="str">
        <f>VLOOKUP($C672,'Lookup Table'!$A$1:$G$134,7,0)</f>
        <v>Display</v>
      </c>
      <c r="N672" s="28">
        <f t="shared" si="10"/>
        <v>15.096</v>
      </c>
    </row>
    <row r="673" spans="1:14" x14ac:dyDescent="0.2">
      <c r="A673">
        <v>672</v>
      </c>
      <c r="B673" s="26">
        <v>44324</v>
      </c>
      <c r="C673" s="11">
        <v>271451050</v>
      </c>
      <c r="D673" s="11">
        <v>1377</v>
      </c>
      <c r="E673" s="11">
        <v>0</v>
      </c>
      <c r="F673" s="11">
        <v>0</v>
      </c>
      <c r="G673" t="str">
        <f>IFERROR(INDEX('Video Ad Server - SECONDARY'!$C$2:$C$960,MATCH(' Combined Data'!C673&amp;' Combined Data'!B673,'Video Ad Server - SECONDARY'!$E$2:$E$960,0)),"")</f>
        <v/>
      </c>
      <c r="H673" t="str">
        <f>IFERROR(INDEX('Video Ad Server - SECONDARY'!$D$2:$D$960,MATCH(' Combined Data'!C673&amp;' Combined Data'!B673,'Video Ad Server - SECONDARY'!$E$2:$E$960,0)),"")</f>
        <v/>
      </c>
      <c r="I673" t="str">
        <f>VLOOKUP($C673,'Lookup Table'!$A$1:$G$134,3,0)</f>
        <v>Partner A</v>
      </c>
      <c r="J673" t="str">
        <f>VLOOKUP($C673,'Lookup Table'!$A$1:$G$134,4,0)</f>
        <v>Desktop</v>
      </c>
      <c r="K673" t="str">
        <f>VLOOKUP($C673,'Lookup Table'!$A$1:$G$134,5,0)</f>
        <v>CPM</v>
      </c>
      <c r="L673">
        <f>VLOOKUP($C673,'Lookup Table'!$A$1:$G$134,6,0)</f>
        <v>6</v>
      </c>
      <c r="M673" t="str">
        <f>VLOOKUP($C673,'Lookup Table'!$A$1:$G$134,7,0)</f>
        <v>Display</v>
      </c>
      <c r="N673" s="28">
        <f t="shared" si="10"/>
        <v>8.2620000000000005</v>
      </c>
    </row>
    <row r="674" spans="1:14" x14ac:dyDescent="0.2">
      <c r="A674">
        <v>673</v>
      </c>
      <c r="B674" s="26">
        <v>44324</v>
      </c>
      <c r="C674" s="11">
        <v>269221575</v>
      </c>
      <c r="D674" s="11">
        <v>934</v>
      </c>
      <c r="E674" s="11">
        <v>0</v>
      </c>
      <c r="F674" s="11">
        <v>4</v>
      </c>
      <c r="G674">
        <f>IFERROR(INDEX('Video Ad Server - SECONDARY'!$C$2:$C$960,MATCH(' Combined Data'!C674&amp;' Combined Data'!B674,'Video Ad Server - SECONDARY'!$E$2:$E$960,0)),"")</f>
        <v>16</v>
      </c>
      <c r="H674">
        <f>IFERROR(INDEX('Video Ad Server - SECONDARY'!$D$2:$D$960,MATCH(' Combined Data'!C674&amp;' Combined Data'!B674,'Video Ad Server - SECONDARY'!$E$2:$E$960,0)),"")</f>
        <v>14</v>
      </c>
      <c r="I674" t="str">
        <f>VLOOKUP($C674,'Lookup Table'!$A$1:$G$134,3,0)</f>
        <v>Partner B</v>
      </c>
      <c r="J674" t="str">
        <f>VLOOKUP($C674,'Lookup Table'!$A$1:$G$134,4,0)</f>
        <v>Cross-Device</v>
      </c>
      <c r="K674" t="str">
        <f>VLOOKUP($C674,'Lookup Table'!$A$1:$G$134,5,0)</f>
        <v>CPCV</v>
      </c>
      <c r="L674">
        <f>VLOOKUP($C674,'Lookup Table'!$A$1:$G$134,6,0)</f>
        <v>4.5</v>
      </c>
      <c r="M674" t="str">
        <f>VLOOKUP($C674,'Lookup Table'!$A$1:$G$134,7,0)</f>
        <v>Video</v>
      </c>
      <c r="N674" s="28">
        <f t="shared" si="10"/>
        <v>63</v>
      </c>
    </row>
    <row r="675" spans="1:14" x14ac:dyDescent="0.2">
      <c r="A675">
        <v>674</v>
      </c>
      <c r="B675" s="26">
        <v>44324</v>
      </c>
      <c r="C675" s="11">
        <v>269222739</v>
      </c>
      <c r="D675" s="11">
        <v>582</v>
      </c>
      <c r="E675" s="11">
        <v>0</v>
      </c>
      <c r="F675" s="11">
        <v>0</v>
      </c>
      <c r="G675">
        <f>IFERROR(INDEX('Video Ad Server - SECONDARY'!$C$2:$C$960,MATCH(' Combined Data'!C675&amp;' Combined Data'!B675,'Video Ad Server - SECONDARY'!$E$2:$E$960,0)),"")</f>
        <v>394</v>
      </c>
      <c r="H675">
        <f>IFERROR(INDEX('Video Ad Server - SECONDARY'!$D$2:$D$960,MATCH(' Combined Data'!C675&amp;' Combined Data'!B675,'Video Ad Server - SECONDARY'!$E$2:$E$960,0)),"")</f>
        <v>219</v>
      </c>
      <c r="I675" t="str">
        <f>VLOOKUP($C675,'Lookup Table'!$A$1:$G$134,3,0)</f>
        <v>Partner B</v>
      </c>
      <c r="J675" t="str">
        <f>VLOOKUP($C675,'Lookup Table'!$A$1:$G$134,4,0)</f>
        <v>Cross-Device</v>
      </c>
      <c r="K675" t="str">
        <f>VLOOKUP($C675,'Lookup Table'!$A$1:$G$134,5,0)</f>
        <v>CPCV</v>
      </c>
      <c r="L675">
        <f>VLOOKUP($C675,'Lookup Table'!$A$1:$G$134,6,0)</f>
        <v>4.5</v>
      </c>
      <c r="M675" t="str">
        <f>VLOOKUP($C675,'Lookup Table'!$A$1:$G$134,7,0)</f>
        <v>Video</v>
      </c>
      <c r="N675" s="28">
        <f t="shared" si="10"/>
        <v>985.5</v>
      </c>
    </row>
    <row r="676" spans="1:14" x14ac:dyDescent="0.2">
      <c r="A676">
        <v>675</v>
      </c>
      <c r="B676" s="26">
        <v>44324</v>
      </c>
      <c r="C676" s="11">
        <v>269150161</v>
      </c>
      <c r="D676" s="11">
        <v>486</v>
      </c>
      <c r="E676" s="11">
        <v>0</v>
      </c>
      <c r="F676" s="11">
        <v>8</v>
      </c>
      <c r="G676">
        <f>IFERROR(INDEX('Video Ad Server - SECONDARY'!$C$2:$C$960,MATCH(' Combined Data'!C676&amp;' Combined Data'!B676,'Video Ad Server - SECONDARY'!$E$2:$E$960,0)),"")</f>
        <v>5</v>
      </c>
      <c r="H676">
        <f>IFERROR(INDEX('Video Ad Server - SECONDARY'!$D$2:$D$960,MATCH(' Combined Data'!C676&amp;' Combined Data'!B676,'Video Ad Server - SECONDARY'!$E$2:$E$960,0)),"")</f>
        <v>2</v>
      </c>
      <c r="I676" t="str">
        <f>VLOOKUP($C676,'Lookup Table'!$A$1:$G$134,3,0)</f>
        <v>Partner B</v>
      </c>
      <c r="J676" t="str">
        <f>VLOOKUP($C676,'Lookup Table'!$A$1:$G$134,4,0)</f>
        <v>Cross-Device</v>
      </c>
      <c r="K676" t="str">
        <f>VLOOKUP($C676,'Lookup Table'!$A$1:$G$134,5,0)</f>
        <v>CPCV</v>
      </c>
      <c r="L676">
        <f>VLOOKUP($C676,'Lookup Table'!$A$1:$G$134,6,0)</f>
        <v>4.5</v>
      </c>
      <c r="M676" t="str">
        <f>VLOOKUP($C676,'Lookup Table'!$A$1:$G$134,7,0)</f>
        <v>Video</v>
      </c>
      <c r="N676" s="28">
        <f t="shared" si="10"/>
        <v>9</v>
      </c>
    </row>
    <row r="677" spans="1:14" x14ac:dyDescent="0.2">
      <c r="A677">
        <v>676</v>
      </c>
      <c r="B677" s="26">
        <v>44324</v>
      </c>
      <c r="C677" s="11">
        <v>269150146</v>
      </c>
      <c r="D677" s="11">
        <v>473</v>
      </c>
      <c r="E677" s="11">
        <v>0</v>
      </c>
      <c r="F677" s="11">
        <v>2</v>
      </c>
      <c r="G677">
        <f>IFERROR(INDEX('Video Ad Server - SECONDARY'!$C$2:$C$960,MATCH(' Combined Data'!C677&amp;' Combined Data'!B677,'Video Ad Server - SECONDARY'!$E$2:$E$960,0)),"")</f>
        <v>7</v>
      </c>
      <c r="H677">
        <f>IFERROR(INDEX('Video Ad Server - SECONDARY'!$D$2:$D$960,MATCH(' Combined Data'!C677&amp;' Combined Data'!B677,'Video Ad Server - SECONDARY'!$E$2:$E$960,0)),"")</f>
        <v>3</v>
      </c>
      <c r="I677" t="str">
        <f>VLOOKUP($C677,'Lookup Table'!$A$1:$G$134,3,0)</f>
        <v>Partner B</v>
      </c>
      <c r="J677" t="str">
        <f>VLOOKUP($C677,'Lookup Table'!$A$1:$G$134,4,0)</f>
        <v>Cross-Device</v>
      </c>
      <c r="K677" t="str">
        <f>VLOOKUP($C677,'Lookup Table'!$A$1:$G$134,5,0)</f>
        <v>CPCV</v>
      </c>
      <c r="L677">
        <f>VLOOKUP($C677,'Lookup Table'!$A$1:$G$134,6,0)</f>
        <v>4.5</v>
      </c>
      <c r="M677" t="str">
        <f>VLOOKUP($C677,'Lookup Table'!$A$1:$G$134,7,0)</f>
        <v>Video</v>
      </c>
      <c r="N677" s="28">
        <f t="shared" si="10"/>
        <v>13.5</v>
      </c>
    </row>
    <row r="678" spans="1:14" x14ac:dyDescent="0.2">
      <c r="A678">
        <v>677</v>
      </c>
      <c r="B678" s="26">
        <v>44324</v>
      </c>
      <c r="C678" s="11">
        <v>269221461</v>
      </c>
      <c r="D678" s="11">
        <v>411</v>
      </c>
      <c r="E678" s="11">
        <v>0</v>
      </c>
      <c r="F678" s="11">
        <v>0</v>
      </c>
      <c r="G678">
        <f>IFERROR(INDEX('Video Ad Server - SECONDARY'!$C$2:$C$960,MATCH(' Combined Data'!C678&amp;' Combined Data'!B678,'Video Ad Server - SECONDARY'!$E$2:$E$960,0)),"")</f>
        <v>13</v>
      </c>
      <c r="H678">
        <f>IFERROR(INDEX('Video Ad Server - SECONDARY'!$D$2:$D$960,MATCH(' Combined Data'!C678&amp;' Combined Data'!B678,'Video Ad Server - SECONDARY'!$E$2:$E$960,0)),"")</f>
        <v>20</v>
      </c>
      <c r="I678" t="str">
        <f>VLOOKUP($C678,'Lookup Table'!$A$1:$G$134,3,0)</f>
        <v>Partner B</v>
      </c>
      <c r="J678" t="str">
        <f>VLOOKUP($C678,'Lookup Table'!$A$1:$G$134,4,0)</f>
        <v>Mobile</v>
      </c>
      <c r="K678" t="str">
        <f>VLOOKUP($C678,'Lookup Table'!$A$1:$G$134,5,0)</f>
        <v>CPCV</v>
      </c>
      <c r="L678">
        <f>VLOOKUP($C678,'Lookup Table'!$A$1:$G$134,6,0)</f>
        <v>4.5</v>
      </c>
      <c r="M678" t="str">
        <f>VLOOKUP($C678,'Lookup Table'!$A$1:$G$134,7,0)</f>
        <v>Video</v>
      </c>
      <c r="N678" s="28">
        <f t="shared" si="10"/>
        <v>90</v>
      </c>
    </row>
    <row r="679" spans="1:14" x14ac:dyDescent="0.2">
      <c r="A679">
        <v>678</v>
      </c>
      <c r="B679" s="26">
        <v>44324</v>
      </c>
      <c r="C679" s="11">
        <v>268892078</v>
      </c>
      <c r="D679" s="11">
        <v>356</v>
      </c>
      <c r="E679" s="11">
        <v>0</v>
      </c>
      <c r="F679" s="11">
        <v>0</v>
      </c>
      <c r="G679">
        <f>IFERROR(INDEX('Video Ad Server - SECONDARY'!$C$2:$C$960,MATCH(' Combined Data'!C679&amp;' Combined Data'!B679,'Video Ad Server - SECONDARY'!$E$2:$E$960,0)),"")</f>
        <v>9</v>
      </c>
      <c r="H679">
        <f>IFERROR(INDEX('Video Ad Server - SECONDARY'!$D$2:$D$960,MATCH(' Combined Data'!C679&amp;' Combined Data'!B679,'Video Ad Server - SECONDARY'!$E$2:$E$960,0)),"")</f>
        <v>8</v>
      </c>
      <c r="I679" t="str">
        <f>VLOOKUP($C679,'Lookup Table'!$A$1:$G$134,3,0)</f>
        <v>Partner B</v>
      </c>
      <c r="J679" t="str">
        <f>VLOOKUP($C679,'Lookup Table'!$A$1:$G$134,4,0)</f>
        <v>Cross-Device</v>
      </c>
      <c r="K679" t="str">
        <f>VLOOKUP($C679,'Lookup Table'!$A$1:$G$134,5,0)</f>
        <v>CPCV</v>
      </c>
      <c r="L679">
        <f>VLOOKUP($C679,'Lookup Table'!$A$1:$G$134,6,0)</f>
        <v>4.5</v>
      </c>
      <c r="M679" t="str">
        <f>VLOOKUP($C679,'Lookup Table'!$A$1:$G$134,7,0)</f>
        <v>Video</v>
      </c>
      <c r="N679" s="28">
        <f t="shared" si="10"/>
        <v>36</v>
      </c>
    </row>
    <row r="680" spans="1:14" x14ac:dyDescent="0.2">
      <c r="A680">
        <v>679</v>
      </c>
      <c r="B680" s="26">
        <v>44324</v>
      </c>
      <c r="C680" s="11">
        <v>269221473</v>
      </c>
      <c r="D680" s="11">
        <v>193</v>
      </c>
      <c r="E680" s="11">
        <v>0</v>
      </c>
      <c r="F680" s="11">
        <v>0</v>
      </c>
      <c r="G680">
        <f>IFERROR(INDEX('Video Ad Server - SECONDARY'!$C$2:$C$960,MATCH(' Combined Data'!C680&amp;' Combined Data'!B680,'Video Ad Server - SECONDARY'!$E$2:$E$960,0)),"")</f>
        <v>8</v>
      </c>
      <c r="H680">
        <f>IFERROR(INDEX('Video Ad Server - SECONDARY'!$D$2:$D$960,MATCH(' Combined Data'!C680&amp;' Combined Data'!B680,'Video Ad Server - SECONDARY'!$E$2:$E$960,0)),"")</f>
        <v>6</v>
      </c>
      <c r="I680" t="str">
        <f>VLOOKUP($C680,'Lookup Table'!$A$1:$G$134,3,0)</f>
        <v>Partner B</v>
      </c>
      <c r="J680" t="str">
        <f>VLOOKUP($C680,'Lookup Table'!$A$1:$G$134,4,0)</f>
        <v>Desktop</v>
      </c>
      <c r="K680" t="str">
        <f>VLOOKUP($C680,'Lookup Table'!$A$1:$G$134,5,0)</f>
        <v>CPCV</v>
      </c>
      <c r="L680">
        <f>VLOOKUP($C680,'Lookup Table'!$A$1:$G$134,6,0)</f>
        <v>4.5</v>
      </c>
      <c r="M680" t="str">
        <f>VLOOKUP($C680,'Lookup Table'!$A$1:$G$134,7,0)</f>
        <v>Video</v>
      </c>
      <c r="N680" s="28">
        <f t="shared" si="10"/>
        <v>27</v>
      </c>
    </row>
    <row r="681" spans="1:14" x14ac:dyDescent="0.2">
      <c r="A681">
        <v>680</v>
      </c>
      <c r="B681" s="26">
        <v>44324</v>
      </c>
      <c r="C681" s="11">
        <v>268890548</v>
      </c>
      <c r="D681" s="11">
        <v>133</v>
      </c>
      <c r="E681" s="11">
        <v>0</v>
      </c>
      <c r="F681" s="11">
        <v>0</v>
      </c>
      <c r="G681">
        <f>IFERROR(INDEX('Video Ad Server - SECONDARY'!$C$2:$C$960,MATCH(' Combined Data'!C681&amp;' Combined Data'!B681,'Video Ad Server - SECONDARY'!$E$2:$E$960,0)),"")</f>
        <v>17</v>
      </c>
      <c r="H681">
        <f>IFERROR(INDEX('Video Ad Server - SECONDARY'!$D$2:$D$960,MATCH(' Combined Data'!C681&amp;' Combined Data'!B681,'Video Ad Server - SECONDARY'!$E$2:$E$960,0)),"")</f>
        <v>18</v>
      </c>
      <c r="I681" t="str">
        <f>VLOOKUP($C681,'Lookup Table'!$A$1:$G$134,3,0)</f>
        <v>Partner B</v>
      </c>
      <c r="J681" t="str">
        <f>VLOOKUP($C681,'Lookup Table'!$A$1:$G$134,4,0)</f>
        <v>Cross-Device</v>
      </c>
      <c r="K681" t="str">
        <f>VLOOKUP($C681,'Lookup Table'!$A$1:$G$134,5,0)</f>
        <v>CPCV</v>
      </c>
      <c r="L681">
        <f>VLOOKUP($C681,'Lookup Table'!$A$1:$G$134,6,0)</f>
        <v>4.5</v>
      </c>
      <c r="M681" t="str">
        <f>VLOOKUP($C681,'Lookup Table'!$A$1:$G$134,7,0)</f>
        <v>Video</v>
      </c>
      <c r="N681" s="28">
        <f t="shared" si="10"/>
        <v>81</v>
      </c>
    </row>
    <row r="682" spans="1:14" x14ac:dyDescent="0.2">
      <c r="A682">
        <v>681</v>
      </c>
      <c r="B682" s="26">
        <v>44324</v>
      </c>
      <c r="C682" s="11">
        <v>269221581</v>
      </c>
      <c r="D682" s="11">
        <v>101</v>
      </c>
      <c r="E682" s="11">
        <v>0</v>
      </c>
      <c r="F682" s="11">
        <v>1</v>
      </c>
      <c r="G682">
        <f>IFERROR(INDEX('Video Ad Server - SECONDARY'!$C$2:$C$960,MATCH(' Combined Data'!C682&amp;' Combined Data'!B682,'Video Ad Server - SECONDARY'!$E$2:$E$960,0)),"")</f>
        <v>16</v>
      </c>
      <c r="H682">
        <f>IFERROR(INDEX('Video Ad Server - SECONDARY'!$D$2:$D$960,MATCH(' Combined Data'!C682&amp;' Combined Data'!B682,'Video Ad Server - SECONDARY'!$E$2:$E$960,0)),"")</f>
        <v>2</v>
      </c>
      <c r="I682" t="str">
        <f>VLOOKUP($C682,'Lookup Table'!$A$1:$G$134,3,0)</f>
        <v>Partner B</v>
      </c>
      <c r="J682" t="str">
        <f>VLOOKUP($C682,'Lookup Table'!$A$1:$G$134,4,0)</f>
        <v>Cross-Device</v>
      </c>
      <c r="K682" t="str">
        <f>VLOOKUP($C682,'Lookup Table'!$A$1:$G$134,5,0)</f>
        <v>CPCV</v>
      </c>
      <c r="L682">
        <f>VLOOKUP($C682,'Lookup Table'!$A$1:$G$134,6,0)</f>
        <v>4.5</v>
      </c>
      <c r="M682" t="str">
        <f>VLOOKUP($C682,'Lookup Table'!$A$1:$G$134,7,0)</f>
        <v>Video</v>
      </c>
      <c r="N682" s="28">
        <f t="shared" si="10"/>
        <v>9</v>
      </c>
    </row>
    <row r="683" spans="1:14" x14ac:dyDescent="0.2">
      <c r="A683">
        <v>682</v>
      </c>
      <c r="B683" s="26">
        <v>44324</v>
      </c>
      <c r="C683" s="11">
        <v>269221419</v>
      </c>
      <c r="D683" s="11">
        <v>76</v>
      </c>
      <c r="E683" s="11">
        <v>0</v>
      </c>
      <c r="F683" s="11">
        <v>0</v>
      </c>
      <c r="G683">
        <f>IFERROR(INDEX('Video Ad Server - SECONDARY'!$C$2:$C$960,MATCH(' Combined Data'!C683&amp;' Combined Data'!B683,'Video Ad Server - SECONDARY'!$E$2:$E$960,0)),"")</f>
        <v>20</v>
      </c>
      <c r="H683">
        <f>IFERROR(INDEX('Video Ad Server - SECONDARY'!$D$2:$D$960,MATCH(' Combined Data'!C683&amp;' Combined Data'!B683,'Video Ad Server - SECONDARY'!$E$2:$E$960,0)),"")</f>
        <v>19</v>
      </c>
      <c r="I683" t="str">
        <f>VLOOKUP($C683,'Lookup Table'!$A$1:$G$134,3,0)</f>
        <v>Partner B</v>
      </c>
      <c r="J683" t="str">
        <f>VLOOKUP($C683,'Lookup Table'!$A$1:$G$134,4,0)</f>
        <v>Cross-Device</v>
      </c>
      <c r="K683" t="str">
        <f>VLOOKUP($C683,'Lookup Table'!$A$1:$G$134,5,0)</f>
        <v>CPCV</v>
      </c>
      <c r="L683">
        <f>VLOOKUP($C683,'Lookup Table'!$A$1:$G$134,6,0)</f>
        <v>4.5</v>
      </c>
      <c r="M683" t="str">
        <f>VLOOKUP($C683,'Lookup Table'!$A$1:$G$134,7,0)</f>
        <v>Video</v>
      </c>
      <c r="N683" s="28">
        <f t="shared" si="10"/>
        <v>85.5</v>
      </c>
    </row>
    <row r="684" spans="1:14" x14ac:dyDescent="0.2">
      <c r="A684">
        <v>683</v>
      </c>
      <c r="B684" s="26">
        <v>44324</v>
      </c>
      <c r="C684" s="11">
        <v>269149783</v>
      </c>
      <c r="D684" s="11">
        <v>65</v>
      </c>
      <c r="E684" s="11">
        <v>0</v>
      </c>
      <c r="F684" s="11">
        <v>0</v>
      </c>
      <c r="G684">
        <f>IFERROR(INDEX('Video Ad Server - SECONDARY'!$C$2:$C$960,MATCH(' Combined Data'!C684&amp;' Combined Data'!B684,'Video Ad Server - SECONDARY'!$E$2:$E$960,0)),"")</f>
        <v>18</v>
      </c>
      <c r="H684">
        <f>IFERROR(INDEX('Video Ad Server - SECONDARY'!$D$2:$D$960,MATCH(' Combined Data'!C684&amp;' Combined Data'!B684,'Video Ad Server - SECONDARY'!$E$2:$E$960,0)),"")</f>
        <v>17</v>
      </c>
      <c r="I684" t="str">
        <f>VLOOKUP($C684,'Lookup Table'!$A$1:$G$134,3,0)</f>
        <v>Partner B</v>
      </c>
      <c r="J684" t="str">
        <f>VLOOKUP($C684,'Lookup Table'!$A$1:$G$134,4,0)</f>
        <v>Cross-Device</v>
      </c>
      <c r="K684" t="str">
        <f>VLOOKUP($C684,'Lookup Table'!$A$1:$G$134,5,0)</f>
        <v>CPCV</v>
      </c>
      <c r="L684">
        <f>VLOOKUP($C684,'Lookup Table'!$A$1:$G$134,6,0)</f>
        <v>4.5</v>
      </c>
      <c r="M684" t="str">
        <f>VLOOKUP($C684,'Lookup Table'!$A$1:$G$134,7,0)</f>
        <v>Video</v>
      </c>
      <c r="N684" s="28">
        <f t="shared" si="10"/>
        <v>76.5</v>
      </c>
    </row>
    <row r="685" spans="1:14" x14ac:dyDescent="0.2">
      <c r="A685">
        <v>684</v>
      </c>
      <c r="B685" s="26">
        <v>44324</v>
      </c>
      <c r="C685" s="11">
        <v>269150170</v>
      </c>
      <c r="D685" s="11">
        <v>44</v>
      </c>
      <c r="E685" s="11">
        <v>0</v>
      </c>
      <c r="F685" s="11">
        <v>0</v>
      </c>
      <c r="G685">
        <f>IFERROR(INDEX('Video Ad Server - SECONDARY'!$C$2:$C$960,MATCH(' Combined Data'!C685&amp;' Combined Data'!B685,'Video Ad Server - SECONDARY'!$E$2:$E$960,0)),"")</f>
        <v>19</v>
      </c>
      <c r="H685">
        <f>IFERROR(INDEX('Video Ad Server - SECONDARY'!$D$2:$D$960,MATCH(' Combined Data'!C685&amp;' Combined Data'!B685,'Video Ad Server - SECONDARY'!$E$2:$E$960,0)),"")</f>
        <v>9</v>
      </c>
      <c r="I685" t="str">
        <f>VLOOKUP($C685,'Lookup Table'!$A$1:$G$134,3,0)</f>
        <v>Partner B</v>
      </c>
      <c r="J685" t="str">
        <f>VLOOKUP($C685,'Lookup Table'!$A$1:$G$134,4,0)</f>
        <v>Cross-Device</v>
      </c>
      <c r="K685" t="str">
        <f>VLOOKUP($C685,'Lookup Table'!$A$1:$G$134,5,0)</f>
        <v>CPCV</v>
      </c>
      <c r="L685">
        <f>VLOOKUP($C685,'Lookup Table'!$A$1:$G$134,6,0)</f>
        <v>4.5</v>
      </c>
      <c r="M685" t="str">
        <f>VLOOKUP($C685,'Lookup Table'!$A$1:$G$134,7,0)</f>
        <v>Video</v>
      </c>
      <c r="N685" s="28">
        <f t="shared" si="10"/>
        <v>40.5</v>
      </c>
    </row>
    <row r="686" spans="1:14" x14ac:dyDescent="0.2">
      <c r="A686">
        <v>685</v>
      </c>
      <c r="B686" s="26">
        <v>44324</v>
      </c>
      <c r="C686" s="11">
        <v>269221584</v>
      </c>
      <c r="D686" s="11">
        <v>34</v>
      </c>
      <c r="E686" s="11">
        <v>0</v>
      </c>
      <c r="F686" s="11">
        <v>0</v>
      </c>
      <c r="G686">
        <f>IFERROR(INDEX('Video Ad Server - SECONDARY'!$C$2:$C$960,MATCH(' Combined Data'!C686&amp;' Combined Data'!B686,'Video Ad Server - SECONDARY'!$E$2:$E$960,0)),"")</f>
        <v>17</v>
      </c>
      <c r="H686">
        <f>IFERROR(INDEX('Video Ad Server - SECONDARY'!$D$2:$D$960,MATCH(' Combined Data'!C686&amp;' Combined Data'!B686,'Video Ad Server - SECONDARY'!$E$2:$E$960,0)),"")</f>
        <v>20</v>
      </c>
      <c r="I686" t="str">
        <f>VLOOKUP($C686,'Lookup Table'!$A$1:$G$134,3,0)</f>
        <v>Partner B</v>
      </c>
      <c r="J686" t="str">
        <f>VLOOKUP($C686,'Lookup Table'!$A$1:$G$134,4,0)</f>
        <v>Cross-Device</v>
      </c>
      <c r="K686" t="str">
        <f>VLOOKUP($C686,'Lookup Table'!$A$1:$G$134,5,0)</f>
        <v>CPCV</v>
      </c>
      <c r="L686">
        <f>VLOOKUP($C686,'Lookup Table'!$A$1:$G$134,6,0)</f>
        <v>4.5</v>
      </c>
      <c r="M686" t="str">
        <f>VLOOKUP($C686,'Lookup Table'!$A$1:$G$134,7,0)</f>
        <v>Video</v>
      </c>
      <c r="N686" s="28">
        <f t="shared" si="10"/>
        <v>90</v>
      </c>
    </row>
    <row r="687" spans="1:14" x14ac:dyDescent="0.2">
      <c r="A687">
        <v>686</v>
      </c>
      <c r="B687" s="26">
        <v>44324</v>
      </c>
      <c r="C687" s="11">
        <v>268892246</v>
      </c>
      <c r="D687" s="11">
        <v>16</v>
      </c>
      <c r="E687" s="11">
        <v>0</v>
      </c>
      <c r="F687" s="11">
        <v>1</v>
      </c>
      <c r="G687" t="str">
        <f>IFERROR(INDEX('Video Ad Server - SECONDARY'!$C$2:$C$960,MATCH(' Combined Data'!C687&amp;' Combined Data'!B687,'Video Ad Server - SECONDARY'!$E$2:$E$960,0)),"")</f>
        <v/>
      </c>
      <c r="H687" t="str">
        <f>IFERROR(INDEX('Video Ad Server - SECONDARY'!$D$2:$D$960,MATCH(' Combined Data'!C687&amp;' Combined Data'!B687,'Video Ad Server - SECONDARY'!$E$2:$E$960,0)),"")</f>
        <v/>
      </c>
      <c r="I687" t="str">
        <f>VLOOKUP($C687,'Lookup Table'!$A$1:$G$134,3,0)</f>
        <v>Partner A</v>
      </c>
      <c r="J687" t="str">
        <f>VLOOKUP($C687,'Lookup Table'!$A$1:$G$134,4,0)</f>
        <v>Desktop</v>
      </c>
      <c r="K687" t="str">
        <f>VLOOKUP($C687,'Lookup Table'!$A$1:$G$134,5,0)</f>
        <v>CPM</v>
      </c>
      <c r="L687">
        <f>VLOOKUP($C687,'Lookup Table'!$A$1:$G$134,6,0)</f>
        <v>6</v>
      </c>
      <c r="M687" t="str">
        <f>VLOOKUP($C687,'Lookup Table'!$A$1:$G$134,7,0)</f>
        <v>Display</v>
      </c>
      <c r="N687" s="28">
        <f t="shared" si="10"/>
        <v>9.6000000000000002E-2</v>
      </c>
    </row>
    <row r="688" spans="1:14" x14ac:dyDescent="0.2">
      <c r="A688">
        <v>687</v>
      </c>
      <c r="B688" s="26">
        <v>44324</v>
      </c>
      <c r="C688" s="11">
        <v>268892222</v>
      </c>
      <c r="D688" s="11">
        <v>14</v>
      </c>
      <c r="E688" s="11">
        <v>0</v>
      </c>
      <c r="F688" s="11">
        <v>0</v>
      </c>
      <c r="G688" t="str">
        <f>IFERROR(INDEX('Video Ad Server - SECONDARY'!$C$2:$C$960,MATCH(' Combined Data'!C688&amp;' Combined Data'!B688,'Video Ad Server - SECONDARY'!$E$2:$E$960,0)),"")</f>
        <v/>
      </c>
      <c r="H688" t="str">
        <f>IFERROR(INDEX('Video Ad Server - SECONDARY'!$D$2:$D$960,MATCH(' Combined Data'!C688&amp;' Combined Data'!B688,'Video Ad Server - SECONDARY'!$E$2:$E$960,0)),"")</f>
        <v/>
      </c>
      <c r="I688" t="str">
        <f>VLOOKUP($C688,'Lookup Table'!$A$1:$G$134,3,0)</f>
        <v>Partner B</v>
      </c>
      <c r="J688" t="str">
        <f>VLOOKUP($C688,'Lookup Table'!$A$1:$G$134,4,0)</f>
        <v>Desktop</v>
      </c>
      <c r="K688" t="str">
        <f>VLOOKUP($C688,'Lookup Table'!$A$1:$G$134,5,0)</f>
        <v>CPM</v>
      </c>
      <c r="L688">
        <f>VLOOKUP($C688,'Lookup Table'!$A$1:$G$134,6,0)</f>
        <v>4.5</v>
      </c>
      <c r="M688" t="str">
        <f>VLOOKUP($C688,'Lookup Table'!$A$1:$G$134,7,0)</f>
        <v>Display</v>
      </c>
      <c r="N688" s="28">
        <f t="shared" si="10"/>
        <v>6.3E-2</v>
      </c>
    </row>
    <row r="689" spans="1:14" x14ac:dyDescent="0.2">
      <c r="A689">
        <v>688</v>
      </c>
      <c r="B689" s="26">
        <v>44324</v>
      </c>
      <c r="C689" s="11">
        <v>269221569</v>
      </c>
      <c r="D689" s="11">
        <v>14</v>
      </c>
      <c r="E689" s="11">
        <v>0</v>
      </c>
      <c r="F689" s="11">
        <v>0</v>
      </c>
      <c r="G689">
        <f>IFERROR(INDEX('Video Ad Server - SECONDARY'!$C$2:$C$960,MATCH(' Combined Data'!C689&amp;' Combined Data'!B689,'Video Ad Server - SECONDARY'!$E$2:$E$960,0)),"")</f>
        <v>20</v>
      </c>
      <c r="H689">
        <f>IFERROR(INDEX('Video Ad Server - SECONDARY'!$D$2:$D$960,MATCH(' Combined Data'!C689&amp;' Combined Data'!B689,'Video Ad Server - SECONDARY'!$E$2:$E$960,0)),"")</f>
        <v>14</v>
      </c>
      <c r="I689" t="str">
        <f>VLOOKUP($C689,'Lookup Table'!$A$1:$G$134,3,0)</f>
        <v>Partner B</v>
      </c>
      <c r="J689" t="str">
        <f>VLOOKUP($C689,'Lookup Table'!$A$1:$G$134,4,0)</f>
        <v>Cross-Device</v>
      </c>
      <c r="K689" t="str">
        <f>VLOOKUP($C689,'Lookup Table'!$A$1:$G$134,5,0)</f>
        <v>CPCV</v>
      </c>
      <c r="L689">
        <f>VLOOKUP($C689,'Lookup Table'!$A$1:$G$134,6,0)</f>
        <v>4.5</v>
      </c>
      <c r="M689" t="str">
        <f>VLOOKUP($C689,'Lookup Table'!$A$1:$G$134,7,0)</f>
        <v>Video</v>
      </c>
      <c r="N689" s="28">
        <f t="shared" si="10"/>
        <v>63</v>
      </c>
    </row>
    <row r="690" spans="1:14" x14ac:dyDescent="0.2">
      <c r="A690">
        <v>689</v>
      </c>
      <c r="B690" s="26">
        <v>44324</v>
      </c>
      <c r="C690" s="11">
        <v>269221386</v>
      </c>
      <c r="D690" s="11">
        <v>8</v>
      </c>
      <c r="E690" s="11">
        <v>0</v>
      </c>
      <c r="F690" s="11">
        <v>1</v>
      </c>
      <c r="G690" t="str">
        <f>IFERROR(INDEX('Video Ad Server - SECONDARY'!$C$2:$C$960,MATCH(' Combined Data'!C690&amp;' Combined Data'!B690,'Video Ad Server - SECONDARY'!$E$2:$E$960,0)),"")</f>
        <v/>
      </c>
      <c r="H690" t="str">
        <f>IFERROR(INDEX('Video Ad Server - SECONDARY'!$D$2:$D$960,MATCH(' Combined Data'!C690&amp;' Combined Data'!B690,'Video Ad Server - SECONDARY'!$E$2:$E$960,0)),"")</f>
        <v/>
      </c>
      <c r="I690" t="str">
        <f>VLOOKUP($C690,'Lookup Table'!$A$1:$G$134,3,0)</f>
        <v>Partner A</v>
      </c>
      <c r="J690" t="str">
        <f>VLOOKUP($C690,'Lookup Table'!$A$1:$G$134,4,0)</f>
        <v>Desktop</v>
      </c>
      <c r="K690" t="str">
        <f>VLOOKUP($C690,'Lookup Table'!$A$1:$G$134,5,0)</f>
        <v>CPM</v>
      </c>
      <c r="L690">
        <f>VLOOKUP($C690,'Lookup Table'!$A$1:$G$134,6,0)</f>
        <v>6</v>
      </c>
      <c r="M690" t="str">
        <f>VLOOKUP($C690,'Lookup Table'!$A$1:$G$134,7,0)</f>
        <v>Display</v>
      </c>
      <c r="N690" s="28">
        <f t="shared" si="10"/>
        <v>4.8000000000000001E-2</v>
      </c>
    </row>
    <row r="691" spans="1:14" x14ac:dyDescent="0.2">
      <c r="A691">
        <v>690</v>
      </c>
      <c r="B691" s="26">
        <v>44324</v>
      </c>
      <c r="C691" s="11">
        <v>268892231</v>
      </c>
      <c r="D691" s="11">
        <v>7</v>
      </c>
      <c r="E691" s="11">
        <v>0</v>
      </c>
      <c r="F691" s="11">
        <v>0</v>
      </c>
      <c r="G691" t="str">
        <f>IFERROR(INDEX('Video Ad Server - SECONDARY'!$C$2:$C$960,MATCH(' Combined Data'!C691&amp;' Combined Data'!B691,'Video Ad Server - SECONDARY'!$E$2:$E$960,0)),"")</f>
        <v/>
      </c>
      <c r="H691" t="str">
        <f>IFERROR(INDEX('Video Ad Server - SECONDARY'!$D$2:$D$960,MATCH(' Combined Data'!C691&amp;' Combined Data'!B691,'Video Ad Server - SECONDARY'!$E$2:$E$960,0)),"")</f>
        <v/>
      </c>
      <c r="I691" t="str">
        <f>VLOOKUP($C691,'Lookup Table'!$A$1:$G$134,3,0)</f>
        <v>Partner A</v>
      </c>
      <c r="J691" t="str">
        <f>VLOOKUP($C691,'Lookup Table'!$A$1:$G$134,4,0)</f>
        <v>Desktop</v>
      </c>
      <c r="K691" t="str">
        <f>VLOOKUP($C691,'Lookup Table'!$A$1:$G$134,5,0)</f>
        <v>CPM</v>
      </c>
      <c r="L691">
        <f>VLOOKUP($C691,'Lookup Table'!$A$1:$G$134,6,0)</f>
        <v>6</v>
      </c>
      <c r="M691" t="str">
        <f>VLOOKUP($C691,'Lookup Table'!$A$1:$G$134,7,0)</f>
        <v>Display</v>
      </c>
      <c r="N691" s="28">
        <f t="shared" si="10"/>
        <v>4.2000000000000003E-2</v>
      </c>
    </row>
    <row r="692" spans="1:14" x14ac:dyDescent="0.2">
      <c r="A692">
        <v>691</v>
      </c>
      <c r="B692" s="26">
        <v>44324</v>
      </c>
      <c r="C692" s="11">
        <v>268891226</v>
      </c>
      <c r="D692" s="11">
        <v>5</v>
      </c>
      <c r="E692" s="11">
        <v>0</v>
      </c>
      <c r="F692" s="11">
        <v>0</v>
      </c>
      <c r="G692" t="str">
        <f>IFERROR(INDEX('Video Ad Server - SECONDARY'!$C$2:$C$960,MATCH(' Combined Data'!C692&amp;' Combined Data'!B692,'Video Ad Server - SECONDARY'!$E$2:$E$960,0)),"")</f>
        <v/>
      </c>
      <c r="H692" t="str">
        <f>IFERROR(INDEX('Video Ad Server - SECONDARY'!$D$2:$D$960,MATCH(' Combined Data'!C692&amp;' Combined Data'!B692,'Video Ad Server - SECONDARY'!$E$2:$E$960,0)),"")</f>
        <v/>
      </c>
      <c r="I692" t="str">
        <f>VLOOKUP($C692,'Lookup Table'!$A$1:$G$134,3,0)</f>
        <v>Partner B</v>
      </c>
      <c r="J692" t="str">
        <f>VLOOKUP($C692,'Lookup Table'!$A$1:$G$134,4,0)</f>
        <v>Desktop</v>
      </c>
      <c r="K692" t="str">
        <f>VLOOKUP($C692,'Lookup Table'!$A$1:$G$134,5,0)</f>
        <v>CPM</v>
      </c>
      <c r="L692">
        <f>VLOOKUP($C692,'Lookup Table'!$A$1:$G$134,6,0)</f>
        <v>4.5</v>
      </c>
      <c r="M692" t="str">
        <f>VLOOKUP($C692,'Lookup Table'!$A$1:$G$134,7,0)</f>
        <v>Display</v>
      </c>
      <c r="N692" s="28">
        <f t="shared" si="10"/>
        <v>2.2499999999999999E-2</v>
      </c>
    </row>
    <row r="693" spans="1:14" x14ac:dyDescent="0.2">
      <c r="A693">
        <v>692</v>
      </c>
      <c r="B693" s="26">
        <v>44324</v>
      </c>
      <c r="C693" s="11">
        <v>269149657</v>
      </c>
      <c r="D693" s="11">
        <v>5</v>
      </c>
      <c r="E693" s="11">
        <v>0</v>
      </c>
      <c r="F693" s="11">
        <v>0</v>
      </c>
      <c r="G693" t="str">
        <f>IFERROR(INDEX('Video Ad Server - SECONDARY'!$C$2:$C$960,MATCH(' Combined Data'!C693&amp;' Combined Data'!B693,'Video Ad Server - SECONDARY'!$E$2:$E$960,0)),"")</f>
        <v/>
      </c>
      <c r="H693" t="str">
        <f>IFERROR(INDEX('Video Ad Server - SECONDARY'!$D$2:$D$960,MATCH(' Combined Data'!C693&amp;' Combined Data'!B693,'Video Ad Server - SECONDARY'!$E$2:$E$960,0)),"")</f>
        <v/>
      </c>
      <c r="I693" t="str">
        <f>VLOOKUP($C693,'Lookup Table'!$A$1:$G$134,3,0)</f>
        <v>Partner B</v>
      </c>
      <c r="J693" t="str">
        <f>VLOOKUP($C693,'Lookup Table'!$A$1:$G$134,4,0)</f>
        <v>Cross-Device</v>
      </c>
      <c r="K693" t="str">
        <f>VLOOKUP($C693,'Lookup Table'!$A$1:$G$134,5,0)</f>
        <v>CPM</v>
      </c>
      <c r="L693">
        <f>VLOOKUP($C693,'Lookup Table'!$A$1:$G$134,6,0)</f>
        <v>4.5</v>
      </c>
      <c r="M693" t="str">
        <f>VLOOKUP($C693,'Lookup Table'!$A$1:$G$134,7,0)</f>
        <v>Display</v>
      </c>
      <c r="N693" s="28">
        <f t="shared" si="10"/>
        <v>2.2499999999999999E-2</v>
      </c>
    </row>
    <row r="694" spans="1:14" x14ac:dyDescent="0.2">
      <c r="A694">
        <v>693</v>
      </c>
      <c r="B694" s="26">
        <v>44324</v>
      </c>
      <c r="C694" s="11">
        <v>269221869</v>
      </c>
      <c r="D694" s="11">
        <v>4</v>
      </c>
      <c r="E694" s="11">
        <v>0</v>
      </c>
      <c r="F694" s="11">
        <v>0</v>
      </c>
      <c r="G694" t="str">
        <f>IFERROR(INDEX('Video Ad Server - SECONDARY'!$C$2:$C$960,MATCH(' Combined Data'!C694&amp;' Combined Data'!B694,'Video Ad Server - SECONDARY'!$E$2:$E$960,0)),"")</f>
        <v/>
      </c>
      <c r="H694" t="str">
        <f>IFERROR(INDEX('Video Ad Server - SECONDARY'!$D$2:$D$960,MATCH(' Combined Data'!C694&amp;' Combined Data'!B694,'Video Ad Server - SECONDARY'!$E$2:$E$960,0)),"")</f>
        <v/>
      </c>
      <c r="I694" t="str">
        <f>VLOOKUP($C694,'Lookup Table'!$A$1:$G$134,3,0)</f>
        <v>Partner B</v>
      </c>
      <c r="J694" t="str">
        <f>VLOOKUP($C694,'Lookup Table'!$A$1:$G$134,4,0)</f>
        <v>Cross-Device</v>
      </c>
      <c r="K694" t="str">
        <f>VLOOKUP($C694,'Lookup Table'!$A$1:$G$134,5,0)</f>
        <v>CPM</v>
      </c>
      <c r="L694">
        <f>VLOOKUP($C694,'Lookup Table'!$A$1:$G$134,6,0)</f>
        <v>4.5</v>
      </c>
      <c r="M694" t="str">
        <f>VLOOKUP($C694,'Lookup Table'!$A$1:$G$134,7,0)</f>
        <v>Display</v>
      </c>
      <c r="N694" s="28">
        <f t="shared" si="10"/>
        <v>1.8000000000000002E-2</v>
      </c>
    </row>
    <row r="695" spans="1:14" x14ac:dyDescent="0.2">
      <c r="A695">
        <v>694</v>
      </c>
      <c r="B695" s="26">
        <v>44324</v>
      </c>
      <c r="C695" s="11">
        <v>269221431</v>
      </c>
      <c r="D695" s="11">
        <v>4</v>
      </c>
      <c r="E695" s="11">
        <v>0</v>
      </c>
      <c r="F695" s="11">
        <v>0</v>
      </c>
      <c r="G695" t="str">
        <f>IFERROR(INDEX('Video Ad Server - SECONDARY'!$C$2:$C$960,MATCH(' Combined Data'!C695&amp;' Combined Data'!B695,'Video Ad Server - SECONDARY'!$E$2:$E$960,0)),"")</f>
        <v/>
      </c>
      <c r="H695" t="str">
        <f>IFERROR(INDEX('Video Ad Server - SECONDARY'!$D$2:$D$960,MATCH(' Combined Data'!C695&amp;' Combined Data'!B695,'Video Ad Server - SECONDARY'!$E$2:$E$960,0)),"")</f>
        <v/>
      </c>
      <c r="I695" t="str">
        <f>VLOOKUP($C695,'Lookup Table'!$A$1:$G$134,3,0)</f>
        <v>Partner B</v>
      </c>
      <c r="J695" t="str">
        <f>VLOOKUP($C695,'Lookup Table'!$A$1:$G$134,4,0)</f>
        <v>Desktop</v>
      </c>
      <c r="K695" t="str">
        <f>VLOOKUP($C695,'Lookup Table'!$A$1:$G$134,5,0)</f>
        <v>CPM</v>
      </c>
      <c r="L695">
        <f>VLOOKUP($C695,'Lookup Table'!$A$1:$G$134,6,0)</f>
        <v>4.5</v>
      </c>
      <c r="M695" t="str">
        <f>VLOOKUP($C695,'Lookup Table'!$A$1:$G$134,7,0)</f>
        <v>Display</v>
      </c>
      <c r="N695" s="28">
        <f t="shared" si="10"/>
        <v>1.8000000000000002E-2</v>
      </c>
    </row>
    <row r="696" spans="1:14" x14ac:dyDescent="0.2">
      <c r="A696">
        <v>695</v>
      </c>
      <c r="B696" s="26">
        <v>44324</v>
      </c>
      <c r="C696" s="11">
        <v>268891184</v>
      </c>
      <c r="D696" s="11">
        <v>4</v>
      </c>
      <c r="E696" s="11">
        <v>0</v>
      </c>
      <c r="F696" s="11">
        <v>0</v>
      </c>
      <c r="G696" t="str">
        <f>IFERROR(INDEX('Video Ad Server - SECONDARY'!$C$2:$C$960,MATCH(' Combined Data'!C696&amp;' Combined Data'!B696,'Video Ad Server - SECONDARY'!$E$2:$E$960,0)),"")</f>
        <v/>
      </c>
      <c r="H696" t="str">
        <f>IFERROR(INDEX('Video Ad Server - SECONDARY'!$D$2:$D$960,MATCH(' Combined Data'!C696&amp;' Combined Data'!B696,'Video Ad Server - SECONDARY'!$E$2:$E$960,0)),"")</f>
        <v/>
      </c>
      <c r="I696" t="str">
        <f>VLOOKUP($C696,'Lookup Table'!$A$1:$G$134,3,0)</f>
        <v>Partner B</v>
      </c>
      <c r="J696" t="str">
        <f>VLOOKUP($C696,'Lookup Table'!$A$1:$G$134,4,0)</f>
        <v>Cross-Device</v>
      </c>
      <c r="K696" t="str">
        <f>VLOOKUP($C696,'Lookup Table'!$A$1:$G$134,5,0)</f>
        <v>CPM</v>
      </c>
      <c r="L696">
        <f>VLOOKUP($C696,'Lookup Table'!$A$1:$G$134,6,0)</f>
        <v>4.5</v>
      </c>
      <c r="M696" t="str">
        <f>VLOOKUP($C696,'Lookup Table'!$A$1:$G$134,7,0)</f>
        <v>Display</v>
      </c>
      <c r="N696" s="28">
        <f t="shared" si="10"/>
        <v>1.8000000000000002E-2</v>
      </c>
    </row>
    <row r="697" spans="1:14" x14ac:dyDescent="0.2">
      <c r="A697">
        <v>696</v>
      </c>
      <c r="B697" s="26">
        <v>44324</v>
      </c>
      <c r="C697" s="11">
        <v>271459513</v>
      </c>
      <c r="D697" s="11">
        <v>2</v>
      </c>
      <c r="E697" s="11">
        <v>0</v>
      </c>
      <c r="F697" s="11">
        <v>0</v>
      </c>
      <c r="G697" t="str">
        <f>IFERROR(INDEX('Video Ad Server - SECONDARY'!$C$2:$C$960,MATCH(' Combined Data'!C697&amp;' Combined Data'!B697,'Video Ad Server - SECONDARY'!$E$2:$E$960,0)),"")</f>
        <v/>
      </c>
      <c r="H697" t="str">
        <f>IFERROR(INDEX('Video Ad Server - SECONDARY'!$D$2:$D$960,MATCH(' Combined Data'!C697&amp;' Combined Data'!B697,'Video Ad Server - SECONDARY'!$E$2:$E$960,0)),"")</f>
        <v/>
      </c>
      <c r="I697" t="str">
        <f>VLOOKUP($C697,'Lookup Table'!$A$1:$G$134,3,0)</f>
        <v>Partner A</v>
      </c>
      <c r="J697" t="str">
        <f>VLOOKUP($C697,'Lookup Table'!$A$1:$G$134,4,0)</f>
        <v>Tablet In-App</v>
      </c>
      <c r="K697" t="str">
        <f>VLOOKUP($C697,'Lookup Table'!$A$1:$G$134,5,0)</f>
        <v>CPM</v>
      </c>
      <c r="L697">
        <f>VLOOKUP($C697,'Lookup Table'!$A$1:$G$134,6,0)</f>
        <v>6</v>
      </c>
      <c r="M697" t="str">
        <f>VLOOKUP($C697,'Lookup Table'!$A$1:$G$134,7,0)</f>
        <v>Display</v>
      </c>
      <c r="N697" s="28">
        <f t="shared" si="10"/>
        <v>1.2E-2</v>
      </c>
    </row>
    <row r="698" spans="1:14" x14ac:dyDescent="0.2">
      <c r="A698">
        <v>697</v>
      </c>
      <c r="B698" s="26">
        <v>44324</v>
      </c>
      <c r="C698" s="11">
        <v>268890452</v>
      </c>
      <c r="D698" s="11">
        <v>2</v>
      </c>
      <c r="E698" s="11">
        <v>0</v>
      </c>
      <c r="F698" s="11">
        <v>0</v>
      </c>
      <c r="G698" t="str">
        <f>IFERROR(INDEX('Video Ad Server - SECONDARY'!$C$2:$C$960,MATCH(' Combined Data'!C698&amp;' Combined Data'!B698,'Video Ad Server - SECONDARY'!$E$2:$E$960,0)),"")</f>
        <v/>
      </c>
      <c r="H698" t="str">
        <f>IFERROR(INDEX('Video Ad Server - SECONDARY'!$D$2:$D$960,MATCH(' Combined Data'!C698&amp;' Combined Data'!B698,'Video Ad Server - SECONDARY'!$E$2:$E$960,0)),"")</f>
        <v/>
      </c>
      <c r="I698" t="str">
        <f>VLOOKUP($C698,'Lookup Table'!$A$1:$G$134,3,0)</f>
        <v>Partner B</v>
      </c>
      <c r="J698" t="str">
        <f>VLOOKUP($C698,'Lookup Table'!$A$1:$G$134,4,0)</f>
        <v>Mobile</v>
      </c>
      <c r="K698" t="str">
        <f>VLOOKUP($C698,'Lookup Table'!$A$1:$G$134,5,0)</f>
        <v>CPM</v>
      </c>
      <c r="L698">
        <f>VLOOKUP($C698,'Lookup Table'!$A$1:$G$134,6,0)</f>
        <v>4.5</v>
      </c>
      <c r="M698" t="str">
        <f>VLOOKUP($C698,'Lookup Table'!$A$1:$G$134,7,0)</f>
        <v>Display</v>
      </c>
      <c r="N698" s="28">
        <f t="shared" si="10"/>
        <v>9.0000000000000011E-3</v>
      </c>
    </row>
    <row r="699" spans="1:14" x14ac:dyDescent="0.2">
      <c r="A699">
        <v>698</v>
      </c>
      <c r="B699" s="26">
        <v>44324</v>
      </c>
      <c r="C699" s="11">
        <v>269220918</v>
      </c>
      <c r="D699" s="11">
        <v>1</v>
      </c>
      <c r="E699" s="11">
        <v>0</v>
      </c>
      <c r="F699" s="11">
        <v>0</v>
      </c>
      <c r="G699" t="str">
        <f>IFERROR(INDEX('Video Ad Server - SECONDARY'!$C$2:$C$960,MATCH(' Combined Data'!C699&amp;' Combined Data'!B699,'Video Ad Server - SECONDARY'!$E$2:$E$960,0)),"")</f>
        <v/>
      </c>
      <c r="H699" t="str">
        <f>IFERROR(INDEX('Video Ad Server - SECONDARY'!$D$2:$D$960,MATCH(' Combined Data'!C699&amp;' Combined Data'!B699,'Video Ad Server - SECONDARY'!$E$2:$E$960,0)),"")</f>
        <v/>
      </c>
      <c r="I699" t="str">
        <f>VLOOKUP($C699,'Lookup Table'!$A$1:$G$134,3,0)</f>
        <v>Partner B</v>
      </c>
      <c r="J699" t="str">
        <f>VLOOKUP($C699,'Lookup Table'!$A$1:$G$134,4,0)</f>
        <v>Desktop</v>
      </c>
      <c r="K699" t="str">
        <f>VLOOKUP($C699,'Lookup Table'!$A$1:$G$134,5,0)</f>
        <v>CPM</v>
      </c>
      <c r="L699">
        <f>VLOOKUP($C699,'Lookup Table'!$A$1:$G$134,6,0)</f>
        <v>4.5</v>
      </c>
      <c r="M699" t="str">
        <f>VLOOKUP($C699,'Lookup Table'!$A$1:$G$134,7,0)</f>
        <v>Display</v>
      </c>
      <c r="N699" s="28">
        <f t="shared" si="10"/>
        <v>4.5000000000000005E-3</v>
      </c>
    </row>
    <row r="700" spans="1:14" x14ac:dyDescent="0.2">
      <c r="A700">
        <v>699</v>
      </c>
      <c r="B700" s="26">
        <v>44325</v>
      </c>
      <c r="C700" s="11">
        <v>272779033</v>
      </c>
      <c r="D700" s="11">
        <v>120273</v>
      </c>
      <c r="E700" s="11">
        <v>301</v>
      </c>
      <c r="F700" s="11">
        <v>75</v>
      </c>
      <c r="G700">
        <f>IFERROR(INDEX('Video Ad Server - SECONDARY'!$C$2:$C$960,MATCH(' Combined Data'!C700&amp;' Combined Data'!B700,'Video Ad Server - SECONDARY'!$E$2:$E$960,0)),"")</f>
        <v>5</v>
      </c>
      <c r="H700">
        <f>IFERROR(INDEX('Video Ad Server - SECONDARY'!$D$2:$D$960,MATCH(' Combined Data'!C700&amp;' Combined Data'!B700,'Video Ad Server - SECONDARY'!$E$2:$E$960,0)),"")</f>
        <v>20</v>
      </c>
      <c r="I700" t="str">
        <f>VLOOKUP($C700,'Lookup Table'!$A$1:$G$134,3,0)</f>
        <v>Partner B</v>
      </c>
      <c r="J700" t="str">
        <f>VLOOKUP($C700,'Lookup Table'!$A$1:$G$134,4,0)</f>
        <v>Cross-Device</v>
      </c>
      <c r="K700" t="str">
        <f>VLOOKUP($C700,'Lookup Table'!$A$1:$G$134,5,0)</f>
        <v>CPCV</v>
      </c>
      <c r="L700">
        <f>VLOOKUP($C700,'Lookup Table'!$A$1:$G$134,6,0)</f>
        <v>4.5</v>
      </c>
      <c r="M700" t="str">
        <f>VLOOKUP($C700,'Lookup Table'!$A$1:$G$134,7,0)</f>
        <v>Video</v>
      </c>
      <c r="N700" s="28">
        <f t="shared" si="10"/>
        <v>90</v>
      </c>
    </row>
    <row r="701" spans="1:14" x14ac:dyDescent="0.2">
      <c r="A701">
        <v>700</v>
      </c>
      <c r="B701" s="26">
        <v>44325</v>
      </c>
      <c r="C701" s="11">
        <v>271451050</v>
      </c>
      <c r="D701" s="11">
        <v>12056</v>
      </c>
      <c r="E701" s="11">
        <v>181</v>
      </c>
      <c r="F701" s="11">
        <v>16</v>
      </c>
      <c r="G701" t="str">
        <f>IFERROR(INDEX('Video Ad Server - SECONDARY'!$C$2:$C$960,MATCH(' Combined Data'!C701&amp;' Combined Data'!B701,'Video Ad Server - SECONDARY'!$E$2:$E$960,0)),"")</f>
        <v/>
      </c>
      <c r="H701" t="str">
        <f>IFERROR(INDEX('Video Ad Server - SECONDARY'!$D$2:$D$960,MATCH(' Combined Data'!C701&amp;' Combined Data'!B701,'Video Ad Server - SECONDARY'!$E$2:$E$960,0)),"")</f>
        <v/>
      </c>
      <c r="I701" t="str">
        <f>VLOOKUP($C701,'Lookup Table'!$A$1:$G$134,3,0)</f>
        <v>Partner A</v>
      </c>
      <c r="J701" t="str">
        <f>VLOOKUP($C701,'Lookup Table'!$A$1:$G$134,4,0)</f>
        <v>Desktop</v>
      </c>
      <c r="K701" t="str">
        <f>VLOOKUP($C701,'Lookup Table'!$A$1:$G$134,5,0)</f>
        <v>CPM</v>
      </c>
      <c r="L701">
        <f>VLOOKUP($C701,'Lookup Table'!$A$1:$G$134,6,0)</f>
        <v>6</v>
      </c>
      <c r="M701" t="str">
        <f>VLOOKUP($C701,'Lookup Table'!$A$1:$G$134,7,0)</f>
        <v>Display</v>
      </c>
      <c r="N701" s="28">
        <f t="shared" si="10"/>
        <v>72.335999999999999</v>
      </c>
    </row>
    <row r="702" spans="1:14" x14ac:dyDescent="0.2">
      <c r="A702">
        <v>701</v>
      </c>
      <c r="B702" s="26">
        <v>44325</v>
      </c>
      <c r="C702" s="11">
        <v>268890527</v>
      </c>
      <c r="D702" s="11">
        <v>73119</v>
      </c>
      <c r="E702" s="11">
        <v>150</v>
      </c>
      <c r="F702" s="11">
        <v>55</v>
      </c>
      <c r="G702">
        <f>IFERROR(INDEX('Video Ad Server - SECONDARY'!$C$2:$C$960,MATCH(' Combined Data'!C702&amp;' Combined Data'!B702,'Video Ad Server - SECONDARY'!$E$2:$E$960,0)),"")</f>
        <v>7</v>
      </c>
      <c r="H702">
        <f>IFERROR(INDEX('Video Ad Server - SECONDARY'!$D$2:$D$960,MATCH(' Combined Data'!C702&amp;' Combined Data'!B702,'Video Ad Server - SECONDARY'!$E$2:$E$960,0)),"")</f>
        <v>19</v>
      </c>
      <c r="I702" t="str">
        <f>VLOOKUP($C702,'Lookup Table'!$A$1:$G$134,3,0)</f>
        <v>Partner B</v>
      </c>
      <c r="J702" t="str">
        <f>VLOOKUP($C702,'Lookup Table'!$A$1:$G$134,4,0)</f>
        <v>Cross-Device</v>
      </c>
      <c r="K702" t="str">
        <f>VLOOKUP($C702,'Lookup Table'!$A$1:$G$134,5,0)</f>
        <v>CPCV</v>
      </c>
      <c r="L702">
        <f>VLOOKUP($C702,'Lookup Table'!$A$1:$G$134,6,0)</f>
        <v>4.5</v>
      </c>
      <c r="M702" t="str">
        <f>VLOOKUP($C702,'Lookup Table'!$A$1:$G$134,7,0)</f>
        <v>Video</v>
      </c>
      <c r="N702" s="28">
        <f t="shared" si="10"/>
        <v>85.5</v>
      </c>
    </row>
    <row r="703" spans="1:14" x14ac:dyDescent="0.2">
      <c r="A703">
        <v>702</v>
      </c>
      <c r="B703" s="26">
        <v>44325</v>
      </c>
      <c r="C703" s="11">
        <v>271457536</v>
      </c>
      <c r="D703" s="11">
        <v>10804</v>
      </c>
      <c r="E703" s="11">
        <v>114</v>
      </c>
      <c r="F703" s="11">
        <v>18</v>
      </c>
      <c r="G703">
        <f>IFERROR(INDEX('Video Ad Server - SECONDARY'!$C$2:$C$960,MATCH(' Combined Data'!C703&amp;' Combined Data'!B703,'Video Ad Server - SECONDARY'!$E$2:$E$960,0)),"")</f>
        <v>12</v>
      </c>
      <c r="H703">
        <f>IFERROR(INDEX('Video Ad Server - SECONDARY'!$D$2:$D$960,MATCH(' Combined Data'!C703&amp;' Combined Data'!B703,'Video Ad Server - SECONDARY'!$E$2:$E$960,0)),"")</f>
        <v>16</v>
      </c>
      <c r="I703" t="str">
        <f>VLOOKUP($C703,'Lookup Table'!$A$1:$G$134,3,0)</f>
        <v>Partner B</v>
      </c>
      <c r="J703" t="str">
        <f>VLOOKUP($C703,'Lookup Table'!$A$1:$G$134,4,0)</f>
        <v>Cross-Device</v>
      </c>
      <c r="K703" t="str">
        <f>VLOOKUP($C703,'Lookup Table'!$A$1:$G$134,5,0)</f>
        <v>CPCV</v>
      </c>
      <c r="L703">
        <f>VLOOKUP($C703,'Lookup Table'!$A$1:$G$134,6,0)</f>
        <v>4.5</v>
      </c>
      <c r="M703" t="str">
        <f>VLOOKUP($C703,'Lookup Table'!$A$1:$G$134,7,0)</f>
        <v>Video</v>
      </c>
      <c r="N703" s="28">
        <f t="shared" si="10"/>
        <v>72</v>
      </c>
    </row>
    <row r="704" spans="1:14" x14ac:dyDescent="0.2">
      <c r="A704">
        <v>703</v>
      </c>
      <c r="B704" s="26">
        <v>44325</v>
      </c>
      <c r="C704" s="11">
        <v>269150218</v>
      </c>
      <c r="D704" s="11">
        <v>7064</v>
      </c>
      <c r="E704" s="11">
        <v>87</v>
      </c>
      <c r="F704" s="11">
        <v>8</v>
      </c>
      <c r="G704" t="str">
        <f>IFERROR(INDEX('Video Ad Server - SECONDARY'!$C$2:$C$960,MATCH(' Combined Data'!C704&amp;' Combined Data'!B704,'Video Ad Server - SECONDARY'!$E$2:$E$960,0)),"")</f>
        <v/>
      </c>
      <c r="H704" t="str">
        <f>IFERROR(INDEX('Video Ad Server - SECONDARY'!$D$2:$D$960,MATCH(' Combined Data'!C704&amp;' Combined Data'!B704,'Video Ad Server - SECONDARY'!$E$2:$E$960,0)),"")</f>
        <v/>
      </c>
      <c r="I704" t="str">
        <f>VLOOKUP($C704,'Lookup Table'!$A$1:$G$134,3,0)</f>
        <v>Partner A</v>
      </c>
      <c r="J704" t="str">
        <f>VLOOKUP($C704,'Lookup Table'!$A$1:$G$134,4,0)</f>
        <v>Desktop</v>
      </c>
      <c r="K704" t="str">
        <f>VLOOKUP($C704,'Lookup Table'!$A$1:$G$134,5,0)</f>
        <v>CPM</v>
      </c>
      <c r="L704">
        <f>VLOOKUP($C704,'Lookup Table'!$A$1:$G$134,6,0)</f>
        <v>6</v>
      </c>
      <c r="M704" t="str">
        <f>VLOOKUP($C704,'Lookup Table'!$A$1:$G$134,7,0)</f>
        <v>Display</v>
      </c>
      <c r="N704" s="28">
        <f t="shared" si="10"/>
        <v>42.384</v>
      </c>
    </row>
    <row r="705" spans="1:14" x14ac:dyDescent="0.2">
      <c r="A705">
        <v>704</v>
      </c>
      <c r="B705" s="26">
        <v>44325</v>
      </c>
      <c r="C705" s="11">
        <v>268892456</v>
      </c>
      <c r="D705" s="11">
        <v>9982</v>
      </c>
      <c r="E705" s="11">
        <v>79</v>
      </c>
      <c r="F705" s="11">
        <v>9</v>
      </c>
      <c r="G705" t="str">
        <f>IFERROR(INDEX('Video Ad Server - SECONDARY'!$C$2:$C$960,MATCH(' Combined Data'!C705&amp;' Combined Data'!B705,'Video Ad Server - SECONDARY'!$E$2:$E$960,0)),"")</f>
        <v/>
      </c>
      <c r="H705" t="str">
        <f>IFERROR(INDEX('Video Ad Server - SECONDARY'!$D$2:$D$960,MATCH(' Combined Data'!C705&amp;' Combined Data'!B705,'Video Ad Server - SECONDARY'!$E$2:$E$960,0)),"")</f>
        <v/>
      </c>
      <c r="I705" t="str">
        <f>VLOOKUP($C705,'Lookup Table'!$A$1:$G$134,3,0)</f>
        <v>Partner A</v>
      </c>
      <c r="J705" t="str">
        <f>VLOOKUP($C705,'Lookup Table'!$A$1:$G$134,4,0)</f>
        <v>Mobile Web</v>
      </c>
      <c r="K705" t="str">
        <f>VLOOKUP($C705,'Lookup Table'!$A$1:$G$134,5,0)</f>
        <v>CPM</v>
      </c>
      <c r="L705">
        <f>VLOOKUP($C705,'Lookup Table'!$A$1:$G$134,6,0)</f>
        <v>6</v>
      </c>
      <c r="M705" t="str">
        <f>VLOOKUP($C705,'Lookup Table'!$A$1:$G$134,7,0)</f>
        <v>Display</v>
      </c>
      <c r="N705" s="28">
        <f t="shared" si="10"/>
        <v>59.891999999999996</v>
      </c>
    </row>
    <row r="706" spans="1:14" x14ac:dyDescent="0.2">
      <c r="A706">
        <v>705</v>
      </c>
      <c r="B706" s="26">
        <v>44325</v>
      </c>
      <c r="C706" s="11">
        <v>271459513</v>
      </c>
      <c r="D706" s="11">
        <v>10069</v>
      </c>
      <c r="E706" s="11">
        <v>69</v>
      </c>
      <c r="F706" s="11">
        <v>14</v>
      </c>
      <c r="G706" t="str">
        <f>IFERROR(INDEX('Video Ad Server - SECONDARY'!$C$2:$C$960,MATCH(' Combined Data'!C706&amp;' Combined Data'!B706,'Video Ad Server - SECONDARY'!$E$2:$E$960,0)),"")</f>
        <v/>
      </c>
      <c r="H706" t="str">
        <f>IFERROR(INDEX('Video Ad Server - SECONDARY'!$D$2:$D$960,MATCH(' Combined Data'!C706&amp;' Combined Data'!B706,'Video Ad Server - SECONDARY'!$E$2:$E$960,0)),"")</f>
        <v/>
      </c>
      <c r="I706" t="str">
        <f>VLOOKUP($C706,'Lookup Table'!$A$1:$G$134,3,0)</f>
        <v>Partner A</v>
      </c>
      <c r="J706" t="str">
        <f>VLOOKUP($C706,'Lookup Table'!$A$1:$G$134,4,0)</f>
        <v>Tablet In-App</v>
      </c>
      <c r="K706" t="str">
        <f>VLOOKUP($C706,'Lookup Table'!$A$1:$G$134,5,0)</f>
        <v>CPM</v>
      </c>
      <c r="L706">
        <f>VLOOKUP($C706,'Lookup Table'!$A$1:$G$134,6,0)</f>
        <v>6</v>
      </c>
      <c r="M706" t="str">
        <f>VLOOKUP($C706,'Lookup Table'!$A$1:$G$134,7,0)</f>
        <v>Display</v>
      </c>
      <c r="N706" s="28">
        <f t="shared" si="10"/>
        <v>60.414000000000001</v>
      </c>
    </row>
    <row r="707" spans="1:14" x14ac:dyDescent="0.2">
      <c r="A707">
        <v>706</v>
      </c>
      <c r="B707" s="26">
        <v>44325</v>
      </c>
      <c r="C707" s="11">
        <v>271472378</v>
      </c>
      <c r="D707" s="11">
        <v>9145</v>
      </c>
      <c r="E707" s="11">
        <v>26</v>
      </c>
      <c r="F707" s="11">
        <v>16</v>
      </c>
      <c r="G707" t="str">
        <f>IFERROR(INDEX('Video Ad Server - SECONDARY'!$C$2:$C$960,MATCH(' Combined Data'!C707&amp;' Combined Data'!B707,'Video Ad Server - SECONDARY'!$E$2:$E$960,0)),"")</f>
        <v/>
      </c>
      <c r="H707" t="str">
        <f>IFERROR(INDEX('Video Ad Server - SECONDARY'!$D$2:$D$960,MATCH(' Combined Data'!C707&amp;' Combined Data'!B707,'Video Ad Server - SECONDARY'!$E$2:$E$960,0)),"")</f>
        <v/>
      </c>
      <c r="I707" t="str">
        <f>VLOOKUP($C707,'Lookup Table'!$A$1:$G$134,3,0)</f>
        <v>Partner A</v>
      </c>
      <c r="J707" t="str">
        <f>VLOOKUP($C707,'Lookup Table'!$A$1:$G$134,4,0)</f>
        <v>Tablet In-App</v>
      </c>
      <c r="K707" t="str">
        <f>VLOOKUP($C707,'Lookup Table'!$A$1:$G$134,5,0)</f>
        <v>CPM</v>
      </c>
      <c r="L707">
        <f>VLOOKUP($C707,'Lookup Table'!$A$1:$G$134,6,0)</f>
        <v>6</v>
      </c>
      <c r="M707" t="str">
        <f>VLOOKUP($C707,'Lookup Table'!$A$1:$G$134,7,0)</f>
        <v>Display</v>
      </c>
      <c r="N707" s="28">
        <f t="shared" ref="N707:N770" si="11">IF(K707="CPM",(D707/1000)*L707,H707*L707)</f>
        <v>54.87</v>
      </c>
    </row>
    <row r="708" spans="1:14" x14ac:dyDescent="0.2">
      <c r="A708">
        <v>707</v>
      </c>
      <c r="B708" s="26">
        <v>44325</v>
      </c>
      <c r="C708" s="11">
        <v>271539036</v>
      </c>
      <c r="D708" s="11">
        <v>9386</v>
      </c>
      <c r="E708" s="11">
        <v>22</v>
      </c>
      <c r="F708" s="11">
        <v>13</v>
      </c>
      <c r="G708" t="str">
        <f>IFERROR(INDEX('Video Ad Server - SECONDARY'!$C$2:$C$960,MATCH(' Combined Data'!C708&amp;' Combined Data'!B708,'Video Ad Server - SECONDARY'!$E$2:$E$960,0)),"")</f>
        <v/>
      </c>
      <c r="H708" t="str">
        <f>IFERROR(INDEX('Video Ad Server - SECONDARY'!$D$2:$D$960,MATCH(' Combined Data'!C708&amp;' Combined Data'!B708,'Video Ad Server - SECONDARY'!$E$2:$E$960,0)),"")</f>
        <v/>
      </c>
      <c r="I708" t="str">
        <f>VLOOKUP($C708,'Lookup Table'!$A$1:$G$134,3,0)</f>
        <v>Partner A</v>
      </c>
      <c r="J708" t="str">
        <f>VLOOKUP($C708,'Lookup Table'!$A$1:$G$134,4,0)</f>
        <v>Desktop</v>
      </c>
      <c r="K708" t="str">
        <f>VLOOKUP($C708,'Lookup Table'!$A$1:$G$134,5,0)</f>
        <v>CPM</v>
      </c>
      <c r="L708">
        <f>VLOOKUP($C708,'Lookup Table'!$A$1:$G$134,6,0)</f>
        <v>6</v>
      </c>
      <c r="M708" t="str">
        <f>VLOOKUP($C708,'Lookup Table'!$A$1:$G$134,7,0)</f>
        <v>Display</v>
      </c>
      <c r="N708" s="28">
        <f t="shared" si="11"/>
        <v>56.315999999999995</v>
      </c>
    </row>
    <row r="709" spans="1:14" x14ac:dyDescent="0.2">
      <c r="A709">
        <v>708</v>
      </c>
      <c r="B709" s="26">
        <v>44325</v>
      </c>
      <c r="C709" s="11">
        <v>271808904</v>
      </c>
      <c r="D709" s="11">
        <v>8679</v>
      </c>
      <c r="E709" s="11">
        <v>20</v>
      </c>
      <c r="F709" s="11">
        <v>13</v>
      </c>
      <c r="G709" t="str">
        <f>IFERROR(INDEX('Video Ad Server - SECONDARY'!$C$2:$C$960,MATCH(' Combined Data'!C709&amp;' Combined Data'!B709,'Video Ad Server - SECONDARY'!$E$2:$E$960,0)),"")</f>
        <v/>
      </c>
      <c r="H709" t="str">
        <f>IFERROR(INDEX('Video Ad Server - SECONDARY'!$D$2:$D$960,MATCH(' Combined Data'!C709&amp;' Combined Data'!B709,'Video Ad Server - SECONDARY'!$E$2:$E$960,0)),"")</f>
        <v/>
      </c>
      <c r="I709" t="str">
        <f>VLOOKUP($C709,'Lookup Table'!$A$1:$G$134,3,0)</f>
        <v>Partner A</v>
      </c>
      <c r="J709" t="str">
        <f>VLOOKUP($C709,'Lookup Table'!$A$1:$G$134,4,0)</f>
        <v>Desktop</v>
      </c>
      <c r="K709" t="str">
        <f>VLOOKUP($C709,'Lookup Table'!$A$1:$G$134,5,0)</f>
        <v>CPM</v>
      </c>
      <c r="L709">
        <f>VLOOKUP($C709,'Lookup Table'!$A$1:$G$134,6,0)</f>
        <v>6</v>
      </c>
      <c r="M709" t="str">
        <f>VLOOKUP($C709,'Lookup Table'!$A$1:$G$134,7,0)</f>
        <v>Display</v>
      </c>
      <c r="N709" s="28">
        <f t="shared" si="11"/>
        <v>52.073999999999998</v>
      </c>
    </row>
    <row r="710" spans="1:14" x14ac:dyDescent="0.2">
      <c r="A710">
        <v>709</v>
      </c>
      <c r="B710" s="26">
        <v>44325</v>
      </c>
      <c r="C710" s="11">
        <v>269150146</v>
      </c>
      <c r="D710" s="11">
        <v>12495</v>
      </c>
      <c r="E710" s="11">
        <v>19</v>
      </c>
      <c r="F710" s="11">
        <v>12</v>
      </c>
      <c r="G710">
        <f>IFERROR(INDEX('Video Ad Server - SECONDARY'!$C$2:$C$960,MATCH(' Combined Data'!C710&amp;' Combined Data'!B710,'Video Ad Server - SECONDARY'!$E$2:$E$960,0)),"")</f>
        <v>287</v>
      </c>
      <c r="H710">
        <f>IFERROR(INDEX('Video Ad Server - SECONDARY'!$D$2:$D$960,MATCH(' Combined Data'!C710&amp;' Combined Data'!B710,'Video Ad Server - SECONDARY'!$E$2:$E$960,0)),"")</f>
        <v>242</v>
      </c>
      <c r="I710" t="str">
        <f>VLOOKUP($C710,'Lookup Table'!$A$1:$G$134,3,0)</f>
        <v>Partner B</v>
      </c>
      <c r="J710" t="str">
        <f>VLOOKUP($C710,'Lookup Table'!$A$1:$G$134,4,0)</f>
        <v>Cross-Device</v>
      </c>
      <c r="K710" t="str">
        <f>VLOOKUP($C710,'Lookup Table'!$A$1:$G$134,5,0)</f>
        <v>CPCV</v>
      </c>
      <c r="L710">
        <f>VLOOKUP($C710,'Lookup Table'!$A$1:$G$134,6,0)</f>
        <v>4.5</v>
      </c>
      <c r="M710" t="str">
        <f>VLOOKUP($C710,'Lookup Table'!$A$1:$G$134,7,0)</f>
        <v>Video</v>
      </c>
      <c r="N710" s="28">
        <f t="shared" si="11"/>
        <v>1089</v>
      </c>
    </row>
    <row r="711" spans="1:14" x14ac:dyDescent="0.2">
      <c r="A711">
        <v>710</v>
      </c>
      <c r="B711" s="26">
        <v>44325</v>
      </c>
      <c r="C711" s="11">
        <v>268892222</v>
      </c>
      <c r="D711" s="11">
        <v>15299</v>
      </c>
      <c r="E711" s="11">
        <v>17</v>
      </c>
      <c r="F711" s="11">
        <v>0</v>
      </c>
      <c r="G711" t="str">
        <f>IFERROR(INDEX('Video Ad Server - SECONDARY'!$C$2:$C$960,MATCH(' Combined Data'!C711&amp;' Combined Data'!B711,'Video Ad Server - SECONDARY'!$E$2:$E$960,0)),"")</f>
        <v/>
      </c>
      <c r="H711" t="str">
        <f>IFERROR(INDEX('Video Ad Server - SECONDARY'!$D$2:$D$960,MATCH(' Combined Data'!C711&amp;' Combined Data'!B711,'Video Ad Server - SECONDARY'!$E$2:$E$960,0)),"")</f>
        <v/>
      </c>
      <c r="I711" t="str">
        <f>VLOOKUP($C711,'Lookup Table'!$A$1:$G$134,3,0)</f>
        <v>Partner B</v>
      </c>
      <c r="J711" t="str">
        <f>VLOOKUP($C711,'Lookup Table'!$A$1:$G$134,4,0)</f>
        <v>Desktop</v>
      </c>
      <c r="K711" t="str">
        <f>VLOOKUP($C711,'Lookup Table'!$A$1:$G$134,5,0)</f>
        <v>CPM</v>
      </c>
      <c r="L711">
        <f>VLOOKUP($C711,'Lookup Table'!$A$1:$G$134,6,0)</f>
        <v>4.5</v>
      </c>
      <c r="M711" t="str">
        <f>VLOOKUP($C711,'Lookup Table'!$A$1:$G$134,7,0)</f>
        <v>Display</v>
      </c>
      <c r="N711" s="28">
        <f t="shared" si="11"/>
        <v>68.845500000000001</v>
      </c>
    </row>
    <row r="712" spans="1:14" x14ac:dyDescent="0.2">
      <c r="A712">
        <v>711</v>
      </c>
      <c r="B712" s="26">
        <v>44325</v>
      </c>
      <c r="C712" s="11">
        <v>269221608</v>
      </c>
      <c r="D712" s="11">
        <v>8603</v>
      </c>
      <c r="E712" s="11">
        <v>17</v>
      </c>
      <c r="F712" s="11">
        <v>13</v>
      </c>
      <c r="G712" t="str">
        <f>IFERROR(INDEX('Video Ad Server - SECONDARY'!$C$2:$C$960,MATCH(' Combined Data'!C712&amp;' Combined Data'!B712,'Video Ad Server - SECONDARY'!$E$2:$E$960,0)),"")</f>
        <v/>
      </c>
      <c r="H712" t="str">
        <f>IFERROR(INDEX('Video Ad Server - SECONDARY'!$D$2:$D$960,MATCH(' Combined Data'!C712&amp;' Combined Data'!B712,'Video Ad Server - SECONDARY'!$E$2:$E$960,0)),"")</f>
        <v/>
      </c>
      <c r="I712" t="str">
        <f>VLOOKUP($C712,'Lookup Table'!$A$1:$G$134,3,0)</f>
        <v>Partner A</v>
      </c>
      <c r="J712" t="str">
        <f>VLOOKUP($C712,'Lookup Table'!$A$1:$G$134,4,0)</f>
        <v>Mobile In-App</v>
      </c>
      <c r="K712" t="str">
        <f>VLOOKUP($C712,'Lookup Table'!$A$1:$G$134,5,0)</f>
        <v>CPM</v>
      </c>
      <c r="L712">
        <f>VLOOKUP($C712,'Lookup Table'!$A$1:$G$134,6,0)</f>
        <v>6</v>
      </c>
      <c r="M712" t="str">
        <f>VLOOKUP($C712,'Lookup Table'!$A$1:$G$134,7,0)</f>
        <v>Display</v>
      </c>
      <c r="N712" s="28">
        <f t="shared" si="11"/>
        <v>51.617999999999995</v>
      </c>
    </row>
    <row r="713" spans="1:14" x14ac:dyDescent="0.2">
      <c r="A713">
        <v>712</v>
      </c>
      <c r="B713" s="26">
        <v>44325</v>
      </c>
      <c r="C713" s="11">
        <v>268890452</v>
      </c>
      <c r="D713" s="11">
        <v>23489</v>
      </c>
      <c r="E713" s="11">
        <v>13</v>
      </c>
      <c r="F713" s="11">
        <v>3</v>
      </c>
      <c r="G713" t="str">
        <f>IFERROR(INDEX('Video Ad Server - SECONDARY'!$C$2:$C$960,MATCH(' Combined Data'!C713&amp;' Combined Data'!B713,'Video Ad Server - SECONDARY'!$E$2:$E$960,0)),"")</f>
        <v/>
      </c>
      <c r="H713" t="str">
        <f>IFERROR(INDEX('Video Ad Server - SECONDARY'!$D$2:$D$960,MATCH(' Combined Data'!C713&amp;' Combined Data'!B713,'Video Ad Server - SECONDARY'!$E$2:$E$960,0)),"")</f>
        <v/>
      </c>
      <c r="I713" t="str">
        <f>VLOOKUP($C713,'Lookup Table'!$A$1:$G$134,3,0)</f>
        <v>Partner B</v>
      </c>
      <c r="J713" t="str">
        <f>VLOOKUP($C713,'Lookup Table'!$A$1:$G$134,4,0)</f>
        <v>Mobile</v>
      </c>
      <c r="K713" t="str">
        <f>VLOOKUP($C713,'Lookup Table'!$A$1:$G$134,5,0)</f>
        <v>CPM</v>
      </c>
      <c r="L713">
        <f>VLOOKUP($C713,'Lookup Table'!$A$1:$G$134,6,0)</f>
        <v>4.5</v>
      </c>
      <c r="M713" t="str">
        <f>VLOOKUP($C713,'Lookup Table'!$A$1:$G$134,7,0)</f>
        <v>Display</v>
      </c>
      <c r="N713" s="28">
        <f t="shared" si="11"/>
        <v>105.70050000000001</v>
      </c>
    </row>
    <row r="714" spans="1:14" x14ac:dyDescent="0.2">
      <c r="A714">
        <v>713</v>
      </c>
      <c r="B714" s="26">
        <v>44325</v>
      </c>
      <c r="C714" s="11">
        <v>269222757</v>
      </c>
      <c r="D714" s="11">
        <v>2735</v>
      </c>
      <c r="E714" s="11">
        <v>13</v>
      </c>
      <c r="F714" s="11">
        <v>1</v>
      </c>
      <c r="G714" t="str">
        <f>IFERROR(INDEX('Video Ad Server - SECONDARY'!$C$2:$C$960,MATCH(' Combined Data'!C714&amp;' Combined Data'!B714,'Video Ad Server - SECONDARY'!$E$2:$E$960,0)),"")</f>
        <v/>
      </c>
      <c r="H714" t="str">
        <f>IFERROR(INDEX('Video Ad Server - SECONDARY'!$D$2:$D$960,MATCH(' Combined Data'!C714&amp;' Combined Data'!B714,'Video Ad Server - SECONDARY'!$E$2:$E$960,0)),"")</f>
        <v/>
      </c>
      <c r="I714" t="str">
        <f>VLOOKUP($C714,'Lookup Table'!$A$1:$G$134,3,0)</f>
        <v>Partner A</v>
      </c>
      <c r="J714" t="str">
        <f>VLOOKUP($C714,'Lookup Table'!$A$1:$G$134,4,0)</f>
        <v>Mobile Web</v>
      </c>
      <c r="K714" t="str">
        <f>VLOOKUP($C714,'Lookup Table'!$A$1:$G$134,5,0)</f>
        <v>CPM</v>
      </c>
      <c r="L714">
        <f>VLOOKUP($C714,'Lookup Table'!$A$1:$G$134,6,0)</f>
        <v>6</v>
      </c>
      <c r="M714" t="str">
        <f>VLOOKUP($C714,'Lookup Table'!$A$1:$G$134,7,0)</f>
        <v>Display</v>
      </c>
      <c r="N714" s="28">
        <f t="shared" si="11"/>
        <v>16.41</v>
      </c>
    </row>
    <row r="715" spans="1:14" x14ac:dyDescent="0.2">
      <c r="A715">
        <v>714</v>
      </c>
      <c r="B715" s="26">
        <v>44325</v>
      </c>
      <c r="C715" s="11">
        <v>269150215</v>
      </c>
      <c r="D715" s="11">
        <v>8766</v>
      </c>
      <c r="E715" s="11">
        <v>11</v>
      </c>
      <c r="F715" s="11">
        <v>56</v>
      </c>
      <c r="G715" t="str">
        <f>IFERROR(INDEX('Video Ad Server - SECONDARY'!$C$2:$C$960,MATCH(' Combined Data'!C715&amp;' Combined Data'!B715,'Video Ad Server - SECONDARY'!$E$2:$E$960,0)),"")</f>
        <v/>
      </c>
      <c r="H715" t="str">
        <f>IFERROR(INDEX('Video Ad Server - SECONDARY'!$D$2:$D$960,MATCH(' Combined Data'!C715&amp;' Combined Data'!B715,'Video Ad Server - SECONDARY'!$E$2:$E$960,0)),"")</f>
        <v/>
      </c>
      <c r="I715" t="str">
        <f>VLOOKUP($C715,'Lookup Table'!$A$1:$G$134,3,0)</f>
        <v>Partner A</v>
      </c>
      <c r="J715" t="str">
        <f>VLOOKUP($C715,'Lookup Table'!$A$1:$G$134,4,0)</f>
        <v>Mobile Web</v>
      </c>
      <c r="K715" t="str">
        <f>VLOOKUP($C715,'Lookup Table'!$A$1:$G$134,5,0)</f>
        <v>CPM</v>
      </c>
      <c r="L715">
        <f>VLOOKUP($C715,'Lookup Table'!$A$1:$G$134,6,0)</f>
        <v>6</v>
      </c>
      <c r="M715" t="str">
        <f>VLOOKUP($C715,'Lookup Table'!$A$1:$G$134,7,0)</f>
        <v>Display</v>
      </c>
      <c r="N715" s="28">
        <f t="shared" si="11"/>
        <v>52.596000000000004</v>
      </c>
    </row>
    <row r="716" spans="1:14" x14ac:dyDescent="0.2">
      <c r="A716">
        <v>715</v>
      </c>
      <c r="B716" s="26">
        <v>44325</v>
      </c>
      <c r="C716" s="11">
        <v>269221869</v>
      </c>
      <c r="D716" s="11">
        <v>7472</v>
      </c>
      <c r="E716" s="11">
        <v>8</v>
      </c>
      <c r="F716" s="11">
        <v>4</v>
      </c>
      <c r="G716" t="str">
        <f>IFERROR(INDEX('Video Ad Server - SECONDARY'!$C$2:$C$960,MATCH(' Combined Data'!C716&amp;' Combined Data'!B716,'Video Ad Server - SECONDARY'!$E$2:$E$960,0)),"")</f>
        <v/>
      </c>
      <c r="H716" t="str">
        <f>IFERROR(INDEX('Video Ad Server - SECONDARY'!$D$2:$D$960,MATCH(' Combined Data'!C716&amp;' Combined Data'!B716,'Video Ad Server - SECONDARY'!$E$2:$E$960,0)),"")</f>
        <v/>
      </c>
      <c r="I716" t="str">
        <f>VLOOKUP($C716,'Lookup Table'!$A$1:$G$134,3,0)</f>
        <v>Partner B</v>
      </c>
      <c r="J716" t="str">
        <f>VLOOKUP($C716,'Lookup Table'!$A$1:$G$134,4,0)</f>
        <v>Cross-Device</v>
      </c>
      <c r="K716" t="str">
        <f>VLOOKUP($C716,'Lookup Table'!$A$1:$G$134,5,0)</f>
        <v>CPM</v>
      </c>
      <c r="L716">
        <f>VLOOKUP($C716,'Lookup Table'!$A$1:$G$134,6,0)</f>
        <v>4.5</v>
      </c>
      <c r="M716" t="str">
        <f>VLOOKUP($C716,'Lookup Table'!$A$1:$G$134,7,0)</f>
        <v>Display</v>
      </c>
      <c r="N716" s="28">
        <f t="shared" si="11"/>
        <v>33.624000000000002</v>
      </c>
    </row>
    <row r="717" spans="1:14" x14ac:dyDescent="0.2">
      <c r="A717">
        <v>716</v>
      </c>
      <c r="B717" s="26">
        <v>44325</v>
      </c>
      <c r="C717" s="11">
        <v>268891961</v>
      </c>
      <c r="D717" s="11">
        <v>1618</v>
      </c>
      <c r="E717" s="11">
        <v>8</v>
      </c>
      <c r="F717" s="11">
        <v>0</v>
      </c>
      <c r="G717">
        <f>IFERROR(INDEX('Video Ad Server - SECONDARY'!$C$2:$C$960,MATCH(' Combined Data'!C717&amp;' Combined Data'!B717,'Video Ad Server - SECONDARY'!$E$2:$E$960,0)),"")</f>
        <v>265</v>
      </c>
      <c r="H717">
        <f>IFERROR(INDEX('Video Ad Server - SECONDARY'!$D$2:$D$960,MATCH(' Combined Data'!C717&amp;' Combined Data'!B717,'Video Ad Server - SECONDARY'!$E$2:$E$960,0)),"")</f>
        <v>228</v>
      </c>
      <c r="I717" t="str">
        <f>VLOOKUP($C717,'Lookup Table'!$A$1:$G$134,3,0)</f>
        <v>Partner B</v>
      </c>
      <c r="J717" t="str">
        <f>VLOOKUP($C717,'Lookup Table'!$A$1:$G$134,4,0)</f>
        <v>Cross-Device</v>
      </c>
      <c r="K717" t="str">
        <f>VLOOKUP($C717,'Lookup Table'!$A$1:$G$134,5,0)</f>
        <v>CPCV</v>
      </c>
      <c r="L717">
        <f>VLOOKUP($C717,'Lookup Table'!$A$1:$G$134,6,0)</f>
        <v>4.5</v>
      </c>
      <c r="M717" t="str">
        <f>VLOOKUP($C717,'Lookup Table'!$A$1:$G$134,7,0)</f>
        <v>Video</v>
      </c>
      <c r="N717" s="28">
        <f t="shared" si="11"/>
        <v>1026</v>
      </c>
    </row>
    <row r="718" spans="1:14" x14ac:dyDescent="0.2">
      <c r="A718">
        <v>717</v>
      </c>
      <c r="B718" s="26">
        <v>44325</v>
      </c>
      <c r="C718" s="11">
        <v>268892375</v>
      </c>
      <c r="D718" s="11">
        <v>3227</v>
      </c>
      <c r="E718" s="11">
        <v>7</v>
      </c>
      <c r="F718" s="11">
        <v>1</v>
      </c>
      <c r="G718">
        <f>IFERROR(INDEX('Video Ad Server - SECONDARY'!$C$2:$C$960,MATCH(' Combined Data'!C718&amp;' Combined Data'!B718,'Video Ad Server - SECONDARY'!$E$2:$E$960,0)),"")</f>
        <v>384</v>
      </c>
      <c r="H718">
        <f>IFERROR(INDEX('Video Ad Server - SECONDARY'!$D$2:$D$960,MATCH(' Combined Data'!C718&amp;' Combined Data'!B718,'Video Ad Server - SECONDARY'!$E$2:$E$960,0)),"")</f>
        <v>304</v>
      </c>
      <c r="I718" t="str">
        <f>VLOOKUP($C718,'Lookup Table'!$A$1:$G$134,3,0)</f>
        <v>Partner B</v>
      </c>
      <c r="J718" t="str">
        <f>VLOOKUP($C718,'Lookup Table'!$A$1:$G$134,4,0)</f>
        <v>Cross-Device</v>
      </c>
      <c r="K718" t="str">
        <f>VLOOKUP($C718,'Lookup Table'!$A$1:$G$134,5,0)</f>
        <v>CPCV</v>
      </c>
      <c r="L718">
        <f>VLOOKUP($C718,'Lookup Table'!$A$1:$G$134,6,0)</f>
        <v>4.5</v>
      </c>
      <c r="M718" t="str">
        <f>VLOOKUP($C718,'Lookup Table'!$A$1:$G$134,7,0)</f>
        <v>Video</v>
      </c>
      <c r="N718" s="28">
        <f t="shared" si="11"/>
        <v>1368</v>
      </c>
    </row>
    <row r="719" spans="1:14" x14ac:dyDescent="0.2">
      <c r="A719">
        <v>718</v>
      </c>
      <c r="B719" s="26">
        <v>44325</v>
      </c>
      <c r="C719" s="11">
        <v>269222091</v>
      </c>
      <c r="D719" s="11">
        <v>1065</v>
      </c>
      <c r="E719" s="11">
        <v>7</v>
      </c>
      <c r="F719" s="11">
        <v>2</v>
      </c>
      <c r="G719" t="str">
        <f>IFERROR(INDEX('Video Ad Server - SECONDARY'!$C$2:$C$960,MATCH(' Combined Data'!C719&amp;' Combined Data'!B719,'Video Ad Server - SECONDARY'!$E$2:$E$960,0)),"")</f>
        <v/>
      </c>
      <c r="H719" t="str">
        <f>IFERROR(INDEX('Video Ad Server - SECONDARY'!$D$2:$D$960,MATCH(' Combined Data'!C719&amp;' Combined Data'!B719,'Video Ad Server - SECONDARY'!$E$2:$E$960,0)),"")</f>
        <v/>
      </c>
      <c r="I719" t="str">
        <f>VLOOKUP($C719,'Lookup Table'!$A$1:$G$134,3,0)</f>
        <v>Partner A</v>
      </c>
      <c r="J719" t="str">
        <f>VLOOKUP($C719,'Lookup Table'!$A$1:$G$134,4,0)</f>
        <v>Mobile</v>
      </c>
      <c r="K719" t="str">
        <f>VLOOKUP($C719,'Lookup Table'!$A$1:$G$134,5,0)</f>
        <v>CPM</v>
      </c>
      <c r="L719">
        <f>VLOOKUP($C719,'Lookup Table'!$A$1:$G$134,6,0)</f>
        <v>6</v>
      </c>
      <c r="M719" t="str">
        <f>VLOOKUP($C719,'Lookup Table'!$A$1:$G$134,7,0)</f>
        <v>Display</v>
      </c>
      <c r="N719" s="28">
        <f t="shared" si="11"/>
        <v>6.39</v>
      </c>
    </row>
    <row r="720" spans="1:14" x14ac:dyDescent="0.2">
      <c r="A720">
        <v>719</v>
      </c>
      <c r="B720" s="26">
        <v>44325</v>
      </c>
      <c r="C720" s="11">
        <v>268891964</v>
      </c>
      <c r="D720" s="11">
        <v>0</v>
      </c>
      <c r="E720" s="11">
        <v>7</v>
      </c>
      <c r="F720" s="11">
        <v>2</v>
      </c>
      <c r="G720">
        <f>IFERROR(INDEX('Video Ad Server - SECONDARY'!$C$2:$C$960,MATCH(' Combined Data'!C720&amp;' Combined Data'!B720,'Video Ad Server - SECONDARY'!$E$2:$E$960,0)),"")</f>
        <v>0</v>
      </c>
      <c r="H720">
        <f>IFERROR(INDEX('Video Ad Server - SECONDARY'!$D$2:$D$960,MATCH(' Combined Data'!C720&amp;' Combined Data'!B720,'Video Ad Server - SECONDARY'!$E$2:$E$960,0)),"")</f>
        <v>0</v>
      </c>
      <c r="I720" t="str">
        <f>VLOOKUP($C720,'Lookup Table'!$A$1:$G$134,3,0)</f>
        <v>Partner B</v>
      </c>
      <c r="J720" t="str">
        <f>VLOOKUP($C720,'Lookup Table'!$A$1:$G$134,4,0)</f>
        <v>Cross-Device</v>
      </c>
      <c r="K720" t="str">
        <f>VLOOKUP($C720,'Lookup Table'!$A$1:$G$134,5,0)</f>
        <v>CPCV</v>
      </c>
      <c r="L720">
        <f>VLOOKUP($C720,'Lookup Table'!$A$1:$G$134,6,0)</f>
        <v>4.5</v>
      </c>
      <c r="M720" t="str">
        <f>VLOOKUP($C720,'Lookup Table'!$A$1:$G$134,7,0)</f>
        <v>Video</v>
      </c>
      <c r="N720" s="28">
        <f t="shared" si="11"/>
        <v>0</v>
      </c>
    </row>
    <row r="721" spans="1:14" x14ac:dyDescent="0.2">
      <c r="A721">
        <v>720</v>
      </c>
      <c r="B721" s="26">
        <v>44325</v>
      </c>
      <c r="C721" s="11">
        <v>271175480</v>
      </c>
      <c r="D721" s="11">
        <v>4625</v>
      </c>
      <c r="E721" s="11">
        <v>5</v>
      </c>
      <c r="F721" s="11">
        <v>4</v>
      </c>
      <c r="G721">
        <f>IFERROR(INDEX('Video Ad Server - SECONDARY'!$C$2:$C$960,MATCH(' Combined Data'!C721&amp;' Combined Data'!B721,'Video Ad Server - SECONDARY'!$E$2:$E$960,0)),"")</f>
        <v>15</v>
      </c>
      <c r="H721">
        <f>IFERROR(INDEX('Video Ad Server - SECONDARY'!$D$2:$D$960,MATCH(' Combined Data'!C721&amp;' Combined Data'!B721,'Video Ad Server - SECONDARY'!$E$2:$E$960,0)),"")</f>
        <v>14</v>
      </c>
      <c r="I721" t="str">
        <f>VLOOKUP($C721,'Lookup Table'!$A$1:$G$134,3,0)</f>
        <v>Partner B</v>
      </c>
      <c r="J721" t="str">
        <f>VLOOKUP($C721,'Lookup Table'!$A$1:$G$134,4,0)</f>
        <v>Cross-Device</v>
      </c>
      <c r="K721" t="str">
        <f>VLOOKUP($C721,'Lookup Table'!$A$1:$G$134,5,0)</f>
        <v>CPCV</v>
      </c>
      <c r="L721">
        <f>VLOOKUP($C721,'Lookup Table'!$A$1:$G$134,6,0)</f>
        <v>4.5</v>
      </c>
      <c r="M721" t="str">
        <f>VLOOKUP($C721,'Lookup Table'!$A$1:$G$134,7,0)</f>
        <v>Video</v>
      </c>
      <c r="N721" s="28">
        <f t="shared" si="11"/>
        <v>63</v>
      </c>
    </row>
    <row r="722" spans="1:14" x14ac:dyDescent="0.2">
      <c r="A722">
        <v>721</v>
      </c>
      <c r="B722" s="26">
        <v>44325</v>
      </c>
      <c r="C722" s="11">
        <v>269222070</v>
      </c>
      <c r="D722" s="11">
        <v>5195</v>
      </c>
      <c r="E722" s="11">
        <v>4</v>
      </c>
      <c r="F722" s="11">
        <v>5</v>
      </c>
      <c r="G722" t="str">
        <f>IFERROR(INDEX('Video Ad Server - SECONDARY'!$C$2:$C$960,MATCH(' Combined Data'!C722&amp;' Combined Data'!B722,'Video Ad Server - SECONDARY'!$E$2:$E$960,0)),"")</f>
        <v/>
      </c>
      <c r="H722" t="str">
        <f>IFERROR(INDEX('Video Ad Server - SECONDARY'!$D$2:$D$960,MATCH(' Combined Data'!C722&amp;' Combined Data'!B722,'Video Ad Server - SECONDARY'!$E$2:$E$960,0)),"")</f>
        <v/>
      </c>
      <c r="I722" t="str">
        <f>VLOOKUP($C722,'Lookup Table'!$A$1:$G$134,3,0)</f>
        <v>Partner A</v>
      </c>
      <c r="J722" t="str">
        <f>VLOOKUP($C722,'Lookup Table'!$A$1:$G$134,4,0)</f>
        <v>Mobile In-App</v>
      </c>
      <c r="K722" t="str">
        <f>VLOOKUP($C722,'Lookup Table'!$A$1:$G$134,5,0)</f>
        <v>CPM</v>
      </c>
      <c r="L722">
        <f>VLOOKUP($C722,'Lookup Table'!$A$1:$G$134,6,0)</f>
        <v>6</v>
      </c>
      <c r="M722" t="str">
        <f>VLOOKUP($C722,'Lookup Table'!$A$1:$G$134,7,0)</f>
        <v>Display</v>
      </c>
      <c r="N722" s="28">
        <f t="shared" si="11"/>
        <v>31.17</v>
      </c>
    </row>
    <row r="723" spans="1:14" x14ac:dyDescent="0.2">
      <c r="A723">
        <v>722</v>
      </c>
      <c r="B723" s="26">
        <v>44325</v>
      </c>
      <c r="C723" s="11">
        <v>269150194</v>
      </c>
      <c r="D723" s="11">
        <v>2731</v>
      </c>
      <c r="E723" s="11">
        <v>4</v>
      </c>
      <c r="F723" s="11">
        <v>3</v>
      </c>
      <c r="G723" t="str">
        <f>IFERROR(INDEX('Video Ad Server - SECONDARY'!$C$2:$C$960,MATCH(' Combined Data'!C723&amp;' Combined Data'!B723,'Video Ad Server - SECONDARY'!$E$2:$E$960,0)),"")</f>
        <v/>
      </c>
      <c r="H723" t="str">
        <f>IFERROR(INDEX('Video Ad Server - SECONDARY'!$D$2:$D$960,MATCH(' Combined Data'!C723&amp;' Combined Data'!B723,'Video Ad Server - SECONDARY'!$E$2:$E$960,0)),"")</f>
        <v/>
      </c>
      <c r="I723" t="str">
        <f>VLOOKUP($C723,'Lookup Table'!$A$1:$G$134,3,0)</f>
        <v>Partner A</v>
      </c>
      <c r="J723" t="str">
        <f>VLOOKUP($C723,'Lookup Table'!$A$1:$G$134,4,0)</f>
        <v>Tablet Web</v>
      </c>
      <c r="K723" t="str">
        <f>VLOOKUP($C723,'Lookup Table'!$A$1:$G$134,5,0)</f>
        <v>CPM</v>
      </c>
      <c r="L723">
        <f>VLOOKUP($C723,'Lookup Table'!$A$1:$G$134,6,0)</f>
        <v>6</v>
      </c>
      <c r="M723" t="str">
        <f>VLOOKUP($C723,'Lookup Table'!$A$1:$G$134,7,0)</f>
        <v>Display</v>
      </c>
      <c r="N723" s="28">
        <f t="shared" si="11"/>
        <v>16.385999999999999</v>
      </c>
    </row>
    <row r="724" spans="1:14" x14ac:dyDescent="0.2">
      <c r="A724">
        <v>723</v>
      </c>
      <c r="B724" s="26">
        <v>44325</v>
      </c>
      <c r="C724" s="11">
        <v>271533390</v>
      </c>
      <c r="D724" s="11">
        <v>2725</v>
      </c>
      <c r="E724" s="11">
        <v>4</v>
      </c>
      <c r="F724" s="11">
        <v>5</v>
      </c>
      <c r="G724" t="str">
        <f>IFERROR(INDEX('Video Ad Server - SECONDARY'!$C$2:$C$960,MATCH(' Combined Data'!C724&amp;' Combined Data'!B724,'Video Ad Server - SECONDARY'!$E$2:$E$960,0)),"")</f>
        <v/>
      </c>
      <c r="H724" t="str">
        <f>IFERROR(INDEX('Video Ad Server - SECONDARY'!$D$2:$D$960,MATCH(' Combined Data'!C724&amp;' Combined Data'!B724,'Video Ad Server - SECONDARY'!$E$2:$E$960,0)),"")</f>
        <v/>
      </c>
      <c r="I724" t="str">
        <f>VLOOKUP($C724,'Lookup Table'!$A$1:$G$134,3,0)</f>
        <v>Partner A</v>
      </c>
      <c r="J724" t="str">
        <f>VLOOKUP($C724,'Lookup Table'!$A$1:$G$134,4,0)</f>
        <v>Desktop</v>
      </c>
      <c r="K724" t="str">
        <f>VLOOKUP($C724,'Lookup Table'!$A$1:$G$134,5,0)</f>
        <v>CPM</v>
      </c>
      <c r="L724">
        <f>VLOOKUP($C724,'Lookup Table'!$A$1:$G$134,6,0)</f>
        <v>6</v>
      </c>
      <c r="M724" t="str">
        <f>VLOOKUP($C724,'Lookup Table'!$A$1:$G$134,7,0)</f>
        <v>Display</v>
      </c>
      <c r="N724" s="28">
        <f t="shared" si="11"/>
        <v>16.350000000000001</v>
      </c>
    </row>
    <row r="725" spans="1:14" x14ac:dyDescent="0.2">
      <c r="A725">
        <v>724</v>
      </c>
      <c r="B725" s="26">
        <v>44325</v>
      </c>
      <c r="C725" s="11">
        <v>269221581</v>
      </c>
      <c r="D725" s="11">
        <v>2597</v>
      </c>
      <c r="E725" s="11">
        <v>4</v>
      </c>
      <c r="F725" s="11">
        <v>2</v>
      </c>
      <c r="G725">
        <f>IFERROR(INDEX('Video Ad Server - SECONDARY'!$C$2:$C$960,MATCH(' Combined Data'!C725&amp;' Combined Data'!B725,'Video Ad Server - SECONDARY'!$E$2:$E$960,0)),"")</f>
        <v>15</v>
      </c>
      <c r="H725">
        <f>IFERROR(INDEX('Video Ad Server - SECONDARY'!$D$2:$D$960,MATCH(' Combined Data'!C725&amp;' Combined Data'!B725,'Video Ad Server - SECONDARY'!$E$2:$E$960,0)),"")</f>
        <v>20</v>
      </c>
      <c r="I725" t="str">
        <f>VLOOKUP($C725,'Lookup Table'!$A$1:$G$134,3,0)</f>
        <v>Partner B</v>
      </c>
      <c r="J725" t="str">
        <f>VLOOKUP($C725,'Lookup Table'!$A$1:$G$134,4,0)</f>
        <v>Cross-Device</v>
      </c>
      <c r="K725" t="str">
        <f>VLOOKUP($C725,'Lookup Table'!$A$1:$G$134,5,0)</f>
        <v>CPCV</v>
      </c>
      <c r="L725">
        <f>VLOOKUP($C725,'Lookup Table'!$A$1:$G$134,6,0)</f>
        <v>4.5</v>
      </c>
      <c r="M725" t="str">
        <f>VLOOKUP($C725,'Lookup Table'!$A$1:$G$134,7,0)</f>
        <v>Video</v>
      </c>
      <c r="N725" s="28">
        <f t="shared" si="11"/>
        <v>90</v>
      </c>
    </row>
    <row r="726" spans="1:14" x14ac:dyDescent="0.2">
      <c r="A726">
        <v>725</v>
      </c>
      <c r="B726" s="26">
        <v>44325</v>
      </c>
      <c r="C726" s="11">
        <v>269222109</v>
      </c>
      <c r="D726" s="11">
        <v>2514</v>
      </c>
      <c r="E726" s="11">
        <v>4</v>
      </c>
      <c r="F726" s="11">
        <v>0</v>
      </c>
      <c r="G726" t="str">
        <f>IFERROR(INDEX('Video Ad Server - SECONDARY'!$C$2:$C$960,MATCH(' Combined Data'!C726&amp;' Combined Data'!B726,'Video Ad Server - SECONDARY'!$E$2:$E$960,0)),"")</f>
        <v/>
      </c>
      <c r="H726" t="str">
        <f>IFERROR(INDEX('Video Ad Server - SECONDARY'!$D$2:$D$960,MATCH(' Combined Data'!C726&amp;' Combined Data'!B726,'Video Ad Server - SECONDARY'!$E$2:$E$960,0)),"")</f>
        <v/>
      </c>
      <c r="I726" t="str">
        <f>VLOOKUP($C726,'Lookup Table'!$A$1:$G$134,3,0)</f>
        <v>Partner A</v>
      </c>
      <c r="J726" t="str">
        <f>VLOOKUP($C726,'Lookup Table'!$A$1:$G$134,4,0)</f>
        <v>Desktop</v>
      </c>
      <c r="K726" t="str">
        <f>VLOOKUP($C726,'Lookup Table'!$A$1:$G$134,5,0)</f>
        <v>CPM</v>
      </c>
      <c r="L726">
        <f>VLOOKUP($C726,'Lookup Table'!$A$1:$G$134,6,0)</f>
        <v>6</v>
      </c>
      <c r="M726" t="str">
        <f>VLOOKUP($C726,'Lookup Table'!$A$1:$G$134,7,0)</f>
        <v>Display</v>
      </c>
      <c r="N726" s="28">
        <f t="shared" si="11"/>
        <v>15.084</v>
      </c>
    </row>
    <row r="727" spans="1:14" x14ac:dyDescent="0.2">
      <c r="A727">
        <v>726</v>
      </c>
      <c r="B727" s="26">
        <v>44325</v>
      </c>
      <c r="C727" s="11">
        <v>268892429</v>
      </c>
      <c r="D727" s="11">
        <v>1204</v>
      </c>
      <c r="E727" s="11">
        <v>4</v>
      </c>
      <c r="F727" s="11">
        <v>1</v>
      </c>
      <c r="G727" t="str">
        <f>IFERROR(INDEX('Video Ad Server - SECONDARY'!$C$2:$C$960,MATCH(' Combined Data'!C727&amp;' Combined Data'!B727,'Video Ad Server - SECONDARY'!$E$2:$E$960,0)),"")</f>
        <v/>
      </c>
      <c r="H727" t="str">
        <f>IFERROR(INDEX('Video Ad Server - SECONDARY'!$D$2:$D$960,MATCH(' Combined Data'!C727&amp;' Combined Data'!B727,'Video Ad Server - SECONDARY'!$E$2:$E$960,0)),"")</f>
        <v/>
      </c>
      <c r="I727" t="str">
        <f>VLOOKUP($C727,'Lookup Table'!$A$1:$G$134,3,0)</f>
        <v>Partner A</v>
      </c>
      <c r="J727" t="str">
        <f>VLOOKUP($C727,'Lookup Table'!$A$1:$G$134,4,0)</f>
        <v>Mobile In-App</v>
      </c>
      <c r="K727" t="str">
        <f>VLOOKUP($C727,'Lookup Table'!$A$1:$G$134,5,0)</f>
        <v>CPM</v>
      </c>
      <c r="L727">
        <f>VLOOKUP($C727,'Lookup Table'!$A$1:$G$134,6,0)</f>
        <v>6</v>
      </c>
      <c r="M727" t="str">
        <f>VLOOKUP($C727,'Lookup Table'!$A$1:$G$134,7,0)</f>
        <v>Display</v>
      </c>
      <c r="N727" s="28">
        <f t="shared" si="11"/>
        <v>7.2240000000000002</v>
      </c>
    </row>
    <row r="728" spans="1:14" x14ac:dyDescent="0.2">
      <c r="A728">
        <v>727</v>
      </c>
      <c r="B728" s="26">
        <v>44325</v>
      </c>
      <c r="C728" s="11">
        <v>269222754</v>
      </c>
      <c r="D728" s="11">
        <v>5129</v>
      </c>
      <c r="E728" s="11">
        <v>3</v>
      </c>
      <c r="F728" s="11">
        <v>3</v>
      </c>
      <c r="G728" t="str">
        <f>IFERROR(INDEX('Video Ad Server - SECONDARY'!$C$2:$C$960,MATCH(' Combined Data'!C728&amp;' Combined Data'!B728,'Video Ad Server - SECONDARY'!$E$2:$E$960,0)),"")</f>
        <v/>
      </c>
      <c r="H728" t="str">
        <f>IFERROR(INDEX('Video Ad Server - SECONDARY'!$D$2:$D$960,MATCH(' Combined Data'!C728&amp;' Combined Data'!B728,'Video Ad Server - SECONDARY'!$E$2:$E$960,0)),"")</f>
        <v/>
      </c>
      <c r="I728" t="str">
        <f>VLOOKUP($C728,'Lookup Table'!$A$1:$G$134,3,0)</f>
        <v>Partner A</v>
      </c>
      <c r="J728" t="str">
        <f>VLOOKUP($C728,'Lookup Table'!$A$1:$G$134,4,0)</f>
        <v>Mobile In-App</v>
      </c>
      <c r="K728" t="str">
        <f>VLOOKUP($C728,'Lookup Table'!$A$1:$G$134,5,0)</f>
        <v>CPM</v>
      </c>
      <c r="L728">
        <f>VLOOKUP($C728,'Lookup Table'!$A$1:$G$134,6,0)</f>
        <v>6</v>
      </c>
      <c r="M728" t="str">
        <f>VLOOKUP($C728,'Lookup Table'!$A$1:$G$134,7,0)</f>
        <v>Display</v>
      </c>
      <c r="N728" s="28">
        <f t="shared" si="11"/>
        <v>30.773999999999997</v>
      </c>
    </row>
    <row r="729" spans="1:14" x14ac:dyDescent="0.2">
      <c r="A729">
        <v>728</v>
      </c>
      <c r="B729" s="26">
        <v>44325</v>
      </c>
      <c r="C729" s="11">
        <v>269222781</v>
      </c>
      <c r="D729" s="11">
        <v>4717</v>
      </c>
      <c r="E729" s="11">
        <v>3</v>
      </c>
      <c r="F729" s="11">
        <v>2</v>
      </c>
      <c r="G729" t="str">
        <f>IFERROR(INDEX('Video Ad Server - SECONDARY'!$C$2:$C$960,MATCH(' Combined Data'!C729&amp;' Combined Data'!B729,'Video Ad Server - SECONDARY'!$E$2:$E$960,0)),"")</f>
        <v/>
      </c>
      <c r="H729" t="str">
        <f>IFERROR(INDEX('Video Ad Server - SECONDARY'!$D$2:$D$960,MATCH(' Combined Data'!C729&amp;' Combined Data'!B729,'Video Ad Server - SECONDARY'!$E$2:$E$960,0)),"")</f>
        <v/>
      </c>
      <c r="I729" t="str">
        <f>VLOOKUP($C729,'Lookup Table'!$A$1:$G$134,3,0)</f>
        <v>Partner A</v>
      </c>
      <c r="J729" t="str">
        <f>VLOOKUP($C729,'Lookup Table'!$A$1:$G$134,4,0)</f>
        <v>Tablet In-App</v>
      </c>
      <c r="K729" t="str">
        <f>VLOOKUP($C729,'Lookup Table'!$A$1:$G$134,5,0)</f>
        <v>CPM</v>
      </c>
      <c r="L729">
        <f>VLOOKUP($C729,'Lookup Table'!$A$1:$G$134,6,0)</f>
        <v>6</v>
      </c>
      <c r="M729" t="str">
        <f>VLOOKUP($C729,'Lookup Table'!$A$1:$G$134,7,0)</f>
        <v>Display</v>
      </c>
      <c r="N729" s="28">
        <f t="shared" si="11"/>
        <v>28.302</v>
      </c>
    </row>
    <row r="730" spans="1:14" x14ac:dyDescent="0.2">
      <c r="A730">
        <v>729</v>
      </c>
      <c r="B730" s="26">
        <v>44325</v>
      </c>
      <c r="C730" s="11">
        <v>269221635</v>
      </c>
      <c r="D730" s="11">
        <v>4211</v>
      </c>
      <c r="E730" s="11">
        <v>3</v>
      </c>
      <c r="F730" s="11">
        <v>2</v>
      </c>
      <c r="G730" t="str">
        <f>IFERROR(INDEX('Video Ad Server - SECONDARY'!$C$2:$C$960,MATCH(' Combined Data'!C730&amp;' Combined Data'!B730,'Video Ad Server - SECONDARY'!$E$2:$E$960,0)),"")</f>
        <v/>
      </c>
      <c r="H730" t="str">
        <f>IFERROR(INDEX('Video Ad Server - SECONDARY'!$D$2:$D$960,MATCH(' Combined Data'!C730&amp;' Combined Data'!B730,'Video Ad Server - SECONDARY'!$E$2:$E$960,0)),"")</f>
        <v/>
      </c>
      <c r="I730" t="str">
        <f>VLOOKUP($C730,'Lookup Table'!$A$1:$G$134,3,0)</f>
        <v>Partner A</v>
      </c>
      <c r="J730" t="str">
        <f>VLOOKUP($C730,'Lookup Table'!$A$1:$G$134,4,0)</f>
        <v>Desktop</v>
      </c>
      <c r="K730" t="str">
        <f>VLOOKUP($C730,'Lookup Table'!$A$1:$G$134,5,0)</f>
        <v>CPM</v>
      </c>
      <c r="L730">
        <f>VLOOKUP($C730,'Lookup Table'!$A$1:$G$134,6,0)</f>
        <v>6</v>
      </c>
      <c r="M730" t="str">
        <f>VLOOKUP($C730,'Lookup Table'!$A$1:$G$134,7,0)</f>
        <v>Display</v>
      </c>
      <c r="N730" s="28">
        <f t="shared" si="11"/>
        <v>25.266000000000002</v>
      </c>
    </row>
    <row r="731" spans="1:14" x14ac:dyDescent="0.2">
      <c r="A731">
        <v>730</v>
      </c>
      <c r="B731" s="26">
        <v>44325</v>
      </c>
      <c r="C731" s="11">
        <v>269221419</v>
      </c>
      <c r="D731" s="11">
        <v>3496</v>
      </c>
      <c r="E731" s="11">
        <v>3</v>
      </c>
      <c r="F731" s="11">
        <v>11</v>
      </c>
      <c r="G731">
        <f>IFERROR(INDEX('Video Ad Server - SECONDARY'!$C$2:$C$960,MATCH(' Combined Data'!C731&amp;' Combined Data'!B731,'Video Ad Server - SECONDARY'!$E$2:$E$960,0)),"")</f>
        <v>14</v>
      </c>
      <c r="H731">
        <f>IFERROR(INDEX('Video Ad Server - SECONDARY'!$D$2:$D$960,MATCH(' Combined Data'!C731&amp;' Combined Data'!B731,'Video Ad Server - SECONDARY'!$E$2:$E$960,0)),"")</f>
        <v>15</v>
      </c>
      <c r="I731" t="str">
        <f>VLOOKUP($C731,'Lookup Table'!$A$1:$G$134,3,0)</f>
        <v>Partner B</v>
      </c>
      <c r="J731" t="str">
        <f>VLOOKUP($C731,'Lookup Table'!$A$1:$G$134,4,0)</f>
        <v>Cross-Device</v>
      </c>
      <c r="K731" t="str">
        <f>VLOOKUP($C731,'Lookup Table'!$A$1:$G$134,5,0)</f>
        <v>CPCV</v>
      </c>
      <c r="L731">
        <f>VLOOKUP($C731,'Lookup Table'!$A$1:$G$134,6,0)</f>
        <v>4.5</v>
      </c>
      <c r="M731" t="str">
        <f>VLOOKUP($C731,'Lookup Table'!$A$1:$G$134,7,0)</f>
        <v>Video</v>
      </c>
      <c r="N731" s="28">
        <f t="shared" si="11"/>
        <v>67.5</v>
      </c>
    </row>
    <row r="732" spans="1:14" x14ac:dyDescent="0.2">
      <c r="A732">
        <v>731</v>
      </c>
      <c r="B732" s="26">
        <v>44325</v>
      </c>
      <c r="C732" s="11">
        <v>269221605</v>
      </c>
      <c r="D732" s="11">
        <v>3018</v>
      </c>
      <c r="E732" s="11">
        <v>3</v>
      </c>
      <c r="F732" s="11">
        <v>1</v>
      </c>
      <c r="G732" t="str">
        <f>IFERROR(INDEX('Video Ad Server - SECONDARY'!$C$2:$C$960,MATCH(' Combined Data'!C732&amp;' Combined Data'!B732,'Video Ad Server - SECONDARY'!$E$2:$E$960,0)),"")</f>
        <v/>
      </c>
      <c r="H732" t="str">
        <f>IFERROR(INDEX('Video Ad Server - SECONDARY'!$D$2:$D$960,MATCH(' Combined Data'!C732&amp;' Combined Data'!B732,'Video Ad Server - SECONDARY'!$E$2:$E$960,0)),"")</f>
        <v/>
      </c>
      <c r="I732" t="str">
        <f>VLOOKUP($C732,'Lookup Table'!$A$1:$G$134,3,0)</f>
        <v>Partner A</v>
      </c>
      <c r="J732" t="str">
        <f>VLOOKUP($C732,'Lookup Table'!$A$1:$G$134,4,0)</f>
        <v>Tablet Web</v>
      </c>
      <c r="K732" t="str">
        <f>VLOOKUP($C732,'Lookup Table'!$A$1:$G$134,5,0)</f>
        <v>CPM</v>
      </c>
      <c r="L732">
        <f>VLOOKUP($C732,'Lookup Table'!$A$1:$G$134,6,0)</f>
        <v>6</v>
      </c>
      <c r="M732" t="str">
        <f>VLOOKUP($C732,'Lookup Table'!$A$1:$G$134,7,0)</f>
        <v>Display</v>
      </c>
      <c r="N732" s="28">
        <f t="shared" si="11"/>
        <v>18.107999999999997</v>
      </c>
    </row>
    <row r="733" spans="1:14" x14ac:dyDescent="0.2">
      <c r="A733">
        <v>732</v>
      </c>
      <c r="B733" s="26">
        <v>44325</v>
      </c>
      <c r="C733" s="11">
        <v>269150197</v>
      </c>
      <c r="D733" s="11">
        <v>2699</v>
      </c>
      <c r="E733" s="11">
        <v>3</v>
      </c>
      <c r="F733" s="11">
        <v>0</v>
      </c>
      <c r="G733" t="str">
        <f>IFERROR(INDEX('Video Ad Server - SECONDARY'!$C$2:$C$960,MATCH(' Combined Data'!C733&amp;' Combined Data'!B733,'Video Ad Server - SECONDARY'!$E$2:$E$960,0)),"")</f>
        <v/>
      </c>
      <c r="H733" t="str">
        <f>IFERROR(INDEX('Video Ad Server - SECONDARY'!$D$2:$D$960,MATCH(' Combined Data'!C733&amp;' Combined Data'!B733,'Video Ad Server - SECONDARY'!$E$2:$E$960,0)),"")</f>
        <v/>
      </c>
      <c r="I733" t="str">
        <f>VLOOKUP($C733,'Lookup Table'!$A$1:$G$134,3,0)</f>
        <v>Partner A</v>
      </c>
      <c r="J733" t="str">
        <f>VLOOKUP($C733,'Lookup Table'!$A$1:$G$134,4,0)</f>
        <v>Desktop</v>
      </c>
      <c r="K733" t="str">
        <f>VLOOKUP($C733,'Lookup Table'!$A$1:$G$134,5,0)</f>
        <v>CPM</v>
      </c>
      <c r="L733">
        <f>VLOOKUP($C733,'Lookup Table'!$A$1:$G$134,6,0)</f>
        <v>6</v>
      </c>
      <c r="M733" t="str">
        <f>VLOOKUP($C733,'Lookup Table'!$A$1:$G$134,7,0)</f>
        <v>Display</v>
      </c>
      <c r="N733" s="28">
        <f t="shared" si="11"/>
        <v>16.193999999999999</v>
      </c>
    </row>
    <row r="734" spans="1:14" x14ac:dyDescent="0.2">
      <c r="A734">
        <v>733</v>
      </c>
      <c r="B734" s="26">
        <v>44325</v>
      </c>
      <c r="C734" s="11">
        <v>268892231</v>
      </c>
      <c r="D734" s="11">
        <v>2436</v>
      </c>
      <c r="E734" s="11">
        <v>3</v>
      </c>
      <c r="F734" s="11">
        <v>2</v>
      </c>
      <c r="G734" t="str">
        <f>IFERROR(INDEX('Video Ad Server - SECONDARY'!$C$2:$C$960,MATCH(' Combined Data'!C734&amp;' Combined Data'!B734,'Video Ad Server - SECONDARY'!$E$2:$E$960,0)),"")</f>
        <v/>
      </c>
      <c r="H734" t="str">
        <f>IFERROR(INDEX('Video Ad Server - SECONDARY'!$D$2:$D$960,MATCH(' Combined Data'!C734&amp;' Combined Data'!B734,'Video Ad Server - SECONDARY'!$E$2:$E$960,0)),"")</f>
        <v/>
      </c>
      <c r="I734" t="str">
        <f>VLOOKUP($C734,'Lookup Table'!$A$1:$G$134,3,0)</f>
        <v>Partner A</v>
      </c>
      <c r="J734" t="str">
        <f>VLOOKUP($C734,'Lookup Table'!$A$1:$G$134,4,0)</f>
        <v>Desktop</v>
      </c>
      <c r="K734" t="str">
        <f>VLOOKUP($C734,'Lookup Table'!$A$1:$G$134,5,0)</f>
        <v>CPM</v>
      </c>
      <c r="L734">
        <f>VLOOKUP($C734,'Lookup Table'!$A$1:$G$134,6,0)</f>
        <v>6</v>
      </c>
      <c r="M734" t="str">
        <f>VLOOKUP($C734,'Lookup Table'!$A$1:$G$134,7,0)</f>
        <v>Display</v>
      </c>
      <c r="N734" s="28">
        <f t="shared" si="11"/>
        <v>14.616</v>
      </c>
    </row>
    <row r="735" spans="1:14" x14ac:dyDescent="0.2">
      <c r="A735">
        <v>734</v>
      </c>
      <c r="B735" s="26">
        <v>44325</v>
      </c>
      <c r="C735" s="11">
        <v>268890566</v>
      </c>
      <c r="D735" s="11">
        <v>440</v>
      </c>
      <c r="E735" s="11">
        <v>3</v>
      </c>
      <c r="F735" s="11">
        <v>0</v>
      </c>
      <c r="G735">
        <f>IFERROR(INDEX('Video Ad Server - SECONDARY'!$C$2:$C$960,MATCH(' Combined Data'!C735&amp;' Combined Data'!B735,'Video Ad Server - SECONDARY'!$E$2:$E$960,0)),"")</f>
        <v>6</v>
      </c>
      <c r="H735">
        <f>IFERROR(INDEX('Video Ad Server - SECONDARY'!$D$2:$D$960,MATCH(' Combined Data'!C735&amp;' Combined Data'!B735,'Video Ad Server - SECONDARY'!$E$2:$E$960,0)),"")</f>
        <v>8</v>
      </c>
      <c r="I735" t="str">
        <f>VLOOKUP($C735,'Lookup Table'!$A$1:$G$134,3,0)</f>
        <v>Partner B</v>
      </c>
      <c r="J735" t="str">
        <f>VLOOKUP($C735,'Lookup Table'!$A$1:$G$134,4,0)</f>
        <v>Cross-Device</v>
      </c>
      <c r="K735" t="str">
        <f>VLOOKUP($C735,'Lookup Table'!$A$1:$G$134,5,0)</f>
        <v>CPCV</v>
      </c>
      <c r="L735">
        <f>VLOOKUP($C735,'Lookup Table'!$A$1:$G$134,6,0)</f>
        <v>4.5</v>
      </c>
      <c r="M735" t="str">
        <f>VLOOKUP($C735,'Lookup Table'!$A$1:$G$134,7,0)</f>
        <v>Video</v>
      </c>
      <c r="N735" s="28">
        <f t="shared" si="11"/>
        <v>36</v>
      </c>
    </row>
    <row r="736" spans="1:14" x14ac:dyDescent="0.2">
      <c r="A736">
        <v>735</v>
      </c>
      <c r="B736" s="26">
        <v>44325</v>
      </c>
      <c r="C736" s="11">
        <v>268892381</v>
      </c>
      <c r="D736" s="11">
        <v>261</v>
      </c>
      <c r="E736" s="11">
        <v>3</v>
      </c>
      <c r="F736" s="11">
        <v>1</v>
      </c>
      <c r="G736">
        <f>IFERROR(INDEX('Video Ad Server - SECONDARY'!$C$2:$C$960,MATCH(' Combined Data'!C736&amp;' Combined Data'!B736,'Video Ad Server - SECONDARY'!$E$2:$E$960,0)),"")</f>
        <v>6</v>
      </c>
      <c r="H736">
        <f>IFERROR(INDEX('Video Ad Server - SECONDARY'!$D$2:$D$960,MATCH(' Combined Data'!C736&amp;' Combined Data'!B736,'Video Ad Server - SECONDARY'!$E$2:$E$960,0)),"")</f>
        <v>16</v>
      </c>
      <c r="I736" t="str">
        <f>VLOOKUP($C736,'Lookup Table'!$A$1:$G$134,3,0)</f>
        <v>Partner B</v>
      </c>
      <c r="J736" t="str">
        <f>VLOOKUP($C736,'Lookup Table'!$A$1:$G$134,4,0)</f>
        <v>Cross-Device</v>
      </c>
      <c r="K736" t="str">
        <f>VLOOKUP($C736,'Lookup Table'!$A$1:$G$134,5,0)</f>
        <v>CPCV</v>
      </c>
      <c r="L736">
        <f>VLOOKUP($C736,'Lookup Table'!$A$1:$G$134,6,0)</f>
        <v>4.5</v>
      </c>
      <c r="M736" t="str">
        <f>VLOOKUP($C736,'Lookup Table'!$A$1:$G$134,7,0)</f>
        <v>Video</v>
      </c>
      <c r="N736" s="28">
        <f t="shared" si="11"/>
        <v>72</v>
      </c>
    </row>
    <row r="737" spans="1:14" x14ac:dyDescent="0.2">
      <c r="A737">
        <v>736</v>
      </c>
      <c r="B737" s="26">
        <v>44325</v>
      </c>
      <c r="C737" s="11">
        <v>268890665</v>
      </c>
      <c r="D737" s="11">
        <v>7784</v>
      </c>
      <c r="E737" s="11">
        <v>2</v>
      </c>
      <c r="F737" s="11">
        <v>1</v>
      </c>
      <c r="G737" t="str">
        <f>IFERROR(INDEX('Video Ad Server - SECONDARY'!$C$2:$C$960,MATCH(' Combined Data'!C737&amp;' Combined Data'!B737,'Video Ad Server - SECONDARY'!$E$2:$E$960,0)),"")</f>
        <v/>
      </c>
      <c r="H737" t="str">
        <f>IFERROR(INDEX('Video Ad Server - SECONDARY'!$D$2:$D$960,MATCH(' Combined Data'!C737&amp;' Combined Data'!B737,'Video Ad Server - SECONDARY'!$E$2:$E$960,0)),"")</f>
        <v/>
      </c>
      <c r="I737" t="str">
        <f>VLOOKUP($C737,'Lookup Table'!$A$1:$G$134,3,0)</f>
        <v>Partner A</v>
      </c>
      <c r="J737" t="str">
        <f>VLOOKUP($C737,'Lookup Table'!$A$1:$G$134,4,0)</f>
        <v>Mobile In-App</v>
      </c>
      <c r="K737" t="str">
        <f>VLOOKUP($C737,'Lookup Table'!$A$1:$G$134,5,0)</f>
        <v>CPM</v>
      </c>
      <c r="L737">
        <f>VLOOKUP($C737,'Lookup Table'!$A$1:$G$134,6,0)</f>
        <v>6</v>
      </c>
      <c r="M737" t="str">
        <f>VLOOKUP($C737,'Lookup Table'!$A$1:$G$134,7,0)</f>
        <v>Display</v>
      </c>
      <c r="N737" s="28">
        <f t="shared" si="11"/>
        <v>46.704000000000001</v>
      </c>
    </row>
    <row r="738" spans="1:14" x14ac:dyDescent="0.2">
      <c r="A738">
        <v>737</v>
      </c>
      <c r="B738" s="26">
        <v>44325</v>
      </c>
      <c r="C738" s="11">
        <v>268892414</v>
      </c>
      <c r="D738" s="11">
        <v>4612</v>
      </c>
      <c r="E738" s="11">
        <v>2</v>
      </c>
      <c r="F738" s="11">
        <v>1</v>
      </c>
      <c r="G738" t="str">
        <f>IFERROR(INDEX('Video Ad Server - SECONDARY'!$C$2:$C$960,MATCH(' Combined Data'!C738&amp;' Combined Data'!B738,'Video Ad Server - SECONDARY'!$E$2:$E$960,0)),"")</f>
        <v/>
      </c>
      <c r="H738" t="str">
        <f>IFERROR(INDEX('Video Ad Server - SECONDARY'!$D$2:$D$960,MATCH(' Combined Data'!C738&amp;' Combined Data'!B738,'Video Ad Server - SECONDARY'!$E$2:$E$960,0)),"")</f>
        <v/>
      </c>
      <c r="I738" t="str">
        <f>VLOOKUP($C738,'Lookup Table'!$A$1:$G$134,3,0)</f>
        <v>Partner A</v>
      </c>
      <c r="J738" t="str">
        <f>VLOOKUP($C738,'Lookup Table'!$A$1:$G$134,4,0)</f>
        <v>Mobile Web</v>
      </c>
      <c r="K738" t="str">
        <f>VLOOKUP($C738,'Lookup Table'!$A$1:$G$134,5,0)</f>
        <v>CPM</v>
      </c>
      <c r="L738">
        <f>VLOOKUP($C738,'Lookup Table'!$A$1:$G$134,6,0)</f>
        <v>6</v>
      </c>
      <c r="M738" t="str">
        <f>VLOOKUP($C738,'Lookup Table'!$A$1:$G$134,7,0)</f>
        <v>Display</v>
      </c>
      <c r="N738" s="28">
        <f t="shared" si="11"/>
        <v>27.672000000000001</v>
      </c>
    </row>
    <row r="739" spans="1:14" x14ac:dyDescent="0.2">
      <c r="A739">
        <v>738</v>
      </c>
      <c r="B739" s="26">
        <v>44325</v>
      </c>
      <c r="C739" s="11">
        <v>268892123</v>
      </c>
      <c r="D739" s="11">
        <v>4276</v>
      </c>
      <c r="E739" s="11">
        <v>2</v>
      </c>
      <c r="F739" s="11">
        <v>3</v>
      </c>
      <c r="G739" t="str">
        <f>IFERROR(INDEX('Video Ad Server - SECONDARY'!$C$2:$C$960,MATCH(' Combined Data'!C739&amp;' Combined Data'!B739,'Video Ad Server - SECONDARY'!$E$2:$E$960,0)),"")</f>
        <v/>
      </c>
      <c r="H739" t="str">
        <f>IFERROR(INDEX('Video Ad Server - SECONDARY'!$D$2:$D$960,MATCH(' Combined Data'!C739&amp;' Combined Data'!B739,'Video Ad Server - SECONDARY'!$E$2:$E$960,0)),"")</f>
        <v/>
      </c>
      <c r="I739" t="str">
        <f>VLOOKUP($C739,'Lookup Table'!$A$1:$G$134,3,0)</f>
        <v>Partner A</v>
      </c>
      <c r="J739" t="str">
        <f>VLOOKUP($C739,'Lookup Table'!$A$1:$G$134,4,0)</f>
        <v>Desktop</v>
      </c>
      <c r="K739" t="str">
        <f>VLOOKUP($C739,'Lookup Table'!$A$1:$G$134,5,0)</f>
        <v>CPM</v>
      </c>
      <c r="L739">
        <f>VLOOKUP($C739,'Lookup Table'!$A$1:$G$134,6,0)</f>
        <v>6</v>
      </c>
      <c r="M739" t="str">
        <f>VLOOKUP($C739,'Lookup Table'!$A$1:$G$134,7,0)</f>
        <v>Display</v>
      </c>
      <c r="N739" s="28">
        <f t="shared" si="11"/>
        <v>25.655999999999999</v>
      </c>
    </row>
    <row r="740" spans="1:14" x14ac:dyDescent="0.2">
      <c r="A740">
        <v>739</v>
      </c>
      <c r="B740" s="26">
        <v>44325</v>
      </c>
      <c r="C740" s="11">
        <v>269221386</v>
      </c>
      <c r="D740" s="11">
        <v>2424</v>
      </c>
      <c r="E740" s="11">
        <v>2</v>
      </c>
      <c r="F740" s="11">
        <v>0</v>
      </c>
      <c r="G740" t="str">
        <f>IFERROR(INDEX('Video Ad Server - SECONDARY'!$C$2:$C$960,MATCH(' Combined Data'!C740&amp;' Combined Data'!B740,'Video Ad Server - SECONDARY'!$E$2:$E$960,0)),"")</f>
        <v/>
      </c>
      <c r="H740" t="str">
        <f>IFERROR(INDEX('Video Ad Server - SECONDARY'!$D$2:$D$960,MATCH(' Combined Data'!C740&amp;' Combined Data'!B740,'Video Ad Server - SECONDARY'!$E$2:$E$960,0)),"")</f>
        <v/>
      </c>
      <c r="I740" t="str">
        <f>VLOOKUP($C740,'Lookup Table'!$A$1:$G$134,3,0)</f>
        <v>Partner A</v>
      </c>
      <c r="J740" t="str">
        <f>VLOOKUP($C740,'Lookup Table'!$A$1:$G$134,4,0)</f>
        <v>Desktop</v>
      </c>
      <c r="K740" t="str">
        <f>VLOOKUP($C740,'Lookup Table'!$A$1:$G$134,5,0)</f>
        <v>CPM</v>
      </c>
      <c r="L740">
        <f>VLOOKUP($C740,'Lookup Table'!$A$1:$G$134,6,0)</f>
        <v>6</v>
      </c>
      <c r="M740" t="str">
        <f>VLOOKUP($C740,'Lookup Table'!$A$1:$G$134,7,0)</f>
        <v>Display</v>
      </c>
      <c r="N740" s="28">
        <f t="shared" si="11"/>
        <v>14.544</v>
      </c>
    </row>
    <row r="741" spans="1:14" x14ac:dyDescent="0.2">
      <c r="A741">
        <v>740</v>
      </c>
      <c r="B741" s="26">
        <v>44325</v>
      </c>
      <c r="C741" s="11">
        <v>268890545</v>
      </c>
      <c r="D741" s="11">
        <v>1962</v>
      </c>
      <c r="E741" s="11">
        <v>2</v>
      </c>
      <c r="F741" s="11">
        <v>2</v>
      </c>
      <c r="G741">
        <f>IFERROR(INDEX('Video Ad Server - SECONDARY'!$C$2:$C$960,MATCH(' Combined Data'!C741&amp;' Combined Data'!B741,'Video Ad Server - SECONDARY'!$E$2:$E$960,0)),"")</f>
        <v>5</v>
      </c>
      <c r="H741">
        <f>IFERROR(INDEX('Video Ad Server - SECONDARY'!$D$2:$D$960,MATCH(' Combined Data'!C741&amp;' Combined Data'!B741,'Video Ad Server - SECONDARY'!$E$2:$E$960,0)),"")</f>
        <v>7</v>
      </c>
      <c r="I741" t="str">
        <f>VLOOKUP($C741,'Lookup Table'!$A$1:$G$134,3,0)</f>
        <v>Partner B</v>
      </c>
      <c r="J741" t="str">
        <f>VLOOKUP($C741,'Lookup Table'!$A$1:$G$134,4,0)</f>
        <v>Cross-Device</v>
      </c>
      <c r="K741" t="str">
        <f>VLOOKUP($C741,'Lookup Table'!$A$1:$G$134,5,0)</f>
        <v>CPCV</v>
      </c>
      <c r="L741">
        <f>VLOOKUP($C741,'Lookup Table'!$A$1:$G$134,6,0)</f>
        <v>4.5</v>
      </c>
      <c r="M741" t="str">
        <f>VLOOKUP($C741,'Lookup Table'!$A$1:$G$134,7,0)</f>
        <v>Video</v>
      </c>
      <c r="N741" s="28">
        <f t="shared" si="11"/>
        <v>31.5</v>
      </c>
    </row>
    <row r="742" spans="1:14" x14ac:dyDescent="0.2">
      <c r="A742">
        <v>741</v>
      </c>
      <c r="B742" s="26">
        <v>44325</v>
      </c>
      <c r="C742" s="11">
        <v>268890671</v>
      </c>
      <c r="D742" s="11">
        <v>952</v>
      </c>
      <c r="E742" s="11">
        <v>2</v>
      </c>
      <c r="F742" s="11">
        <v>1</v>
      </c>
      <c r="G742" t="str">
        <f>IFERROR(INDEX('Video Ad Server - SECONDARY'!$C$2:$C$960,MATCH(' Combined Data'!C742&amp;' Combined Data'!B742,'Video Ad Server - SECONDARY'!$E$2:$E$960,0)),"")</f>
        <v/>
      </c>
      <c r="H742" t="str">
        <f>IFERROR(INDEX('Video Ad Server - SECONDARY'!$D$2:$D$960,MATCH(' Combined Data'!C742&amp;' Combined Data'!B742,'Video Ad Server - SECONDARY'!$E$2:$E$960,0)),"")</f>
        <v/>
      </c>
      <c r="I742" t="str">
        <f>VLOOKUP($C742,'Lookup Table'!$A$1:$G$134,3,0)</f>
        <v>Partner A</v>
      </c>
      <c r="J742" t="str">
        <f>VLOOKUP($C742,'Lookup Table'!$A$1:$G$134,4,0)</f>
        <v>Tablet Web</v>
      </c>
      <c r="K742" t="str">
        <f>VLOOKUP($C742,'Lookup Table'!$A$1:$G$134,5,0)</f>
        <v>CPM</v>
      </c>
      <c r="L742">
        <f>VLOOKUP($C742,'Lookup Table'!$A$1:$G$134,6,0)</f>
        <v>6</v>
      </c>
      <c r="M742" t="str">
        <f>VLOOKUP($C742,'Lookup Table'!$A$1:$G$134,7,0)</f>
        <v>Display</v>
      </c>
      <c r="N742" s="28">
        <f t="shared" si="11"/>
        <v>5.7119999999999997</v>
      </c>
    </row>
    <row r="743" spans="1:14" x14ac:dyDescent="0.2">
      <c r="A743">
        <v>742</v>
      </c>
      <c r="B743" s="26">
        <v>44325</v>
      </c>
      <c r="C743" s="11">
        <v>269149777</v>
      </c>
      <c r="D743" s="11">
        <v>689</v>
      </c>
      <c r="E743" s="11">
        <v>2</v>
      </c>
      <c r="F743" s="11">
        <v>2</v>
      </c>
      <c r="G743">
        <f>IFERROR(INDEX('Video Ad Server - SECONDARY'!$C$2:$C$960,MATCH(' Combined Data'!C743&amp;' Combined Data'!B743,'Video Ad Server - SECONDARY'!$E$2:$E$960,0)),"")</f>
        <v>1745</v>
      </c>
      <c r="H743">
        <f>IFERROR(INDEX('Video Ad Server - SECONDARY'!$D$2:$D$960,MATCH(' Combined Data'!C743&amp;' Combined Data'!B743,'Video Ad Server - SECONDARY'!$E$2:$E$960,0)),"")</f>
        <v>1472</v>
      </c>
      <c r="I743" t="str">
        <f>VLOOKUP($C743,'Lookup Table'!$A$1:$G$134,3,0)</f>
        <v>Partner B</v>
      </c>
      <c r="J743" t="str">
        <f>VLOOKUP($C743,'Lookup Table'!$A$1:$G$134,4,0)</f>
        <v>Cross-Device</v>
      </c>
      <c r="K743" t="str">
        <f>VLOOKUP($C743,'Lookup Table'!$A$1:$G$134,5,0)</f>
        <v>CPCV</v>
      </c>
      <c r="L743">
        <f>VLOOKUP($C743,'Lookup Table'!$A$1:$G$134,6,0)</f>
        <v>4.5</v>
      </c>
      <c r="M743" t="str">
        <f>VLOOKUP($C743,'Lookup Table'!$A$1:$G$134,7,0)</f>
        <v>Video</v>
      </c>
      <c r="N743" s="28">
        <f t="shared" si="11"/>
        <v>6624</v>
      </c>
    </row>
    <row r="744" spans="1:14" x14ac:dyDescent="0.2">
      <c r="A744">
        <v>743</v>
      </c>
      <c r="B744" s="26">
        <v>44325</v>
      </c>
      <c r="C744" s="11">
        <v>269150170</v>
      </c>
      <c r="D744" s="11">
        <v>574</v>
      </c>
      <c r="E744" s="11">
        <v>2</v>
      </c>
      <c r="F744" s="11">
        <v>0</v>
      </c>
      <c r="G744">
        <f>IFERROR(INDEX('Video Ad Server - SECONDARY'!$C$2:$C$960,MATCH(' Combined Data'!C744&amp;' Combined Data'!B744,'Video Ad Server - SECONDARY'!$E$2:$E$960,0)),"")</f>
        <v>18</v>
      </c>
      <c r="H744">
        <f>IFERROR(INDEX('Video Ad Server - SECONDARY'!$D$2:$D$960,MATCH(' Combined Data'!C744&amp;' Combined Data'!B744,'Video Ad Server - SECONDARY'!$E$2:$E$960,0)),"")</f>
        <v>18</v>
      </c>
      <c r="I744" t="str">
        <f>VLOOKUP($C744,'Lookup Table'!$A$1:$G$134,3,0)</f>
        <v>Partner B</v>
      </c>
      <c r="J744" t="str">
        <f>VLOOKUP($C744,'Lookup Table'!$A$1:$G$134,4,0)</f>
        <v>Cross-Device</v>
      </c>
      <c r="K744" t="str">
        <f>VLOOKUP($C744,'Lookup Table'!$A$1:$G$134,5,0)</f>
        <v>CPCV</v>
      </c>
      <c r="L744">
        <f>VLOOKUP($C744,'Lookup Table'!$A$1:$G$134,6,0)</f>
        <v>4.5</v>
      </c>
      <c r="M744" t="str">
        <f>VLOOKUP($C744,'Lookup Table'!$A$1:$G$134,7,0)</f>
        <v>Video</v>
      </c>
      <c r="N744" s="28">
        <f t="shared" si="11"/>
        <v>81</v>
      </c>
    </row>
    <row r="745" spans="1:14" x14ac:dyDescent="0.2">
      <c r="A745">
        <v>744</v>
      </c>
      <c r="B745" s="26">
        <v>44325</v>
      </c>
      <c r="C745" s="11">
        <v>269222817</v>
      </c>
      <c r="D745" s="11">
        <v>4798</v>
      </c>
      <c r="E745" s="11">
        <v>1</v>
      </c>
      <c r="F745" s="11">
        <v>5</v>
      </c>
      <c r="G745" t="str">
        <f>IFERROR(INDEX('Video Ad Server - SECONDARY'!$C$2:$C$960,MATCH(' Combined Data'!C745&amp;' Combined Data'!B745,'Video Ad Server - SECONDARY'!$E$2:$E$960,0)),"")</f>
        <v/>
      </c>
      <c r="H745" t="str">
        <f>IFERROR(INDEX('Video Ad Server - SECONDARY'!$D$2:$D$960,MATCH(' Combined Data'!C745&amp;' Combined Data'!B745,'Video Ad Server - SECONDARY'!$E$2:$E$960,0)),"")</f>
        <v/>
      </c>
      <c r="I745" t="str">
        <f>VLOOKUP($C745,'Lookup Table'!$A$1:$G$134,3,0)</f>
        <v>Partner A</v>
      </c>
      <c r="J745" t="str">
        <f>VLOOKUP($C745,'Lookup Table'!$A$1:$G$134,4,0)</f>
        <v>Tablet In-App</v>
      </c>
      <c r="K745" t="str">
        <f>VLOOKUP($C745,'Lookup Table'!$A$1:$G$134,5,0)</f>
        <v>CPM</v>
      </c>
      <c r="L745">
        <f>VLOOKUP($C745,'Lookup Table'!$A$1:$G$134,6,0)</f>
        <v>6</v>
      </c>
      <c r="M745" t="str">
        <f>VLOOKUP($C745,'Lookup Table'!$A$1:$G$134,7,0)</f>
        <v>Display</v>
      </c>
      <c r="N745" s="28">
        <f t="shared" si="11"/>
        <v>28.788</v>
      </c>
    </row>
    <row r="746" spans="1:14" x14ac:dyDescent="0.2">
      <c r="A746">
        <v>745</v>
      </c>
      <c r="B746" s="26">
        <v>44325</v>
      </c>
      <c r="C746" s="11">
        <v>268890710</v>
      </c>
      <c r="D746" s="11">
        <v>2530</v>
      </c>
      <c r="E746" s="11">
        <v>1</v>
      </c>
      <c r="F746" s="11">
        <v>0</v>
      </c>
      <c r="G746" t="str">
        <f>IFERROR(INDEX('Video Ad Server - SECONDARY'!$C$2:$C$960,MATCH(' Combined Data'!C746&amp;' Combined Data'!B746,'Video Ad Server - SECONDARY'!$E$2:$E$960,0)),"")</f>
        <v/>
      </c>
      <c r="H746" t="str">
        <f>IFERROR(INDEX('Video Ad Server - SECONDARY'!$D$2:$D$960,MATCH(' Combined Data'!C746&amp;' Combined Data'!B746,'Video Ad Server - SECONDARY'!$E$2:$E$960,0)),"")</f>
        <v/>
      </c>
      <c r="I746" t="str">
        <f>VLOOKUP($C746,'Lookup Table'!$A$1:$G$134,3,0)</f>
        <v>Partner A</v>
      </c>
      <c r="J746" t="str">
        <f>VLOOKUP($C746,'Lookup Table'!$A$1:$G$134,4,0)</f>
        <v>Desktop</v>
      </c>
      <c r="K746" t="str">
        <f>VLOOKUP($C746,'Lookup Table'!$A$1:$G$134,5,0)</f>
        <v>CPM</v>
      </c>
      <c r="L746">
        <f>VLOOKUP($C746,'Lookup Table'!$A$1:$G$134,6,0)</f>
        <v>6</v>
      </c>
      <c r="M746" t="str">
        <f>VLOOKUP($C746,'Lookup Table'!$A$1:$G$134,7,0)</f>
        <v>Display</v>
      </c>
      <c r="N746" s="28">
        <f t="shared" si="11"/>
        <v>15.18</v>
      </c>
    </row>
    <row r="747" spans="1:14" x14ac:dyDescent="0.2">
      <c r="A747">
        <v>746</v>
      </c>
      <c r="B747" s="26">
        <v>44325</v>
      </c>
      <c r="C747" s="11">
        <v>269222808</v>
      </c>
      <c r="D747" s="11">
        <v>2509</v>
      </c>
      <c r="E747" s="11">
        <v>1</v>
      </c>
      <c r="F747" s="11">
        <v>0</v>
      </c>
      <c r="G747" t="str">
        <f>IFERROR(INDEX('Video Ad Server - SECONDARY'!$C$2:$C$960,MATCH(' Combined Data'!C747&amp;' Combined Data'!B747,'Video Ad Server - SECONDARY'!$E$2:$E$960,0)),"")</f>
        <v/>
      </c>
      <c r="H747" t="str">
        <f>IFERROR(INDEX('Video Ad Server - SECONDARY'!$D$2:$D$960,MATCH(' Combined Data'!C747&amp;' Combined Data'!B747,'Video Ad Server - SECONDARY'!$E$2:$E$960,0)),"")</f>
        <v/>
      </c>
      <c r="I747" t="str">
        <f>VLOOKUP($C747,'Lookup Table'!$A$1:$G$134,3,0)</f>
        <v>Partner A</v>
      </c>
      <c r="J747" t="str">
        <f>VLOOKUP($C747,'Lookup Table'!$A$1:$G$134,4,0)</f>
        <v>Desktop</v>
      </c>
      <c r="K747" t="str">
        <f>VLOOKUP($C747,'Lookup Table'!$A$1:$G$134,5,0)</f>
        <v>CPM</v>
      </c>
      <c r="L747">
        <f>VLOOKUP($C747,'Lookup Table'!$A$1:$G$134,6,0)</f>
        <v>6</v>
      </c>
      <c r="M747" t="str">
        <f>VLOOKUP($C747,'Lookup Table'!$A$1:$G$134,7,0)</f>
        <v>Display</v>
      </c>
      <c r="N747" s="28">
        <f t="shared" si="11"/>
        <v>15.053999999999998</v>
      </c>
    </row>
    <row r="748" spans="1:14" x14ac:dyDescent="0.2">
      <c r="A748">
        <v>747</v>
      </c>
      <c r="B748" s="26">
        <v>44325</v>
      </c>
      <c r="C748" s="11">
        <v>269150224</v>
      </c>
      <c r="D748" s="11">
        <v>1807</v>
      </c>
      <c r="E748" s="11">
        <v>1</v>
      </c>
      <c r="F748" s="11">
        <v>0</v>
      </c>
      <c r="G748" t="str">
        <f>IFERROR(INDEX('Video Ad Server - SECONDARY'!$C$2:$C$960,MATCH(' Combined Data'!C748&amp;' Combined Data'!B748,'Video Ad Server - SECONDARY'!$E$2:$E$960,0)),"")</f>
        <v/>
      </c>
      <c r="H748" t="str">
        <f>IFERROR(INDEX('Video Ad Server - SECONDARY'!$D$2:$D$960,MATCH(' Combined Data'!C748&amp;' Combined Data'!B748,'Video Ad Server - SECONDARY'!$E$2:$E$960,0)),"")</f>
        <v/>
      </c>
      <c r="I748" t="str">
        <f>VLOOKUP($C748,'Lookup Table'!$A$1:$G$134,3,0)</f>
        <v>Partner A</v>
      </c>
      <c r="J748" t="str">
        <f>VLOOKUP($C748,'Lookup Table'!$A$1:$G$134,4,0)</f>
        <v>Mobile</v>
      </c>
      <c r="K748" t="str">
        <f>VLOOKUP($C748,'Lookup Table'!$A$1:$G$134,5,0)</f>
        <v>CPM</v>
      </c>
      <c r="L748">
        <f>VLOOKUP($C748,'Lookup Table'!$A$1:$G$134,6,0)</f>
        <v>6</v>
      </c>
      <c r="M748" t="str">
        <f>VLOOKUP($C748,'Lookup Table'!$A$1:$G$134,7,0)</f>
        <v>Display</v>
      </c>
      <c r="N748" s="28">
        <f t="shared" si="11"/>
        <v>10.841999999999999</v>
      </c>
    </row>
    <row r="749" spans="1:14" x14ac:dyDescent="0.2">
      <c r="A749">
        <v>748</v>
      </c>
      <c r="B749" s="26">
        <v>44325</v>
      </c>
      <c r="C749" s="11">
        <v>268892378</v>
      </c>
      <c r="D749" s="11">
        <v>1027</v>
      </c>
      <c r="E749" s="11">
        <v>1</v>
      </c>
      <c r="F749" s="11">
        <v>1</v>
      </c>
      <c r="G749">
        <f>IFERROR(INDEX('Video Ad Server - SECONDARY'!$C$2:$C$960,MATCH(' Combined Data'!C749&amp;' Combined Data'!B749,'Video Ad Server - SECONDARY'!$E$2:$E$960,0)),"")</f>
        <v>36</v>
      </c>
      <c r="H749">
        <f>IFERROR(INDEX('Video Ad Server - SECONDARY'!$D$2:$D$960,MATCH(' Combined Data'!C749&amp;' Combined Data'!B749,'Video Ad Server - SECONDARY'!$E$2:$E$960,0)),"")</f>
        <v>30</v>
      </c>
      <c r="I749" t="str">
        <f>VLOOKUP($C749,'Lookup Table'!$A$1:$G$134,3,0)</f>
        <v>Partner B</v>
      </c>
      <c r="J749" t="str">
        <f>VLOOKUP($C749,'Lookup Table'!$A$1:$G$134,4,0)</f>
        <v>Cross-Device</v>
      </c>
      <c r="K749" t="str">
        <f>VLOOKUP($C749,'Lookup Table'!$A$1:$G$134,5,0)</f>
        <v>CPCV</v>
      </c>
      <c r="L749">
        <f>VLOOKUP($C749,'Lookup Table'!$A$1:$G$134,6,0)</f>
        <v>4.5</v>
      </c>
      <c r="M749" t="str">
        <f>VLOOKUP($C749,'Lookup Table'!$A$1:$G$134,7,0)</f>
        <v>Video</v>
      </c>
      <c r="N749" s="28">
        <f t="shared" si="11"/>
        <v>135</v>
      </c>
    </row>
    <row r="750" spans="1:14" x14ac:dyDescent="0.2">
      <c r="A750">
        <v>749</v>
      </c>
      <c r="B750" s="26">
        <v>44325</v>
      </c>
      <c r="C750" s="11">
        <v>268892246</v>
      </c>
      <c r="D750" s="11">
        <v>514</v>
      </c>
      <c r="E750" s="11">
        <v>1</v>
      </c>
      <c r="F750" s="11">
        <v>0</v>
      </c>
      <c r="G750" t="str">
        <f>IFERROR(INDEX('Video Ad Server - SECONDARY'!$C$2:$C$960,MATCH(' Combined Data'!C750&amp;' Combined Data'!B750,'Video Ad Server - SECONDARY'!$E$2:$E$960,0)),"")</f>
        <v/>
      </c>
      <c r="H750" t="str">
        <f>IFERROR(INDEX('Video Ad Server - SECONDARY'!$D$2:$D$960,MATCH(' Combined Data'!C750&amp;' Combined Data'!B750,'Video Ad Server - SECONDARY'!$E$2:$E$960,0)),"")</f>
        <v/>
      </c>
      <c r="I750" t="str">
        <f>VLOOKUP($C750,'Lookup Table'!$A$1:$G$134,3,0)</f>
        <v>Partner A</v>
      </c>
      <c r="J750" t="str">
        <f>VLOOKUP($C750,'Lookup Table'!$A$1:$G$134,4,0)</f>
        <v>Desktop</v>
      </c>
      <c r="K750" t="str">
        <f>VLOOKUP($C750,'Lookup Table'!$A$1:$G$134,5,0)</f>
        <v>CPM</v>
      </c>
      <c r="L750">
        <f>VLOOKUP($C750,'Lookup Table'!$A$1:$G$134,6,0)</f>
        <v>6</v>
      </c>
      <c r="M750" t="str">
        <f>VLOOKUP($C750,'Lookup Table'!$A$1:$G$134,7,0)</f>
        <v>Display</v>
      </c>
      <c r="N750" s="28">
        <f t="shared" si="11"/>
        <v>3.0840000000000001</v>
      </c>
    </row>
    <row r="751" spans="1:14" x14ac:dyDescent="0.2">
      <c r="A751">
        <v>750</v>
      </c>
      <c r="B751" s="26">
        <v>44325</v>
      </c>
      <c r="C751" s="11">
        <v>269221569</v>
      </c>
      <c r="D751" s="11">
        <v>470</v>
      </c>
      <c r="E751" s="11">
        <v>1</v>
      </c>
      <c r="F751" s="11">
        <v>3</v>
      </c>
      <c r="G751">
        <f>IFERROR(INDEX('Video Ad Server - SECONDARY'!$C$2:$C$960,MATCH(' Combined Data'!C751&amp;' Combined Data'!B751,'Video Ad Server - SECONDARY'!$E$2:$E$960,0)),"")</f>
        <v>4</v>
      </c>
      <c r="H751">
        <f>IFERROR(INDEX('Video Ad Server - SECONDARY'!$D$2:$D$960,MATCH(' Combined Data'!C751&amp;' Combined Data'!B751,'Video Ad Server - SECONDARY'!$E$2:$E$960,0)),"")</f>
        <v>1</v>
      </c>
      <c r="I751" t="str">
        <f>VLOOKUP($C751,'Lookup Table'!$A$1:$G$134,3,0)</f>
        <v>Partner B</v>
      </c>
      <c r="J751" t="str">
        <f>VLOOKUP($C751,'Lookup Table'!$A$1:$G$134,4,0)</f>
        <v>Cross-Device</v>
      </c>
      <c r="K751" t="str">
        <f>VLOOKUP($C751,'Lookup Table'!$A$1:$G$134,5,0)</f>
        <v>CPCV</v>
      </c>
      <c r="L751">
        <f>VLOOKUP($C751,'Lookup Table'!$A$1:$G$134,6,0)</f>
        <v>4.5</v>
      </c>
      <c r="M751" t="str">
        <f>VLOOKUP($C751,'Lookup Table'!$A$1:$G$134,7,0)</f>
        <v>Video</v>
      </c>
      <c r="N751" s="28">
        <f t="shared" si="11"/>
        <v>4.5</v>
      </c>
    </row>
    <row r="752" spans="1:14" x14ac:dyDescent="0.2">
      <c r="A752">
        <v>751</v>
      </c>
      <c r="B752" s="26">
        <v>44325</v>
      </c>
      <c r="C752" s="11">
        <v>269151292</v>
      </c>
      <c r="D752" s="11">
        <v>7455</v>
      </c>
      <c r="E752" s="11">
        <v>0</v>
      </c>
      <c r="F752" s="11">
        <v>142</v>
      </c>
      <c r="G752" t="str">
        <f>IFERROR(INDEX('Video Ad Server - SECONDARY'!$C$2:$C$960,MATCH(' Combined Data'!C752&amp;' Combined Data'!B752,'Video Ad Server - SECONDARY'!$E$2:$E$960,0)),"")</f>
        <v/>
      </c>
      <c r="H752" t="str">
        <f>IFERROR(INDEX('Video Ad Server - SECONDARY'!$D$2:$D$960,MATCH(' Combined Data'!C752&amp;' Combined Data'!B752,'Video Ad Server - SECONDARY'!$E$2:$E$960,0)),"")</f>
        <v/>
      </c>
      <c r="I752" t="str">
        <f>VLOOKUP($C752,'Lookup Table'!$A$1:$G$134,3,0)</f>
        <v>Partner A</v>
      </c>
      <c r="J752" t="str">
        <f>VLOOKUP($C752,'Lookup Table'!$A$1:$G$134,4,0)</f>
        <v>Mobile Web</v>
      </c>
      <c r="K752" t="str">
        <f>VLOOKUP($C752,'Lookup Table'!$A$1:$G$134,5,0)</f>
        <v>CPM</v>
      </c>
      <c r="L752">
        <f>VLOOKUP($C752,'Lookup Table'!$A$1:$G$134,6,0)</f>
        <v>6</v>
      </c>
      <c r="M752" t="str">
        <f>VLOOKUP($C752,'Lookup Table'!$A$1:$G$134,7,0)</f>
        <v>Display</v>
      </c>
      <c r="N752" s="28">
        <f t="shared" si="11"/>
        <v>44.730000000000004</v>
      </c>
    </row>
    <row r="753" spans="1:14" x14ac:dyDescent="0.2">
      <c r="A753">
        <v>752</v>
      </c>
      <c r="B753" s="26">
        <v>44325</v>
      </c>
      <c r="C753" s="11">
        <v>268890683</v>
      </c>
      <c r="D753" s="11">
        <v>4688</v>
      </c>
      <c r="E753" s="11">
        <v>0</v>
      </c>
      <c r="F753" s="11">
        <v>0</v>
      </c>
      <c r="G753" t="str">
        <f>IFERROR(INDEX('Video Ad Server - SECONDARY'!$C$2:$C$960,MATCH(' Combined Data'!C753&amp;' Combined Data'!B753,'Video Ad Server - SECONDARY'!$E$2:$E$960,0)),"")</f>
        <v/>
      </c>
      <c r="H753" t="str">
        <f>IFERROR(INDEX('Video Ad Server - SECONDARY'!$D$2:$D$960,MATCH(' Combined Data'!C753&amp;' Combined Data'!B753,'Video Ad Server - SECONDARY'!$E$2:$E$960,0)),"")</f>
        <v/>
      </c>
      <c r="I753" t="str">
        <f>VLOOKUP($C753,'Lookup Table'!$A$1:$G$134,3,0)</f>
        <v>Partner A</v>
      </c>
      <c r="J753" t="str">
        <f>VLOOKUP($C753,'Lookup Table'!$A$1:$G$134,4,0)</f>
        <v>Mobile Web</v>
      </c>
      <c r="K753" t="str">
        <f>VLOOKUP($C753,'Lookup Table'!$A$1:$G$134,5,0)</f>
        <v>CPM</v>
      </c>
      <c r="L753">
        <f>VLOOKUP($C753,'Lookup Table'!$A$1:$G$134,6,0)</f>
        <v>6</v>
      </c>
      <c r="M753" t="str">
        <f>VLOOKUP($C753,'Lookup Table'!$A$1:$G$134,7,0)</f>
        <v>Display</v>
      </c>
      <c r="N753" s="28">
        <f t="shared" si="11"/>
        <v>28.128</v>
      </c>
    </row>
    <row r="754" spans="1:14" x14ac:dyDescent="0.2">
      <c r="A754">
        <v>753</v>
      </c>
      <c r="B754" s="26">
        <v>44325</v>
      </c>
      <c r="C754" s="11">
        <v>269220918</v>
      </c>
      <c r="D754" s="11">
        <v>2654</v>
      </c>
      <c r="E754" s="11">
        <v>0</v>
      </c>
      <c r="F754" s="11">
        <v>0</v>
      </c>
      <c r="G754" t="str">
        <f>IFERROR(INDEX('Video Ad Server - SECONDARY'!$C$2:$C$960,MATCH(' Combined Data'!C754&amp;' Combined Data'!B754,'Video Ad Server - SECONDARY'!$E$2:$E$960,0)),"")</f>
        <v/>
      </c>
      <c r="H754" t="str">
        <f>IFERROR(INDEX('Video Ad Server - SECONDARY'!$D$2:$D$960,MATCH(' Combined Data'!C754&amp;' Combined Data'!B754,'Video Ad Server - SECONDARY'!$E$2:$E$960,0)),"")</f>
        <v/>
      </c>
      <c r="I754" t="str">
        <f>VLOOKUP($C754,'Lookup Table'!$A$1:$G$134,3,0)</f>
        <v>Partner B</v>
      </c>
      <c r="J754" t="str">
        <f>VLOOKUP($C754,'Lookup Table'!$A$1:$G$134,4,0)</f>
        <v>Desktop</v>
      </c>
      <c r="K754" t="str">
        <f>VLOOKUP($C754,'Lookup Table'!$A$1:$G$134,5,0)</f>
        <v>CPM</v>
      </c>
      <c r="L754">
        <f>VLOOKUP($C754,'Lookup Table'!$A$1:$G$134,6,0)</f>
        <v>4.5</v>
      </c>
      <c r="M754" t="str">
        <f>VLOOKUP($C754,'Lookup Table'!$A$1:$G$134,7,0)</f>
        <v>Display</v>
      </c>
      <c r="N754" s="28">
        <f t="shared" si="11"/>
        <v>11.943</v>
      </c>
    </row>
    <row r="755" spans="1:14" x14ac:dyDescent="0.2">
      <c r="A755">
        <v>754</v>
      </c>
      <c r="B755" s="26">
        <v>44325</v>
      </c>
      <c r="C755" s="11">
        <v>268892102</v>
      </c>
      <c r="D755" s="11">
        <v>2642</v>
      </c>
      <c r="E755" s="11">
        <v>0</v>
      </c>
      <c r="F755" s="11">
        <v>0</v>
      </c>
      <c r="G755" t="str">
        <f>IFERROR(INDEX('Video Ad Server - SECONDARY'!$C$2:$C$960,MATCH(' Combined Data'!C755&amp;' Combined Data'!B755,'Video Ad Server - SECONDARY'!$E$2:$E$960,0)),"")</f>
        <v/>
      </c>
      <c r="H755" t="str">
        <f>IFERROR(INDEX('Video Ad Server - SECONDARY'!$D$2:$D$960,MATCH(' Combined Data'!C755&amp;' Combined Data'!B755,'Video Ad Server - SECONDARY'!$E$2:$E$960,0)),"")</f>
        <v/>
      </c>
      <c r="I755" t="str">
        <f>VLOOKUP($C755,'Lookup Table'!$A$1:$G$134,3,0)</f>
        <v>Partner A</v>
      </c>
      <c r="J755" t="str">
        <f>VLOOKUP($C755,'Lookup Table'!$A$1:$G$134,4,0)</f>
        <v>Tablet Web</v>
      </c>
      <c r="K755" t="str">
        <f>VLOOKUP($C755,'Lookup Table'!$A$1:$G$134,5,0)</f>
        <v>CPM</v>
      </c>
      <c r="L755">
        <f>VLOOKUP($C755,'Lookup Table'!$A$1:$G$134,6,0)</f>
        <v>6</v>
      </c>
      <c r="M755" t="str">
        <f>VLOOKUP($C755,'Lookup Table'!$A$1:$G$134,7,0)</f>
        <v>Display</v>
      </c>
      <c r="N755" s="28">
        <f t="shared" si="11"/>
        <v>15.852</v>
      </c>
    </row>
    <row r="756" spans="1:14" x14ac:dyDescent="0.2">
      <c r="A756">
        <v>755</v>
      </c>
      <c r="B756" s="26">
        <v>44325</v>
      </c>
      <c r="C756" s="11">
        <v>268892078</v>
      </c>
      <c r="D756" s="11">
        <v>607</v>
      </c>
      <c r="E756" s="11">
        <v>0</v>
      </c>
      <c r="F756" s="11">
        <v>0</v>
      </c>
      <c r="G756">
        <f>IFERROR(INDEX('Video Ad Server - SECONDARY'!$C$2:$C$960,MATCH(' Combined Data'!C756&amp;' Combined Data'!B756,'Video Ad Server - SECONDARY'!$E$2:$E$960,0)),"")</f>
        <v>0</v>
      </c>
      <c r="H756">
        <f>IFERROR(INDEX('Video Ad Server - SECONDARY'!$D$2:$D$960,MATCH(' Combined Data'!C756&amp;' Combined Data'!B756,'Video Ad Server - SECONDARY'!$E$2:$E$960,0)),"")</f>
        <v>0</v>
      </c>
      <c r="I756" t="str">
        <f>VLOOKUP($C756,'Lookup Table'!$A$1:$G$134,3,0)</f>
        <v>Partner B</v>
      </c>
      <c r="J756" t="str">
        <f>VLOOKUP($C756,'Lookup Table'!$A$1:$G$134,4,0)</f>
        <v>Cross-Device</v>
      </c>
      <c r="K756" t="str">
        <f>VLOOKUP($C756,'Lookup Table'!$A$1:$G$134,5,0)</f>
        <v>CPCV</v>
      </c>
      <c r="L756">
        <f>VLOOKUP($C756,'Lookup Table'!$A$1:$G$134,6,0)</f>
        <v>4.5</v>
      </c>
      <c r="M756" t="str">
        <f>VLOOKUP($C756,'Lookup Table'!$A$1:$G$134,7,0)</f>
        <v>Video</v>
      </c>
      <c r="N756" s="28">
        <f t="shared" si="11"/>
        <v>0</v>
      </c>
    </row>
    <row r="757" spans="1:14" x14ac:dyDescent="0.2">
      <c r="A757">
        <v>756</v>
      </c>
      <c r="B757" s="26">
        <v>44325</v>
      </c>
      <c r="C757" s="11">
        <v>268890590</v>
      </c>
      <c r="D757" s="11">
        <v>528</v>
      </c>
      <c r="E757" s="11">
        <v>0</v>
      </c>
      <c r="F757" s="11">
        <v>3</v>
      </c>
      <c r="G757">
        <f>IFERROR(INDEX('Video Ad Server - SECONDARY'!$C$2:$C$960,MATCH(' Combined Data'!C757&amp;' Combined Data'!B757,'Video Ad Server - SECONDARY'!$E$2:$E$960,0)),"")</f>
        <v>1</v>
      </c>
      <c r="H757">
        <f>IFERROR(INDEX('Video Ad Server - SECONDARY'!$D$2:$D$960,MATCH(' Combined Data'!C757&amp;' Combined Data'!B757,'Video Ad Server - SECONDARY'!$E$2:$E$960,0)),"")</f>
        <v>1</v>
      </c>
      <c r="I757" t="str">
        <f>VLOOKUP($C757,'Lookup Table'!$A$1:$G$134,3,0)</f>
        <v>Partner B</v>
      </c>
      <c r="J757" t="str">
        <f>VLOOKUP($C757,'Lookup Table'!$A$1:$G$134,4,0)</f>
        <v>Cross-Device</v>
      </c>
      <c r="K757" t="str">
        <f>VLOOKUP($C757,'Lookup Table'!$A$1:$G$134,5,0)</f>
        <v>CPCV</v>
      </c>
      <c r="L757">
        <f>VLOOKUP($C757,'Lookup Table'!$A$1:$G$134,6,0)</f>
        <v>4.5</v>
      </c>
      <c r="M757" t="str">
        <f>VLOOKUP($C757,'Lookup Table'!$A$1:$G$134,7,0)</f>
        <v>Video</v>
      </c>
      <c r="N757" s="28">
        <f t="shared" si="11"/>
        <v>4.5</v>
      </c>
    </row>
    <row r="758" spans="1:14" x14ac:dyDescent="0.2">
      <c r="A758">
        <v>757</v>
      </c>
      <c r="B758" s="26">
        <v>44325</v>
      </c>
      <c r="C758" s="11">
        <v>269221575</v>
      </c>
      <c r="D758" s="11">
        <v>160</v>
      </c>
      <c r="E758" s="11">
        <v>0</v>
      </c>
      <c r="F758" s="11">
        <v>0</v>
      </c>
      <c r="G758">
        <f>IFERROR(INDEX('Video Ad Server - SECONDARY'!$C$2:$C$960,MATCH(' Combined Data'!C758&amp;' Combined Data'!B758,'Video Ad Server - SECONDARY'!$E$2:$E$960,0)),"")</f>
        <v>10</v>
      </c>
      <c r="H758">
        <f>IFERROR(INDEX('Video Ad Server - SECONDARY'!$D$2:$D$960,MATCH(' Combined Data'!C758&amp;' Combined Data'!B758,'Video Ad Server - SECONDARY'!$E$2:$E$960,0)),"")</f>
        <v>1</v>
      </c>
      <c r="I758" t="str">
        <f>VLOOKUP($C758,'Lookup Table'!$A$1:$G$134,3,0)</f>
        <v>Partner B</v>
      </c>
      <c r="J758" t="str">
        <f>VLOOKUP($C758,'Lookup Table'!$A$1:$G$134,4,0)</f>
        <v>Cross-Device</v>
      </c>
      <c r="K758" t="str">
        <f>VLOOKUP($C758,'Lookup Table'!$A$1:$G$134,5,0)</f>
        <v>CPCV</v>
      </c>
      <c r="L758">
        <f>VLOOKUP($C758,'Lookup Table'!$A$1:$G$134,6,0)</f>
        <v>4.5</v>
      </c>
      <c r="M758" t="str">
        <f>VLOOKUP($C758,'Lookup Table'!$A$1:$G$134,7,0)</f>
        <v>Video</v>
      </c>
      <c r="N758" s="28">
        <f t="shared" si="11"/>
        <v>4.5</v>
      </c>
    </row>
    <row r="759" spans="1:14" x14ac:dyDescent="0.2">
      <c r="A759">
        <v>758</v>
      </c>
      <c r="B759" s="26">
        <v>44325</v>
      </c>
      <c r="C759" s="11">
        <v>268892345</v>
      </c>
      <c r="D759" s="11">
        <v>89</v>
      </c>
      <c r="E759" s="11">
        <v>0</v>
      </c>
      <c r="F759" s="11">
        <v>0</v>
      </c>
      <c r="G759">
        <f>IFERROR(INDEX('Video Ad Server - SECONDARY'!$C$2:$C$960,MATCH(' Combined Data'!C759&amp;' Combined Data'!B759,'Video Ad Server - SECONDARY'!$E$2:$E$960,0)),"")</f>
        <v>703</v>
      </c>
      <c r="H759">
        <f>IFERROR(INDEX('Video Ad Server - SECONDARY'!$D$2:$D$960,MATCH(' Combined Data'!C759&amp;' Combined Data'!B759,'Video Ad Server - SECONDARY'!$E$2:$E$960,0)),"")</f>
        <v>566</v>
      </c>
      <c r="I759" t="str">
        <f>VLOOKUP($C759,'Lookup Table'!$A$1:$G$134,3,0)</f>
        <v>Partner B</v>
      </c>
      <c r="J759" t="str">
        <f>VLOOKUP($C759,'Lookup Table'!$A$1:$G$134,4,0)</f>
        <v>Cross-Device</v>
      </c>
      <c r="K759" t="str">
        <f>VLOOKUP($C759,'Lookup Table'!$A$1:$G$134,5,0)</f>
        <v>CPCV</v>
      </c>
      <c r="L759">
        <f>VLOOKUP($C759,'Lookup Table'!$A$1:$G$134,6,0)</f>
        <v>4.5</v>
      </c>
      <c r="M759" t="str">
        <f>VLOOKUP($C759,'Lookup Table'!$A$1:$G$134,7,0)</f>
        <v>Video</v>
      </c>
      <c r="N759" s="28">
        <f t="shared" si="11"/>
        <v>2547</v>
      </c>
    </row>
    <row r="760" spans="1:14" x14ac:dyDescent="0.2">
      <c r="A760">
        <v>759</v>
      </c>
      <c r="B760" s="26">
        <v>44325</v>
      </c>
      <c r="C760" s="11">
        <v>268890548</v>
      </c>
      <c r="D760" s="11">
        <v>77</v>
      </c>
      <c r="E760" s="11">
        <v>0</v>
      </c>
      <c r="F760" s="11">
        <v>0</v>
      </c>
      <c r="G760">
        <f>IFERROR(INDEX('Video Ad Server - SECONDARY'!$C$2:$C$960,MATCH(' Combined Data'!C760&amp;' Combined Data'!B760,'Video Ad Server - SECONDARY'!$E$2:$E$960,0)),"")</f>
        <v>9</v>
      </c>
      <c r="H760">
        <f>IFERROR(INDEX('Video Ad Server - SECONDARY'!$D$2:$D$960,MATCH(' Combined Data'!C760&amp;' Combined Data'!B760,'Video Ad Server - SECONDARY'!$E$2:$E$960,0)),"")</f>
        <v>4</v>
      </c>
      <c r="I760" t="str">
        <f>VLOOKUP($C760,'Lookup Table'!$A$1:$G$134,3,0)</f>
        <v>Partner B</v>
      </c>
      <c r="J760" t="str">
        <f>VLOOKUP($C760,'Lookup Table'!$A$1:$G$134,4,0)</f>
        <v>Cross-Device</v>
      </c>
      <c r="K760" t="str">
        <f>VLOOKUP($C760,'Lookup Table'!$A$1:$G$134,5,0)</f>
        <v>CPCV</v>
      </c>
      <c r="L760">
        <f>VLOOKUP($C760,'Lookup Table'!$A$1:$G$134,6,0)</f>
        <v>4.5</v>
      </c>
      <c r="M760" t="str">
        <f>VLOOKUP($C760,'Lookup Table'!$A$1:$G$134,7,0)</f>
        <v>Video</v>
      </c>
      <c r="N760" s="28">
        <f t="shared" si="11"/>
        <v>18</v>
      </c>
    </row>
    <row r="761" spans="1:14" x14ac:dyDescent="0.2">
      <c r="A761">
        <v>760</v>
      </c>
      <c r="B761" s="26">
        <v>44325</v>
      </c>
      <c r="C761" s="11">
        <v>269221587</v>
      </c>
      <c r="D761" s="11">
        <v>70</v>
      </c>
      <c r="E761" s="11">
        <v>0</v>
      </c>
      <c r="F761" s="11">
        <v>0</v>
      </c>
      <c r="G761">
        <f>IFERROR(INDEX('Video Ad Server - SECONDARY'!$C$2:$C$960,MATCH(' Combined Data'!C761&amp;' Combined Data'!B761,'Video Ad Server - SECONDARY'!$E$2:$E$960,0)),"")</f>
        <v>16</v>
      </c>
      <c r="H761">
        <f>IFERROR(INDEX('Video Ad Server - SECONDARY'!$D$2:$D$960,MATCH(' Combined Data'!C761&amp;' Combined Data'!B761,'Video Ad Server - SECONDARY'!$E$2:$E$960,0)),"")</f>
        <v>14</v>
      </c>
      <c r="I761" t="str">
        <f>VLOOKUP($C761,'Lookup Table'!$A$1:$G$134,3,0)</f>
        <v>Partner B</v>
      </c>
      <c r="J761" t="str">
        <f>VLOOKUP($C761,'Lookup Table'!$A$1:$G$134,4,0)</f>
        <v>Cross-Device</v>
      </c>
      <c r="K761" t="str">
        <f>VLOOKUP($C761,'Lookup Table'!$A$1:$G$134,5,0)</f>
        <v>CPCV</v>
      </c>
      <c r="L761">
        <f>VLOOKUP($C761,'Lookup Table'!$A$1:$G$134,6,0)</f>
        <v>4.5</v>
      </c>
      <c r="M761" t="str">
        <f>VLOOKUP($C761,'Lookup Table'!$A$1:$G$134,7,0)</f>
        <v>Video</v>
      </c>
      <c r="N761" s="28">
        <f t="shared" si="11"/>
        <v>63</v>
      </c>
    </row>
    <row r="762" spans="1:14" x14ac:dyDescent="0.2">
      <c r="A762">
        <v>761</v>
      </c>
      <c r="B762" s="26">
        <v>44325</v>
      </c>
      <c r="C762" s="11">
        <v>269149783</v>
      </c>
      <c r="D762" s="11">
        <v>51</v>
      </c>
      <c r="E762" s="11">
        <v>0</v>
      </c>
      <c r="F762" s="11">
        <v>0</v>
      </c>
      <c r="G762">
        <f>IFERROR(INDEX('Video Ad Server - SECONDARY'!$C$2:$C$960,MATCH(' Combined Data'!C762&amp;' Combined Data'!B762,'Video Ad Server - SECONDARY'!$E$2:$E$960,0)),"")</f>
        <v>15</v>
      </c>
      <c r="H762">
        <f>IFERROR(INDEX('Video Ad Server - SECONDARY'!$D$2:$D$960,MATCH(' Combined Data'!C762&amp;' Combined Data'!B762,'Video Ad Server - SECONDARY'!$E$2:$E$960,0)),"")</f>
        <v>3</v>
      </c>
      <c r="I762" t="str">
        <f>VLOOKUP($C762,'Lookup Table'!$A$1:$G$134,3,0)</f>
        <v>Partner B</v>
      </c>
      <c r="J762" t="str">
        <f>VLOOKUP($C762,'Lookup Table'!$A$1:$G$134,4,0)</f>
        <v>Cross-Device</v>
      </c>
      <c r="K762" t="str">
        <f>VLOOKUP($C762,'Lookup Table'!$A$1:$G$134,5,0)</f>
        <v>CPCV</v>
      </c>
      <c r="L762">
        <f>VLOOKUP($C762,'Lookup Table'!$A$1:$G$134,6,0)</f>
        <v>4.5</v>
      </c>
      <c r="M762" t="str">
        <f>VLOOKUP($C762,'Lookup Table'!$A$1:$G$134,7,0)</f>
        <v>Video</v>
      </c>
      <c r="N762" s="28">
        <f t="shared" si="11"/>
        <v>13.5</v>
      </c>
    </row>
    <row r="763" spans="1:14" x14ac:dyDescent="0.2">
      <c r="A763">
        <v>762</v>
      </c>
      <c r="B763" s="26">
        <v>44325</v>
      </c>
      <c r="C763" s="11">
        <v>269221584</v>
      </c>
      <c r="D763" s="11">
        <v>36</v>
      </c>
      <c r="E763" s="11">
        <v>0</v>
      </c>
      <c r="F763" s="11">
        <v>0</v>
      </c>
      <c r="G763">
        <f>IFERROR(INDEX('Video Ad Server - SECONDARY'!$C$2:$C$960,MATCH(' Combined Data'!C763&amp;' Combined Data'!B763,'Video Ad Server - SECONDARY'!$E$2:$E$960,0)),"")</f>
        <v>14</v>
      </c>
      <c r="H763">
        <f>IFERROR(INDEX('Video Ad Server - SECONDARY'!$D$2:$D$960,MATCH(' Combined Data'!C763&amp;' Combined Data'!B763,'Video Ad Server - SECONDARY'!$E$2:$E$960,0)),"")</f>
        <v>4</v>
      </c>
      <c r="I763" t="str">
        <f>VLOOKUP($C763,'Lookup Table'!$A$1:$G$134,3,0)</f>
        <v>Partner B</v>
      </c>
      <c r="J763" t="str">
        <f>VLOOKUP($C763,'Lookup Table'!$A$1:$G$134,4,0)</f>
        <v>Cross-Device</v>
      </c>
      <c r="K763" t="str">
        <f>VLOOKUP($C763,'Lookup Table'!$A$1:$G$134,5,0)</f>
        <v>CPCV</v>
      </c>
      <c r="L763">
        <f>VLOOKUP($C763,'Lookup Table'!$A$1:$G$134,6,0)</f>
        <v>4.5</v>
      </c>
      <c r="M763" t="str">
        <f>VLOOKUP($C763,'Lookup Table'!$A$1:$G$134,7,0)</f>
        <v>Video</v>
      </c>
      <c r="N763" s="28">
        <f t="shared" si="11"/>
        <v>18</v>
      </c>
    </row>
    <row r="764" spans="1:14" x14ac:dyDescent="0.2">
      <c r="A764">
        <v>763</v>
      </c>
      <c r="B764" s="26">
        <v>44325</v>
      </c>
      <c r="C764" s="11">
        <v>269222010</v>
      </c>
      <c r="D764" s="11">
        <v>35</v>
      </c>
      <c r="E764" s="11">
        <v>0</v>
      </c>
      <c r="F764" s="11">
        <v>0</v>
      </c>
      <c r="G764">
        <f>IFERROR(INDEX('Video Ad Server - SECONDARY'!$C$2:$C$960,MATCH(' Combined Data'!C764&amp;' Combined Data'!B764,'Video Ad Server - SECONDARY'!$E$2:$E$960,0)),"")</f>
        <v>11</v>
      </c>
      <c r="H764">
        <f>IFERROR(INDEX('Video Ad Server - SECONDARY'!$D$2:$D$960,MATCH(' Combined Data'!C764&amp;' Combined Data'!B764,'Video Ad Server - SECONDARY'!$E$2:$E$960,0)),"")</f>
        <v>3</v>
      </c>
      <c r="I764" t="str">
        <f>VLOOKUP($C764,'Lookup Table'!$A$1:$G$134,3,0)</f>
        <v>Partner B</v>
      </c>
      <c r="J764" t="str">
        <f>VLOOKUP($C764,'Lookup Table'!$A$1:$G$134,4,0)</f>
        <v>Cross-Device</v>
      </c>
      <c r="K764" t="str">
        <f>VLOOKUP($C764,'Lookup Table'!$A$1:$G$134,5,0)</f>
        <v>CPCV</v>
      </c>
      <c r="L764">
        <f>VLOOKUP($C764,'Lookup Table'!$A$1:$G$134,6,0)</f>
        <v>4.5</v>
      </c>
      <c r="M764" t="str">
        <f>VLOOKUP($C764,'Lookup Table'!$A$1:$G$134,7,0)</f>
        <v>Video</v>
      </c>
      <c r="N764" s="28">
        <f t="shared" si="11"/>
        <v>13.5</v>
      </c>
    </row>
    <row r="765" spans="1:14" x14ac:dyDescent="0.2">
      <c r="A765">
        <v>764</v>
      </c>
      <c r="B765" s="26">
        <v>44325</v>
      </c>
      <c r="C765" s="11">
        <v>268892348</v>
      </c>
      <c r="D765" s="11">
        <v>20</v>
      </c>
      <c r="E765" s="11">
        <v>0</v>
      </c>
      <c r="F765" s="11">
        <v>0</v>
      </c>
      <c r="G765">
        <f>IFERROR(INDEX('Video Ad Server - SECONDARY'!$C$2:$C$960,MATCH(' Combined Data'!C765&amp;' Combined Data'!B765,'Video Ad Server - SECONDARY'!$E$2:$E$960,0)),"")</f>
        <v>0</v>
      </c>
      <c r="H765">
        <f>IFERROR(INDEX('Video Ad Server - SECONDARY'!$D$2:$D$960,MATCH(' Combined Data'!C765&amp;' Combined Data'!B765,'Video Ad Server - SECONDARY'!$E$2:$E$960,0)),"")</f>
        <v>0</v>
      </c>
      <c r="I765" t="str">
        <f>VLOOKUP($C765,'Lookup Table'!$A$1:$G$134,3,0)</f>
        <v>Partner B</v>
      </c>
      <c r="J765" t="str">
        <f>VLOOKUP($C765,'Lookup Table'!$A$1:$G$134,4,0)</f>
        <v>Cross-Device</v>
      </c>
      <c r="K765" t="str">
        <f>VLOOKUP($C765,'Lookup Table'!$A$1:$G$134,5,0)</f>
        <v>CPCV</v>
      </c>
      <c r="L765">
        <f>VLOOKUP($C765,'Lookup Table'!$A$1:$G$134,6,0)</f>
        <v>4.5</v>
      </c>
      <c r="M765" t="str">
        <f>VLOOKUP($C765,'Lookup Table'!$A$1:$G$134,7,0)</f>
        <v>Video</v>
      </c>
      <c r="N765" s="28">
        <f t="shared" si="11"/>
        <v>0</v>
      </c>
    </row>
    <row r="766" spans="1:14" x14ac:dyDescent="0.2">
      <c r="A766">
        <v>765</v>
      </c>
      <c r="B766" s="26">
        <v>44325</v>
      </c>
      <c r="C766" s="11">
        <v>269221431</v>
      </c>
      <c r="D766" s="11">
        <v>6</v>
      </c>
      <c r="E766" s="11">
        <v>0</v>
      </c>
      <c r="F766" s="11">
        <v>0</v>
      </c>
      <c r="G766" t="str">
        <f>IFERROR(INDEX('Video Ad Server - SECONDARY'!$C$2:$C$960,MATCH(' Combined Data'!C766&amp;' Combined Data'!B766,'Video Ad Server - SECONDARY'!$E$2:$E$960,0)),"")</f>
        <v/>
      </c>
      <c r="H766" t="str">
        <f>IFERROR(INDEX('Video Ad Server - SECONDARY'!$D$2:$D$960,MATCH(' Combined Data'!C766&amp;' Combined Data'!B766,'Video Ad Server - SECONDARY'!$E$2:$E$960,0)),"")</f>
        <v/>
      </c>
      <c r="I766" t="str">
        <f>VLOOKUP($C766,'Lookup Table'!$A$1:$G$134,3,0)</f>
        <v>Partner B</v>
      </c>
      <c r="J766" t="str">
        <f>VLOOKUP($C766,'Lookup Table'!$A$1:$G$134,4,0)</f>
        <v>Desktop</v>
      </c>
      <c r="K766" t="str">
        <f>VLOOKUP($C766,'Lookup Table'!$A$1:$G$134,5,0)</f>
        <v>CPM</v>
      </c>
      <c r="L766">
        <f>VLOOKUP($C766,'Lookup Table'!$A$1:$G$134,6,0)</f>
        <v>4.5</v>
      </c>
      <c r="M766" t="str">
        <f>VLOOKUP($C766,'Lookup Table'!$A$1:$G$134,7,0)</f>
        <v>Display</v>
      </c>
      <c r="N766" s="28">
        <f t="shared" si="11"/>
        <v>2.7E-2</v>
      </c>
    </row>
    <row r="767" spans="1:14" x14ac:dyDescent="0.2">
      <c r="A767">
        <v>766</v>
      </c>
      <c r="B767" s="26">
        <v>44325</v>
      </c>
      <c r="C767" s="11">
        <v>269149708</v>
      </c>
      <c r="D767" s="11">
        <v>5</v>
      </c>
      <c r="E767" s="11">
        <v>0</v>
      </c>
      <c r="F767" s="11">
        <v>0</v>
      </c>
      <c r="G767" t="str">
        <f>IFERROR(INDEX('Video Ad Server - SECONDARY'!$C$2:$C$960,MATCH(' Combined Data'!C767&amp;' Combined Data'!B767,'Video Ad Server - SECONDARY'!$E$2:$E$960,0)),"")</f>
        <v/>
      </c>
      <c r="H767" t="str">
        <f>IFERROR(INDEX('Video Ad Server - SECONDARY'!$D$2:$D$960,MATCH(' Combined Data'!C767&amp;' Combined Data'!B767,'Video Ad Server - SECONDARY'!$E$2:$E$960,0)),"")</f>
        <v/>
      </c>
      <c r="I767" t="str">
        <f>VLOOKUP($C767,'Lookup Table'!$A$1:$G$134,3,0)</f>
        <v>Partner B</v>
      </c>
      <c r="J767" t="str">
        <f>VLOOKUP($C767,'Lookup Table'!$A$1:$G$134,4,0)</f>
        <v>Cross-Device</v>
      </c>
      <c r="K767" t="str">
        <f>VLOOKUP($C767,'Lookup Table'!$A$1:$G$134,5,0)</f>
        <v>CPM</v>
      </c>
      <c r="L767">
        <f>VLOOKUP($C767,'Lookup Table'!$A$1:$G$134,6,0)</f>
        <v>4.5</v>
      </c>
      <c r="M767" t="str">
        <f>VLOOKUP($C767,'Lookup Table'!$A$1:$G$134,7,0)</f>
        <v>Study</v>
      </c>
      <c r="N767" s="28">
        <f t="shared" si="11"/>
        <v>2.2499999999999999E-2</v>
      </c>
    </row>
    <row r="768" spans="1:14" x14ac:dyDescent="0.2">
      <c r="A768">
        <v>767</v>
      </c>
      <c r="B768" s="26">
        <v>44325</v>
      </c>
      <c r="C768" s="11">
        <v>268891184</v>
      </c>
      <c r="D768" s="11">
        <v>4</v>
      </c>
      <c r="E768" s="11">
        <v>0</v>
      </c>
      <c r="F768" s="11">
        <v>0</v>
      </c>
      <c r="G768" t="str">
        <f>IFERROR(INDEX('Video Ad Server - SECONDARY'!$C$2:$C$960,MATCH(' Combined Data'!C768&amp;' Combined Data'!B768,'Video Ad Server - SECONDARY'!$E$2:$E$960,0)),"")</f>
        <v/>
      </c>
      <c r="H768" t="str">
        <f>IFERROR(INDEX('Video Ad Server - SECONDARY'!$D$2:$D$960,MATCH(' Combined Data'!C768&amp;' Combined Data'!B768,'Video Ad Server - SECONDARY'!$E$2:$E$960,0)),"")</f>
        <v/>
      </c>
      <c r="I768" t="str">
        <f>VLOOKUP($C768,'Lookup Table'!$A$1:$G$134,3,0)</f>
        <v>Partner B</v>
      </c>
      <c r="J768" t="str">
        <f>VLOOKUP($C768,'Lookup Table'!$A$1:$G$134,4,0)</f>
        <v>Cross-Device</v>
      </c>
      <c r="K768" t="str">
        <f>VLOOKUP($C768,'Lookup Table'!$A$1:$G$134,5,0)</f>
        <v>CPM</v>
      </c>
      <c r="L768">
        <f>VLOOKUP($C768,'Lookup Table'!$A$1:$G$134,6,0)</f>
        <v>4.5</v>
      </c>
      <c r="M768" t="str">
        <f>VLOOKUP($C768,'Lookup Table'!$A$1:$G$134,7,0)</f>
        <v>Display</v>
      </c>
      <c r="N768" s="28">
        <f t="shared" si="11"/>
        <v>1.8000000000000002E-2</v>
      </c>
    </row>
    <row r="769" spans="1:14" x14ac:dyDescent="0.2">
      <c r="A769">
        <v>768</v>
      </c>
      <c r="B769" s="26">
        <v>44325</v>
      </c>
      <c r="C769" s="11">
        <v>268891226</v>
      </c>
      <c r="D769" s="11">
        <v>3</v>
      </c>
      <c r="E769" s="11">
        <v>0</v>
      </c>
      <c r="F769" s="11">
        <v>0</v>
      </c>
      <c r="G769" t="str">
        <f>IFERROR(INDEX('Video Ad Server - SECONDARY'!$C$2:$C$960,MATCH(' Combined Data'!C769&amp;' Combined Data'!B769,'Video Ad Server - SECONDARY'!$E$2:$E$960,0)),"")</f>
        <v/>
      </c>
      <c r="H769" t="str">
        <f>IFERROR(INDEX('Video Ad Server - SECONDARY'!$D$2:$D$960,MATCH(' Combined Data'!C769&amp;' Combined Data'!B769,'Video Ad Server - SECONDARY'!$E$2:$E$960,0)),"")</f>
        <v/>
      </c>
      <c r="I769" t="str">
        <f>VLOOKUP($C769,'Lookup Table'!$A$1:$G$134,3,0)</f>
        <v>Partner B</v>
      </c>
      <c r="J769" t="str">
        <f>VLOOKUP($C769,'Lookup Table'!$A$1:$G$134,4,0)</f>
        <v>Desktop</v>
      </c>
      <c r="K769" t="str">
        <f>VLOOKUP($C769,'Lookup Table'!$A$1:$G$134,5,0)</f>
        <v>CPM</v>
      </c>
      <c r="L769">
        <f>VLOOKUP($C769,'Lookup Table'!$A$1:$G$134,6,0)</f>
        <v>4.5</v>
      </c>
      <c r="M769" t="str">
        <f>VLOOKUP($C769,'Lookup Table'!$A$1:$G$134,7,0)</f>
        <v>Display</v>
      </c>
      <c r="N769" s="28">
        <f t="shared" si="11"/>
        <v>1.35E-2</v>
      </c>
    </row>
    <row r="770" spans="1:14" x14ac:dyDescent="0.2">
      <c r="A770">
        <v>769</v>
      </c>
      <c r="B770" s="26">
        <v>44325</v>
      </c>
      <c r="C770" s="11">
        <v>269221920</v>
      </c>
      <c r="D770" s="11">
        <v>3</v>
      </c>
      <c r="E770" s="11">
        <v>0</v>
      </c>
      <c r="F770" s="11">
        <v>0</v>
      </c>
      <c r="G770">
        <f>IFERROR(INDEX('Video Ad Server - SECONDARY'!$C$2:$C$960,MATCH(' Combined Data'!C770&amp;' Combined Data'!B770,'Video Ad Server - SECONDARY'!$E$2:$E$960,0)),"")</f>
        <v>9</v>
      </c>
      <c r="H770">
        <f>IFERROR(INDEX('Video Ad Server - SECONDARY'!$D$2:$D$960,MATCH(' Combined Data'!C770&amp;' Combined Data'!B770,'Video Ad Server - SECONDARY'!$E$2:$E$960,0)),"")</f>
        <v>6</v>
      </c>
      <c r="I770" t="str">
        <f>VLOOKUP($C770,'Lookup Table'!$A$1:$G$134,3,0)</f>
        <v>Partner B</v>
      </c>
      <c r="J770" t="str">
        <f>VLOOKUP($C770,'Lookup Table'!$A$1:$G$134,4,0)</f>
        <v>Cross-Device</v>
      </c>
      <c r="K770" t="str">
        <f>VLOOKUP($C770,'Lookup Table'!$A$1:$G$134,5,0)</f>
        <v>CPCV</v>
      </c>
      <c r="L770">
        <f>VLOOKUP($C770,'Lookup Table'!$A$1:$G$134,6,0)</f>
        <v>4.5</v>
      </c>
      <c r="M770" t="str">
        <f>VLOOKUP($C770,'Lookup Table'!$A$1:$G$134,7,0)</f>
        <v>Video</v>
      </c>
      <c r="N770" s="28">
        <f t="shared" si="11"/>
        <v>27</v>
      </c>
    </row>
    <row r="771" spans="1:14" x14ac:dyDescent="0.2">
      <c r="A771">
        <v>770</v>
      </c>
      <c r="B771" s="26">
        <v>44325</v>
      </c>
      <c r="C771" s="11">
        <v>269149657</v>
      </c>
      <c r="D771" s="11">
        <v>2</v>
      </c>
      <c r="E771" s="11">
        <v>0</v>
      </c>
      <c r="F771" s="11">
        <v>0</v>
      </c>
      <c r="G771" t="str">
        <f>IFERROR(INDEX('Video Ad Server - SECONDARY'!$C$2:$C$960,MATCH(' Combined Data'!C771&amp;' Combined Data'!B771,'Video Ad Server - SECONDARY'!$E$2:$E$960,0)),"")</f>
        <v/>
      </c>
      <c r="H771" t="str">
        <f>IFERROR(INDEX('Video Ad Server - SECONDARY'!$D$2:$D$960,MATCH(' Combined Data'!C771&amp;' Combined Data'!B771,'Video Ad Server - SECONDARY'!$E$2:$E$960,0)),"")</f>
        <v/>
      </c>
      <c r="I771" t="str">
        <f>VLOOKUP($C771,'Lookup Table'!$A$1:$G$134,3,0)</f>
        <v>Partner B</v>
      </c>
      <c r="J771" t="str">
        <f>VLOOKUP($C771,'Lookup Table'!$A$1:$G$134,4,0)</f>
        <v>Cross-Device</v>
      </c>
      <c r="K771" t="str">
        <f>VLOOKUP($C771,'Lookup Table'!$A$1:$G$134,5,0)</f>
        <v>CPM</v>
      </c>
      <c r="L771">
        <f>VLOOKUP($C771,'Lookup Table'!$A$1:$G$134,6,0)</f>
        <v>4.5</v>
      </c>
      <c r="M771" t="str">
        <f>VLOOKUP($C771,'Lookup Table'!$A$1:$G$134,7,0)</f>
        <v>Display</v>
      </c>
      <c r="N771" s="28">
        <f t="shared" ref="N771:N834" si="12">IF(K771="CPM",(D771/1000)*L771,H771*L771)</f>
        <v>9.0000000000000011E-3</v>
      </c>
    </row>
    <row r="772" spans="1:14" x14ac:dyDescent="0.2">
      <c r="A772">
        <v>771</v>
      </c>
      <c r="B772" s="26">
        <v>44325</v>
      </c>
      <c r="C772" s="11">
        <v>269148589</v>
      </c>
      <c r="D772" s="11">
        <v>2</v>
      </c>
      <c r="E772" s="11">
        <v>0</v>
      </c>
      <c r="F772" s="11">
        <v>0</v>
      </c>
      <c r="G772" t="str">
        <f>IFERROR(INDEX('Video Ad Server - SECONDARY'!$C$2:$C$960,MATCH(' Combined Data'!C772&amp;' Combined Data'!B772,'Video Ad Server - SECONDARY'!$E$2:$E$960,0)),"")</f>
        <v/>
      </c>
      <c r="H772" t="str">
        <f>IFERROR(INDEX('Video Ad Server - SECONDARY'!$D$2:$D$960,MATCH(' Combined Data'!C772&amp;' Combined Data'!B772,'Video Ad Server - SECONDARY'!$E$2:$E$960,0)),"")</f>
        <v/>
      </c>
      <c r="I772" t="str">
        <f>VLOOKUP($C772,'Lookup Table'!$A$1:$G$134,3,0)</f>
        <v>Partner B</v>
      </c>
      <c r="J772" t="str">
        <f>VLOOKUP($C772,'Lookup Table'!$A$1:$G$134,4,0)</f>
        <v>Mobile In-App</v>
      </c>
      <c r="K772" t="str">
        <f>VLOOKUP($C772,'Lookup Table'!$A$1:$G$134,5,0)</f>
        <v>CPM</v>
      </c>
      <c r="L772">
        <f>VLOOKUP($C772,'Lookup Table'!$A$1:$G$134,6,0)</f>
        <v>4.5</v>
      </c>
      <c r="M772" t="str">
        <f>VLOOKUP($C772,'Lookup Table'!$A$1:$G$134,7,0)</f>
        <v>Display</v>
      </c>
      <c r="N772" s="28">
        <f t="shared" si="12"/>
        <v>9.0000000000000011E-3</v>
      </c>
    </row>
    <row r="773" spans="1:14" x14ac:dyDescent="0.2">
      <c r="A773">
        <v>772</v>
      </c>
      <c r="B773" s="26">
        <v>44325</v>
      </c>
      <c r="C773" s="11">
        <v>268891919</v>
      </c>
      <c r="D773" s="11">
        <v>2</v>
      </c>
      <c r="E773" s="11">
        <v>0</v>
      </c>
      <c r="F773" s="11">
        <v>0</v>
      </c>
      <c r="G773" t="str">
        <f>IFERROR(INDEX('Video Ad Server - SECONDARY'!$C$2:$C$960,MATCH(' Combined Data'!C773&amp;' Combined Data'!B773,'Video Ad Server - SECONDARY'!$E$2:$E$960,0)),"")</f>
        <v/>
      </c>
      <c r="H773" t="str">
        <f>IFERROR(INDEX('Video Ad Server - SECONDARY'!$D$2:$D$960,MATCH(' Combined Data'!C773&amp;' Combined Data'!B773,'Video Ad Server - SECONDARY'!$E$2:$E$960,0)),"")</f>
        <v/>
      </c>
      <c r="I773" t="str">
        <f>VLOOKUP($C773,'Lookup Table'!$A$1:$G$134,3,0)</f>
        <v>Partner B</v>
      </c>
      <c r="J773" t="str">
        <f>VLOOKUP($C773,'Lookup Table'!$A$1:$G$134,4,0)</f>
        <v>Desktop</v>
      </c>
      <c r="K773" t="str">
        <f>VLOOKUP($C773,'Lookup Table'!$A$1:$G$134,5,0)</f>
        <v>CPM</v>
      </c>
      <c r="L773">
        <f>VLOOKUP($C773,'Lookup Table'!$A$1:$G$134,6,0)</f>
        <v>4.5</v>
      </c>
      <c r="M773" t="str">
        <f>VLOOKUP($C773,'Lookup Table'!$A$1:$G$134,7,0)</f>
        <v>Display</v>
      </c>
      <c r="N773" s="28">
        <f t="shared" si="12"/>
        <v>9.0000000000000011E-3</v>
      </c>
    </row>
    <row r="774" spans="1:14" x14ac:dyDescent="0.2">
      <c r="A774">
        <v>773</v>
      </c>
      <c r="B774" s="26">
        <v>44325</v>
      </c>
      <c r="C774" s="11">
        <v>269150161</v>
      </c>
      <c r="D774" s="11">
        <v>2</v>
      </c>
      <c r="E774" s="11">
        <v>0</v>
      </c>
      <c r="F774" s="11">
        <v>0</v>
      </c>
      <c r="G774">
        <f>IFERROR(INDEX('Video Ad Server - SECONDARY'!$C$2:$C$960,MATCH(' Combined Data'!C774&amp;' Combined Data'!B774,'Video Ad Server - SECONDARY'!$E$2:$E$960,0)),"")</f>
        <v>1903</v>
      </c>
      <c r="H774">
        <f>IFERROR(INDEX('Video Ad Server - SECONDARY'!$D$2:$D$960,MATCH(' Combined Data'!C774&amp;' Combined Data'!B774,'Video Ad Server - SECONDARY'!$E$2:$E$960,0)),"")</f>
        <v>1563</v>
      </c>
      <c r="I774" t="str">
        <f>VLOOKUP($C774,'Lookup Table'!$A$1:$G$134,3,0)</f>
        <v>Partner B</v>
      </c>
      <c r="J774" t="str">
        <f>VLOOKUP($C774,'Lookup Table'!$A$1:$G$134,4,0)</f>
        <v>Cross-Device</v>
      </c>
      <c r="K774" t="str">
        <f>VLOOKUP($C774,'Lookup Table'!$A$1:$G$134,5,0)</f>
        <v>CPCV</v>
      </c>
      <c r="L774">
        <f>VLOOKUP($C774,'Lookup Table'!$A$1:$G$134,6,0)</f>
        <v>4.5</v>
      </c>
      <c r="M774" t="str">
        <f>VLOOKUP($C774,'Lookup Table'!$A$1:$G$134,7,0)</f>
        <v>Video</v>
      </c>
      <c r="N774" s="28">
        <f t="shared" si="12"/>
        <v>7033.5</v>
      </c>
    </row>
    <row r="775" spans="1:14" x14ac:dyDescent="0.2">
      <c r="A775">
        <v>774</v>
      </c>
      <c r="B775" s="26">
        <v>44325</v>
      </c>
      <c r="C775" s="11">
        <v>269221461</v>
      </c>
      <c r="D775" s="11">
        <v>1</v>
      </c>
      <c r="E775" s="11">
        <v>0</v>
      </c>
      <c r="F775" s="11">
        <v>0</v>
      </c>
      <c r="G775">
        <f>IFERROR(INDEX('Video Ad Server - SECONDARY'!$C$2:$C$960,MATCH(' Combined Data'!C775&amp;' Combined Data'!B775,'Video Ad Server - SECONDARY'!$E$2:$E$960,0)),"")</f>
        <v>2</v>
      </c>
      <c r="H775">
        <f>IFERROR(INDEX('Video Ad Server - SECONDARY'!$D$2:$D$960,MATCH(' Combined Data'!C775&amp;' Combined Data'!B775,'Video Ad Server - SECONDARY'!$E$2:$E$960,0)),"")</f>
        <v>11</v>
      </c>
      <c r="I775" t="str">
        <f>VLOOKUP($C775,'Lookup Table'!$A$1:$G$134,3,0)</f>
        <v>Partner B</v>
      </c>
      <c r="J775" t="str">
        <f>VLOOKUP($C775,'Lookup Table'!$A$1:$G$134,4,0)</f>
        <v>Mobile</v>
      </c>
      <c r="K775" t="str">
        <f>VLOOKUP($C775,'Lookup Table'!$A$1:$G$134,5,0)</f>
        <v>CPCV</v>
      </c>
      <c r="L775">
        <f>VLOOKUP($C775,'Lookup Table'!$A$1:$G$134,6,0)</f>
        <v>4.5</v>
      </c>
      <c r="M775" t="str">
        <f>VLOOKUP($C775,'Lookup Table'!$A$1:$G$134,7,0)</f>
        <v>Video</v>
      </c>
      <c r="N775" s="28">
        <f t="shared" si="12"/>
        <v>49.5</v>
      </c>
    </row>
    <row r="776" spans="1:14" x14ac:dyDescent="0.2">
      <c r="A776">
        <v>775</v>
      </c>
      <c r="B776" s="26">
        <v>44325</v>
      </c>
      <c r="C776" s="11">
        <v>269221473</v>
      </c>
      <c r="D776" s="11">
        <v>1</v>
      </c>
      <c r="E776" s="11">
        <v>0</v>
      </c>
      <c r="F776" s="11">
        <v>0</v>
      </c>
      <c r="G776">
        <f>IFERROR(INDEX('Video Ad Server - SECONDARY'!$C$2:$C$960,MATCH(' Combined Data'!C776&amp;' Combined Data'!B776,'Video Ad Server - SECONDARY'!$E$2:$E$960,0)),"")</f>
        <v>9</v>
      </c>
      <c r="H776">
        <f>IFERROR(INDEX('Video Ad Server - SECONDARY'!$D$2:$D$960,MATCH(' Combined Data'!C776&amp;' Combined Data'!B776,'Video Ad Server - SECONDARY'!$E$2:$E$960,0)),"")</f>
        <v>1</v>
      </c>
      <c r="I776" t="str">
        <f>VLOOKUP($C776,'Lookup Table'!$A$1:$G$134,3,0)</f>
        <v>Partner B</v>
      </c>
      <c r="J776" t="str">
        <f>VLOOKUP($C776,'Lookup Table'!$A$1:$G$134,4,0)</f>
        <v>Desktop</v>
      </c>
      <c r="K776" t="str">
        <f>VLOOKUP($C776,'Lookup Table'!$A$1:$G$134,5,0)</f>
        <v>CPCV</v>
      </c>
      <c r="L776">
        <f>VLOOKUP($C776,'Lookup Table'!$A$1:$G$134,6,0)</f>
        <v>4.5</v>
      </c>
      <c r="M776" t="str">
        <f>VLOOKUP($C776,'Lookup Table'!$A$1:$G$134,7,0)</f>
        <v>Video</v>
      </c>
      <c r="N776" s="28">
        <f t="shared" si="12"/>
        <v>4.5</v>
      </c>
    </row>
    <row r="777" spans="1:14" x14ac:dyDescent="0.2">
      <c r="A777">
        <v>776</v>
      </c>
      <c r="B777" s="26">
        <v>44325</v>
      </c>
      <c r="C777" s="11">
        <v>269222019</v>
      </c>
      <c r="D777" s="11">
        <v>1</v>
      </c>
      <c r="E777" s="11">
        <v>0</v>
      </c>
      <c r="F777" s="11">
        <v>0</v>
      </c>
      <c r="G777">
        <f>IFERROR(INDEX('Video Ad Server - SECONDARY'!$C$2:$C$960,MATCH(' Combined Data'!C777&amp;' Combined Data'!B777,'Video Ad Server - SECONDARY'!$E$2:$E$960,0)),"")</f>
        <v>15</v>
      </c>
      <c r="H777">
        <f>IFERROR(INDEX('Video Ad Server - SECONDARY'!$D$2:$D$960,MATCH(' Combined Data'!C777&amp;' Combined Data'!B777,'Video Ad Server - SECONDARY'!$E$2:$E$960,0)),"")</f>
        <v>10</v>
      </c>
      <c r="I777" t="str">
        <f>VLOOKUP($C777,'Lookup Table'!$A$1:$G$134,3,0)</f>
        <v>Partner B</v>
      </c>
      <c r="J777" t="str">
        <f>VLOOKUP($C777,'Lookup Table'!$A$1:$G$134,4,0)</f>
        <v>Cross-Device</v>
      </c>
      <c r="K777" t="str">
        <f>VLOOKUP($C777,'Lookup Table'!$A$1:$G$134,5,0)</f>
        <v>CPCV</v>
      </c>
      <c r="L777">
        <f>VLOOKUP($C777,'Lookup Table'!$A$1:$G$134,6,0)</f>
        <v>4.5</v>
      </c>
      <c r="M777" t="str">
        <f>VLOOKUP($C777,'Lookup Table'!$A$1:$G$134,7,0)</f>
        <v>Video</v>
      </c>
      <c r="N777" s="28">
        <f t="shared" si="12"/>
        <v>45</v>
      </c>
    </row>
    <row r="778" spans="1:14" x14ac:dyDescent="0.2">
      <c r="A778">
        <v>777</v>
      </c>
      <c r="B778" s="26">
        <v>44325</v>
      </c>
      <c r="C778" s="11">
        <v>269222739</v>
      </c>
      <c r="D778" s="11">
        <v>0</v>
      </c>
      <c r="E778" s="11">
        <v>0</v>
      </c>
      <c r="F778" s="11">
        <v>2</v>
      </c>
      <c r="G778">
        <f>IFERROR(INDEX('Video Ad Server - SECONDARY'!$C$2:$C$960,MATCH(' Combined Data'!C778&amp;' Combined Data'!B778,'Video Ad Server - SECONDARY'!$E$2:$E$960,0)),"")</f>
        <v>10</v>
      </c>
      <c r="H778">
        <f>IFERROR(INDEX('Video Ad Server - SECONDARY'!$D$2:$D$960,MATCH(' Combined Data'!C778&amp;' Combined Data'!B778,'Video Ad Server - SECONDARY'!$E$2:$E$960,0)),"")</f>
        <v>3</v>
      </c>
      <c r="I778" t="str">
        <f>VLOOKUP($C778,'Lookup Table'!$A$1:$G$134,3,0)</f>
        <v>Partner B</v>
      </c>
      <c r="J778" t="str">
        <f>VLOOKUP($C778,'Lookup Table'!$A$1:$G$134,4,0)</f>
        <v>Cross-Device</v>
      </c>
      <c r="K778" t="str">
        <f>VLOOKUP($C778,'Lookup Table'!$A$1:$G$134,5,0)</f>
        <v>CPCV</v>
      </c>
      <c r="L778">
        <f>VLOOKUP($C778,'Lookup Table'!$A$1:$G$134,6,0)</f>
        <v>4.5</v>
      </c>
      <c r="M778" t="str">
        <f>VLOOKUP($C778,'Lookup Table'!$A$1:$G$134,7,0)</f>
        <v>Video</v>
      </c>
      <c r="N778" s="28">
        <f t="shared" si="12"/>
        <v>13.5</v>
      </c>
    </row>
    <row r="779" spans="1:14" x14ac:dyDescent="0.2">
      <c r="A779">
        <v>778</v>
      </c>
      <c r="B779" s="26">
        <v>44326</v>
      </c>
      <c r="C779" s="11">
        <v>271457536</v>
      </c>
      <c r="D779" s="11">
        <v>11865</v>
      </c>
      <c r="E779" s="11">
        <v>157</v>
      </c>
      <c r="F779" s="11">
        <v>9</v>
      </c>
      <c r="G779">
        <f>IFERROR(INDEX('Video Ad Server - SECONDARY'!$C$2:$C$960,MATCH(' Combined Data'!C779&amp;' Combined Data'!B779,'Video Ad Server - SECONDARY'!$E$2:$E$960,0)),"")</f>
        <v>458</v>
      </c>
      <c r="H779">
        <f>IFERROR(INDEX('Video Ad Server - SECONDARY'!$D$2:$D$960,MATCH(' Combined Data'!C779&amp;' Combined Data'!B779,'Video Ad Server - SECONDARY'!$E$2:$E$960,0)),"")</f>
        <v>211</v>
      </c>
      <c r="I779" t="str">
        <f>VLOOKUP($C779,'Lookup Table'!$A$1:$G$134,3,0)</f>
        <v>Partner B</v>
      </c>
      <c r="J779" t="str">
        <f>VLOOKUP($C779,'Lookup Table'!$A$1:$G$134,4,0)</f>
        <v>Cross-Device</v>
      </c>
      <c r="K779" t="str">
        <f>VLOOKUP($C779,'Lookup Table'!$A$1:$G$134,5,0)</f>
        <v>CPCV</v>
      </c>
      <c r="L779">
        <f>VLOOKUP($C779,'Lookup Table'!$A$1:$G$134,6,0)</f>
        <v>4.5</v>
      </c>
      <c r="M779" t="str">
        <f>VLOOKUP($C779,'Lookup Table'!$A$1:$G$134,7,0)</f>
        <v>Video</v>
      </c>
      <c r="N779" s="28">
        <f t="shared" si="12"/>
        <v>949.5</v>
      </c>
    </row>
    <row r="780" spans="1:14" x14ac:dyDescent="0.2">
      <c r="A780">
        <v>779</v>
      </c>
      <c r="B780" s="26">
        <v>44326</v>
      </c>
      <c r="C780" s="11">
        <v>269150185</v>
      </c>
      <c r="D780" s="11">
        <v>10406</v>
      </c>
      <c r="E780" s="11">
        <v>96</v>
      </c>
      <c r="F780" s="11">
        <v>12</v>
      </c>
      <c r="G780" t="str">
        <f>IFERROR(INDEX('Video Ad Server - SECONDARY'!$C$2:$C$960,MATCH(' Combined Data'!C780&amp;' Combined Data'!B780,'Video Ad Server - SECONDARY'!$E$2:$E$960,0)),"")</f>
        <v/>
      </c>
      <c r="H780" t="str">
        <f>IFERROR(INDEX('Video Ad Server - SECONDARY'!$D$2:$D$960,MATCH(' Combined Data'!C780&amp;' Combined Data'!B780,'Video Ad Server - SECONDARY'!$E$2:$E$960,0)),"")</f>
        <v/>
      </c>
      <c r="I780" t="str">
        <f>VLOOKUP($C780,'Lookup Table'!$A$1:$G$134,3,0)</f>
        <v>Partner A</v>
      </c>
      <c r="J780" t="str">
        <f>VLOOKUP($C780,'Lookup Table'!$A$1:$G$134,4,0)</f>
        <v>Mobile In-App</v>
      </c>
      <c r="K780" t="str">
        <f>VLOOKUP($C780,'Lookup Table'!$A$1:$G$134,5,0)</f>
        <v>CPM</v>
      </c>
      <c r="L780">
        <f>VLOOKUP($C780,'Lookup Table'!$A$1:$G$134,6,0)</f>
        <v>6</v>
      </c>
      <c r="M780" t="str">
        <f>VLOOKUP($C780,'Lookup Table'!$A$1:$G$134,7,0)</f>
        <v>Display</v>
      </c>
      <c r="N780" s="28">
        <f t="shared" si="12"/>
        <v>62.436000000000007</v>
      </c>
    </row>
    <row r="781" spans="1:14" x14ac:dyDescent="0.2">
      <c r="A781">
        <v>780</v>
      </c>
      <c r="B781" s="26">
        <v>44326</v>
      </c>
      <c r="C781" s="11">
        <v>269222808</v>
      </c>
      <c r="D781" s="11">
        <v>9503</v>
      </c>
      <c r="E781" s="11">
        <v>83</v>
      </c>
      <c r="F781" s="11">
        <v>12</v>
      </c>
      <c r="G781" t="str">
        <f>IFERROR(INDEX('Video Ad Server - SECONDARY'!$C$2:$C$960,MATCH(' Combined Data'!C781&amp;' Combined Data'!B781,'Video Ad Server - SECONDARY'!$E$2:$E$960,0)),"")</f>
        <v/>
      </c>
      <c r="H781" t="str">
        <f>IFERROR(INDEX('Video Ad Server - SECONDARY'!$D$2:$D$960,MATCH(' Combined Data'!C781&amp;' Combined Data'!B781,'Video Ad Server - SECONDARY'!$E$2:$E$960,0)),"")</f>
        <v/>
      </c>
      <c r="I781" t="str">
        <f>VLOOKUP($C781,'Lookup Table'!$A$1:$G$134,3,0)</f>
        <v>Partner A</v>
      </c>
      <c r="J781" t="str">
        <f>VLOOKUP($C781,'Lookup Table'!$A$1:$G$134,4,0)</f>
        <v>Desktop</v>
      </c>
      <c r="K781" t="str">
        <f>VLOOKUP($C781,'Lookup Table'!$A$1:$G$134,5,0)</f>
        <v>CPM</v>
      </c>
      <c r="L781">
        <f>VLOOKUP($C781,'Lookup Table'!$A$1:$G$134,6,0)</f>
        <v>6</v>
      </c>
      <c r="M781" t="str">
        <f>VLOOKUP($C781,'Lookup Table'!$A$1:$G$134,7,0)</f>
        <v>Display</v>
      </c>
      <c r="N781" s="28">
        <f t="shared" si="12"/>
        <v>57.018000000000001</v>
      </c>
    </row>
    <row r="782" spans="1:14" x14ac:dyDescent="0.2">
      <c r="A782">
        <v>781</v>
      </c>
      <c r="B782" s="26">
        <v>44326</v>
      </c>
      <c r="C782" s="11">
        <v>268892102</v>
      </c>
      <c r="D782" s="11">
        <v>9347</v>
      </c>
      <c r="E782" s="11">
        <v>66</v>
      </c>
      <c r="F782" s="11">
        <v>13</v>
      </c>
      <c r="G782" t="str">
        <f>IFERROR(INDEX('Video Ad Server - SECONDARY'!$C$2:$C$960,MATCH(' Combined Data'!C782&amp;' Combined Data'!B782,'Video Ad Server - SECONDARY'!$E$2:$E$960,0)),"")</f>
        <v/>
      </c>
      <c r="H782" t="str">
        <f>IFERROR(INDEX('Video Ad Server - SECONDARY'!$D$2:$D$960,MATCH(' Combined Data'!C782&amp;' Combined Data'!B782,'Video Ad Server - SECONDARY'!$E$2:$E$960,0)),"")</f>
        <v/>
      </c>
      <c r="I782" t="str">
        <f>VLOOKUP($C782,'Lookup Table'!$A$1:$G$134,3,0)</f>
        <v>Partner A</v>
      </c>
      <c r="J782" t="str">
        <f>VLOOKUP($C782,'Lookup Table'!$A$1:$G$134,4,0)</f>
        <v>Tablet Web</v>
      </c>
      <c r="K782" t="str">
        <f>VLOOKUP($C782,'Lookup Table'!$A$1:$G$134,5,0)</f>
        <v>CPM</v>
      </c>
      <c r="L782">
        <f>VLOOKUP($C782,'Lookup Table'!$A$1:$G$134,6,0)</f>
        <v>6</v>
      </c>
      <c r="M782" t="str">
        <f>VLOOKUP($C782,'Lookup Table'!$A$1:$G$134,7,0)</f>
        <v>Display</v>
      </c>
      <c r="N782" s="28">
        <f t="shared" si="12"/>
        <v>56.081999999999994</v>
      </c>
    </row>
    <row r="783" spans="1:14" x14ac:dyDescent="0.2">
      <c r="A783">
        <v>782</v>
      </c>
      <c r="B783" s="26">
        <v>44326</v>
      </c>
      <c r="C783" s="11">
        <v>268890671</v>
      </c>
      <c r="D783" s="11">
        <v>7075</v>
      </c>
      <c r="E783" s="11">
        <v>56</v>
      </c>
      <c r="F783" s="11">
        <v>5</v>
      </c>
      <c r="G783" t="str">
        <f>IFERROR(INDEX('Video Ad Server - SECONDARY'!$C$2:$C$960,MATCH(' Combined Data'!C783&amp;' Combined Data'!B783,'Video Ad Server - SECONDARY'!$E$2:$E$960,0)),"")</f>
        <v/>
      </c>
      <c r="H783" t="str">
        <f>IFERROR(INDEX('Video Ad Server - SECONDARY'!$D$2:$D$960,MATCH(' Combined Data'!C783&amp;' Combined Data'!B783,'Video Ad Server - SECONDARY'!$E$2:$E$960,0)),"")</f>
        <v/>
      </c>
      <c r="I783" t="str">
        <f>VLOOKUP($C783,'Lookup Table'!$A$1:$G$134,3,0)</f>
        <v>Partner A</v>
      </c>
      <c r="J783" t="str">
        <f>VLOOKUP($C783,'Lookup Table'!$A$1:$G$134,4,0)</f>
        <v>Tablet Web</v>
      </c>
      <c r="K783" t="str">
        <f>VLOOKUP($C783,'Lookup Table'!$A$1:$G$134,5,0)</f>
        <v>CPM</v>
      </c>
      <c r="L783">
        <f>VLOOKUP($C783,'Lookup Table'!$A$1:$G$134,6,0)</f>
        <v>6</v>
      </c>
      <c r="M783" t="str">
        <f>VLOOKUP($C783,'Lookup Table'!$A$1:$G$134,7,0)</f>
        <v>Display</v>
      </c>
      <c r="N783" s="28">
        <f t="shared" si="12"/>
        <v>42.45</v>
      </c>
    </row>
    <row r="784" spans="1:14" x14ac:dyDescent="0.2">
      <c r="A784">
        <v>783</v>
      </c>
      <c r="B784" s="26">
        <v>44326</v>
      </c>
      <c r="C784" s="11">
        <v>271472378</v>
      </c>
      <c r="D784" s="11">
        <v>8810</v>
      </c>
      <c r="E784" s="11">
        <v>17</v>
      </c>
      <c r="F784" s="11">
        <v>10</v>
      </c>
      <c r="G784" t="str">
        <f>IFERROR(INDEX('Video Ad Server - SECONDARY'!$C$2:$C$960,MATCH(' Combined Data'!C784&amp;' Combined Data'!B784,'Video Ad Server - SECONDARY'!$E$2:$E$960,0)),"")</f>
        <v/>
      </c>
      <c r="H784" t="str">
        <f>IFERROR(INDEX('Video Ad Server - SECONDARY'!$D$2:$D$960,MATCH(' Combined Data'!C784&amp;' Combined Data'!B784,'Video Ad Server - SECONDARY'!$E$2:$E$960,0)),"")</f>
        <v/>
      </c>
      <c r="I784" t="str">
        <f>VLOOKUP($C784,'Lookup Table'!$A$1:$G$134,3,0)</f>
        <v>Partner A</v>
      </c>
      <c r="J784" t="str">
        <f>VLOOKUP($C784,'Lookup Table'!$A$1:$G$134,4,0)</f>
        <v>Tablet In-App</v>
      </c>
      <c r="K784" t="str">
        <f>VLOOKUP($C784,'Lookup Table'!$A$1:$G$134,5,0)</f>
        <v>CPM</v>
      </c>
      <c r="L784">
        <f>VLOOKUP($C784,'Lookup Table'!$A$1:$G$134,6,0)</f>
        <v>6</v>
      </c>
      <c r="M784" t="str">
        <f>VLOOKUP($C784,'Lookup Table'!$A$1:$G$134,7,0)</f>
        <v>Display</v>
      </c>
      <c r="N784" s="28">
        <f t="shared" si="12"/>
        <v>52.86</v>
      </c>
    </row>
    <row r="785" spans="1:14" x14ac:dyDescent="0.2">
      <c r="A785">
        <v>784</v>
      </c>
      <c r="B785" s="26">
        <v>44326</v>
      </c>
      <c r="C785" s="11">
        <v>269222109</v>
      </c>
      <c r="D785" s="11">
        <v>8082</v>
      </c>
      <c r="E785" s="11">
        <v>13</v>
      </c>
      <c r="F785" s="11">
        <v>7</v>
      </c>
      <c r="G785" t="str">
        <f>IFERROR(INDEX('Video Ad Server - SECONDARY'!$C$2:$C$960,MATCH(' Combined Data'!C785&amp;' Combined Data'!B785,'Video Ad Server - SECONDARY'!$E$2:$E$960,0)),"")</f>
        <v/>
      </c>
      <c r="H785" t="str">
        <f>IFERROR(INDEX('Video Ad Server - SECONDARY'!$D$2:$D$960,MATCH(' Combined Data'!C785&amp;' Combined Data'!B785,'Video Ad Server - SECONDARY'!$E$2:$E$960,0)),"")</f>
        <v/>
      </c>
      <c r="I785" t="str">
        <f>VLOOKUP($C785,'Lookup Table'!$A$1:$G$134,3,0)</f>
        <v>Partner A</v>
      </c>
      <c r="J785" t="str">
        <f>VLOOKUP($C785,'Lookup Table'!$A$1:$G$134,4,0)</f>
        <v>Desktop</v>
      </c>
      <c r="K785" t="str">
        <f>VLOOKUP($C785,'Lookup Table'!$A$1:$G$134,5,0)</f>
        <v>CPM</v>
      </c>
      <c r="L785">
        <f>VLOOKUP($C785,'Lookup Table'!$A$1:$G$134,6,0)</f>
        <v>6</v>
      </c>
      <c r="M785" t="str">
        <f>VLOOKUP($C785,'Lookup Table'!$A$1:$G$134,7,0)</f>
        <v>Display</v>
      </c>
      <c r="N785" s="28">
        <f t="shared" si="12"/>
        <v>48.492000000000004</v>
      </c>
    </row>
    <row r="786" spans="1:14" x14ac:dyDescent="0.2">
      <c r="A786">
        <v>785</v>
      </c>
      <c r="B786" s="26">
        <v>44326</v>
      </c>
      <c r="C786" s="11">
        <v>269222781</v>
      </c>
      <c r="D786" s="11">
        <v>7902</v>
      </c>
      <c r="E786" s="11">
        <v>11</v>
      </c>
      <c r="F786" s="11">
        <v>56</v>
      </c>
      <c r="G786" t="str">
        <f>IFERROR(INDEX('Video Ad Server - SECONDARY'!$C$2:$C$960,MATCH(' Combined Data'!C786&amp;' Combined Data'!B786,'Video Ad Server - SECONDARY'!$E$2:$E$960,0)),"")</f>
        <v/>
      </c>
      <c r="H786" t="str">
        <f>IFERROR(INDEX('Video Ad Server - SECONDARY'!$D$2:$D$960,MATCH(' Combined Data'!C786&amp;' Combined Data'!B786,'Video Ad Server - SECONDARY'!$E$2:$E$960,0)),"")</f>
        <v/>
      </c>
      <c r="I786" t="str">
        <f>VLOOKUP($C786,'Lookup Table'!$A$1:$G$134,3,0)</f>
        <v>Partner A</v>
      </c>
      <c r="J786" t="str">
        <f>VLOOKUP($C786,'Lookup Table'!$A$1:$G$134,4,0)</f>
        <v>Tablet In-App</v>
      </c>
      <c r="K786" t="str">
        <f>VLOOKUP($C786,'Lookup Table'!$A$1:$G$134,5,0)</f>
        <v>CPM</v>
      </c>
      <c r="L786">
        <f>VLOOKUP($C786,'Lookup Table'!$A$1:$G$134,6,0)</f>
        <v>6</v>
      </c>
      <c r="M786" t="str">
        <f>VLOOKUP($C786,'Lookup Table'!$A$1:$G$134,7,0)</f>
        <v>Display</v>
      </c>
      <c r="N786" s="28">
        <f t="shared" si="12"/>
        <v>47.411999999999999</v>
      </c>
    </row>
    <row r="787" spans="1:14" x14ac:dyDescent="0.2">
      <c r="A787">
        <v>786</v>
      </c>
      <c r="B787" s="26">
        <v>44326</v>
      </c>
      <c r="C787" s="11">
        <v>269149783</v>
      </c>
      <c r="D787" s="11">
        <v>11747</v>
      </c>
      <c r="E787" s="11">
        <v>10</v>
      </c>
      <c r="F787" s="11">
        <v>11</v>
      </c>
      <c r="G787">
        <f>IFERROR(INDEX('Video Ad Server - SECONDARY'!$C$2:$C$960,MATCH(' Combined Data'!C787&amp;' Combined Data'!B787,'Video Ad Server - SECONDARY'!$E$2:$E$960,0)),"")</f>
        <v>0</v>
      </c>
      <c r="H787">
        <f>IFERROR(INDEX('Video Ad Server - SECONDARY'!$D$2:$D$960,MATCH(' Combined Data'!C787&amp;' Combined Data'!B787,'Video Ad Server - SECONDARY'!$E$2:$E$960,0)),"")</f>
        <v>0</v>
      </c>
      <c r="I787" t="str">
        <f>VLOOKUP($C787,'Lookup Table'!$A$1:$G$134,3,0)</f>
        <v>Partner B</v>
      </c>
      <c r="J787" t="str">
        <f>VLOOKUP($C787,'Lookup Table'!$A$1:$G$134,4,0)</f>
        <v>Cross-Device</v>
      </c>
      <c r="K787" t="str">
        <f>VLOOKUP($C787,'Lookup Table'!$A$1:$G$134,5,0)</f>
        <v>CPCV</v>
      </c>
      <c r="L787">
        <f>VLOOKUP($C787,'Lookup Table'!$A$1:$G$134,6,0)</f>
        <v>4.5</v>
      </c>
      <c r="M787" t="str">
        <f>VLOOKUP($C787,'Lookup Table'!$A$1:$G$134,7,0)</f>
        <v>Video</v>
      </c>
      <c r="N787" s="28">
        <f t="shared" si="12"/>
        <v>0</v>
      </c>
    </row>
    <row r="788" spans="1:14" x14ac:dyDescent="0.2">
      <c r="A788">
        <v>787</v>
      </c>
      <c r="B788" s="26">
        <v>44326</v>
      </c>
      <c r="C788" s="11">
        <v>271175480</v>
      </c>
      <c r="D788" s="11">
        <v>8107</v>
      </c>
      <c r="E788" s="11">
        <v>10</v>
      </c>
      <c r="F788" s="11">
        <v>8</v>
      </c>
      <c r="G788">
        <f>IFERROR(INDEX('Video Ad Server - SECONDARY'!$C$2:$C$960,MATCH(' Combined Data'!C788&amp;' Combined Data'!B788,'Video Ad Server - SECONDARY'!$E$2:$E$960,0)),"")</f>
        <v>16</v>
      </c>
      <c r="H788">
        <f>IFERROR(INDEX('Video Ad Server - SECONDARY'!$D$2:$D$960,MATCH(' Combined Data'!C788&amp;' Combined Data'!B788,'Video Ad Server - SECONDARY'!$E$2:$E$960,0)),"")</f>
        <v>9</v>
      </c>
      <c r="I788" t="str">
        <f>VLOOKUP($C788,'Lookup Table'!$A$1:$G$134,3,0)</f>
        <v>Partner B</v>
      </c>
      <c r="J788" t="str">
        <f>VLOOKUP($C788,'Lookup Table'!$A$1:$G$134,4,0)</f>
        <v>Cross-Device</v>
      </c>
      <c r="K788" t="str">
        <f>VLOOKUP($C788,'Lookup Table'!$A$1:$G$134,5,0)</f>
        <v>CPCV</v>
      </c>
      <c r="L788">
        <f>VLOOKUP($C788,'Lookup Table'!$A$1:$G$134,6,0)</f>
        <v>4.5</v>
      </c>
      <c r="M788" t="str">
        <f>VLOOKUP($C788,'Lookup Table'!$A$1:$G$134,7,0)</f>
        <v>Video</v>
      </c>
      <c r="N788" s="28">
        <f t="shared" si="12"/>
        <v>40.5</v>
      </c>
    </row>
    <row r="789" spans="1:14" x14ac:dyDescent="0.2">
      <c r="A789">
        <v>788</v>
      </c>
      <c r="B789" s="26">
        <v>44326</v>
      </c>
      <c r="C789" s="11">
        <v>269221635</v>
      </c>
      <c r="D789" s="11">
        <v>2717</v>
      </c>
      <c r="E789" s="11">
        <v>10</v>
      </c>
      <c r="F789" s="11">
        <v>2</v>
      </c>
      <c r="G789" t="str">
        <f>IFERROR(INDEX('Video Ad Server - SECONDARY'!$C$2:$C$960,MATCH(' Combined Data'!C789&amp;' Combined Data'!B789,'Video Ad Server - SECONDARY'!$E$2:$E$960,0)),"")</f>
        <v/>
      </c>
      <c r="H789" t="str">
        <f>IFERROR(INDEX('Video Ad Server - SECONDARY'!$D$2:$D$960,MATCH(' Combined Data'!C789&amp;' Combined Data'!B789,'Video Ad Server - SECONDARY'!$E$2:$E$960,0)),"")</f>
        <v/>
      </c>
      <c r="I789" t="str">
        <f>VLOOKUP($C789,'Lookup Table'!$A$1:$G$134,3,0)</f>
        <v>Partner A</v>
      </c>
      <c r="J789" t="str">
        <f>VLOOKUP($C789,'Lookup Table'!$A$1:$G$134,4,0)</f>
        <v>Desktop</v>
      </c>
      <c r="K789" t="str">
        <f>VLOOKUP($C789,'Lookup Table'!$A$1:$G$134,5,0)</f>
        <v>CPM</v>
      </c>
      <c r="L789">
        <f>VLOOKUP($C789,'Lookup Table'!$A$1:$G$134,6,0)</f>
        <v>6</v>
      </c>
      <c r="M789" t="str">
        <f>VLOOKUP($C789,'Lookup Table'!$A$1:$G$134,7,0)</f>
        <v>Display</v>
      </c>
      <c r="N789" s="28">
        <f t="shared" si="12"/>
        <v>16.302</v>
      </c>
    </row>
    <row r="790" spans="1:14" x14ac:dyDescent="0.2">
      <c r="A790">
        <v>789</v>
      </c>
      <c r="B790" s="26">
        <v>44326</v>
      </c>
      <c r="C790" s="11">
        <v>269221608</v>
      </c>
      <c r="D790" s="11">
        <v>8475</v>
      </c>
      <c r="E790" s="11">
        <v>9</v>
      </c>
      <c r="F790" s="11">
        <v>9</v>
      </c>
      <c r="G790" t="str">
        <f>IFERROR(INDEX('Video Ad Server - SECONDARY'!$C$2:$C$960,MATCH(' Combined Data'!C790&amp;' Combined Data'!B790,'Video Ad Server - SECONDARY'!$E$2:$E$960,0)),"")</f>
        <v/>
      </c>
      <c r="H790" t="str">
        <f>IFERROR(INDEX('Video Ad Server - SECONDARY'!$D$2:$D$960,MATCH(' Combined Data'!C790&amp;' Combined Data'!B790,'Video Ad Server - SECONDARY'!$E$2:$E$960,0)),"")</f>
        <v/>
      </c>
      <c r="I790" t="str">
        <f>VLOOKUP($C790,'Lookup Table'!$A$1:$G$134,3,0)</f>
        <v>Partner A</v>
      </c>
      <c r="J790" t="str">
        <f>VLOOKUP($C790,'Lookup Table'!$A$1:$G$134,4,0)</f>
        <v>Mobile In-App</v>
      </c>
      <c r="K790" t="str">
        <f>VLOOKUP($C790,'Lookup Table'!$A$1:$G$134,5,0)</f>
        <v>CPM</v>
      </c>
      <c r="L790">
        <f>VLOOKUP($C790,'Lookup Table'!$A$1:$G$134,6,0)</f>
        <v>6</v>
      </c>
      <c r="M790" t="str">
        <f>VLOOKUP($C790,'Lookup Table'!$A$1:$G$134,7,0)</f>
        <v>Display</v>
      </c>
      <c r="N790" s="28">
        <f t="shared" si="12"/>
        <v>50.849999999999994</v>
      </c>
    </row>
    <row r="791" spans="1:14" x14ac:dyDescent="0.2">
      <c r="A791">
        <v>790</v>
      </c>
      <c r="B791" s="26">
        <v>44326</v>
      </c>
      <c r="C791" s="11">
        <v>268890683</v>
      </c>
      <c r="D791" s="11">
        <v>2739</v>
      </c>
      <c r="E791" s="11">
        <v>8</v>
      </c>
      <c r="F791" s="11">
        <v>2</v>
      </c>
      <c r="G791" t="str">
        <f>IFERROR(INDEX('Video Ad Server - SECONDARY'!$C$2:$C$960,MATCH(' Combined Data'!C791&amp;' Combined Data'!B791,'Video Ad Server - SECONDARY'!$E$2:$E$960,0)),"")</f>
        <v/>
      </c>
      <c r="H791" t="str">
        <f>IFERROR(INDEX('Video Ad Server - SECONDARY'!$D$2:$D$960,MATCH(' Combined Data'!C791&amp;' Combined Data'!B791,'Video Ad Server - SECONDARY'!$E$2:$E$960,0)),"")</f>
        <v/>
      </c>
      <c r="I791" t="str">
        <f>VLOOKUP($C791,'Lookup Table'!$A$1:$G$134,3,0)</f>
        <v>Partner A</v>
      </c>
      <c r="J791" t="str">
        <f>VLOOKUP($C791,'Lookup Table'!$A$1:$G$134,4,0)</f>
        <v>Mobile Web</v>
      </c>
      <c r="K791" t="str">
        <f>VLOOKUP($C791,'Lookup Table'!$A$1:$G$134,5,0)</f>
        <v>CPM</v>
      </c>
      <c r="L791">
        <f>VLOOKUP($C791,'Lookup Table'!$A$1:$G$134,6,0)</f>
        <v>6</v>
      </c>
      <c r="M791" t="str">
        <f>VLOOKUP($C791,'Lookup Table'!$A$1:$G$134,7,0)</f>
        <v>Display</v>
      </c>
      <c r="N791" s="28">
        <f t="shared" si="12"/>
        <v>16.433999999999997</v>
      </c>
    </row>
    <row r="792" spans="1:14" x14ac:dyDescent="0.2">
      <c r="A792">
        <v>791</v>
      </c>
      <c r="B792" s="26">
        <v>44326</v>
      </c>
      <c r="C792" s="11">
        <v>268891919</v>
      </c>
      <c r="D792" s="11">
        <v>14274</v>
      </c>
      <c r="E792" s="11">
        <v>7</v>
      </c>
      <c r="F792" s="11">
        <v>0</v>
      </c>
      <c r="G792" t="str">
        <f>IFERROR(INDEX('Video Ad Server - SECONDARY'!$C$2:$C$960,MATCH(' Combined Data'!C792&amp;' Combined Data'!B792,'Video Ad Server - SECONDARY'!$E$2:$E$960,0)),"")</f>
        <v/>
      </c>
      <c r="H792" t="str">
        <f>IFERROR(INDEX('Video Ad Server - SECONDARY'!$D$2:$D$960,MATCH(' Combined Data'!C792&amp;' Combined Data'!B792,'Video Ad Server - SECONDARY'!$E$2:$E$960,0)),"")</f>
        <v/>
      </c>
      <c r="I792" t="str">
        <f>VLOOKUP($C792,'Lookup Table'!$A$1:$G$134,3,0)</f>
        <v>Partner B</v>
      </c>
      <c r="J792" t="str">
        <f>VLOOKUP($C792,'Lookup Table'!$A$1:$G$134,4,0)</f>
        <v>Desktop</v>
      </c>
      <c r="K792" t="str">
        <f>VLOOKUP($C792,'Lookup Table'!$A$1:$G$134,5,0)</f>
        <v>CPM</v>
      </c>
      <c r="L792">
        <f>VLOOKUP($C792,'Lookup Table'!$A$1:$G$134,6,0)</f>
        <v>4.5</v>
      </c>
      <c r="M792" t="str">
        <f>VLOOKUP($C792,'Lookup Table'!$A$1:$G$134,7,0)</f>
        <v>Display</v>
      </c>
      <c r="N792" s="28">
        <f t="shared" si="12"/>
        <v>64.23299999999999</v>
      </c>
    </row>
    <row r="793" spans="1:14" x14ac:dyDescent="0.2">
      <c r="A793">
        <v>792</v>
      </c>
      <c r="B793" s="26">
        <v>44326</v>
      </c>
      <c r="C793" s="11">
        <v>271808904</v>
      </c>
      <c r="D793" s="11">
        <v>8745</v>
      </c>
      <c r="E793" s="11">
        <v>7</v>
      </c>
      <c r="F793" s="11">
        <v>7</v>
      </c>
      <c r="G793" t="str">
        <f>IFERROR(INDEX('Video Ad Server - SECONDARY'!$C$2:$C$960,MATCH(' Combined Data'!C793&amp;' Combined Data'!B793,'Video Ad Server - SECONDARY'!$E$2:$E$960,0)),"")</f>
        <v/>
      </c>
      <c r="H793" t="str">
        <f>IFERROR(INDEX('Video Ad Server - SECONDARY'!$D$2:$D$960,MATCH(' Combined Data'!C793&amp;' Combined Data'!B793,'Video Ad Server - SECONDARY'!$E$2:$E$960,0)),"")</f>
        <v/>
      </c>
      <c r="I793" t="str">
        <f>VLOOKUP($C793,'Lookup Table'!$A$1:$G$134,3,0)</f>
        <v>Partner A</v>
      </c>
      <c r="J793" t="str">
        <f>VLOOKUP($C793,'Lookup Table'!$A$1:$G$134,4,0)</f>
        <v>Desktop</v>
      </c>
      <c r="K793" t="str">
        <f>VLOOKUP($C793,'Lookup Table'!$A$1:$G$134,5,0)</f>
        <v>CPM</v>
      </c>
      <c r="L793">
        <f>VLOOKUP($C793,'Lookup Table'!$A$1:$G$134,6,0)</f>
        <v>6</v>
      </c>
      <c r="M793" t="str">
        <f>VLOOKUP($C793,'Lookup Table'!$A$1:$G$134,7,0)</f>
        <v>Display</v>
      </c>
      <c r="N793" s="28">
        <f t="shared" si="12"/>
        <v>52.47</v>
      </c>
    </row>
    <row r="794" spans="1:14" x14ac:dyDescent="0.2">
      <c r="A794">
        <v>793</v>
      </c>
      <c r="B794" s="26">
        <v>44326</v>
      </c>
      <c r="C794" s="11">
        <v>269150224</v>
      </c>
      <c r="D794" s="11">
        <v>4643</v>
      </c>
      <c r="E794" s="11">
        <v>7</v>
      </c>
      <c r="F794" s="11">
        <v>7</v>
      </c>
      <c r="G794" t="str">
        <f>IFERROR(INDEX('Video Ad Server - SECONDARY'!$C$2:$C$960,MATCH(' Combined Data'!C794&amp;' Combined Data'!B794,'Video Ad Server - SECONDARY'!$E$2:$E$960,0)),"")</f>
        <v/>
      </c>
      <c r="H794" t="str">
        <f>IFERROR(INDEX('Video Ad Server - SECONDARY'!$D$2:$D$960,MATCH(' Combined Data'!C794&amp;' Combined Data'!B794,'Video Ad Server - SECONDARY'!$E$2:$E$960,0)),"")</f>
        <v/>
      </c>
      <c r="I794" t="str">
        <f>VLOOKUP($C794,'Lookup Table'!$A$1:$G$134,3,0)</f>
        <v>Partner A</v>
      </c>
      <c r="J794" t="str">
        <f>VLOOKUP($C794,'Lookup Table'!$A$1:$G$134,4,0)</f>
        <v>Mobile</v>
      </c>
      <c r="K794" t="str">
        <f>VLOOKUP($C794,'Lookup Table'!$A$1:$G$134,5,0)</f>
        <v>CPM</v>
      </c>
      <c r="L794">
        <f>VLOOKUP($C794,'Lookup Table'!$A$1:$G$134,6,0)</f>
        <v>6</v>
      </c>
      <c r="M794" t="str">
        <f>VLOOKUP($C794,'Lookup Table'!$A$1:$G$134,7,0)</f>
        <v>Display</v>
      </c>
      <c r="N794" s="28">
        <f t="shared" si="12"/>
        <v>27.857999999999997</v>
      </c>
    </row>
    <row r="795" spans="1:14" x14ac:dyDescent="0.2">
      <c r="A795">
        <v>794</v>
      </c>
      <c r="B795" s="26">
        <v>44326</v>
      </c>
      <c r="C795" s="11">
        <v>268892456</v>
      </c>
      <c r="D795" s="11">
        <v>4769</v>
      </c>
      <c r="E795" s="11">
        <v>6</v>
      </c>
      <c r="F795" s="11">
        <v>6</v>
      </c>
      <c r="G795" t="str">
        <f>IFERROR(INDEX('Video Ad Server - SECONDARY'!$C$2:$C$960,MATCH(' Combined Data'!C795&amp;' Combined Data'!B795,'Video Ad Server - SECONDARY'!$E$2:$E$960,0)),"")</f>
        <v/>
      </c>
      <c r="H795" t="str">
        <f>IFERROR(INDEX('Video Ad Server - SECONDARY'!$D$2:$D$960,MATCH(' Combined Data'!C795&amp;' Combined Data'!B795,'Video Ad Server - SECONDARY'!$E$2:$E$960,0)),"")</f>
        <v/>
      </c>
      <c r="I795" t="str">
        <f>VLOOKUP($C795,'Lookup Table'!$A$1:$G$134,3,0)</f>
        <v>Partner A</v>
      </c>
      <c r="J795" t="str">
        <f>VLOOKUP($C795,'Lookup Table'!$A$1:$G$134,4,0)</f>
        <v>Mobile Web</v>
      </c>
      <c r="K795" t="str">
        <f>VLOOKUP($C795,'Lookup Table'!$A$1:$G$134,5,0)</f>
        <v>CPM</v>
      </c>
      <c r="L795">
        <f>VLOOKUP($C795,'Lookup Table'!$A$1:$G$134,6,0)</f>
        <v>6</v>
      </c>
      <c r="M795" t="str">
        <f>VLOOKUP($C795,'Lookup Table'!$A$1:$G$134,7,0)</f>
        <v>Display</v>
      </c>
      <c r="N795" s="28">
        <f t="shared" si="12"/>
        <v>28.614000000000001</v>
      </c>
    </row>
    <row r="796" spans="1:14" x14ac:dyDescent="0.2">
      <c r="A796">
        <v>795</v>
      </c>
      <c r="B796" s="26">
        <v>44326</v>
      </c>
      <c r="C796" s="11">
        <v>268892078</v>
      </c>
      <c r="D796" s="11">
        <v>1726</v>
      </c>
      <c r="E796" s="11">
        <v>6</v>
      </c>
      <c r="F796" s="11">
        <v>1</v>
      </c>
      <c r="G796">
        <f>IFERROR(INDEX('Video Ad Server - SECONDARY'!$C$2:$C$960,MATCH(' Combined Data'!C796&amp;' Combined Data'!B796,'Video Ad Server - SECONDARY'!$E$2:$E$960,0)),"")</f>
        <v>10</v>
      </c>
      <c r="H796">
        <f>IFERROR(INDEX('Video Ad Server - SECONDARY'!$D$2:$D$960,MATCH(' Combined Data'!C796&amp;' Combined Data'!B796,'Video Ad Server - SECONDARY'!$E$2:$E$960,0)),"")</f>
        <v>9</v>
      </c>
      <c r="I796" t="str">
        <f>VLOOKUP($C796,'Lookup Table'!$A$1:$G$134,3,0)</f>
        <v>Partner B</v>
      </c>
      <c r="J796" t="str">
        <f>VLOOKUP($C796,'Lookup Table'!$A$1:$G$134,4,0)</f>
        <v>Cross-Device</v>
      </c>
      <c r="K796" t="str">
        <f>VLOOKUP($C796,'Lookup Table'!$A$1:$G$134,5,0)</f>
        <v>CPCV</v>
      </c>
      <c r="L796">
        <f>VLOOKUP($C796,'Lookup Table'!$A$1:$G$134,6,0)</f>
        <v>4.5</v>
      </c>
      <c r="M796" t="str">
        <f>VLOOKUP($C796,'Lookup Table'!$A$1:$G$134,7,0)</f>
        <v>Video</v>
      </c>
      <c r="N796" s="28">
        <f t="shared" si="12"/>
        <v>40.5</v>
      </c>
    </row>
    <row r="797" spans="1:14" x14ac:dyDescent="0.2">
      <c r="A797">
        <v>796</v>
      </c>
      <c r="B797" s="26">
        <v>44326</v>
      </c>
      <c r="C797" s="11">
        <v>271533390</v>
      </c>
      <c r="D797" s="11">
        <v>8799</v>
      </c>
      <c r="E797" s="11">
        <v>5</v>
      </c>
      <c r="F797" s="11">
        <v>11</v>
      </c>
      <c r="G797" t="str">
        <f>IFERROR(INDEX('Video Ad Server - SECONDARY'!$C$2:$C$960,MATCH(' Combined Data'!C797&amp;' Combined Data'!B797,'Video Ad Server - SECONDARY'!$E$2:$E$960,0)),"")</f>
        <v/>
      </c>
      <c r="H797" t="str">
        <f>IFERROR(INDEX('Video Ad Server - SECONDARY'!$D$2:$D$960,MATCH(' Combined Data'!C797&amp;' Combined Data'!B797,'Video Ad Server - SECONDARY'!$E$2:$E$960,0)),"")</f>
        <v/>
      </c>
      <c r="I797" t="str">
        <f>VLOOKUP($C797,'Lookup Table'!$A$1:$G$134,3,0)</f>
        <v>Partner A</v>
      </c>
      <c r="J797" t="str">
        <f>VLOOKUP($C797,'Lookup Table'!$A$1:$G$134,4,0)</f>
        <v>Desktop</v>
      </c>
      <c r="K797" t="str">
        <f>VLOOKUP($C797,'Lookup Table'!$A$1:$G$134,5,0)</f>
        <v>CPM</v>
      </c>
      <c r="L797">
        <f>VLOOKUP($C797,'Lookup Table'!$A$1:$G$134,6,0)</f>
        <v>6</v>
      </c>
      <c r="M797" t="str">
        <f>VLOOKUP($C797,'Lookup Table'!$A$1:$G$134,7,0)</f>
        <v>Display</v>
      </c>
      <c r="N797" s="28">
        <f t="shared" si="12"/>
        <v>52.793999999999997</v>
      </c>
    </row>
    <row r="798" spans="1:14" x14ac:dyDescent="0.2">
      <c r="A798">
        <v>797</v>
      </c>
      <c r="B798" s="26">
        <v>44326</v>
      </c>
      <c r="C798" s="11">
        <v>269150197</v>
      </c>
      <c r="D798" s="11">
        <v>4767</v>
      </c>
      <c r="E798" s="11">
        <v>5</v>
      </c>
      <c r="F798" s="11">
        <v>1</v>
      </c>
      <c r="G798" t="str">
        <f>IFERROR(INDEX('Video Ad Server - SECONDARY'!$C$2:$C$960,MATCH(' Combined Data'!C798&amp;' Combined Data'!B798,'Video Ad Server - SECONDARY'!$E$2:$E$960,0)),"")</f>
        <v/>
      </c>
      <c r="H798" t="str">
        <f>IFERROR(INDEX('Video Ad Server - SECONDARY'!$D$2:$D$960,MATCH(' Combined Data'!C798&amp;' Combined Data'!B798,'Video Ad Server - SECONDARY'!$E$2:$E$960,0)),"")</f>
        <v/>
      </c>
      <c r="I798" t="str">
        <f>VLOOKUP($C798,'Lookup Table'!$A$1:$G$134,3,0)</f>
        <v>Partner A</v>
      </c>
      <c r="J798" t="str">
        <f>VLOOKUP($C798,'Lookup Table'!$A$1:$G$134,4,0)</f>
        <v>Desktop</v>
      </c>
      <c r="K798" t="str">
        <f>VLOOKUP($C798,'Lookup Table'!$A$1:$G$134,5,0)</f>
        <v>CPM</v>
      </c>
      <c r="L798">
        <f>VLOOKUP($C798,'Lookup Table'!$A$1:$G$134,6,0)</f>
        <v>6</v>
      </c>
      <c r="M798" t="str">
        <f>VLOOKUP($C798,'Lookup Table'!$A$1:$G$134,7,0)</f>
        <v>Display</v>
      </c>
      <c r="N798" s="28">
        <f t="shared" si="12"/>
        <v>28.602000000000004</v>
      </c>
    </row>
    <row r="799" spans="1:14" x14ac:dyDescent="0.2">
      <c r="A799">
        <v>798</v>
      </c>
      <c r="B799" s="26">
        <v>44326</v>
      </c>
      <c r="C799" s="11">
        <v>269222757</v>
      </c>
      <c r="D799" s="11">
        <v>4702</v>
      </c>
      <c r="E799" s="11">
        <v>5</v>
      </c>
      <c r="F799" s="11">
        <v>2</v>
      </c>
      <c r="G799" t="str">
        <f>IFERROR(INDEX('Video Ad Server - SECONDARY'!$C$2:$C$960,MATCH(' Combined Data'!C799&amp;' Combined Data'!B799,'Video Ad Server - SECONDARY'!$E$2:$E$960,0)),"")</f>
        <v/>
      </c>
      <c r="H799" t="str">
        <f>IFERROR(INDEX('Video Ad Server - SECONDARY'!$D$2:$D$960,MATCH(' Combined Data'!C799&amp;' Combined Data'!B799,'Video Ad Server - SECONDARY'!$E$2:$E$960,0)),"")</f>
        <v/>
      </c>
      <c r="I799" t="str">
        <f>VLOOKUP($C799,'Lookup Table'!$A$1:$G$134,3,0)</f>
        <v>Partner A</v>
      </c>
      <c r="J799" t="str">
        <f>VLOOKUP($C799,'Lookup Table'!$A$1:$G$134,4,0)</f>
        <v>Mobile Web</v>
      </c>
      <c r="K799" t="str">
        <f>VLOOKUP($C799,'Lookup Table'!$A$1:$G$134,5,0)</f>
        <v>CPM</v>
      </c>
      <c r="L799">
        <f>VLOOKUP($C799,'Lookup Table'!$A$1:$G$134,6,0)</f>
        <v>6</v>
      </c>
      <c r="M799" t="str">
        <f>VLOOKUP($C799,'Lookup Table'!$A$1:$G$134,7,0)</f>
        <v>Display</v>
      </c>
      <c r="N799" s="28">
        <f t="shared" si="12"/>
        <v>28.212</v>
      </c>
    </row>
    <row r="800" spans="1:14" x14ac:dyDescent="0.2">
      <c r="A800">
        <v>799</v>
      </c>
      <c r="B800" s="26">
        <v>44326</v>
      </c>
      <c r="C800" s="11">
        <v>269221386</v>
      </c>
      <c r="D800" s="11">
        <v>2712</v>
      </c>
      <c r="E800" s="11">
        <v>5</v>
      </c>
      <c r="F800" s="11">
        <v>0</v>
      </c>
      <c r="G800" t="str">
        <f>IFERROR(INDEX('Video Ad Server - SECONDARY'!$C$2:$C$960,MATCH(' Combined Data'!C800&amp;' Combined Data'!B800,'Video Ad Server - SECONDARY'!$E$2:$E$960,0)),"")</f>
        <v/>
      </c>
      <c r="H800" t="str">
        <f>IFERROR(INDEX('Video Ad Server - SECONDARY'!$D$2:$D$960,MATCH(' Combined Data'!C800&amp;' Combined Data'!B800,'Video Ad Server - SECONDARY'!$E$2:$E$960,0)),"")</f>
        <v/>
      </c>
      <c r="I800" t="str">
        <f>VLOOKUP($C800,'Lookup Table'!$A$1:$G$134,3,0)</f>
        <v>Partner A</v>
      </c>
      <c r="J800" t="str">
        <f>VLOOKUP($C800,'Lookup Table'!$A$1:$G$134,4,0)</f>
        <v>Desktop</v>
      </c>
      <c r="K800" t="str">
        <f>VLOOKUP($C800,'Lookup Table'!$A$1:$G$134,5,0)</f>
        <v>CPM</v>
      </c>
      <c r="L800">
        <f>VLOOKUP($C800,'Lookup Table'!$A$1:$G$134,6,0)</f>
        <v>6</v>
      </c>
      <c r="M800" t="str">
        <f>VLOOKUP($C800,'Lookup Table'!$A$1:$G$134,7,0)</f>
        <v>Display</v>
      </c>
      <c r="N800" s="28">
        <f t="shared" si="12"/>
        <v>16.272000000000002</v>
      </c>
    </row>
    <row r="801" spans="1:14" x14ac:dyDescent="0.2">
      <c r="A801">
        <v>800</v>
      </c>
      <c r="B801" s="26">
        <v>44326</v>
      </c>
      <c r="C801" s="11">
        <v>269149657</v>
      </c>
      <c r="D801" s="11">
        <v>20634</v>
      </c>
      <c r="E801" s="11">
        <v>4</v>
      </c>
      <c r="F801" s="11">
        <v>4</v>
      </c>
      <c r="G801" t="str">
        <f>IFERROR(INDEX('Video Ad Server - SECONDARY'!$C$2:$C$960,MATCH(' Combined Data'!C801&amp;' Combined Data'!B801,'Video Ad Server - SECONDARY'!$E$2:$E$960,0)),"")</f>
        <v/>
      </c>
      <c r="H801" t="str">
        <f>IFERROR(INDEX('Video Ad Server - SECONDARY'!$D$2:$D$960,MATCH(' Combined Data'!C801&amp;' Combined Data'!B801,'Video Ad Server - SECONDARY'!$E$2:$E$960,0)),"")</f>
        <v/>
      </c>
      <c r="I801" t="str">
        <f>VLOOKUP($C801,'Lookup Table'!$A$1:$G$134,3,0)</f>
        <v>Partner B</v>
      </c>
      <c r="J801" t="str">
        <f>VLOOKUP($C801,'Lookup Table'!$A$1:$G$134,4,0)</f>
        <v>Cross-Device</v>
      </c>
      <c r="K801" t="str">
        <f>VLOOKUP($C801,'Lookup Table'!$A$1:$G$134,5,0)</f>
        <v>CPM</v>
      </c>
      <c r="L801">
        <f>VLOOKUP($C801,'Lookup Table'!$A$1:$G$134,6,0)</f>
        <v>4.5</v>
      </c>
      <c r="M801" t="str">
        <f>VLOOKUP($C801,'Lookup Table'!$A$1:$G$134,7,0)</f>
        <v>Display</v>
      </c>
      <c r="N801" s="28">
        <f t="shared" si="12"/>
        <v>92.853000000000009</v>
      </c>
    </row>
    <row r="802" spans="1:14" x14ac:dyDescent="0.2">
      <c r="A802">
        <v>801</v>
      </c>
      <c r="B802" s="26">
        <v>44326</v>
      </c>
      <c r="C802" s="11">
        <v>268891184</v>
      </c>
      <c r="D802" s="11">
        <v>7449</v>
      </c>
      <c r="E802" s="11">
        <v>4</v>
      </c>
      <c r="F802" s="11">
        <v>2</v>
      </c>
      <c r="G802" t="str">
        <f>IFERROR(INDEX('Video Ad Server - SECONDARY'!$C$2:$C$960,MATCH(' Combined Data'!C802&amp;' Combined Data'!B802,'Video Ad Server - SECONDARY'!$E$2:$E$960,0)),"")</f>
        <v/>
      </c>
      <c r="H802" t="str">
        <f>IFERROR(INDEX('Video Ad Server - SECONDARY'!$D$2:$D$960,MATCH(' Combined Data'!C802&amp;' Combined Data'!B802,'Video Ad Server - SECONDARY'!$E$2:$E$960,0)),"")</f>
        <v/>
      </c>
      <c r="I802" t="str">
        <f>VLOOKUP($C802,'Lookup Table'!$A$1:$G$134,3,0)</f>
        <v>Partner B</v>
      </c>
      <c r="J802" t="str">
        <f>VLOOKUP($C802,'Lookup Table'!$A$1:$G$134,4,0)</f>
        <v>Cross-Device</v>
      </c>
      <c r="K802" t="str">
        <f>VLOOKUP($C802,'Lookup Table'!$A$1:$G$134,5,0)</f>
        <v>CPM</v>
      </c>
      <c r="L802">
        <f>VLOOKUP($C802,'Lookup Table'!$A$1:$G$134,6,0)</f>
        <v>4.5</v>
      </c>
      <c r="M802" t="str">
        <f>VLOOKUP($C802,'Lookup Table'!$A$1:$G$134,7,0)</f>
        <v>Display</v>
      </c>
      <c r="N802" s="28">
        <f t="shared" si="12"/>
        <v>33.520499999999998</v>
      </c>
    </row>
    <row r="803" spans="1:14" x14ac:dyDescent="0.2">
      <c r="A803">
        <v>802</v>
      </c>
      <c r="B803" s="26">
        <v>44326</v>
      </c>
      <c r="C803" s="11">
        <v>269221869</v>
      </c>
      <c r="D803" s="11">
        <v>4676</v>
      </c>
      <c r="E803" s="11">
        <v>4</v>
      </c>
      <c r="F803" s="11">
        <v>3</v>
      </c>
      <c r="G803" t="str">
        <f>IFERROR(INDEX('Video Ad Server - SECONDARY'!$C$2:$C$960,MATCH(' Combined Data'!C803&amp;' Combined Data'!B803,'Video Ad Server - SECONDARY'!$E$2:$E$960,0)),"")</f>
        <v/>
      </c>
      <c r="H803" t="str">
        <f>IFERROR(INDEX('Video Ad Server - SECONDARY'!$D$2:$D$960,MATCH(' Combined Data'!C803&amp;' Combined Data'!B803,'Video Ad Server - SECONDARY'!$E$2:$E$960,0)),"")</f>
        <v/>
      </c>
      <c r="I803" t="str">
        <f>VLOOKUP($C803,'Lookup Table'!$A$1:$G$134,3,0)</f>
        <v>Partner B</v>
      </c>
      <c r="J803" t="str">
        <f>VLOOKUP($C803,'Lookup Table'!$A$1:$G$134,4,0)</f>
        <v>Cross-Device</v>
      </c>
      <c r="K803" t="str">
        <f>VLOOKUP($C803,'Lookup Table'!$A$1:$G$134,5,0)</f>
        <v>CPM</v>
      </c>
      <c r="L803">
        <f>VLOOKUP($C803,'Lookup Table'!$A$1:$G$134,6,0)</f>
        <v>4.5</v>
      </c>
      <c r="M803" t="str">
        <f>VLOOKUP($C803,'Lookup Table'!$A$1:$G$134,7,0)</f>
        <v>Display</v>
      </c>
      <c r="N803" s="28">
        <f t="shared" si="12"/>
        <v>21.042000000000002</v>
      </c>
    </row>
    <row r="804" spans="1:14" x14ac:dyDescent="0.2">
      <c r="A804">
        <v>803</v>
      </c>
      <c r="B804" s="26">
        <v>44326</v>
      </c>
      <c r="C804" s="11">
        <v>268892231</v>
      </c>
      <c r="D804" s="11">
        <v>4569</v>
      </c>
      <c r="E804" s="11">
        <v>4</v>
      </c>
      <c r="F804" s="11">
        <v>1</v>
      </c>
      <c r="G804" t="str">
        <f>IFERROR(INDEX('Video Ad Server - SECONDARY'!$C$2:$C$960,MATCH(' Combined Data'!C804&amp;' Combined Data'!B804,'Video Ad Server - SECONDARY'!$E$2:$E$960,0)),"")</f>
        <v/>
      </c>
      <c r="H804" t="str">
        <f>IFERROR(INDEX('Video Ad Server - SECONDARY'!$D$2:$D$960,MATCH(' Combined Data'!C804&amp;' Combined Data'!B804,'Video Ad Server - SECONDARY'!$E$2:$E$960,0)),"")</f>
        <v/>
      </c>
      <c r="I804" t="str">
        <f>VLOOKUP($C804,'Lookup Table'!$A$1:$G$134,3,0)</f>
        <v>Partner A</v>
      </c>
      <c r="J804" t="str">
        <f>VLOOKUP($C804,'Lookup Table'!$A$1:$G$134,4,0)</f>
        <v>Desktop</v>
      </c>
      <c r="K804" t="str">
        <f>VLOOKUP($C804,'Lookup Table'!$A$1:$G$134,5,0)</f>
        <v>CPM</v>
      </c>
      <c r="L804">
        <f>VLOOKUP($C804,'Lookup Table'!$A$1:$G$134,6,0)</f>
        <v>6</v>
      </c>
      <c r="M804" t="str">
        <f>VLOOKUP($C804,'Lookup Table'!$A$1:$G$134,7,0)</f>
        <v>Display</v>
      </c>
      <c r="N804" s="28">
        <f t="shared" si="12"/>
        <v>27.414000000000001</v>
      </c>
    </row>
    <row r="805" spans="1:14" x14ac:dyDescent="0.2">
      <c r="A805">
        <v>804</v>
      </c>
      <c r="B805" s="26">
        <v>44326</v>
      </c>
      <c r="C805" s="11">
        <v>269222010</v>
      </c>
      <c r="D805" s="11">
        <v>4353</v>
      </c>
      <c r="E805" s="11">
        <v>4</v>
      </c>
      <c r="F805" s="11">
        <v>0</v>
      </c>
      <c r="G805">
        <f>IFERROR(INDEX('Video Ad Server - SECONDARY'!$C$2:$C$960,MATCH(' Combined Data'!C805&amp;' Combined Data'!B805,'Video Ad Server - SECONDARY'!$E$2:$E$960,0)),"")</f>
        <v>0</v>
      </c>
      <c r="H805">
        <f>IFERROR(INDEX('Video Ad Server - SECONDARY'!$D$2:$D$960,MATCH(' Combined Data'!C805&amp;' Combined Data'!B805,'Video Ad Server - SECONDARY'!$E$2:$E$960,0)),"")</f>
        <v>0</v>
      </c>
      <c r="I805" t="str">
        <f>VLOOKUP($C805,'Lookup Table'!$A$1:$G$134,3,0)</f>
        <v>Partner B</v>
      </c>
      <c r="J805" t="str">
        <f>VLOOKUP($C805,'Lookup Table'!$A$1:$G$134,4,0)</f>
        <v>Cross-Device</v>
      </c>
      <c r="K805" t="str">
        <f>VLOOKUP($C805,'Lookup Table'!$A$1:$G$134,5,0)</f>
        <v>CPCV</v>
      </c>
      <c r="L805">
        <f>VLOOKUP($C805,'Lookup Table'!$A$1:$G$134,6,0)</f>
        <v>4.5</v>
      </c>
      <c r="M805" t="str">
        <f>VLOOKUP($C805,'Lookup Table'!$A$1:$G$134,7,0)</f>
        <v>Video</v>
      </c>
      <c r="N805" s="28">
        <f t="shared" si="12"/>
        <v>0</v>
      </c>
    </row>
    <row r="806" spans="1:14" x14ac:dyDescent="0.2">
      <c r="A806">
        <v>805</v>
      </c>
      <c r="B806" s="26">
        <v>44326</v>
      </c>
      <c r="C806" s="11">
        <v>269150194</v>
      </c>
      <c r="D806" s="11">
        <v>2511</v>
      </c>
      <c r="E806" s="11">
        <v>4</v>
      </c>
      <c r="F806" s="11">
        <v>0</v>
      </c>
      <c r="G806" t="str">
        <f>IFERROR(INDEX('Video Ad Server - SECONDARY'!$C$2:$C$960,MATCH(' Combined Data'!C806&amp;' Combined Data'!B806,'Video Ad Server - SECONDARY'!$E$2:$E$960,0)),"")</f>
        <v/>
      </c>
      <c r="H806" t="str">
        <f>IFERROR(INDEX('Video Ad Server - SECONDARY'!$D$2:$D$960,MATCH(' Combined Data'!C806&amp;' Combined Data'!B806,'Video Ad Server - SECONDARY'!$E$2:$E$960,0)),"")</f>
        <v/>
      </c>
      <c r="I806" t="str">
        <f>VLOOKUP($C806,'Lookup Table'!$A$1:$G$134,3,0)</f>
        <v>Partner A</v>
      </c>
      <c r="J806" t="str">
        <f>VLOOKUP($C806,'Lookup Table'!$A$1:$G$134,4,0)</f>
        <v>Tablet Web</v>
      </c>
      <c r="K806" t="str">
        <f>VLOOKUP($C806,'Lookup Table'!$A$1:$G$134,5,0)</f>
        <v>CPM</v>
      </c>
      <c r="L806">
        <f>VLOOKUP($C806,'Lookup Table'!$A$1:$G$134,6,0)</f>
        <v>6</v>
      </c>
      <c r="M806" t="str">
        <f>VLOOKUP($C806,'Lookup Table'!$A$1:$G$134,7,0)</f>
        <v>Display</v>
      </c>
      <c r="N806" s="28">
        <f t="shared" si="12"/>
        <v>15.066000000000001</v>
      </c>
    </row>
    <row r="807" spans="1:14" x14ac:dyDescent="0.2">
      <c r="A807">
        <v>806</v>
      </c>
      <c r="B807" s="26">
        <v>44326</v>
      </c>
      <c r="C807" s="11">
        <v>269150218</v>
      </c>
      <c r="D807" s="11">
        <v>8201</v>
      </c>
      <c r="E807" s="11">
        <v>3</v>
      </c>
      <c r="F807" s="11">
        <v>0</v>
      </c>
      <c r="G807" t="str">
        <f>IFERROR(INDEX('Video Ad Server - SECONDARY'!$C$2:$C$960,MATCH(' Combined Data'!C807&amp;' Combined Data'!B807,'Video Ad Server - SECONDARY'!$E$2:$E$960,0)),"")</f>
        <v/>
      </c>
      <c r="H807" t="str">
        <f>IFERROR(INDEX('Video Ad Server - SECONDARY'!$D$2:$D$960,MATCH(' Combined Data'!C807&amp;' Combined Data'!B807,'Video Ad Server - SECONDARY'!$E$2:$E$960,0)),"")</f>
        <v/>
      </c>
      <c r="I807" t="str">
        <f>VLOOKUP($C807,'Lookup Table'!$A$1:$G$134,3,0)</f>
        <v>Partner A</v>
      </c>
      <c r="J807" t="str">
        <f>VLOOKUP($C807,'Lookup Table'!$A$1:$G$134,4,0)</f>
        <v>Desktop</v>
      </c>
      <c r="K807" t="str">
        <f>VLOOKUP($C807,'Lookup Table'!$A$1:$G$134,5,0)</f>
        <v>CPM</v>
      </c>
      <c r="L807">
        <f>VLOOKUP($C807,'Lookup Table'!$A$1:$G$134,6,0)</f>
        <v>6</v>
      </c>
      <c r="M807" t="str">
        <f>VLOOKUP($C807,'Lookup Table'!$A$1:$G$134,7,0)</f>
        <v>Display</v>
      </c>
      <c r="N807" s="28">
        <f t="shared" si="12"/>
        <v>49.206000000000003</v>
      </c>
    </row>
    <row r="808" spans="1:14" x14ac:dyDescent="0.2">
      <c r="A808">
        <v>807</v>
      </c>
      <c r="B808" s="26">
        <v>44326</v>
      </c>
      <c r="C808" s="11">
        <v>268890452</v>
      </c>
      <c r="D808" s="11">
        <v>4696</v>
      </c>
      <c r="E808" s="11">
        <v>3</v>
      </c>
      <c r="F808" s="11">
        <v>3</v>
      </c>
      <c r="G808" t="str">
        <f>IFERROR(INDEX('Video Ad Server - SECONDARY'!$C$2:$C$960,MATCH(' Combined Data'!C808&amp;' Combined Data'!B808,'Video Ad Server - SECONDARY'!$E$2:$E$960,0)),"")</f>
        <v/>
      </c>
      <c r="H808" t="str">
        <f>IFERROR(INDEX('Video Ad Server - SECONDARY'!$D$2:$D$960,MATCH(' Combined Data'!C808&amp;' Combined Data'!B808,'Video Ad Server - SECONDARY'!$E$2:$E$960,0)),"")</f>
        <v/>
      </c>
      <c r="I808" t="str">
        <f>VLOOKUP($C808,'Lookup Table'!$A$1:$G$134,3,0)</f>
        <v>Partner B</v>
      </c>
      <c r="J808" t="str">
        <f>VLOOKUP($C808,'Lookup Table'!$A$1:$G$134,4,0)</f>
        <v>Mobile</v>
      </c>
      <c r="K808" t="str">
        <f>VLOOKUP($C808,'Lookup Table'!$A$1:$G$134,5,0)</f>
        <v>CPM</v>
      </c>
      <c r="L808">
        <f>VLOOKUP($C808,'Lookup Table'!$A$1:$G$134,6,0)</f>
        <v>4.5</v>
      </c>
      <c r="M808" t="str">
        <f>VLOOKUP($C808,'Lookup Table'!$A$1:$G$134,7,0)</f>
        <v>Display</v>
      </c>
      <c r="N808" s="28">
        <f t="shared" si="12"/>
        <v>21.131999999999998</v>
      </c>
    </row>
    <row r="809" spans="1:14" x14ac:dyDescent="0.2">
      <c r="A809">
        <v>808</v>
      </c>
      <c r="B809" s="26">
        <v>44326</v>
      </c>
      <c r="C809" s="11">
        <v>268892222</v>
      </c>
      <c r="D809" s="11">
        <v>2340</v>
      </c>
      <c r="E809" s="11">
        <v>3</v>
      </c>
      <c r="F809" s="11">
        <v>0</v>
      </c>
      <c r="G809" t="str">
        <f>IFERROR(INDEX('Video Ad Server - SECONDARY'!$C$2:$C$960,MATCH(' Combined Data'!C809&amp;' Combined Data'!B809,'Video Ad Server - SECONDARY'!$E$2:$E$960,0)),"")</f>
        <v/>
      </c>
      <c r="H809" t="str">
        <f>IFERROR(INDEX('Video Ad Server - SECONDARY'!$D$2:$D$960,MATCH(' Combined Data'!C809&amp;' Combined Data'!B809,'Video Ad Server - SECONDARY'!$E$2:$E$960,0)),"")</f>
        <v/>
      </c>
      <c r="I809" t="str">
        <f>VLOOKUP($C809,'Lookup Table'!$A$1:$G$134,3,0)</f>
        <v>Partner B</v>
      </c>
      <c r="J809" t="str">
        <f>VLOOKUP($C809,'Lookup Table'!$A$1:$G$134,4,0)</f>
        <v>Desktop</v>
      </c>
      <c r="K809" t="str">
        <f>VLOOKUP($C809,'Lookup Table'!$A$1:$G$134,5,0)</f>
        <v>CPM</v>
      </c>
      <c r="L809">
        <f>VLOOKUP($C809,'Lookup Table'!$A$1:$G$134,6,0)</f>
        <v>4.5</v>
      </c>
      <c r="M809" t="str">
        <f>VLOOKUP($C809,'Lookup Table'!$A$1:$G$134,7,0)</f>
        <v>Display</v>
      </c>
      <c r="N809" s="28">
        <f t="shared" si="12"/>
        <v>10.53</v>
      </c>
    </row>
    <row r="810" spans="1:14" x14ac:dyDescent="0.2">
      <c r="A810">
        <v>809</v>
      </c>
      <c r="B810" s="26">
        <v>44326</v>
      </c>
      <c r="C810" s="11">
        <v>268890566</v>
      </c>
      <c r="D810" s="11">
        <v>1748</v>
      </c>
      <c r="E810" s="11">
        <v>3</v>
      </c>
      <c r="F810" s="11">
        <v>4</v>
      </c>
      <c r="G810">
        <f>IFERROR(INDEX('Video Ad Server - SECONDARY'!$C$2:$C$960,MATCH(' Combined Data'!C810&amp;' Combined Data'!B810,'Video Ad Server - SECONDARY'!$E$2:$E$960,0)),"")</f>
        <v>3</v>
      </c>
      <c r="H810">
        <f>IFERROR(INDEX('Video Ad Server - SECONDARY'!$D$2:$D$960,MATCH(' Combined Data'!C810&amp;' Combined Data'!B810,'Video Ad Server - SECONDARY'!$E$2:$E$960,0)),"")</f>
        <v>5</v>
      </c>
      <c r="I810" t="str">
        <f>VLOOKUP($C810,'Lookup Table'!$A$1:$G$134,3,0)</f>
        <v>Partner B</v>
      </c>
      <c r="J810" t="str">
        <f>VLOOKUP($C810,'Lookup Table'!$A$1:$G$134,4,0)</f>
        <v>Cross-Device</v>
      </c>
      <c r="K810" t="str">
        <f>VLOOKUP($C810,'Lookup Table'!$A$1:$G$134,5,0)</f>
        <v>CPCV</v>
      </c>
      <c r="L810">
        <f>VLOOKUP($C810,'Lookup Table'!$A$1:$G$134,6,0)</f>
        <v>4.5</v>
      </c>
      <c r="M810" t="str">
        <f>VLOOKUP($C810,'Lookup Table'!$A$1:$G$134,7,0)</f>
        <v>Video</v>
      </c>
      <c r="N810" s="28">
        <f t="shared" si="12"/>
        <v>22.5</v>
      </c>
    </row>
    <row r="811" spans="1:14" x14ac:dyDescent="0.2">
      <c r="A811">
        <v>810</v>
      </c>
      <c r="B811" s="26">
        <v>44326</v>
      </c>
      <c r="C811" s="11">
        <v>268890545</v>
      </c>
      <c r="D811" s="11">
        <v>0</v>
      </c>
      <c r="E811" s="11">
        <v>3</v>
      </c>
      <c r="F811" s="11">
        <v>0</v>
      </c>
      <c r="G811">
        <f>IFERROR(INDEX('Video Ad Server - SECONDARY'!$C$2:$C$960,MATCH(' Combined Data'!C811&amp;' Combined Data'!B811,'Video Ad Server - SECONDARY'!$E$2:$E$960,0)),"")</f>
        <v>9</v>
      </c>
      <c r="H811">
        <f>IFERROR(INDEX('Video Ad Server - SECONDARY'!$D$2:$D$960,MATCH(' Combined Data'!C811&amp;' Combined Data'!B811,'Video Ad Server - SECONDARY'!$E$2:$E$960,0)),"")</f>
        <v>9</v>
      </c>
      <c r="I811" t="str">
        <f>VLOOKUP($C811,'Lookup Table'!$A$1:$G$134,3,0)</f>
        <v>Partner B</v>
      </c>
      <c r="J811" t="str">
        <f>VLOOKUP($C811,'Lookup Table'!$A$1:$G$134,4,0)</f>
        <v>Cross-Device</v>
      </c>
      <c r="K811" t="str">
        <f>VLOOKUP($C811,'Lookup Table'!$A$1:$G$134,5,0)</f>
        <v>CPCV</v>
      </c>
      <c r="L811">
        <f>VLOOKUP($C811,'Lookup Table'!$A$1:$G$134,6,0)</f>
        <v>4.5</v>
      </c>
      <c r="M811" t="str">
        <f>VLOOKUP($C811,'Lookup Table'!$A$1:$G$134,7,0)</f>
        <v>Video</v>
      </c>
      <c r="N811" s="28">
        <f t="shared" si="12"/>
        <v>40.5</v>
      </c>
    </row>
    <row r="812" spans="1:14" x14ac:dyDescent="0.2">
      <c r="A812">
        <v>811</v>
      </c>
      <c r="B812" s="26">
        <v>44326</v>
      </c>
      <c r="C812" s="11">
        <v>269149777</v>
      </c>
      <c r="D812" s="11">
        <v>0</v>
      </c>
      <c r="E812" s="11">
        <v>3</v>
      </c>
      <c r="F812" s="11">
        <v>1</v>
      </c>
      <c r="G812">
        <f>IFERROR(INDEX('Video Ad Server - SECONDARY'!$C$2:$C$960,MATCH(' Combined Data'!C812&amp;' Combined Data'!B812,'Video Ad Server - SECONDARY'!$E$2:$E$960,0)),"")</f>
        <v>430</v>
      </c>
      <c r="H812">
        <f>IFERROR(INDEX('Video Ad Server - SECONDARY'!$D$2:$D$960,MATCH(' Combined Data'!C812&amp;' Combined Data'!B812,'Video Ad Server - SECONDARY'!$E$2:$E$960,0)),"")</f>
        <v>253</v>
      </c>
      <c r="I812" t="str">
        <f>VLOOKUP($C812,'Lookup Table'!$A$1:$G$134,3,0)</f>
        <v>Partner B</v>
      </c>
      <c r="J812" t="str">
        <f>VLOOKUP($C812,'Lookup Table'!$A$1:$G$134,4,0)</f>
        <v>Cross-Device</v>
      </c>
      <c r="K812" t="str">
        <f>VLOOKUP($C812,'Lookup Table'!$A$1:$G$134,5,0)</f>
        <v>CPCV</v>
      </c>
      <c r="L812">
        <f>VLOOKUP($C812,'Lookup Table'!$A$1:$G$134,6,0)</f>
        <v>4.5</v>
      </c>
      <c r="M812" t="str">
        <f>VLOOKUP($C812,'Lookup Table'!$A$1:$G$134,7,0)</f>
        <v>Video</v>
      </c>
      <c r="N812" s="28">
        <f t="shared" si="12"/>
        <v>1138.5</v>
      </c>
    </row>
    <row r="813" spans="1:14" x14ac:dyDescent="0.2">
      <c r="A813">
        <v>812</v>
      </c>
      <c r="B813" s="26">
        <v>44326</v>
      </c>
      <c r="C813" s="11">
        <v>271539036</v>
      </c>
      <c r="D813" s="11">
        <v>8216</v>
      </c>
      <c r="E813" s="11">
        <v>2</v>
      </c>
      <c r="F813" s="11">
        <v>3</v>
      </c>
      <c r="G813" t="str">
        <f>IFERROR(INDEX('Video Ad Server - SECONDARY'!$C$2:$C$960,MATCH(' Combined Data'!C813&amp;' Combined Data'!B813,'Video Ad Server - SECONDARY'!$E$2:$E$960,0)),"")</f>
        <v/>
      </c>
      <c r="H813" t="str">
        <f>IFERROR(INDEX('Video Ad Server - SECONDARY'!$D$2:$D$960,MATCH(' Combined Data'!C813&amp;' Combined Data'!B813,'Video Ad Server - SECONDARY'!$E$2:$E$960,0)),"")</f>
        <v/>
      </c>
      <c r="I813" t="str">
        <f>VLOOKUP($C813,'Lookup Table'!$A$1:$G$134,3,0)</f>
        <v>Partner A</v>
      </c>
      <c r="J813" t="str">
        <f>VLOOKUP($C813,'Lookup Table'!$A$1:$G$134,4,0)</f>
        <v>Desktop</v>
      </c>
      <c r="K813" t="str">
        <f>VLOOKUP($C813,'Lookup Table'!$A$1:$G$134,5,0)</f>
        <v>CPM</v>
      </c>
      <c r="L813">
        <f>VLOOKUP($C813,'Lookup Table'!$A$1:$G$134,6,0)</f>
        <v>6</v>
      </c>
      <c r="M813" t="str">
        <f>VLOOKUP($C813,'Lookup Table'!$A$1:$G$134,7,0)</f>
        <v>Display</v>
      </c>
      <c r="N813" s="28">
        <f t="shared" si="12"/>
        <v>49.295999999999992</v>
      </c>
    </row>
    <row r="814" spans="1:14" x14ac:dyDescent="0.2">
      <c r="A814">
        <v>813</v>
      </c>
      <c r="B814" s="26">
        <v>44326</v>
      </c>
      <c r="C814" s="11">
        <v>268892123</v>
      </c>
      <c r="D814" s="11">
        <v>4742</v>
      </c>
      <c r="E814" s="11">
        <v>2</v>
      </c>
      <c r="F814" s="11">
        <v>5</v>
      </c>
      <c r="G814" t="str">
        <f>IFERROR(INDEX('Video Ad Server - SECONDARY'!$C$2:$C$960,MATCH(' Combined Data'!C814&amp;' Combined Data'!B814,'Video Ad Server - SECONDARY'!$E$2:$E$960,0)),"")</f>
        <v/>
      </c>
      <c r="H814" t="str">
        <f>IFERROR(INDEX('Video Ad Server - SECONDARY'!$D$2:$D$960,MATCH(' Combined Data'!C814&amp;' Combined Data'!B814,'Video Ad Server - SECONDARY'!$E$2:$E$960,0)),"")</f>
        <v/>
      </c>
      <c r="I814" t="str">
        <f>VLOOKUP($C814,'Lookup Table'!$A$1:$G$134,3,0)</f>
        <v>Partner A</v>
      </c>
      <c r="J814" t="str">
        <f>VLOOKUP($C814,'Lookup Table'!$A$1:$G$134,4,0)</f>
        <v>Desktop</v>
      </c>
      <c r="K814" t="str">
        <f>VLOOKUP($C814,'Lookup Table'!$A$1:$G$134,5,0)</f>
        <v>CPM</v>
      </c>
      <c r="L814">
        <f>VLOOKUP($C814,'Lookup Table'!$A$1:$G$134,6,0)</f>
        <v>6</v>
      </c>
      <c r="M814" t="str">
        <f>VLOOKUP($C814,'Lookup Table'!$A$1:$G$134,7,0)</f>
        <v>Display</v>
      </c>
      <c r="N814" s="28">
        <f t="shared" si="12"/>
        <v>28.451999999999998</v>
      </c>
    </row>
    <row r="815" spans="1:14" x14ac:dyDescent="0.2">
      <c r="A815">
        <v>814</v>
      </c>
      <c r="B815" s="26">
        <v>44326</v>
      </c>
      <c r="C815" s="11">
        <v>269150170</v>
      </c>
      <c r="D815" s="11">
        <v>3210</v>
      </c>
      <c r="E815" s="11">
        <v>2</v>
      </c>
      <c r="F815" s="11">
        <v>0</v>
      </c>
      <c r="G815">
        <f>IFERROR(INDEX('Video Ad Server - SECONDARY'!$C$2:$C$960,MATCH(' Combined Data'!C815&amp;' Combined Data'!B815,'Video Ad Server - SECONDARY'!$E$2:$E$960,0)),"")</f>
        <v>153</v>
      </c>
      <c r="H815">
        <f>IFERROR(INDEX('Video Ad Server - SECONDARY'!$D$2:$D$960,MATCH(' Combined Data'!C815&amp;' Combined Data'!B815,'Video Ad Server - SECONDARY'!$E$2:$E$960,0)),"")</f>
        <v>132</v>
      </c>
      <c r="I815" t="str">
        <f>VLOOKUP($C815,'Lookup Table'!$A$1:$G$134,3,0)</f>
        <v>Partner B</v>
      </c>
      <c r="J815" t="str">
        <f>VLOOKUP($C815,'Lookup Table'!$A$1:$G$134,4,0)</f>
        <v>Cross-Device</v>
      </c>
      <c r="K815" t="str">
        <f>VLOOKUP($C815,'Lookup Table'!$A$1:$G$134,5,0)</f>
        <v>CPCV</v>
      </c>
      <c r="L815">
        <f>VLOOKUP($C815,'Lookup Table'!$A$1:$G$134,6,0)</f>
        <v>4.5</v>
      </c>
      <c r="M815" t="str">
        <f>VLOOKUP($C815,'Lookup Table'!$A$1:$G$134,7,0)</f>
        <v>Video</v>
      </c>
      <c r="N815" s="28">
        <f t="shared" si="12"/>
        <v>594</v>
      </c>
    </row>
    <row r="816" spans="1:14" x14ac:dyDescent="0.2">
      <c r="A816">
        <v>815</v>
      </c>
      <c r="B816" s="26">
        <v>44326</v>
      </c>
      <c r="C816" s="11">
        <v>269150215</v>
      </c>
      <c r="D816" s="11">
        <v>2578</v>
      </c>
      <c r="E816" s="11">
        <v>2</v>
      </c>
      <c r="F816" s="11">
        <v>3</v>
      </c>
      <c r="G816" t="str">
        <f>IFERROR(INDEX('Video Ad Server - SECONDARY'!$C$2:$C$960,MATCH(' Combined Data'!C816&amp;' Combined Data'!B816,'Video Ad Server - SECONDARY'!$E$2:$E$960,0)),"")</f>
        <v/>
      </c>
      <c r="H816" t="str">
        <f>IFERROR(INDEX('Video Ad Server - SECONDARY'!$D$2:$D$960,MATCH(' Combined Data'!C816&amp;' Combined Data'!B816,'Video Ad Server - SECONDARY'!$E$2:$E$960,0)),"")</f>
        <v/>
      </c>
      <c r="I816" t="str">
        <f>VLOOKUP($C816,'Lookup Table'!$A$1:$G$134,3,0)</f>
        <v>Partner A</v>
      </c>
      <c r="J816" t="str">
        <f>VLOOKUP($C816,'Lookup Table'!$A$1:$G$134,4,0)</f>
        <v>Mobile Web</v>
      </c>
      <c r="K816" t="str">
        <f>VLOOKUP($C816,'Lookup Table'!$A$1:$G$134,5,0)</f>
        <v>CPM</v>
      </c>
      <c r="L816">
        <f>VLOOKUP($C816,'Lookup Table'!$A$1:$G$134,6,0)</f>
        <v>6</v>
      </c>
      <c r="M816" t="str">
        <f>VLOOKUP($C816,'Lookup Table'!$A$1:$G$134,7,0)</f>
        <v>Display</v>
      </c>
      <c r="N816" s="28">
        <f t="shared" si="12"/>
        <v>15.468</v>
      </c>
    </row>
    <row r="817" spans="1:14" x14ac:dyDescent="0.2">
      <c r="A817">
        <v>816</v>
      </c>
      <c r="B817" s="26">
        <v>44326</v>
      </c>
      <c r="C817" s="11">
        <v>269220918</v>
      </c>
      <c r="D817" s="11">
        <v>2042</v>
      </c>
      <c r="E817" s="11">
        <v>2</v>
      </c>
      <c r="F817" s="11">
        <v>1</v>
      </c>
      <c r="G817" t="str">
        <f>IFERROR(INDEX('Video Ad Server - SECONDARY'!$C$2:$C$960,MATCH(' Combined Data'!C817&amp;' Combined Data'!B817,'Video Ad Server - SECONDARY'!$E$2:$E$960,0)),"")</f>
        <v/>
      </c>
      <c r="H817" t="str">
        <f>IFERROR(INDEX('Video Ad Server - SECONDARY'!$D$2:$D$960,MATCH(' Combined Data'!C817&amp;' Combined Data'!B817,'Video Ad Server - SECONDARY'!$E$2:$E$960,0)),"")</f>
        <v/>
      </c>
      <c r="I817" t="str">
        <f>VLOOKUP($C817,'Lookup Table'!$A$1:$G$134,3,0)</f>
        <v>Partner B</v>
      </c>
      <c r="J817" t="str">
        <f>VLOOKUP($C817,'Lookup Table'!$A$1:$G$134,4,0)</f>
        <v>Desktop</v>
      </c>
      <c r="K817" t="str">
        <f>VLOOKUP($C817,'Lookup Table'!$A$1:$G$134,5,0)</f>
        <v>CPM</v>
      </c>
      <c r="L817">
        <f>VLOOKUP($C817,'Lookup Table'!$A$1:$G$134,6,0)</f>
        <v>4.5</v>
      </c>
      <c r="M817" t="str">
        <f>VLOOKUP($C817,'Lookup Table'!$A$1:$G$134,7,0)</f>
        <v>Display</v>
      </c>
      <c r="N817" s="28">
        <f t="shared" si="12"/>
        <v>9.1890000000000001</v>
      </c>
    </row>
    <row r="818" spans="1:14" x14ac:dyDescent="0.2">
      <c r="A818">
        <v>817</v>
      </c>
      <c r="B818" s="26">
        <v>44326</v>
      </c>
      <c r="C818" s="11">
        <v>268891964</v>
      </c>
      <c r="D818" s="11">
        <v>3</v>
      </c>
      <c r="E818" s="11">
        <v>2</v>
      </c>
      <c r="F818" s="11">
        <v>0</v>
      </c>
      <c r="G818">
        <f>IFERROR(INDEX('Video Ad Server - SECONDARY'!$C$2:$C$960,MATCH(' Combined Data'!C818&amp;' Combined Data'!B818,'Video Ad Server - SECONDARY'!$E$2:$E$960,0)),"")</f>
        <v>6</v>
      </c>
      <c r="H818">
        <f>IFERROR(INDEX('Video Ad Server - SECONDARY'!$D$2:$D$960,MATCH(' Combined Data'!C818&amp;' Combined Data'!B818,'Video Ad Server - SECONDARY'!$E$2:$E$960,0)),"")</f>
        <v>18</v>
      </c>
      <c r="I818" t="str">
        <f>VLOOKUP($C818,'Lookup Table'!$A$1:$G$134,3,0)</f>
        <v>Partner B</v>
      </c>
      <c r="J818" t="str">
        <f>VLOOKUP($C818,'Lookup Table'!$A$1:$G$134,4,0)</f>
        <v>Cross-Device</v>
      </c>
      <c r="K818" t="str">
        <f>VLOOKUP($C818,'Lookup Table'!$A$1:$G$134,5,0)</f>
        <v>CPCV</v>
      </c>
      <c r="L818">
        <f>VLOOKUP($C818,'Lookup Table'!$A$1:$G$134,6,0)</f>
        <v>4.5</v>
      </c>
      <c r="M818" t="str">
        <f>VLOOKUP($C818,'Lookup Table'!$A$1:$G$134,7,0)</f>
        <v>Video</v>
      </c>
      <c r="N818" s="28">
        <f t="shared" si="12"/>
        <v>81</v>
      </c>
    </row>
    <row r="819" spans="1:14" x14ac:dyDescent="0.2">
      <c r="A819">
        <v>818</v>
      </c>
      <c r="B819" s="26">
        <v>44326</v>
      </c>
      <c r="C819" s="11">
        <v>268890710</v>
      </c>
      <c r="D819" s="11">
        <v>7541</v>
      </c>
      <c r="E819" s="11">
        <v>1</v>
      </c>
      <c r="F819" s="11">
        <v>95</v>
      </c>
      <c r="G819" t="str">
        <f>IFERROR(INDEX('Video Ad Server - SECONDARY'!$C$2:$C$960,MATCH(' Combined Data'!C819&amp;' Combined Data'!B819,'Video Ad Server - SECONDARY'!$E$2:$E$960,0)),"")</f>
        <v/>
      </c>
      <c r="H819" t="str">
        <f>IFERROR(INDEX('Video Ad Server - SECONDARY'!$D$2:$D$960,MATCH(' Combined Data'!C819&amp;' Combined Data'!B819,'Video Ad Server - SECONDARY'!$E$2:$E$960,0)),"")</f>
        <v/>
      </c>
      <c r="I819" t="str">
        <f>VLOOKUP($C819,'Lookup Table'!$A$1:$G$134,3,0)</f>
        <v>Partner A</v>
      </c>
      <c r="J819" t="str">
        <f>VLOOKUP($C819,'Lookup Table'!$A$1:$G$134,4,0)</f>
        <v>Desktop</v>
      </c>
      <c r="K819" t="str">
        <f>VLOOKUP($C819,'Lookup Table'!$A$1:$G$134,5,0)</f>
        <v>CPM</v>
      </c>
      <c r="L819">
        <f>VLOOKUP($C819,'Lookup Table'!$A$1:$G$134,6,0)</f>
        <v>6</v>
      </c>
      <c r="M819" t="str">
        <f>VLOOKUP($C819,'Lookup Table'!$A$1:$G$134,7,0)</f>
        <v>Display</v>
      </c>
      <c r="N819" s="28">
        <f t="shared" si="12"/>
        <v>45.246000000000002</v>
      </c>
    </row>
    <row r="820" spans="1:14" x14ac:dyDescent="0.2">
      <c r="A820">
        <v>819</v>
      </c>
      <c r="B820" s="26">
        <v>44326</v>
      </c>
      <c r="C820" s="11">
        <v>269222070</v>
      </c>
      <c r="D820" s="11">
        <v>4629</v>
      </c>
      <c r="E820" s="11">
        <v>1</v>
      </c>
      <c r="F820" s="11">
        <v>2</v>
      </c>
      <c r="G820" t="str">
        <f>IFERROR(INDEX('Video Ad Server - SECONDARY'!$C$2:$C$960,MATCH(' Combined Data'!C820&amp;' Combined Data'!B820,'Video Ad Server - SECONDARY'!$E$2:$E$960,0)),"")</f>
        <v/>
      </c>
      <c r="H820" t="str">
        <f>IFERROR(INDEX('Video Ad Server - SECONDARY'!$D$2:$D$960,MATCH(' Combined Data'!C820&amp;' Combined Data'!B820,'Video Ad Server - SECONDARY'!$E$2:$E$960,0)),"")</f>
        <v/>
      </c>
      <c r="I820" t="str">
        <f>VLOOKUP($C820,'Lookup Table'!$A$1:$G$134,3,0)</f>
        <v>Partner A</v>
      </c>
      <c r="J820" t="str">
        <f>VLOOKUP($C820,'Lookup Table'!$A$1:$G$134,4,0)</f>
        <v>Mobile In-App</v>
      </c>
      <c r="K820" t="str">
        <f>VLOOKUP($C820,'Lookup Table'!$A$1:$G$134,5,0)</f>
        <v>CPM</v>
      </c>
      <c r="L820">
        <f>VLOOKUP($C820,'Lookup Table'!$A$1:$G$134,6,0)</f>
        <v>6</v>
      </c>
      <c r="M820" t="str">
        <f>VLOOKUP($C820,'Lookup Table'!$A$1:$G$134,7,0)</f>
        <v>Display</v>
      </c>
      <c r="N820" s="28">
        <f t="shared" si="12"/>
        <v>27.773999999999997</v>
      </c>
    </row>
    <row r="821" spans="1:14" x14ac:dyDescent="0.2">
      <c r="A821">
        <v>820</v>
      </c>
      <c r="B821" s="26">
        <v>44326</v>
      </c>
      <c r="C821" s="11">
        <v>271459513</v>
      </c>
      <c r="D821" s="11">
        <v>2513</v>
      </c>
      <c r="E821" s="11">
        <v>1</v>
      </c>
      <c r="F821" s="11">
        <v>0</v>
      </c>
      <c r="G821" t="str">
        <f>IFERROR(INDEX('Video Ad Server - SECONDARY'!$C$2:$C$960,MATCH(' Combined Data'!C821&amp;' Combined Data'!B821,'Video Ad Server - SECONDARY'!$E$2:$E$960,0)),"")</f>
        <v/>
      </c>
      <c r="H821" t="str">
        <f>IFERROR(INDEX('Video Ad Server - SECONDARY'!$D$2:$D$960,MATCH(' Combined Data'!C821&amp;' Combined Data'!B821,'Video Ad Server - SECONDARY'!$E$2:$E$960,0)),"")</f>
        <v/>
      </c>
      <c r="I821" t="str">
        <f>VLOOKUP($C821,'Lookup Table'!$A$1:$G$134,3,0)</f>
        <v>Partner A</v>
      </c>
      <c r="J821" t="str">
        <f>VLOOKUP($C821,'Lookup Table'!$A$1:$G$134,4,0)</f>
        <v>Tablet In-App</v>
      </c>
      <c r="K821" t="str">
        <f>VLOOKUP($C821,'Lookup Table'!$A$1:$G$134,5,0)</f>
        <v>CPM</v>
      </c>
      <c r="L821">
        <f>VLOOKUP($C821,'Lookup Table'!$A$1:$G$134,6,0)</f>
        <v>6</v>
      </c>
      <c r="M821" t="str">
        <f>VLOOKUP($C821,'Lookup Table'!$A$1:$G$134,7,0)</f>
        <v>Display</v>
      </c>
      <c r="N821" s="28">
        <f t="shared" si="12"/>
        <v>15.077999999999999</v>
      </c>
    </row>
    <row r="822" spans="1:14" x14ac:dyDescent="0.2">
      <c r="A822">
        <v>821</v>
      </c>
      <c r="B822" s="26">
        <v>44326</v>
      </c>
      <c r="C822" s="11">
        <v>268892429</v>
      </c>
      <c r="D822" s="11">
        <v>2509</v>
      </c>
      <c r="E822" s="11">
        <v>1</v>
      </c>
      <c r="F822" s="11">
        <v>1</v>
      </c>
      <c r="G822" t="str">
        <f>IFERROR(INDEX('Video Ad Server - SECONDARY'!$C$2:$C$960,MATCH(' Combined Data'!C822&amp;' Combined Data'!B822,'Video Ad Server - SECONDARY'!$E$2:$E$960,0)),"")</f>
        <v/>
      </c>
      <c r="H822" t="str">
        <f>IFERROR(INDEX('Video Ad Server - SECONDARY'!$D$2:$D$960,MATCH(' Combined Data'!C822&amp;' Combined Data'!B822,'Video Ad Server - SECONDARY'!$E$2:$E$960,0)),"")</f>
        <v/>
      </c>
      <c r="I822" t="str">
        <f>VLOOKUP($C822,'Lookup Table'!$A$1:$G$134,3,0)</f>
        <v>Partner A</v>
      </c>
      <c r="J822" t="str">
        <f>VLOOKUP($C822,'Lookup Table'!$A$1:$G$134,4,0)</f>
        <v>Mobile In-App</v>
      </c>
      <c r="K822" t="str">
        <f>VLOOKUP($C822,'Lookup Table'!$A$1:$G$134,5,0)</f>
        <v>CPM</v>
      </c>
      <c r="L822">
        <f>VLOOKUP($C822,'Lookup Table'!$A$1:$G$134,6,0)</f>
        <v>6</v>
      </c>
      <c r="M822" t="str">
        <f>VLOOKUP($C822,'Lookup Table'!$A$1:$G$134,7,0)</f>
        <v>Display</v>
      </c>
      <c r="N822" s="28">
        <f t="shared" si="12"/>
        <v>15.053999999999998</v>
      </c>
    </row>
    <row r="823" spans="1:14" x14ac:dyDescent="0.2">
      <c r="A823">
        <v>822</v>
      </c>
      <c r="B823" s="26">
        <v>44326</v>
      </c>
      <c r="C823" s="11">
        <v>268890548</v>
      </c>
      <c r="D823" s="11">
        <v>2503</v>
      </c>
      <c r="E823" s="11">
        <v>1</v>
      </c>
      <c r="F823" s="11">
        <v>2</v>
      </c>
      <c r="G823">
        <f>IFERROR(INDEX('Video Ad Server - SECONDARY'!$C$2:$C$960,MATCH(' Combined Data'!C823&amp;' Combined Data'!B823,'Video Ad Server - SECONDARY'!$E$2:$E$960,0)),"")</f>
        <v>12</v>
      </c>
      <c r="H823">
        <f>IFERROR(INDEX('Video Ad Server - SECONDARY'!$D$2:$D$960,MATCH(' Combined Data'!C823&amp;' Combined Data'!B823,'Video Ad Server - SECONDARY'!$E$2:$E$960,0)),"")</f>
        <v>17</v>
      </c>
      <c r="I823" t="str">
        <f>VLOOKUP($C823,'Lookup Table'!$A$1:$G$134,3,0)</f>
        <v>Partner B</v>
      </c>
      <c r="J823" t="str">
        <f>VLOOKUP($C823,'Lookup Table'!$A$1:$G$134,4,0)</f>
        <v>Cross-Device</v>
      </c>
      <c r="K823" t="str">
        <f>VLOOKUP($C823,'Lookup Table'!$A$1:$G$134,5,0)</f>
        <v>CPCV</v>
      </c>
      <c r="L823">
        <f>VLOOKUP($C823,'Lookup Table'!$A$1:$G$134,6,0)</f>
        <v>4.5</v>
      </c>
      <c r="M823" t="str">
        <f>VLOOKUP($C823,'Lookup Table'!$A$1:$G$134,7,0)</f>
        <v>Video</v>
      </c>
      <c r="N823" s="28">
        <f t="shared" si="12"/>
        <v>76.5</v>
      </c>
    </row>
    <row r="824" spans="1:14" x14ac:dyDescent="0.2">
      <c r="A824">
        <v>823</v>
      </c>
      <c r="B824" s="26">
        <v>44326</v>
      </c>
      <c r="C824" s="11">
        <v>269222091</v>
      </c>
      <c r="D824" s="11">
        <v>1162</v>
      </c>
      <c r="E824" s="11">
        <v>1</v>
      </c>
      <c r="F824" s="11">
        <v>0</v>
      </c>
      <c r="G824" t="str">
        <f>IFERROR(INDEX('Video Ad Server - SECONDARY'!$C$2:$C$960,MATCH(' Combined Data'!C824&amp;' Combined Data'!B824,'Video Ad Server - SECONDARY'!$E$2:$E$960,0)),"")</f>
        <v/>
      </c>
      <c r="H824" t="str">
        <f>IFERROR(INDEX('Video Ad Server - SECONDARY'!$D$2:$D$960,MATCH(' Combined Data'!C824&amp;' Combined Data'!B824,'Video Ad Server - SECONDARY'!$E$2:$E$960,0)),"")</f>
        <v/>
      </c>
      <c r="I824" t="str">
        <f>VLOOKUP($C824,'Lookup Table'!$A$1:$G$134,3,0)</f>
        <v>Partner A</v>
      </c>
      <c r="J824" t="str">
        <f>VLOOKUP($C824,'Lookup Table'!$A$1:$G$134,4,0)</f>
        <v>Mobile</v>
      </c>
      <c r="K824" t="str">
        <f>VLOOKUP($C824,'Lookup Table'!$A$1:$G$134,5,0)</f>
        <v>CPM</v>
      </c>
      <c r="L824">
        <f>VLOOKUP($C824,'Lookup Table'!$A$1:$G$134,6,0)</f>
        <v>6</v>
      </c>
      <c r="M824" t="str">
        <f>VLOOKUP($C824,'Lookup Table'!$A$1:$G$134,7,0)</f>
        <v>Display</v>
      </c>
      <c r="N824" s="28">
        <f t="shared" si="12"/>
        <v>6.9719999999999995</v>
      </c>
    </row>
    <row r="825" spans="1:14" x14ac:dyDescent="0.2">
      <c r="A825">
        <v>824</v>
      </c>
      <c r="B825" s="26">
        <v>44326</v>
      </c>
      <c r="C825" s="11">
        <v>269222019</v>
      </c>
      <c r="D825" s="11">
        <v>644</v>
      </c>
      <c r="E825" s="11">
        <v>1</v>
      </c>
      <c r="F825" s="11">
        <v>1</v>
      </c>
      <c r="G825">
        <f>IFERROR(INDEX('Video Ad Server - SECONDARY'!$C$2:$C$960,MATCH(' Combined Data'!C825&amp;' Combined Data'!B825,'Video Ad Server - SECONDARY'!$E$2:$E$960,0)),"")</f>
        <v>0</v>
      </c>
      <c r="H825">
        <f>IFERROR(INDEX('Video Ad Server - SECONDARY'!$D$2:$D$960,MATCH(' Combined Data'!C825&amp;' Combined Data'!B825,'Video Ad Server - SECONDARY'!$E$2:$E$960,0)),"")</f>
        <v>0</v>
      </c>
      <c r="I825" t="str">
        <f>VLOOKUP($C825,'Lookup Table'!$A$1:$G$134,3,0)</f>
        <v>Partner B</v>
      </c>
      <c r="J825" t="str">
        <f>VLOOKUP($C825,'Lookup Table'!$A$1:$G$134,4,0)</f>
        <v>Cross-Device</v>
      </c>
      <c r="K825" t="str">
        <f>VLOOKUP($C825,'Lookup Table'!$A$1:$G$134,5,0)</f>
        <v>CPCV</v>
      </c>
      <c r="L825">
        <f>VLOOKUP($C825,'Lookup Table'!$A$1:$G$134,6,0)</f>
        <v>4.5</v>
      </c>
      <c r="M825" t="str">
        <f>VLOOKUP($C825,'Lookup Table'!$A$1:$G$134,7,0)</f>
        <v>Video</v>
      </c>
      <c r="N825" s="28">
        <f t="shared" si="12"/>
        <v>0</v>
      </c>
    </row>
    <row r="826" spans="1:14" x14ac:dyDescent="0.2">
      <c r="A826">
        <v>825</v>
      </c>
      <c r="B826" s="26">
        <v>44326</v>
      </c>
      <c r="C826" s="11">
        <v>271451050</v>
      </c>
      <c r="D826" s="11">
        <v>3684</v>
      </c>
      <c r="E826" s="11">
        <v>0</v>
      </c>
      <c r="F826" s="11">
        <v>2</v>
      </c>
      <c r="G826" t="str">
        <f>IFERROR(INDEX('Video Ad Server - SECONDARY'!$C$2:$C$960,MATCH(' Combined Data'!C826&amp;' Combined Data'!B826,'Video Ad Server - SECONDARY'!$E$2:$E$960,0)),"")</f>
        <v/>
      </c>
      <c r="H826" t="str">
        <f>IFERROR(INDEX('Video Ad Server - SECONDARY'!$D$2:$D$960,MATCH(' Combined Data'!C826&amp;' Combined Data'!B826,'Video Ad Server - SECONDARY'!$E$2:$E$960,0)),"")</f>
        <v/>
      </c>
      <c r="I826" t="str">
        <f>VLOOKUP($C826,'Lookup Table'!$A$1:$G$134,3,0)</f>
        <v>Partner A</v>
      </c>
      <c r="J826" t="str">
        <f>VLOOKUP($C826,'Lookup Table'!$A$1:$G$134,4,0)</f>
        <v>Desktop</v>
      </c>
      <c r="K826" t="str">
        <f>VLOOKUP($C826,'Lookup Table'!$A$1:$G$134,5,0)</f>
        <v>CPM</v>
      </c>
      <c r="L826">
        <f>VLOOKUP($C826,'Lookup Table'!$A$1:$G$134,6,0)</f>
        <v>6</v>
      </c>
      <c r="M826" t="str">
        <f>VLOOKUP($C826,'Lookup Table'!$A$1:$G$134,7,0)</f>
        <v>Display</v>
      </c>
      <c r="N826" s="28">
        <f t="shared" si="12"/>
        <v>22.103999999999999</v>
      </c>
    </row>
    <row r="827" spans="1:14" x14ac:dyDescent="0.2">
      <c r="A827">
        <v>826</v>
      </c>
      <c r="B827" s="26">
        <v>44326</v>
      </c>
      <c r="C827" s="11">
        <v>269148589</v>
      </c>
      <c r="D827" s="11">
        <v>3402</v>
      </c>
      <c r="E827" s="11">
        <v>0</v>
      </c>
      <c r="F827" s="11">
        <v>0</v>
      </c>
      <c r="G827" t="str">
        <f>IFERROR(INDEX('Video Ad Server - SECONDARY'!$C$2:$C$960,MATCH(' Combined Data'!C827&amp;' Combined Data'!B827,'Video Ad Server - SECONDARY'!$E$2:$E$960,0)),"")</f>
        <v/>
      </c>
      <c r="H827" t="str">
        <f>IFERROR(INDEX('Video Ad Server - SECONDARY'!$D$2:$D$960,MATCH(' Combined Data'!C827&amp;' Combined Data'!B827,'Video Ad Server - SECONDARY'!$E$2:$E$960,0)),"")</f>
        <v/>
      </c>
      <c r="I827" t="str">
        <f>VLOOKUP($C827,'Lookup Table'!$A$1:$G$134,3,0)</f>
        <v>Partner B</v>
      </c>
      <c r="J827" t="str">
        <f>VLOOKUP($C827,'Lookup Table'!$A$1:$G$134,4,0)</f>
        <v>Mobile In-App</v>
      </c>
      <c r="K827" t="str">
        <f>VLOOKUP($C827,'Lookup Table'!$A$1:$G$134,5,0)</f>
        <v>CPM</v>
      </c>
      <c r="L827">
        <f>VLOOKUP($C827,'Lookup Table'!$A$1:$G$134,6,0)</f>
        <v>4.5</v>
      </c>
      <c r="M827" t="str">
        <f>VLOOKUP($C827,'Lookup Table'!$A$1:$G$134,7,0)</f>
        <v>Display</v>
      </c>
      <c r="N827" s="28">
        <f t="shared" si="12"/>
        <v>15.309000000000001</v>
      </c>
    </row>
    <row r="828" spans="1:14" x14ac:dyDescent="0.2">
      <c r="A828">
        <v>827</v>
      </c>
      <c r="B828" s="26">
        <v>44326</v>
      </c>
      <c r="C828" s="11">
        <v>269222754</v>
      </c>
      <c r="D828" s="11">
        <v>2511</v>
      </c>
      <c r="E828" s="11">
        <v>0</v>
      </c>
      <c r="F828" s="11">
        <v>0</v>
      </c>
      <c r="G828" t="str">
        <f>IFERROR(INDEX('Video Ad Server - SECONDARY'!$C$2:$C$960,MATCH(' Combined Data'!C828&amp;' Combined Data'!B828,'Video Ad Server - SECONDARY'!$E$2:$E$960,0)),"")</f>
        <v/>
      </c>
      <c r="H828" t="str">
        <f>IFERROR(INDEX('Video Ad Server - SECONDARY'!$D$2:$D$960,MATCH(' Combined Data'!C828&amp;' Combined Data'!B828,'Video Ad Server - SECONDARY'!$E$2:$E$960,0)),"")</f>
        <v/>
      </c>
      <c r="I828" t="str">
        <f>VLOOKUP($C828,'Lookup Table'!$A$1:$G$134,3,0)</f>
        <v>Partner A</v>
      </c>
      <c r="J828" t="str">
        <f>VLOOKUP($C828,'Lookup Table'!$A$1:$G$134,4,0)</f>
        <v>Mobile In-App</v>
      </c>
      <c r="K828" t="str">
        <f>VLOOKUP($C828,'Lookup Table'!$A$1:$G$134,5,0)</f>
        <v>CPM</v>
      </c>
      <c r="L828">
        <f>VLOOKUP($C828,'Lookup Table'!$A$1:$G$134,6,0)</f>
        <v>6</v>
      </c>
      <c r="M828" t="str">
        <f>VLOOKUP($C828,'Lookup Table'!$A$1:$G$134,7,0)</f>
        <v>Display</v>
      </c>
      <c r="N828" s="28">
        <f t="shared" si="12"/>
        <v>15.066000000000001</v>
      </c>
    </row>
    <row r="829" spans="1:14" x14ac:dyDescent="0.2">
      <c r="A829">
        <v>828</v>
      </c>
      <c r="B829" s="26">
        <v>44326</v>
      </c>
      <c r="C829" s="11">
        <v>269221431</v>
      </c>
      <c r="D829" s="11">
        <v>2376</v>
      </c>
      <c r="E829" s="11">
        <v>0</v>
      </c>
      <c r="F829" s="11">
        <v>0</v>
      </c>
      <c r="G829" t="str">
        <f>IFERROR(INDEX('Video Ad Server - SECONDARY'!$C$2:$C$960,MATCH(' Combined Data'!C829&amp;' Combined Data'!B829,'Video Ad Server - SECONDARY'!$E$2:$E$960,0)),"")</f>
        <v/>
      </c>
      <c r="H829" t="str">
        <f>IFERROR(INDEX('Video Ad Server - SECONDARY'!$D$2:$D$960,MATCH(' Combined Data'!C829&amp;' Combined Data'!B829,'Video Ad Server - SECONDARY'!$E$2:$E$960,0)),"")</f>
        <v/>
      </c>
      <c r="I829" t="str">
        <f>VLOOKUP($C829,'Lookup Table'!$A$1:$G$134,3,0)</f>
        <v>Partner B</v>
      </c>
      <c r="J829" t="str">
        <f>VLOOKUP($C829,'Lookup Table'!$A$1:$G$134,4,0)</f>
        <v>Desktop</v>
      </c>
      <c r="K829" t="str">
        <f>VLOOKUP($C829,'Lookup Table'!$A$1:$G$134,5,0)</f>
        <v>CPM</v>
      </c>
      <c r="L829">
        <f>VLOOKUP($C829,'Lookup Table'!$A$1:$G$134,6,0)</f>
        <v>4.5</v>
      </c>
      <c r="M829" t="str">
        <f>VLOOKUP($C829,'Lookup Table'!$A$1:$G$134,7,0)</f>
        <v>Display</v>
      </c>
      <c r="N829" s="28">
        <f t="shared" si="12"/>
        <v>10.692</v>
      </c>
    </row>
    <row r="830" spans="1:14" x14ac:dyDescent="0.2">
      <c r="A830">
        <v>829</v>
      </c>
      <c r="B830" s="26">
        <v>44326</v>
      </c>
      <c r="C830" s="11">
        <v>268892414</v>
      </c>
      <c r="D830" s="11">
        <v>1193</v>
      </c>
      <c r="E830" s="11">
        <v>0</v>
      </c>
      <c r="F830" s="11">
        <v>0</v>
      </c>
      <c r="G830" t="str">
        <f>IFERROR(INDEX('Video Ad Server - SECONDARY'!$C$2:$C$960,MATCH(' Combined Data'!C830&amp;' Combined Data'!B830,'Video Ad Server - SECONDARY'!$E$2:$E$960,0)),"")</f>
        <v/>
      </c>
      <c r="H830" t="str">
        <f>IFERROR(INDEX('Video Ad Server - SECONDARY'!$D$2:$D$960,MATCH(' Combined Data'!C830&amp;' Combined Data'!B830,'Video Ad Server - SECONDARY'!$E$2:$E$960,0)),"")</f>
        <v/>
      </c>
      <c r="I830" t="str">
        <f>VLOOKUP($C830,'Lookup Table'!$A$1:$G$134,3,0)</f>
        <v>Partner A</v>
      </c>
      <c r="J830" t="str">
        <f>VLOOKUP($C830,'Lookup Table'!$A$1:$G$134,4,0)</f>
        <v>Mobile Web</v>
      </c>
      <c r="K830" t="str">
        <f>VLOOKUP($C830,'Lookup Table'!$A$1:$G$134,5,0)</f>
        <v>CPM</v>
      </c>
      <c r="L830">
        <f>VLOOKUP($C830,'Lookup Table'!$A$1:$G$134,6,0)</f>
        <v>6</v>
      </c>
      <c r="M830" t="str">
        <f>VLOOKUP($C830,'Lookup Table'!$A$1:$G$134,7,0)</f>
        <v>Display</v>
      </c>
      <c r="N830" s="28">
        <f t="shared" si="12"/>
        <v>7.1580000000000004</v>
      </c>
    </row>
    <row r="831" spans="1:14" x14ac:dyDescent="0.2">
      <c r="A831">
        <v>830</v>
      </c>
      <c r="B831" s="26">
        <v>44326</v>
      </c>
      <c r="C831" s="11">
        <v>268892246</v>
      </c>
      <c r="D831" s="11">
        <v>1111</v>
      </c>
      <c r="E831" s="11">
        <v>0</v>
      </c>
      <c r="F831" s="11">
        <v>0</v>
      </c>
      <c r="G831" t="str">
        <f>IFERROR(INDEX('Video Ad Server - SECONDARY'!$C$2:$C$960,MATCH(' Combined Data'!C831&amp;' Combined Data'!B831,'Video Ad Server - SECONDARY'!$E$2:$E$960,0)),"")</f>
        <v/>
      </c>
      <c r="H831" t="str">
        <f>IFERROR(INDEX('Video Ad Server - SECONDARY'!$D$2:$D$960,MATCH(' Combined Data'!C831&amp;' Combined Data'!B831,'Video Ad Server - SECONDARY'!$E$2:$E$960,0)),"")</f>
        <v/>
      </c>
      <c r="I831" t="str">
        <f>VLOOKUP($C831,'Lookup Table'!$A$1:$G$134,3,0)</f>
        <v>Partner A</v>
      </c>
      <c r="J831" t="str">
        <f>VLOOKUP($C831,'Lookup Table'!$A$1:$G$134,4,0)</f>
        <v>Desktop</v>
      </c>
      <c r="K831" t="str">
        <f>VLOOKUP($C831,'Lookup Table'!$A$1:$G$134,5,0)</f>
        <v>CPM</v>
      </c>
      <c r="L831">
        <f>VLOOKUP($C831,'Lookup Table'!$A$1:$G$134,6,0)</f>
        <v>6</v>
      </c>
      <c r="M831" t="str">
        <f>VLOOKUP($C831,'Lookup Table'!$A$1:$G$134,7,0)</f>
        <v>Display</v>
      </c>
      <c r="N831" s="28">
        <f t="shared" si="12"/>
        <v>6.6660000000000004</v>
      </c>
    </row>
    <row r="832" spans="1:14" x14ac:dyDescent="0.2">
      <c r="A832">
        <v>831</v>
      </c>
      <c r="B832" s="26">
        <v>44326</v>
      </c>
      <c r="C832" s="11">
        <v>269221584</v>
      </c>
      <c r="D832" s="11">
        <v>836</v>
      </c>
      <c r="E832" s="11">
        <v>0</v>
      </c>
      <c r="F832" s="11">
        <v>3</v>
      </c>
      <c r="G832">
        <f>IFERROR(INDEX('Video Ad Server - SECONDARY'!$C$2:$C$960,MATCH(' Combined Data'!C832&amp;' Combined Data'!B832,'Video Ad Server - SECONDARY'!$E$2:$E$960,0)),"")</f>
        <v>12</v>
      </c>
      <c r="H832">
        <f>IFERROR(INDEX('Video Ad Server - SECONDARY'!$D$2:$D$960,MATCH(' Combined Data'!C832&amp;' Combined Data'!B832,'Video Ad Server - SECONDARY'!$E$2:$E$960,0)),"")</f>
        <v>12</v>
      </c>
      <c r="I832" t="str">
        <f>VLOOKUP($C832,'Lookup Table'!$A$1:$G$134,3,0)</f>
        <v>Partner B</v>
      </c>
      <c r="J832" t="str">
        <f>VLOOKUP($C832,'Lookup Table'!$A$1:$G$134,4,0)</f>
        <v>Cross-Device</v>
      </c>
      <c r="K832" t="str">
        <f>VLOOKUP($C832,'Lookup Table'!$A$1:$G$134,5,0)</f>
        <v>CPCV</v>
      </c>
      <c r="L832">
        <f>VLOOKUP($C832,'Lookup Table'!$A$1:$G$134,6,0)</f>
        <v>4.5</v>
      </c>
      <c r="M832" t="str">
        <f>VLOOKUP($C832,'Lookup Table'!$A$1:$G$134,7,0)</f>
        <v>Video</v>
      </c>
      <c r="N832" s="28">
        <f t="shared" si="12"/>
        <v>54</v>
      </c>
    </row>
    <row r="833" spans="1:14" x14ac:dyDescent="0.2">
      <c r="A833">
        <v>832</v>
      </c>
      <c r="B833" s="26">
        <v>44326</v>
      </c>
      <c r="C833" s="11">
        <v>269221569</v>
      </c>
      <c r="D833" s="11">
        <v>809</v>
      </c>
      <c r="E833" s="11">
        <v>0</v>
      </c>
      <c r="F833" s="11">
        <v>0</v>
      </c>
      <c r="G833">
        <f>IFERROR(INDEX('Video Ad Server - SECONDARY'!$C$2:$C$960,MATCH(' Combined Data'!C833&amp;' Combined Data'!B833,'Video Ad Server - SECONDARY'!$E$2:$E$960,0)),"")</f>
        <v>14</v>
      </c>
      <c r="H833">
        <f>IFERROR(INDEX('Video Ad Server - SECONDARY'!$D$2:$D$960,MATCH(' Combined Data'!C833&amp;' Combined Data'!B833,'Video Ad Server - SECONDARY'!$E$2:$E$960,0)),"")</f>
        <v>12</v>
      </c>
      <c r="I833" t="str">
        <f>VLOOKUP($C833,'Lookup Table'!$A$1:$G$134,3,0)</f>
        <v>Partner B</v>
      </c>
      <c r="J833" t="str">
        <f>VLOOKUP($C833,'Lookup Table'!$A$1:$G$134,4,0)</f>
        <v>Cross-Device</v>
      </c>
      <c r="K833" t="str">
        <f>VLOOKUP($C833,'Lookup Table'!$A$1:$G$134,5,0)</f>
        <v>CPCV</v>
      </c>
      <c r="L833">
        <f>VLOOKUP($C833,'Lookup Table'!$A$1:$G$134,6,0)</f>
        <v>4.5</v>
      </c>
      <c r="M833" t="str">
        <f>VLOOKUP($C833,'Lookup Table'!$A$1:$G$134,7,0)</f>
        <v>Video</v>
      </c>
      <c r="N833" s="28">
        <f t="shared" si="12"/>
        <v>54</v>
      </c>
    </row>
    <row r="834" spans="1:14" x14ac:dyDescent="0.2">
      <c r="A834">
        <v>833</v>
      </c>
      <c r="B834" s="26">
        <v>44326</v>
      </c>
      <c r="C834" s="11">
        <v>268891226</v>
      </c>
      <c r="D834" s="11">
        <v>674</v>
      </c>
      <c r="E834" s="11">
        <v>0</v>
      </c>
      <c r="F834" s="11">
        <v>0</v>
      </c>
      <c r="G834" t="str">
        <f>IFERROR(INDEX('Video Ad Server - SECONDARY'!$C$2:$C$960,MATCH(' Combined Data'!C834&amp;' Combined Data'!B834,'Video Ad Server - SECONDARY'!$E$2:$E$960,0)),"")</f>
        <v/>
      </c>
      <c r="H834" t="str">
        <f>IFERROR(INDEX('Video Ad Server - SECONDARY'!$D$2:$D$960,MATCH(' Combined Data'!C834&amp;' Combined Data'!B834,'Video Ad Server - SECONDARY'!$E$2:$E$960,0)),"")</f>
        <v/>
      </c>
      <c r="I834" t="str">
        <f>VLOOKUP($C834,'Lookup Table'!$A$1:$G$134,3,0)</f>
        <v>Partner B</v>
      </c>
      <c r="J834" t="str">
        <f>VLOOKUP($C834,'Lookup Table'!$A$1:$G$134,4,0)</f>
        <v>Desktop</v>
      </c>
      <c r="K834" t="str">
        <f>VLOOKUP($C834,'Lookup Table'!$A$1:$G$134,5,0)</f>
        <v>CPM</v>
      </c>
      <c r="L834">
        <f>VLOOKUP($C834,'Lookup Table'!$A$1:$G$134,6,0)</f>
        <v>4.5</v>
      </c>
      <c r="M834" t="str">
        <f>VLOOKUP($C834,'Lookup Table'!$A$1:$G$134,7,0)</f>
        <v>Display</v>
      </c>
      <c r="N834" s="28">
        <f t="shared" si="12"/>
        <v>3.0330000000000004</v>
      </c>
    </row>
    <row r="835" spans="1:14" x14ac:dyDescent="0.2">
      <c r="A835">
        <v>834</v>
      </c>
      <c r="B835" s="26">
        <v>44326</v>
      </c>
      <c r="C835" s="11">
        <v>269151292</v>
      </c>
      <c r="D835" s="11">
        <v>638</v>
      </c>
      <c r="E835" s="11">
        <v>0</v>
      </c>
      <c r="F835" s="11">
        <v>0</v>
      </c>
      <c r="G835" t="str">
        <f>IFERROR(INDEX('Video Ad Server - SECONDARY'!$C$2:$C$960,MATCH(' Combined Data'!C835&amp;' Combined Data'!B835,'Video Ad Server - SECONDARY'!$E$2:$E$960,0)),"")</f>
        <v/>
      </c>
      <c r="H835" t="str">
        <f>IFERROR(INDEX('Video Ad Server - SECONDARY'!$D$2:$D$960,MATCH(' Combined Data'!C835&amp;' Combined Data'!B835,'Video Ad Server - SECONDARY'!$E$2:$E$960,0)),"")</f>
        <v/>
      </c>
      <c r="I835" t="str">
        <f>VLOOKUP($C835,'Lookup Table'!$A$1:$G$134,3,0)</f>
        <v>Partner A</v>
      </c>
      <c r="J835" t="str">
        <f>VLOOKUP($C835,'Lookup Table'!$A$1:$G$134,4,0)</f>
        <v>Mobile Web</v>
      </c>
      <c r="K835" t="str">
        <f>VLOOKUP($C835,'Lookup Table'!$A$1:$G$134,5,0)</f>
        <v>CPM</v>
      </c>
      <c r="L835">
        <f>VLOOKUP($C835,'Lookup Table'!$A$1:$G$134,6,0)</f>
        <v>6</v>
      </c>
      <c r="M835" t="str">
        <f>VLOOKUP($C835,'Lookup Table'!$A$1:$G$134,7,0)</f>
        <v>Display</v>
      </c>
      <c r="N835" s="28">
        <f t="shared" ref="N835:N898" si="13">IF(K835="CPM",(D835/1000)*L835,H835*L835)</f>
        <v>3.8280000000000003</v>
      </c>
    </row>
    <row r="836" spans="1:14" x14ac:dyDescent="0.2">
      <c r="A836">
        <v>835</v>
      </c>
      <c r="B836" s="26">
        <v>44326</v>
      </c>
      <c r="C836" s="11">
        <v>269221581</v>
      </c>
      <c r="D836" s="11">
        <v>623</v>
      </c>
      <c r="E836" s="11">
        <v>0</v>
      </c>
      <c r="F836" s="11">
        <v>0</v>
      </c>
      <c r="G836">
        <f>IFERROR(INDEX('Video Ad Server - SECONDARY'!$C$2:$C$960,MATCH(' Combined Data'!C836&amp;' Combined Data'!B836,'Video Ad Server - SECONDARY'!$E$2:$E$960,0)),"")</f>
        <v>4</v>
      </c>
      <c r="H836">
        <f>IFERROR(INDEX('Video Ad Server - SECONDARY'!$D$2:$D$960,MATCH(' Combined Data'!C836&amp;' Combined Data'!B836,'Video Ad Server - SECONDARY'!$E$2:$E$960,0)),"")</f>
        <v>9</v>
      </c>
      <c r="I836" t="str">
        <f>VLOOKUP($C836,'Lookup Table'!$A$1:$G$134,3,0)</f>
        <v>Partner B</v>
      </c>
      <c r="J836" t="str">
        <f>VLOOKUP($C836,'Lookup Table'!$A$1:$G$134,4,0)</f>
        <v>Cross-Device</v>
      </c>
      <c r="K836" t="str">
        <f>VLOOKUP($C836,'Lookup Table'!$A$1:$G$134,5,0)</f>
        <v>CPCV</v>
      </c>
      <c r="L836">
        <f>VLOOKUP($C836,'Lookup Table'!$A$1:$G$134,6,0)</f>
        <v>4.5</v>
      </c>
      <c r="M836" t="str">
        <f>VLOOKUP($C836,'Lookup Table'!$A$1:$G$134,7,0)</f>
        <v>Video</v>
      </c>
      <c r="N836" s="28">
        <f t="shared" si="13"/>
        <v>40.5</v>
      </c>
    </row>
    <row r="837" spans="1:14" x14ac:dyDescent="0.2">
      <c r="A837">
        <v>836</v>
      </c>
      <c r="B837" s="26">
        <v>44326</v>
      </c>
      <c r="C837" s="11">
        <v>269221575</v>
      </c>
      <c r="D837" s="11">
        <v>339</v>
      </c>
      <c r="E837" s="11">
        <v>0</v>
      </c>
      <c r="F837" s="11">
        <v>4</v>
      </c>
      <c r="G837">
        <f>IFERROR(INDEX('Video Ad Server - SECONDARY'!$C$2:$C$960,MATCH(' Combined Data'!C837&amp;' Combined Data'!B837,'Video Ad Server - SECONDARY'!$E$2:$E$960,0)),"")</f>
        <v>8</v>
      </c>
      <c r="H837">
        <f>IFERROR(INDEX('Video Ad Server - SECONDARY'!$D$2:$D$960,MATCH(' Combined Data'!C837&amp;' Combined Data'!B837,'Video Ad Server - SECONDARY'!$E$2:$E$960,0)),"")</f>
        <v>11</v>
      </c>
      <c r="I837" t="str">
        <f>VLOOKUP($C837,'Lookup Table'!$A$1:$G$134,3,0)</f>
        <v>Partner B</v>
      </c>
      <c r="J837" t="str">
        <f>VLOOKUP($C837,'Lookup Table'!$A$1:$G$134,4,0)</f>
        <v>Cross-Device</v>
      </c>
      <c r="K837" t="str">
        <f>VLOOKUP($C837,'Lookup Table'!$A$1:$G$134,5,0)</f>
        <v>CPCV</v>
      </c>
      <c r="L837">
        <f>VLOOKUP($C837,'Lookup Table'!$A$1:$G$134,6,0)</f>
        <v>4.5</v>
      </c>
      <c r="M837" t="str">
        <f>VLOOKUP($C837,'Lookup Table'!$A$1:$G$134,7,0)</f>
        <v>Video</v>
      </c>
      <c r="N837" s="28">
        <f t="shared" si="13"/>
        <v>49.5</v>
      </c>
    </row>
    <row r="838" spans="1:14" x14ac:dyDescent="0.2">
      <c r="A838">
        <v>837</v>
      </c>
      <c r="B838" s="26">
        <v>44326</v>
      </c>
      <c r="C838" s="11">
        <v>268892345</v>
      </c>
      <c r="D838" s="11">
        <v>338</v>
      </c>
      <c r="E838" s="11">
        <v>0</v>
      </c>
      <c r="F838" s="11">
        <v>1</v>
      </c>
      <c r="G838">
        <f>IFERROR(INDEX('Video Ad Server - SECONDARY'!$C$2:$C$960,MATCH(' Combined Data'!C838&amp;' Combined Data'!B838,'Video Ad Server - SECONDARY'!$E$2:$E$960,0)),"")</f>
        <v>16</v>
      </c>
      <c r="H838">
        <f>IFERROR(INDEX('Video Ad Server - SECONDARY'!$D$2:$D$960,MATCH(' Combined Data'!C838&amp;' Combined Data'!B838,'Video Ad Server - SECONDARY'!$E$2:$E$960,0)),"")</f>
        <v>14</v>
      </c>
      <c r="I838" t="str">
        <f>VLOOKUP($C838,'Lookup Table'!$A$1:$G$134,3,0)</f>
        <v>Partner B</v>
      </c>
      <c r="J838" t="str">
        <f>VLOOKUP($C838,'Lookup Table'!$A$1:$G$134,4,0)</f>
        <v>Cross-Device</v>
      </c>
      <c r="K838" t="str">
        <f>VLOOKUP($C838,'Lookup Table'!$A$1:$G$134,5,0)</f>
        <v>CPCV</v>
      </c>
      <c r="L838">
        <f>VLOOKUP($C838,'Lookup Table'!$A$1:$G$134,6,0)</f>
        <v>4.5</v>
      </c>
      <c r="M838" t="str">
        <f>VLOOKUP($C838,'Lookup Table'!$A$1:$G$134,7,0)</f>
        <v>Video</v>
      </c>
      <c r="N838" s="28">
        <f t="shared" si="13"/>
        <v>63</v>
      </c>
    </row>
    <row r="839" spans="1:14" x14ac:dyDescent="0.2">
      <c r="A839">
        <v>838</v>
      </c>
      <c r="B839" s="26">
        <v>44326</v>
      </c>
      <c r="C839" s="11">
        <v>269150146</v>
      </c>
      <c r="D839" s="11">
        <v>257</v>
      </c>
      <c r="E839" s="11">
        <v>0</v>
      </c>
      <c r="F839" s="11">
        <v>0</v>
      </c>
      <c r="G839">
        <f>IFERROR(INDEX('Video Ad Server - SECONDARY'!$C$2:$C$960,MATCH(' Combined Data'!C839&amp;' Combined Data'!B839,'Video Ad Server - SECONDARY'!$E$2:$E$960,0)),"")</f>
        <v>134</v>
      </c>
      <c r="H839">
        <f>IFERROR(INDEX('Video Ad Server - SECONDARY'!$D$2:$D$960,MATCH(' Combined Data'!C839&amp;' Combined Data'!B839,'Video Ad Server - SECONDARY'!$E$2:$E$960,0)),"")</f>
        <v>118</v>
      </c>
      <c r="I839" t="str">
        <f>VLOOKUP($C839,'Lookup Table'!$A$1:$G$134,3,0)</f>
        <v>Partner B</v>
      </c>
      <c r="J839" t="str">
        <f>VLOOKUP($C839,'Lookup Table'!$A$1:$G$134,4,0)</f>
        <v>Cross-Device</v>
      </c>
      <c r="K839" t="str">
        <f>VLOOKUP($C839,'Lookup Table'!$A$1:$G$134,5,0)</f>
        <v>CPCV</v>
      </c>
      <c r="L839">
        <f>VLOOKUP($C839,'Lookup Table'!$A$1:$G$134,6,0)</f>
        <v>4.5</v>
      </c>
      <c r="M839" t="str">
        <f>VLOOKUP($C839,'Lookup Table'!$A$1:$G$134,7,0)</f>
        <v>Video</v>
      </c>
      <c r="N839" s="28">
        <f t="shared" si="13"/>
        <v>531</v>
      </c>
    </row>
    <row r="840" spans="1:14" x14ac:dyDescent="0.2">
      <c r="A840">
        <v>839</v>
      </c>
      <c r="B840" s="26">
        <v>44326</v>
      </c>
      <c r="C840" s="11">
        <v>268892375</v>
      </c>
      <c r="D840" s="11">
        <v>145</v>
      </c>
      <c r="E840" s="11">
        <v>0</v>
      </c>
      <c r="F840" s="11">
        <v>0</v>
      </c>
      <c r="G840">
        <f>IFERROR(INDEX('Video Ad Server - SECONDARY'!$C$2:$C$960,MATCH(' Combined Data'!C840&amp;' Combined Data'!B840,'Video Ad Server - SECONDARY'!$E$2:$E$960,0)),"")</f>
        <v>17</v>
      </c>
      <c r="H840">
        <f>IFERROR(INDEX('Video Ad Server - SECONDARY'!$D$2:$D$960,MATCH(' Combined Data'!C840&amp;' Combined Data'!B840,'Video Ad Server - SECONDARY'!$E$2:$E$960,0)),"")</f>
        <v>10</v>
      </c>
      <c r="I840" t="str">
        <f>VLOOKUP($C840,'Lookup Table'!$A$1:$G$134,3,0)</f>
        <v>Partner B</v>
      </c>
      <c r="J840" t="str">
        <f>VLOOKUP($C840,'Lookup Table'!$A$1:$G$134,4,0)</f>
        <v>Cross-Device</v>
      </c>
      <c r="K840" t="str">
        <f>VLOOKUP($C840,'Lookup Table'!$A$1:$G$134,5,0)</f>
        <v>CPCV</v>
      </c>
      <c r="L840">
        <f>VLOOKUP($C840,'Lookup Table'!$A$1:$G$134,6,0)</f>
        <v>4.5</v>
      </c>
      <c r="M840" t="str">
        <f>VLOOKUP($C840,'Lookup Table'!$A$1:$G$134,7,0)</f>
        <v>Video</v>
      </c>
      <c r="N840" s="28">
        <f t="shared" si="13"/>
        <v>45</v>
      </c>
    </row>
    <row r="841" spans="1:14" x14ac:dyDescent="0.2">
      <c r="A841">
        <v>840</v>
      </c>
      <c r="B841" s="26">
        <v>44326</v>
      </c>
      <c r="C841" s="11">
        <v>272779033</v>
      </c>
      <c r="D841" s="11">
        <v>77</v>
      </c>
      <c r="E841" s="11">
        <v>0</v>
      </c>
      <c r="F841" s="11">
        <v>1</v>
      </c>
      <c r="G841">
        <f>IFERROR(INDEX('Video Ad Server - SECONDARY'!$C$2:$C$960,MATCH(' Combined Data'!C841&amp;' Combined Data'!B841,'Video Ad Server - SECONDARY'!$E$2:$E$960,0)),"")</f>
        <v>5</v>
      </c>
      <c r="H841">
        <f>IFERROR(INDEX('Video Ad Server - SECONDARY'!$D$2:$D$960,MATCH(' Combined Data'!C841&amp;' Combined Data'!B841,'Video Ad Server - SECONDARY'!$E$2:$E$960,0)),"")</f>
        <v>13</v>
      </c>
      <c r="I841" t="str">
        <f>VLOOKUP($C841,'Lookup Table'!$A$1:$G$134,3,0)</f>
        <v>Partner B</v>
      </c>
      <c r="J841" t="str">
        <f>VLOOKUP($C841,'Lookup Table'!$A$1:$G$134,4,0)</f>
        <v>Cross-Device</v>
      </c>
      <c r="K841" t="str">
        <f>VLOOKUP($C841,'Lookup Table'!$A$1:$G$134,5,0)</f>
        <v>CPCV</v>
      </c>
      <c r="L841">
        <f>VLOOKUP($C841,'Lookup Table'!$A$1:$G$134,6,0)</f>
        <v>4.5</v>
      </c>
      <c r="M841" t="str">
        <f>VLOOKUP($C841,'Lookup Table'!$A$1:$G$134,7,0)</f>
        <v>Video</v>
      </c>
      <c r="N841" s="28">
        <f t="shared" si="13"/>
        <v>58.5</v>
      </c>
    </row>
    <row r="842" spans="1:14" x14ac:dyDescent="0.2">
      <c r="A842">
        <v>841</v>
      </c>
      <c r="B842" s="26">
        <v>44326</v>
      </c>
      <c r="C842" s="11">
        <v>268892348</v>
      </c>
      <c r="D842" s="11">
        <v>76</v>
      </c>
      <c r="E842" s="11">
        <v>0</v>
      </c>
      <c r="F842" s="11">
        <v>0</v>
      </c>
      <c r="G842">
        <f>IFERROR(INDEX('Video Ad Server - SECONDARY'!$C$2:$C$960,MATCH(' Combined Data'!C842&amp;' Combined Data'!B842,'Video Ad Server - SECONDARY'!$E$2:$E$960,0)),"")</f>
        <v>10</v>
      </c>
      <c r="H842">
        <f>IFERROR(INDEX('Video Ad Server - SECONDARY'!$D$2:$D$960,MATCH(' Combined Data'!C842&amp;' Combined Data'!B842,'Video Ad Server - SECONDARY'!$E$2:$E$960,0)),"")</f>
        <v>12</v>
      </c>
      <c r="I842" t="str">
        <f>VLOOKUP($C842,'Lookup Table'!$A$1:$G$134,3,0)</f>
        <v>Partner B</v>
      </c>
      <c r="J842" t="str">
        <f>VLOOKUP($C842,'Lookup Table'!$A$1:$G$134,4,0)</f>
        <v>Cross-Device</v>
      </c>
      <c r="K842" t="str">
        <f>VLOOKUP($C842,'Lookup Table'!$A$1:$G$134,5,0)</f>
        <v>CPCV</v>
      </c>
      <c r="L842">
        <f>VLOOKUP($C842,'Lookup Table'!$A$1:$G$134,6,0)</f>
        <v>4.5</v>
      </c>
      <c r="M842" t="str">
        <f>VLOOKUP($C842,'Lookup Table'!$A$1:$G$134,7,0)</f>
        <v>Video</v>
      </c>
      <c r="N842" s="28">
        <f t="shared" si="13"/>
        <v>54</v>
      </c>
    </row>
    <row r="843" spans="1:14" x14ac:dyDescent="0.2">
      <c r="A843">
        <v>842</v>
      </c>
      <c r="B843" s="26">
        <v>44326</v>
      </c>
      <c r="C843" s="11">
        <v>268892378</v>
      </c>
      <c r="D843" s="11">
        <v>60</v>
      </c>
      <c r="E843" s="11">
        <v>0</v>
      </c>
      <c r="F843" s="11">
        <v>0</v>
      </c>
      <c r="G843">
        <f>IFERROR(INDEX('Video Ad Server - SECONDARY'!$C$2:$C$960,MATCH(' Combined Data'!C843&amp;' Combined Data'!B843,'Video Ad Server - SECONDARY'!$E$2:$E$960,0)),"")</f>
        <v>16</v>
      </c>
      <c r="H843">
        <f>IFERROR(INDEX('Video Ad Server - SECONDARY'!$D$2:$D$960,MATCH(' Combined Data'!C843&amp;' Combined Data'!B843,'Video Ad Server - SECONDARY'!$E$2:$E$960,0)),"")</f>
        <v>13</v>
      </c>
      <c r="I843" t="str">
        <f>VLOOKUP($C843,'Lookup Table'!$A$1:$G$134,3,0)</f>
        <v>Partner B</v>
      </c>
      <c r="J843" t="str">
        <f>VLOOKUP($C843,'Lookup Table'!$A$1:$G$134,4,0)</f>
        <v>Cross-Device</v>
      </c>
      <c r="K843" t="str">
        <f>VLOOKUP($C843,'Lookup Table'!$A$1:$G$134,5,0)</f>
        <v>CPCV</v>
      </c>
      <c r="L843">
        <f>VLOOKUP($C843,'Lookup Table'!$A$1:$G$134,6,0)</f>
        <v>4.5</v>
      </c>
      <c r="M843" t="str">
        <f>VLOOKUP($C843,'Lookup Table'!$A$1:$G$134,7,0)</f>
        <v>Video</v>
      </c>
      <c r="N843" s="28">
        <f t="shared" si="13"/>
        <v>58.5</v>
      </c>
    </row>
    <row r="844" spans="1:14" x14ac:dyDescent="0.2">
      <c r="A844">
        <v>843</v>
      </c>
      <c r="B844" s="26">
        <v>44326</v>
      </c>
      <c r="C844" s="11">
        <v>269221587</v>
      </c>
      <c r="D844" s="11">
        <v>48</v>
      </c>
      <c r="E844" s="11">
        <v>0</v>
      </c>
      <c r="F844" s="11">
        <v>0</v>
      </c>
      <c r="G844">
        <f>IFERROR(INDEX('Video Ad Server - SECONDARY'!$C$2:$C$960,MATCH(' Combined Data'!C844&amp;' Combined Data'!B844,'Video Ad Server - SECONDARY'!$E$2:$E$960,0)),"")</f>
        <v>17</v>
      </c>
      <c r="H844">
        <f>IFERROR(INDEX('Video Ad Server - SECONDARY'!$D$2:$D$960,MATCH(' Combined Data'!C844&amp;' Combined Data'!B844,'Video Ad Server - SECONDARY'!$E$2:$E$960,0)),"")</f>
        <v>16</v>
      </c>
      <c r="I844" t="str">
        <f>VLOOKUP($C844,'Lookup Table'!$A$1:$G$134,3,0)</f>
        <v>Partner B</v>
      </c>
      <c r="J844" t="str">
        <f>VLOOKUP($C844,'Lookup Table'!$A$1:$G$134,4,0)</f>
        <v>Cross-Device</v>
      </c>
      <c r="K844" t="str">
        <f>VLOOKUP($C844,'Lookup Table'!$A$1:$G$134,5,0)</f>
        <v>CPCV</v>
      </c>
      <c r="L844">
        <f>VLOOKUP($C844,'Lookup Table'!$A$1:$G$134,6,0)</f>
        <v>4.5</v>
      </c>
      <c r="M844" t="str">
        <f>VLOOKUP($C844,'Lookup Table'!$A$1:$G$134,7,0)</f>
        <v>Video</v>
      </c>
      <c r="N844" s="28">
        <f t="shared" si="13"/>
        <v>72</v>
      </c>
    </row>
    <row r="845" spans="1:14" x14ac:dyDescent="0.2">
      <c r="A845">
        <v>844</v>
      </c>
      <c r="B845" s="26">
        <v>44326</v>
      </c>
      <c r="C845" s="11">
        <v>268890527</v>
      </c>
      <c r="D845" s="11">
        <v>23</v>
      </c>
      <c r="E845" s="11">
        <v>0</v>
      </c>
      <c r="F845" s="11">
        <v>0</v>
      </c>
      <c r="G845">
        <f>IFERROR(INDEX('Video Ad Server - SECONDARY'!$C$2:$C$960,MATCH(' Combined Data'!C845&amp;' Combined Data'!B845,'Video Ad Server - SECONDARY'!$E$2:$E$960,0)),"")</f>
        <v>8</v>
      </c>
      <c r="H845">
        <f>IFERROR(INDEX('Video Ad Server - SECONDARY'!$D$2:$D$960,MATCH(' Combined Data'!C845&amp;' Combined Data'!B845,'Video Ad Server - SECONDARY'!$E$2:$E$960,0)),"")</f>
        <v>14</v>
      </c>
      <c r="I845" t="str">
        <f>VLOOKUP($C845,'Lookup Table'!$A$1:$G$134,3,0)</f>
        <v>Partner B</v>
      </c>
      <c r="J845" t="str">
        <f>VLOOKUP($C845,'Lookup Table'!$A$1:$G$134,4,0)</f>
        <v>Cross-Device</v>
      </c>
      <c r="K845" t="str">
        <f>VLOOKUP($C845,'Lookup Table'!$A$1:$G$134,5,0)</f>
        <v>CPCV</v>
      </c>
      <c r="L845">
        <f>VLOOKUP($C845,'Lookup Table'!$A$1:$G$134,6,0)</f>
        <v>4.5</v>
      </c>
      <c r="M845" t="str">
        <f>VLOOKUP($C845,'Lookup Table'!$A$1:$G$134,7,0)</f>
        <v>Video</v>
      </c>
      <c r="N845" s="28">
        <f t="shared" si="13"/>
        <v>63</v>
      </c>
    </row>
    <row r="846" spans="1:14" x14ac:dyDescent="0.2">
      <c r="A846">
        <v>845</v>
      </c>
      <c r="B846" s="26">
        <v>44326</v>
      </c>
      <c r="C846" s="11">
        <v>268890590</v>
      </c>
      <c r="D846" s="11">
        <v>13</v>
      </c>
      <c r="E846" s="11">
        <v>0</v>
      </c>
      <c r="F846" s="11">
        <v>0</v>
      </c>
      <c r="G846">
        <f>IFERROR(INDEX('Video Ad Server - SECONDARY'!$C$2:$C$960,MATCH(' Combined Data'!C846&amp;' Combined Data'!B846,'Video Ad Server - SECONDARY'!$E$2:$E$960,0)),"")</f>
        <v>13</v>
      </c>
      <c r="H846">
        <f>IFERROR(INDEX('Video Ad Server - SECONDARY'!$D$2:$D$960,MATCH(' Combined Data'!C846&amp;' Combined Data'!B846,'Video Ad Server - SECONDARY'!$E$2:$E$960,0)),"")</f>
        <v>10</v>
      </c>
      <c r="I846" t="str">
        <f>VLOOKUP($C846,'Lookup Table'!$A$1:$G$134,3,0)</f>
        <v>Partner B</v>
      </c>
      <c r="J846" t="str">
        <f>VLOOKUP($C846,'Lookup Table'!$A$1:$G$134,4,0)</f>
        <v>Cross-Device</v>
      </c>
      <c r="K846" t="str">
        <f>VLOOKUP($C846,'Lookup Table'!$A$1:$G$134,5,0)</f>
        <v>CPCV</v>
      </c>
      <c r="L846">
        <f>VLOOKUP($C846,'Lookup Table'!$A$1:$G$134,6,0)</f>
        <v>4.5</v>
      </c>
      <c r="M846" t="str">
        <f>VLOOKUP($C846,'Lookup Table'!$A$1:$G$134,7,0)</f>
        <v>Video</v>
      </c>
      <c r="N846" s="28">
        <f t="shared" si="13"/>
        <v>45</v>
      </c>
    </row>
    <row r="847" spans="1:14" x14ac:dyDescent="0.2">
      <c r="A847">
        <v>846</v>
      </c>
      <c r="B847" s="26">
        <v>44326</v>
      </c>
      <c r="C847" s="11">
        <v>268892381</v>
      </c>
      <c r="D847" s="11">
        <v>12</v>
      </c>
      <c r="E847" s="11">
        <v>0</v>
      </c>
      <c r="F847" s="11">
        <v>0</v>
      </c>
      <c r="G847">
        <f>IFERROR(INDEX('Video Ad Server - SECONDARY'!$C$2:$C$960,MATCH(' Combined Data'!C847&amp;' Combined Data'!B847,'Video Ad Server - SECONDARY'!$E$2:$E$960,0)),"")</f>
        <v>39</v>
      </c>
      <c r="H847">
        <f>IFERROR(INDEX('Video Ad Server - SECONDARY'!$D$2:$D$960,MATCH(' Combined Data'!C847&amp;' Combined Data'!B847,'Video Ad Server - SECONDARY'!$E$2:$E$960,0)),"")</f>
        <v>25</v>
      </c>
      <c r="I847" t="str">
        <f>VLOOKUP($C847,'Lookup Table'!$A$1:$G$134,3,0)</f>
        <v>Partner B</v>
      </c>
      <c r="J847" t="str">
        <f>VLOOKUP($C847,'Lookup Table'!$A$1:$G$134,4,0)</f>
        <v>Cross-Device</v>
      </c>
      <c r="K847" t="str">
        <f>VLOOKUP($C847,'Lookup Table'!$A$1:$G$134,5,0)</f>
        <v>CPCV</v>
      </c>
      <c r="L847">
        <f>VLOOKUP($C847,'Lookup Table'!$A$1:$G$134,6,0)</f>
        <v>4.5</v>
      </c>
      <c r="M847" t="str">
        <f>VLOOKUP($C847,'Lookup Table'!$A$1:$G$134,7,0)</f>
        <v>Video</v>
      </c>
      <c r="N847" s="28">
        <f t="shared" si="13"/>
        <v>112.5</v>
      </c>
    </row>
    <row r="848" spans="1:14" x14ac:dyDescent="0.2">
      <c r="A848">
        <v>847</v>
      </c>
      <c r="B848" s="26">
        <v>44326</v>
      </c>
      <c r="C848" s="11">
        <v>269221461</v>
      </c>
      <c r="D848" s="11">
        <v>6</v>
      </c>
      <c r="E848" s="11">
        <v>0</v>
      </c>
      <c r="F848" s="11">
        <v>0</v>
      </c>
      <c r="G848">
        <f>IFERROR(INDEX('Video Ad Server - SECONDARY'!$C$2:$C$960,MATCH(' Combined Data'!C848&amp;' Combined Data'!B848,'Video Ad Server - SECONDARY'!$E$2:$E$960,0)),"")</f>
        <v>12</v>
      </c>
      <c r="H848">
        <f>IFERROR(INDEX('Video Ad Server - SECONDARY'!$D$2:$D$960,MATCH(' Combined Data'!C848&amp;' Combined Data'!B848,'Video Ad Server - SECONDARY'!$E$2:$E$960,0)),"")</f>
        <v>3</v>
      </c>
      <c r="I848" t="str">
        <f>VLOOKUP($C848,'Lookup Table'!$A$1:$G$134,3,0)</f>
        <v>Partner B</v>
      </c>
      <c r="J848" t="str">
        <f>VLOOKUP($C848,'Lookup Table'!$A$1:$G$134,4,0)</f>
        <v>Mobile</v>
      </c>
      <c r="K848" t="str">
        <f>VLOOKUP($C848,'Lookup Table'!$A$1:$G$134,5,0)</f>
        <v>CPCV</v>
      </c>
      <c r="L848">
        <f>VLOOKUP($C848,'Lookup Table'!$A$1:$G$134,6,0)</f>
        <v>4.5</v>
      </c>
      <c r="M848" t="str">
        <f>VLOOKUP($C848,'Lookup Table'!$A$1:$G$134,7,0)</f>
        <v>Video</v>
      </c>
      <c r="N848" s="28">
        <f t="shared" si="13"/>
        <v>13.5</v>
      </c>
    </row>
    <row r="849" spans="1:14" x14ac:dyDescent="0.2">
      <c r="A849">
        <v>848</v>
      </c>
      <c r="B849" s="26">
        <v>44326</v>
      </c>
      <c r="C849" s="11">
        <v>268891961</v>
      </c>
      <c r="D849" s="11">
        <v>5</v>
      </c>
      <c r="E849" s="11">
        <v>0</v>
      </c>
      <c r="F849" s="11">
        <v>0</v>
      </c>
      <c r="G849">
        <f>IFERROR(INDEX('Video Ad Server - SECONDARY'!$C$2:$C$960,MATCH(' Combined Data'!C849&amp;' Combined Data'!B849,'Video Ad Server - SECONDARY'!$E$2:$E$960,0)),"")</f>
        <v>6</v>
      </c>
      <c r="H849">
        <f>IFERROR(INDEX('Video Ad Server - SECONDARY'!$D$2:$D$960,MATCH(' Combined Data'!C849&amp;' Combined Data'!B849,'Video Ad Server - SECONDARY'!$E$2:$E$960,0)),"")</f>
        <v>7</v>
      </c>
      <c r="I849" t="str">
        <f>VLOOKUP($C849,'Lookup Table'!$A$1:$G$134,3,0)</f>
        <v>Partner B</v>
      </c>
      <c r="J849" t="str">
        <f>VLOOKUP($C849,'Lookup Table'!$A$1:$G$134,4,0)</f>
        <v>Cross-Device</v>
      </c>
      <c r="K849" t="str">
        <f>VLOOKUP($C849,'Lookup Table'!$A$1:$G$134,5,0)</f>
        <v>CPCV</v>
      </c>
      <c r="L849">
        <f>VLOOKUP($C849,'Lookup Table'!$A$1:$G$134,6,0)</f>
        <v>4.5</v>
      </c>
      <c r="M849" t="str">
        <f>VLOOKUP($C849,'Lookup Table'!$A$1:$G$134,7,0)</f>
        <v>Video</v>
      </c>
      <c r="N849" s="28">
        <f t="shared" si="13"/>
        <v>31.5</v>
      </c>
    </row>
    <row r="850" spans="1:14" x14ac:dyDescent="0.2">
      <c r="A850">
        <v>849</v>
      </c>
      <c r="B850" s="26">
        <v>44326</v>
      </c>
      <c r="C850" s="11">
        <v>269149708</v>
      </c>
      <c r="D850" s="11">
        <v>2</v>
      </c>
      <c r="E850" s="11">
        <v>0</v>
      </c>
      <c r="F850" s="11">
        <v>0</v>
      </c>
      <c r="G850" t="str">
        <f>IFERROR(INDEX('Video Ad Server - SECONDARY'!$C$2:$C$960,MATCH(' Combined Data'!C850&amp;' Combined Data'!B850,'Video Ad Server - SECONDARY'!$E$2:$E$960,0)),"")</f>
        <v/>
      </c>
      <c r="H850" t="str">
        <f>IFERROR(INDEX('Video Ad Server - SECONDARY'!$D$2:$D$960,MATCH(' Combined Data'!C850&amp;' Combined Data'!B850,'Video Ad Server - SECONDARY'!$E$2:$E$960,0)),"")</f>
        <v/>
      </c>
      <c r="I850" t="str">
        <f>VLOOKUP($C850,'Lookup Table'!$A$1:$G$134,3,0)</f>
        <v>Partner B</v>
      </c>
      <c r="J850" t="str">
        <f>VLOOKUP($C850,'Lookup Table'!$A$1:$G$134,4,0)</f>
        <v>Cross-Device</v>
      </c>
      <c r="K850" t="str">
        <f>VLOOKUP($C850,'Lookup Table'!$A$1:$G$134,5,0)</f>
        <v>CPM</v>
      </c>
      <c r="L850">
        <f>VLOOKUP($C850,'Lookup Table'!$A$1:$G$134,6,0)</f>
        <v>4.5</v>
      </c>
      <c r="M850" t="str">
        <f>VLOOKUP($C850,'Lookup Table'!$A$1:$G$134,7,0)</f>
        <v>Study</v>
      </c>
      <c r="N850" s="28">
        <f t="shared" si="13"/>
        <v>9.0000000000000011E-3</v>
      </c>
    </row>
    <row r="851" spans="1:14" x14ac:dyDescent="0.2">
      <c r="A851">
        <v>850</v>
      </c>
      <c r="B851" s="26">
        <v>44326</v>
      </c>
      <c r="C851" s="11">
        <v>269221473</v>
      </c>
      <c r="D851" s="11">
        <v>2</v>
      </c>
      <c r="E851" s="11">
        <v>0</v>
      </c>
      <c r="F851" s="11">
        <v>0</v>
      </c>
      <c r="G851">
        <f>IFERROR(INDEX('Video Ad Server - SECONDARY'!$C$2:$C$960,MATCH(' Combined Data'!C851&amp;' Combined Data'!B851,'Video Ad Server - SECONDARY'!$E$2:$E$960,0)),"")</f>
        <v>2</v>
      </c>
      <c r="H851">
        <f>IFERROR(INDEX('Video Ad Server - SECONDARY'!$D$2:$D$960,MATCH(' Combined Data'!C851&amp;' Combined Data'!B851,'Video Ad Server - SECONDARY'!$E$2:$E$960,0)),"")</f>
        <v>8</v>
      </c>
      <c r="I851" t="str">
        <f>VLOOKUP($C851,'Lookup Table'!$A$1:$G$134,3,0)</f>
        <v>Partner B</v>
      </c>
      <c r="J851" t="str">
        <f>VLOOKUP($C851,'Lookup Table'!$A$1:$G$134,4,0)</f>
        <v>Desktop</v>
      </c>
      <c r="K851" t="str">
        <f>VLOOKUP($C851,'Lookup Table'!$A$1:$G$134,5,0)</f>
        <v>CPCV</v>
      </c>
      <c r="L851">
        <f>VLOOKUP($C851,'Lookup Table'!$A$1:$G$134,6,0)</f>
        <v>4.5</v>
      </c>
      <c r="M851" t="str">
        <f>VLOOKUP($C851,'Lookup Table'!$A$1:$G$134,7,0)</f>
        <v>Video</v>
      </c>
      <c r="N851" s="28">
        <f t="shared" si="13"/>
        <v>36</v>
      </c>
    </row>
    <row r="852" spans="1:14" x14ac:dyDescent="0.2">
      <c r="A852">
        <v>851</v>
      </c>
      <c r="B852" s="26">
        <v>44326</v>
      </c>
      <c r="C852" s="11">
        <v>269222739</v>
      </c>
      <c r="D852" s="11">
        <v>2</v>
      </c>
      <c r="E852" s="11">
        <v>0</v>
      </c>
      <c r="F852" s="11">
        <v>0</v>
      </c>
      <c r="G852">
        <f>IFERROR(INDEX('Video Ad Server - SECONDARY'!$C$2:$C$960,MATCH(' Combined Data'!C852&amp;' Combined Data'!B852,'Video Ad Server - SECONDARY'!$E$2:$E$960,0)),"")</f>
        <v>19</v>
      </c>
      <c r="H852">
        <f>IFERROR(INDEX('Video Ad Server - SECONDARY'!$D$2:$D$960,MATCH(' Combined Data'!C852&amp;' Combined Data'!B852,'Video Ad Server - SECONDARY'!$E$2:$E$960,0)),"")</f>
        <v>18</v>
      </c>
      <c r="I852" t="str">
        <f>VLOOKUP($C852,'Lookup Table'!$A$1:$G$134,3,0)</f>
        <v>Partner B</v>
      </c>
      <c r="J852" t="str">
        <f>VLOOKUP($C852,'Lookup Table'!$A$1:$G$134,4,0)</f>
        <v>Cross-Device</v>
      </c>
      <c r="K852" t="str">
        <f>VLOOKUP($C852,'Lookup Table'!$A$1:$G$134,5,0)</f>
        <v>CPCV</v>
      </c>
      <c r="L852">
        <f>VLOOKUP($C852,'Lookup Table'!$A$1:$G$134,6,0)</f>
        <v>4.5</v>
      </c>
      <c r="M852" t="str">
        <f>VLOOKUP($C852,'Lookup Table'!$A$1:$G$134,7,0)</f>
        <v>Video</v>
      </c>
      <c r="N852" s="28">
        <f t="shared" si="13"/>
        <v>81</v>
      </c>
    </row>
    <row r="853" spans="1:14" x14ac:dyDescent="0.2">
      <c r="A853">
        <v>852</v>
      </c>
      <c r="B853" s="26">
        <v>44326</v>
      </c>
      <c r="C853" s="11">
        <v>269221920</v>
      </c>
      <c r="D853" s="11">
        <v>1</v>
      </c>
      <c r="E853" s="11">
        <v>0</v>
      </c>
      <c r="F853" s="11">
        <v>0</v>
      </c>
      <c r="G853">
        <f>IFERROR(INDEX('Video Ad Server - SECONDARY'!$C$2:$C$960,MATCH(' Combined Data'!C853&amp;' Combined Data'!B853,'Video Ad Server - SECONDARY'!$E$2:$E$960,0)),"")</f>
        <v>1</v>
      </c>
      <c r="H853">
        <f>IFERROR(INDEX('Video Ad Server - SECONDARY'!$D$2:$D$960,MATCH(' Combined Data'!C853&amp;' Combined Data'!B853,'Video Ad Server - SECONDARY'!$E$2:$E$960,0)),"")</f>
        <v>2</v>
      </c>
      <c r="I853" t="str">
        <f>VLOOKUP($C853,'Lookup Table'!$A$1:$G$134,3,0)</f>
        <v>Partner B</v>
      </c>
      <c r="J853" t="str">
        <f>VLOOKUP($C853,'Lookup Table'!$A$1:$G$134,4,0)</f>
        <v>Cross-Device</v>
      </c>
      <c r="K853" t="str">
        <f>VLOOKUP($C853,'Lookup Table'!$A$1:$G$134,5,0)</f>
        <v>CPCV</v>
      </c>
      <c r="L853">
        <f>VLOOKUP($C853,'Lookup Table'!$A$1:$G$134,6,0)</f>
        <v>4.5</v>
      </c>
      <c r="M853" t="str">
        <f>VLOOKUP($C853,'Lookup Table'!$A$1:$G$134,7,0)</f>
        <v>Video</v>
      </c>
      <c r="N853" s="28">
        <f t="shared" si="13"/>
        <v>9</v>
      </c>
    </row>
    <row r="854" spans="1:14" x14ac:dyDescent="0.2">
      <c r="A854">
        <v>853</v>
      </c>
      <c r="B854" s="26">
        <v>44326</v>
      </c>
      <c r="C854" s="11">
        <v>269221419</v>
      </c>
      <c r="D854" s="11">
        <v>1</v>
      </c>
      <c r="E854" s="11">
        <v>0</v>
      </c>
      <c r="F854" s="11">
        <v>0</v>
      </c>
      <c r="G854">
        <f>IFERROR(INDEX('Video Ad Server - SECONDARY'!$C$2:$C$960,MATCH(' Combined Data'!C854&amp;' Combined Data'!B854,'Video Ad Server - SECONDARY'!$E$2:$E$960,0)),"")</f>
        <v>241</v>
      </c>
      <c r="H854">
        <f>IFERROR(INDEX('Video Ad Server - SECONDARY'!$D$2:$D$960,MATCH(' Combined Data'!C854&amp;' Combined Data'!B854,'Video Ad Server - SECONDARY'!$E$2:$E$960,0)),"")</f>
        <v>237</v>
      </c>
      <c r="I854" t="str">
        <f>VLOOKUP($C854,'Lookup Table'!$A$1:$G$134,3,0)</f>
        <v>Partner B</v>
      </c>
      <c r="J854" t="str">
        <f>VLOOKUP($C854,'Lookup Table'!$A$1:$G$134,4,0)</f>
        <v>Cross-Device</v>
      </c>
      <c r="K854" t="str">
        <f>VLOOKUP($C854,'Lookup Table'!$A$1:$G$134,5,0)</f>
        <v>CPCV</v>
      </c>
      <c r="L854">
        <f>VLOOKUP($C854,'Lookup Table'!$A$1:$G$134,6,0)</f>
        <v>4.5</v>
      </c>
      <c r="M854" t="str">
        <f>VLOOKUP($C854,'Lookup Table'!$A$1:$G$134,7,0)</f>
        <v>Video</v>
      </c>
      <c r="N854" s="28">
        <f t="shared" si="13"/>
        <v>1066.5</v>
      </c>
    </row>
    <row r="855" spans="1:14" x14ac:dyDescent="0.2">
      <c r="A855">
        <v>854</v>
      </c>
      <c r="B855" s="26">
        <v>44326</v>
      </c>
      <c r="C855" s="11">
        <v>269150161</v>
      </c>
      <c r="D855" s="11">
        <v>1</v>
      </c>
      <c r="E855" s="11">
        <v>0</v>
      </c>
      <c r="F855" s="11">
        <v>0</v>
      </c>
      <c r="G855">
        <f>IFERROR(INDEX('Video Ad Server - SECONDARY'!$C$2:$C$960,MATCH(' Combined Data'!C855&amp;' Combined Data'!B855,'Video Ad Server - SECONDARY'!$E$2:$E$960,0)),"")</f>
        <v>439</v>
      </c>
      <c r="H855">
        <f>IFERROR(INDEX('Video Ad Server - SECONDARY'!$D$2:$D$960,MATCH(' Combined Data'!C855&amp;' Combined Data'!B855,'Video Ad Server - SECONDARY'!$E$2:$E$960,0)),"")</f>
        <v>246</v>
      </c>
      <c r="I855" t="str">
        <f>VLOOKUP($C855,'Lookup Table'!$A$1:$G$134,3,0)</f>
        <v>Partner B</v>
      </c>
      <c r="J855" t="str">
        <f>VLOOKUP($C855,'Lookup Table'!$A$1:$G$134,4,0)</f>
        <v>Cross-Device</v>
      </c>
      <c r="K855" t="str">
        <f>VLOOKUP($C855,'Lookup Table'!$A$1:$G$134,5,0)</f>
        <v>CPCV</v>
      </c>
      <c r="L855">
        <f>VLOOKUP($C855,'Lookup Table'!$A$1:$G$134,6,0)</f>
        <v>4.5</v>
      </c>
      <c r="M855" t="str">
        <f>VLOOKUP($C855,'Lookup Table'!$A$1:$G$134,7,0)</f>
        <v>Video</v>
      </c>
      <c r="N855" s="28">
        <f t="shared" si="13"/>
        <v>1107</v>
      </c>
    </row>
    <row r="856" spans="1:14" x14ac:dyDescent="0.2">
      <c r="A856">
        <v>855</v>
      </c>
      <c r="B856" s="26">
        <v>44327</v>
      </c>
      <c r="C856" s="11">
        <v>269221605</v>
      </c>
      <c r="D856" s="11">
        <v>12422</v>
      </c>
      <c r="E856" s="11">
        <v>170</v>
      </c>
      <c r="F856" s="11">
        <v>9</v>
      </c>
      <c r="G856" t="str">
        <f>IFERROR(INDEX('Video Ad Server - SECONDARY'!$C$2:$C$960,MATCH(' Combined Data'!C856&amp;' Combined Data'!B856,'Video Ad Server - SECONDARY'!$E$2:$E$960,0)),"")</f>
        <v/>
      </c>
      <c r="H856" t="str">
        <f>IFERROR(INDEX('Video Ad Server - SECONDARY'!$D$2:$D$960,MATCH(' Combined Data'!C856&amp;' Combined Data'!B856,'Video Ad Server - SECONDARY'!$E$2:$E$960,0)),"")</f>
        <v/>
      </c>
      <c r="I856" t="str">
        <f>VLOOKUP($C856,'Lookup Table'!$A$1:$G$134,3,0)</f>
        <v>Partner A</v>
      </c>
      <c r="J856" t="str">
        <f>VLOOKUP($C856,'Lookup Table'!$A$1:$G$134,4,0)</f>
        <v>Tablet Web</v>
      </c>
      <c r="K856" t="str">
        <f>VLOOKUP($C856,'Lookup Table'!$A$1:$G$134,5,0)</f>
        <v>CPM</v>
      </c>
      <c r="L856">
        <f>VLOOKUP($C856,'Lookup Table'!$A$1:$G$134,6,0)</f>
        <v>6</v>
      </c>
      <c r="M856" t="str">
        <f>VLOOKUP($C856,'Lookup Table'!$A$1:$G$134,7,0)</f>
        <v>Display</v>
      </c>
      <c r="N856" s="28">
        <f t="shared" si="13"/>
        <v>74.532000000000011</v>
      </c>
    </row>
    <row r="857" spans="1:14" x14ac:dyDescent="0.2">
      <c r="A857">
        <v>856</v>
      </c>
      <c r="B857" s="26">
        <v>44327</v>
      </c>
      <c r="C857" s="11">
        <v>271451050</v>
      </c>
      <c r="D857" s="11">
        <v>46325</v>
      </c>
      <c r="E857" s="11">
        <v>168</v>
      </c>
      <c r="F857" s="11">
        <v>45</v>
      </c>
      <c r="G857" t="str">
        <f>IFERROR(INDEX('Video Ad Server - SECONDARY'!$C$2:$C$960,MATCH(' Combined Data'!C857&amp;' Combined Data'!B857,'Video Ad Server - SECONDARY'!$E$2:$E$960,0)),"")</f>
        <v/>
      </c>
      <c r="H857" t="str">
        <f>IFERROR(INDEX('Video Ad Server - SECONDARY'!$D$2:$D$960,MATCH(' Combined Data'!C857&amp;' Combined Data'!B857,'Video Ad Server - SECONDARY'!$E$2:$E$960,0)),"")</f>
        <v/>
      </c>
      <c r="I857" t="str">
        <f>VLOOKUP($C857,'Lookup Table'!$A$1:$G$134,3,0)</f>
        <v>Partner A</v>
      </c>
      <c r="J857" t="str">
        <f>VLOOKUP($C857,'Lookup Table'!$A$1:$G$134,4,0)</f>
        <v>Desktop</v>
      </c>
      <c r="K857" t="str">
        <f>VLOOKUP($C857,'Lookup Table'!$A$1:$G$134,5,0)</f>
        <v>CPM</v>
      </c>
      <c r="L857">
        <f>VLOOKUP($C857,'Lookup Table'!$A$1:$G$134,6,0)</f>
        <v>6</v>
      </c>
      <c r="M857" t="str">
        <f>VLOOKUP($C857,'Lookup Table'!$A$1:$G$134,7,0)</f>
        <v>Display</v>
      </c>
      <c r="N857" s="28">
        <f t="shared" si="13"/>
        <v>277.95000000000005</v>
      </c>
    </row>
    <row r="858" spans="1:14" x14ac:dyDescent="0.2">
      <c r="A858">
        <v>857</v>
      </c>
      <c r="B858" s="26">
        <v>44327</v>
      </c>
      <c r="C858" s="11">
        <v>271539036</v>
      </c>
      <c r="D858" s="11">
        <v>37119</v>
      </c>
      <c r="E858" s="11">
        <v>103</v>
      </c>
      <c r="F858" s="11">
        <v>42</v>
      </c>
      <c r="G858" t="str">
        <f>IFERROR(INDEX('Video Ad Server - SECONDARY'!$C$2:$C$960,MATCH(' Combined Data'!C858&amp;' Combined Data'!B858,'Video Ad Server - SECONDARY'!$E$2:$E$960,0)),"")</f>
        <v/>
      </c>
      <c r="H858" t="str">
        <f>IFERROR(INDEX('Video Ad Server - SECONDARY'!$D$2:$D$960,MATCH(' Combined Data'!C858&amp;' Combined Data'!B858,'Video Ad Server - SECONDARY'!$E$2:$E$960,0)),"")</f>
        <v/>
      </c>
      <c r="I858" t="str">
        <f>VLOOKUP($C858,'Lookup Table'!$A$1:$G$134,3,0)</f>
        <v>Partner A</v>
      </c>
      <c r="J858" t="str">
        <f>VLOOKUP($C858,'Lookup Table'!$A$1:$G$134,4,0)</f>
        <v>Desktop</v>
      </c>
      <c r="K858" t="str">
        <f>VLOOKUP($C858,'Lookup Table'!$A$1:$G$134,5,0)</f>
        <v>CPM</v>
      </c>
      <c r="L858">
        <f>VLOOKUP($C858,'Lookup Table'!$A$1:$G$134,6,0)</f>
        <v>6</v>
      </c>
      <c r="M858" t="str">
        <f>VLOOKUP($C858,'Lookup Table'!$A$1:$G$134,7,0)</f>
        <v>Display</v>
      </c>
      <c r="N858" s="28">
        <f t="shared" si="13"/>
        <v>222.714</v>
      </c>
    </row>
    <row r="859" spans="1:14" x14ac:dyDescent="0.2">
      <c r="A859">
        <v>858</v>
      </c>
      <c r="B859" s="26">
        <v>44327</v>
      </c>
      <c r="C859" s="11">
        <v>269151292</v>
      </c>
      <c r="D859" s="11">
        <v>11094</v>
      </c>
      <c r="E859" s="11">
        <v>84</v>
      </c>
      <c r="F859" s="11">
        <v>20</v>
      </c>
      <c r="G859" t="str">
        <f>IFERROR(INDEX('Video Ad Server - SECONDARY'!$C$2:$C$960,MATCH(' Combined Data'!C859&amp;' Combined Data'!B859,'Video Ad Server - SECONDARY'!$E$2:$E$960,0)),"")</f>
        <v/>
      </c>
      <c r="H859" t="str">
        <f>IFERROR(INDEX('Video Ad Server - SECONDARY'!$D$2:$D$960,MATCH(' Combined Data'!C859&amp;' Combined Data'!B859,'Video Ad Server - SECONDARY'!$E$2:$E$960,0)),"")</f>
        <v/>
      </c>
      <c r="I859" t="str">
        <f>VLOOKUP($C859,'Lookup Table'!$A$1:$G$134,3,0)</f>
        <v>Partner A</v>
      </c>
      <c r="J859" t="str">
        <f>VLOOKUP($C859,'Lookup Table'!$A$1:$G$134,4,0)</f>
        <v>Mobile Web</v>
      </c>
      <c r="K859" t="str">
        <f>VLOOKUP($C859,'Lookup Table'!$A$1:$G$134,5,0)</f>
        <v>CPM</v>
      </c>
      <c r="L859">
        <f>VLOOKUP($C859,'Lookup Table'!$A$1:$G$134,6,0)</f>
        <v>6</v>
      </c>
      <c r="M859" t="str">
        <f>VLOOKUP($C859,'Lookup Table'!$A$1:$G$134,7,0)</f>
        <v>Display</v>
      </c>
      <c r="N859" s="28">
        <f t="shared" si="13"/>
        <v>66.563999999999993</v>
      </c>
    </row>
    <row r="860" spans="1:14" x14ac:dyDescent="0.2">
      <c r="A860">
        <v>859</v>
      </c>
      <c r="B860" s="26">
        <v>44327</v>
      </c>
      <c r="C860" s="11">
        <v>268892429</v>
      </c>
      <c r="D860" s="11">
        <v>8013</v>
      </c>
      <c r="E860" s="11">
        <v>77</v>
      </c>
      <c r="F860" s="11">
        <v>11</v>
      </c>
      <c r="G860" t="str">
        <f>IFERROR(INDEX('Video Ad Server - SECONDARY'!$C$2:$C$960,MATCH(' Combined Data'!C860&amp;' Combined Data'!B860,'Video Ad Server - SECONDARY'!$E$2:$E$960,0)),"")</f>
        <v/>
      </c>
      <c r="H860" t="str">
        <f>IFERROR(INDEX('Video Ad Server - SECONDARY'!$D$2:$D$960,MATCH(' Combined Data'!C860&amp;' Combined Data'!B860,'Video Ad Server - SECONDARY'!$E$2:$E$960,0)),"")</f>
        <v/>
      </c>
      <c r="I860" t="str">
        <f>VLOOKUP($C860,'Lookup Table'!$A$1:$G$134,3,0)</f>
        <v>Partner A</v>
      </c>
      <c r="J860" t="str">
        <f>VLOOKUP($C860,'Lookup Table'!$A$1:$G$134,4,0)</f>
        <v>Mobile In-App</v>
      </c>
      <c r="K860" t="str">
        <f>VLOOKUP($C860,'Lookup Table'!$A$1:$G$134,5,0)</f>
        <v>CPM</v>
      </c>
      <c r="L860">
        <f>VLOOKUP($C860,'Lookup Table'!$A$1:$G$134,6,0)</f>
        <v>6</v>
      </c>
      <c r="M860" t="str">
        <f>VLOOKUP($C860,'Lookup Table'!$A$1:$G$134,7,0)</f>
        <v>Display</v>
      </c>
      <c r="N860" s="28">
        <f t="shared" si="13"/>
        <v>48.078000000000003</v>
      </c>
    </row>
    <row r="861" spans="1:14" x14ac:dyDescent="0.2">
      <c r="A861">
        <v>860</v>
      </c>
      <c r="B861" s="26">
        <v>44327</v>
      </c>
      <c r="C861" s="11">
        <v>268890641</v>
      </c>
      <c r="D861" s="11">
        <v>10164</v>
      </c>
      <c r="E861" s="11">
        <v>76</v>
      </c>
      <c r="F861" s="11">
        <v>9</v>
      </c>
      <c r="G861" t="str">
        <f>IFERROR(INDEX('Video Ad Server - SECONDARY'!$C$2:$C$960,MATCH(' Combined Data'!C861&amp;' Combined Data'!B861,'Video Ad Server - SECONDARY'!$E$2:$E$960,0)),"")</f>
        <v/>
      </c>
      <c r="H861" t="str">
        <f>IFERROR(INDEX('Video Ad Server - SECONDARY'!$D$2:$D$960,MATCH(' Combined Data'!C861&amp;' Combined Data'!B861,'Video Ad Server - SECONDARY'!$E$2:$E$960,0)),"")</f>
        <v/>
      </c>
      <c r="I861" t="str">
        <f>VLOOKUP($C861,'Lookup Table'!$A$1:$G$134,3,0)</f>
        <v>Partner B</v>
      </c>
      <c r="J861" t="str">
        <f>VLOOKUP($C861,'Lookup Table'!$A$1:$G$134,4,0)</f>
        <v>Desktop</v>
      </c>
      <c r="K861" t="str">
        <f>VLOOKUP($C861,'Lookup Table'!$A$1:$G$134,5,0)</f>
        <v>CPM</v>
      </c>
      <c r="L861">
        <f>VLOOKUP($C861,'Lookup Table'!$A$1:$G$134,6,0)</f>
        <v>4.5</v>
      </c>
      <c r="M861" t="str">
        <f>VLOOKUP($C861,'Lookup Table'!$A$1:$G$134,7,0)</f>
        <v>Display</v>
      </c>
      <c r="N861" s="28">
        <f t="shared" si="13"/>
        <v>45.738</v>
      </c>
    </row>
    <row r="862" spans="1:14" x14ac:dyDescent="0.2">
      <c r="A862">
        <v>861</v>
      </c>
      <c r="B862" s="26">
        <v>44327</v>
      </c>
      <c r="C862" s="11">
        <v>269222781</v>
      </c>
      <c r="D862" s="11">
        <v>9998</v>
      </c>
      <c r="E862" s="11">
        <v>55</v>
      </c>
      <c r="F862" s="11">
        <v>7</v>
      </c>
      <c r="G862" t="str">
        <f>IFERROR(INDEX('Video Ad Server - SECONDARY'!$C$2:$C$960,MATCH(' Combined Data'!C862&amp;' Combined Data'!B862,'Video Ad Server - SECONDARY'!$E$2:$E$960,0)),"")</f>
        <v/>
      </c>
      <c r="H862" t="str">
        <f>IFERROR(INDEX('Video Ad Server - SECONDARY'!$D$2:$D$960,MATCH(' Combined Data'!C862&amp;' Combined Data'!B862,'Video Ad Server - SECONDARY'!$E$2:$E$960,0)),"")</f>
        <v/>
      </c>
      <c r="I862" t="str">
        <f>VLOOKUP($C862,'Lookup Table'!$A$1:$G$134,3,0)</f>
        <v>Partner A</v>
      </c>
      <c r="J862" t="str">
        <f>VLOOKUP($C862,'Lookup Table'!$A$1:$G$134,4,0)</f>
        <v>Tablet In-App</v>
      </c>
      <c r="K862" t="str">
        <f>VLOOKUP($C862,'Lookup Table'!$A$1:$G$134,5,0)</f>
        <v>CPM</v>
      </c>
      <c r="L862">
        <f>VLOOKUP($C862,'Lookup Table'!$A$1:$G$134,6,0)</f>
        <v>6</v>
      </c>
      <c r="M862" t="str">
        <f>VLOOKUP($C862,'Lookup Table'!$A$1:$G$134,7,0)</f>
        <v>Display</v>
      </c>
      <c r="N862" s="28">
        <f t="shared" si="13"/>
        <v>59.988</v>
      </c>
    </row>
    <row r="863" spans="1:14" x14ac:dyDescent="0.2">
      <c r="A863">
        <v>862</v>
      </c>
      <c r="B863" s="26">
        <v>44327</v>
      </c>
      <c r="C863" s="11">
        <v>269221569</v>
      </c>
      <c r="D863" s="11">
        <v>3157</v>
      </c>
      <c r="E863" s="11">
        <v>15</v>
      </c>
      <c r="F863" s="11">
        <v>2</v>
      </c>
      <c r="G863">
        <f>IFERROR(INDEX('Video Ad Server - SECONDARY'!$C$2:$C$960,MATCH(' Combined Data'!C863&amp;' Combined Data'!B863,'Video Ad Server - SECONDARY'!$E$2:$E$960,0)),"")</f>
        <v>17</v>
      </c>
      <c r="H863">
        <f>IFERROR(INDEX('Video Ad Server - SECONDARY'!$D$2:$D$960,MATCH(' Combined Data'!C863&amp;' Combined Data'!B863,'Video Ad Server - SECONDARY'!$E$2:$E$960,0)),"")</f>
        <v>20</v>
      </c>
      <c r="I863" t="str">
        <f>VLOOKUP($C863,'Lookup Table'!$A$1:$G$134,3,0)</f>
        <v>Partner B</v>
      </c>
      <c r="J863" t="str">
        <f>VLOOKUP($C863,'Lookup Table'!$A$1:$G$134,4,0)</f>
        <v>Cross-Device</v>
      </c>
      <c r="K863" t="str">
        <f>VLOOKUP($C863,'Lookup Table'!$A$1:$G$134,5,0)</f>
        <v>CPCV</v>
      </c>
      <c r="L863">
        <f>VLOOKUP($C863,'Lookup Table'!$A$1:$G$134,6,0)</f>
        <v>4.5</v>
      </c>
      <c r="M863" t="str">
        <f>VLOOKUP($C863,'Lookup Table'!$A$1:$G$134,7,0)</f>
        <v>Video</v>
      </c>
      <c r="N863" s="28">
        <f t="shared" si="13"/>
        <v>90</v>
      </c>
    </row>
    <row r="864" spans="1:14" x14ac:dyDescent="0.2">
      <c r="A864">
        <v>863</v>
      </c>
      <c r="B864" s="26">
        <v>44327</v>
      </c>
      <c r="C864" s="11">
        <v>268890710</v>
      </c>
      <c r="D864" s="11">
        <v>8874</v>
      </c>
      <c r="E864" s="11">
        <v>14</v>
      </c>
      <c r="F864" s="11">
        <v>12</v>
      </c>
      <c r="G864" t="str">
        <f>IFERROR(INDEX('Video Ad Server - SECONDARY'!$C$2:$C$960,MATCH(' Combined Data'!C864&amp;' Combined Data'!B864,'Video Ad Server - SECONDARY'!$E$2:$E$960,0)),"")</f>
        <v/>
      </c>
      <c r="H864" t="str">
        <f>IFERROR(INDEX('Video Ad Server - SECONDARY'!$D$2:$D$960,MATCH(' Combined Data'!C864&amp;' Combined Data'!B864,'Video Ad Server - SECONDARY'!$E$2:$E$960,0)),"")</f>
        <v/>
      </c>
      <c r="I864" t="str">
        <f>VLOOKUP($C864,'Lookup Table'!$A$1:$G$134,3,0)</f>
        <v>Partner A</v>
      </c>
      <c r="J864" t="str">
        <f>VLOOKUP($C864,'Lookup Table'!$A$1:$G$134,4,0)</f>
        <v>Desktop</v>
      </c>
      <c r="K864" t="str">
        <f>VLOOKUP($C864,'Lookup Table'!$A$1:$G$134,5,0)</f>
        <v>CPM</v>
      </c>
      <c r="L864">
        <f>VLOOKUP($C864,'Lookup Table'!$A$1:$G$134,6,0)</f>
        <v>6</v>
      </c>
      <c r="M864" t="str">
        <f>VLOOKUP($C864,'Lookup Table'!$A$1:$G$134,7,0)</f>
        <v>Display</v>
      </c>
      <c r="N864" s="28">
        <f t="shared" si="13"/>
        <v>53.244</v>
      </c>
    </row>
    <row r="865" spans="1:14" x14ac:dyDescent="0.2">
      <c r="A865">
        <v>864</v>
      </c>
      <c r="B865" s="26">
        <v>44327</v>
      </c>
      <c r="C865" s="11">
        <v>268890527</v>
      </c>
      <c r="D865" s="11">
        <v>14131</v>
      </c>
      <c r="E865" s="11">
        <v>13</v>
      </c>
      <c r="F865" s="11">
        <v>6</v>
      </c>
      <c r="G865">
        <f>IFERROR(INDEX('Video Ad Server - SECONDARY'!$C$2:$C$960,MATCH(' Combined Data'!C865&amp;' Combined Data'!B865,'Video Ad Server - SECONDARY'!$E$2:$E$960,0)),"")</f>
        <v>0</v>
      </c>
      <c r="H865">
        <f>IFERROR(INDEX('Video Ad Server - SECONDARY'!$D$2:$D$960,MATCH(' Combined Data'!C865&amp;' Combined Data'!B865,'Video Ad Server - SECONDARY'!$E$2:$E$960,0)),"")</f>
        <v>0</v>
      </c>
      <c r="I865" t="str">
        <f>VLOOKUP($C865,'Lookup Table'!$A$1:$G$134,3,0)</f>
        <v>Partner B</v>
      </c>
      <c r="J865" t="str">
        <f>VLOOKUP($C865,'Lookup Table'!$A$1:$G$134,4,0)</f>
        <v>Cross-Device</v>
      </c>
      <c r="K865" t="str">
        <f>VLOOKUP($C865,'Lookup Table'!$A$1:$G$134,5,0)</f>
        <v>CPCV</v>
      </c>
      <c r="L865">
        <f>VLOOKUP($C865,'Lookup Table'!$A$1:$G$134,6,0)</f>
        <v>4.5</v>
      </c>
      <c r="M865" t="str">
        <f>VLOOKUP($C865,'Lookup Table'!$A$1:$G$134,7,0)</f>
        <v>Video</v>
      </c>
      <c r="N865" s="28">
        <f t="shared" si="13"/>
        <v>0</v>
      </c>
    </row>
    <row r="866" spans="1:14" x14ac:dyDescent="0.2">
      <c r="A866">
        <v>865</v>
      </c>
      <c r="B866" s="26">
        <v>44327</v>
      </c>
      <c r="C866" s="11">
        <v>269149708</v>
      </c>
      <c r="D866" s="11">
        <v>13973</v>
      </c>
      <c r="E866" s="11">
        <v>12</v>
      </c>
      <c r="F866" s="11">
        <v>0</v>
      </c>
      <c r="G866" t="str">
        <f>IFERROR(INDEX('Video Ad Server - SECONDARY'!$C$2:$C$960,MATCH(' Combined Data'!C866&amp;' Combined Data'!B866,'Video Ad Server - SECONDARY'!$E$2:$E$960,0)),"")</f>
        <v/>
      </c>
      <c r="H866" t="str">
        <f>IFERROR(INDEX('Video Ad Server - SECONDARY'!$D$2:$D$960,MATCH(' Combined Data'!C866&amp;' Combined Data'!B866,'Video Ad Server - SECONDARY'!$E$2:$E$960,0)),"")</f>
        <v/>
      </c>
      <c r="I866" t="str">
        <f>VLOOKUP($C866,'Lookup Table'!$A$1:$G$134,3,0)</f>
        <v>Partner B</v>
      </c>
      <c r="J866" t="str">
        <f>VLOOKUP($C866,'Lookup Table'!$A$1:$G$134,4,0)</f>
        <v>Cross-Device</v>
      </c>
      <c r="K866" t="str">
        <f>VLOOKUP($C866,'Lookup Table'!$A$1:$G$134,5,0)</f>
        <v>CPM</v>
      </c>
      <c r="L866">
        <f>VLOOKUP($C866,'Lookup Table'!$A$1:$G$134,6,0)</f>
        <v>4.5</v>
      </c>
      <c r="M866" t="str">
        <f>VLOOKUP($C866,'Lookup Table'!$A$1:$G$134,7,0)</f>
        <v>Study</v>
      </c>
      <c r="N866" s="28">
        <f t="shared" si="13"/>
        <v>62.878500000000003</v>
      </c>
    </row>
    <row r="867" spans="1:14" x14ac:dyDescent="0.2">
      <c r="A867">
        <v>866</v>
      </c>
      <c r="B867" s="26">
        <v>44327</v>
      </c>
      <c r="C867" s="11">
        <v>268892102</v>
      </c>
      <c r="D867" s="11">
        <v>9570</v>
      </c>
      <c r="E867" s="11">
        <v>12</v>
      </c>
      <c r="F867" s="11">
        <v>7</v>
      </c>
      <c r="G867" t="str">
        <f>IFERROR(INDEX('Video Ad Server - SECONDARY'!$C$2:$C$960,MATCH(' Combined Data'!C867&amp;' Combined Data'!B867,'Video Ad Server - SECONDARY'!$E$2:$E$960,0)),"")</f>
        <v/>
      </c>
      <c r="H867" t="str">
        <f>IFERROR(INDEX('Video Ad Server - SECONDARY'!$D$2:$D$960,MATCH(' Combined Data'!C867&amp;' Combined Data'!B867,'Video Ad Server - SECONDARY'!$E$2:$E$960,0)),"")</f>
        <v/>
      </c>
      <c r="I867" t="str">
        <f>VLOOKUP($C867,'Lookup Table'!$A$1:$G$134,3,0)</f>
        <v>Partner A</v>
      </c>
      <c r="J867" t="str">
        <f>VLOOKUP($C867,'Lookup Table'!$A$1:$G$134,4,0)</f>
        <v>Tablet Web</v>
      </c>
      <c r="K867" t="str">
        <f>VLOOKUP($C867,'Lookup Table'!$A$1:$G$134,5,0)</f>
        <v>CPM</v>
      </c>
      <c r="L867">
        <f>VLOOKUP($C867,'Lookup Table'!$A$1:$G$134,6,0)</f>
        <v>6</v>
      </c>
      <c r="M867" t="str">
        <f>VLOOKUP($C867,'Lookup Table'!$A$1:$G$134,7,0)</f>
        <v>Display</v>
      </c>
      <c r="N867" s="28">
        <f t="shared" si="13"/>
        <v>57.42</v>
      </c>
    </row>
    <row r="868" spans="1:14" x14ac:dyDescent="0.2">
      <c r="A868">
        <v>867</v>
      </c>
      <c r="B868" s="26">
        <v>44327</v>
      </c>
      <c r="C868" s="11">
        <v>271808904</v>
      </c>
      <c r="D868" s="11">
        <v>9732</v>
      </c>
      <c r="E868" s="11">
        <v>10</v>
      </c>
      <c r="F868" s="11">
        <v>50</v>
      </c>
      <c r="G868" t="str">
        <f>IFERROR(INDEX('Video Ad Server - SECONDARY'!$C$2:$C$960,MATCH(' Combined Data'!C868&amp;' Combined Data'!B868,'Video Ad Server - SECONDARY'!$E$2:$E$960,0)),"")</f>
        <v/>
      </c>
      <c r="H868" t="str">
        <f>IFERROR(INDEX('Video Ad Server - SECONDARY'!$D$2:$D$960,MATCH(' Combined Data'!C868&amp;' Combined Data'!B868,'Video Ad Server - SECONDARY'!$E$2:$E$960,0)),"")</f>
        <v/>
      </c>
      <c r="I868" t="str">
        <f>VLOOKUP($C868,'Lookup Table'!$A$1:$G$134,3,0)</f>
        <v>Partner A</v>
      </c>
      <c r="J868" t="str">
        <f>VLOOKUP($C868,'Lookup Table'!$A$1:$G$134,4,0)</f>
        <v>Desktop</v>
      </c>
      <c r="K868" t="str">
        <f>VLOOKUP($C868,'Lookup Table'!$A$1:$G$134,5,0)</f>
        <v>CPM</v>
      </c>
      <c r="L868">
        <f>VLOOKUP($C868,'Lookup Table'!$A$1:$G$134,6,0)</f>
        <v>6</v>
      </c>
      <c r="M868" t="str">
        <f>VLOOKUP($C868,'Lookup Table'!$A$1:$G$134,7,0)</f>
        <v>Display</v>
      </c>
      <c r="N868" s="28">
        <f t="shared" si="13"/>
        <v>58.391999999999996</v>
      </c>
    </row>
    <row r="869" spans="1:14" x14ac:dyDescent="0.2">
      <c r="A869">
        <v>868</v>
      </c>
      <c r="B869" s="26">
        <v>44327</v>
      </c>
      <c r="C869" s="11">
        <v>269221608</v>
      </c>
      <c r="D869" s="11">
        <v>8998</v>
      </c>
      <c r="E869" s="11">
        <v>10</v>
      </c>
      <c r="F869" s="11">
        <v>5</v>
      </c>
      <c r="G869" t="str">
        <f>IFERROR(INDEX('Video Ad Server - SECONDARY'!$C$2:$C$960,MATCH(' Combined Data'!C869&amp;' Combined Data'!B869,'Video Ad Server - SECONDARY'!$E$2:$E$960,0)),"")</f>
        <v/>
      </c>
      <c r="H869" t="str">
        <f>IFERROR(INDEX('Video Ad Server - SECONDARY'!$D$2:$D$960,MATCH(' Combined Data'!C869&amp;' Combined Data'!B869,'Video Ad Server - SECONDARY'!$E$2:$E$960,0)),"")</f>
        <v/>
      </c>
      <c r="I869" t="str">
        <f>VLOOKUP($C869,'Lookup Table'!$A$1:$G$134,3,0)</f>
        <v>Partner A</v>
      </c>
      <c r="J869" t="str">
        <f>VLOOKUP($C869,'Lookup Table'!$A$1:$G$134,4,0)</f>
        <v>Mobile In-App</v>
      </c>
      <c r="K869" t="str">
        <f>VLOOKUP($C869,'Lookup Table'!$A$1:$G$134,5,0)</f>
        <v>CPM</v>
      </c>
      <c r="L869">
        <f>VLOOKUP($C869,'Lookup Table'!$A$1:$G$134,6,0)</f>
        <v>6</v>
      </c>
      <c r="M869" t="str">
        <f>VLOOKUP($C869,'Lookup Table'!$A$1:$G$134,7,0)</f>
        <v>Display</v>
      </c>
      <c r="N869" s="28">
        <f t="shared" si="13"/>
        <v>53.988</v>
      </c>
    </row>
    <row r="870" spans="1:14" x14ac:dyDescent="0.2">
      <c r="A870">
        <v>869</v>
      </c>
      <c r="B870" s="26">
        <v>44327</v>
      </c>
      <c r="C870" s="11">
        <v>269149777</v>
      </c>
      <c r="D870" s="11">
        <v>0</v>
      </c>
      <c r="E870" s="11">
        <v>10</v>
      </c>
      <c r="F870" s="11">
        <v>1</v>
      </c>
      <c r="G870">
        <f>IFERROR(INDEX('Video Ad Server - SECONDARY'!$C$2:$C$960,MATCH(' Combined Data'!C870&amp;' Combined Data'!B870,'Video Ad Server - SECONDARY'!$E$2:$E$960,0)),"")</f>
        <v>2</v>
      </c>
      <c r="H870">
        <f>IFERROR(INDEX('Video Ad Server - SECONDARY'!$D$2:$D$960,MATCH(' Combined Data'!C870&amp;' Combined Data'!B870,'Video Ad Server - SECONDARY'!$E$2:$E$960,0)),"")</f>
        <v>14</v>
      </c>
      <c r="I870" t="str">
        <f>VLOOKUP($C870,'Lookup Table'!$A$1:$G$134,3,0)</f>
        <v>Partner B</v>
      </c>
      <c r="J870" t="str">
        <f>VLOOKUP($C870,'Lookup Table'!$A$1:$G$134,4,0)</f>
        <v>Cross-Device</v>
      </c>
      <c r="K870" t="str">
        <f>VLOOKUP($C870,'Lookup Table'!$A$1:$G$134,5,0)</f>
        <v>CPCV</v>
      </c>
      <c r="L870">
        <f>VLOOKUP($C870,'Lookup Table'!$A$1:$G$134,6,0)</f>
        <v>4.5</v>
      </c>
      <c r="M870" t="str">
        <f>VLOOKUP($C870,'Lookup Table'!$A$1:$G$134,7,0)</f>
        <v>Video</v>
      </c>
      <c r="N870" s="28">
        <f t="shared" si="13"/>
        <v>63</v>
      </c>
    </row>
    <row r="871" spans="1:14" x14ac:dyDescent="0.2">
      <c r="A871">
        <v>870</v>
      </c>
      <c r="B871" s="26">
        <v>44327</v>
      </c>
      <c r="C871" s="11">
        <v>269150194</v>
      </c>
      <c r="D871" s="11">
        <v>8510</v>
      </c>
      <c r="E871" s="11">
        <v>9</v>
      </c>
      <c r="F871" s="11">
        <v>40</v>
      </c>
      <c r="G871" t="str">
        <f>IFERROR(INDEX('Video Ad Server - SECONDARY'!$C$2:$C$960,MATCH(' Combined Data'!C871&amp;' Combined Data'!B871,'Video Ad Server - SECONDARY'!$E$2:$E$960,0)),"")</f>
        <v/>
      </c>
      <c r="H871" t="str">
        <f>IFERROR(INDEX('Video Ad Server - SECONDARY'!$D$2:$D$960,MATCH(' Combined Data'!C871&amp;' Combined Data'!B871,'Video Ad Server - SECONDARY'!$E$2:$E$960,0)),"")</f>
        <v/>
      </c>
      <c r="I871" t="str">
        <f>VLOOKUP($C871,'Lookup Table'!$A$1:$G$134,3,0)</f>
        <v>Partner A</v>
      </c>
      <c r="J871" t="str">
        <f>VLOOKUP($C871,'Lookup Table'!$A$1:$G$134,4,0)</f>
        <v>Tablet Web</v>
      </c>
      <c r="K871" t="str">
        <f>VLOOKUP($C871,'Lookup Table'!$A$1:$G$134,5,0)</f>
        <v>CPM</v>
      </c>
      <c r="L871">
        <f>VLOOKUP($C871,'Lookup Table'!$A$1:$G$134,6,0)</f>
        <v>6</v>
      </c>
      <c r="M871" t="str">
        <f>VLOOKUP($C871,'Lookup Table'!$A$1:$G$134,7,0)</f>
        <v>Display</v>
      </c>
      <c r="N871" s="28">
        <f t="shared" si="13"/>
        <v>51.06</v>
      </c>
    </row>
    <row r="872" spans="1:14" x14ac:dyDescent="0.2">
      <c r="A872">
        <v>871</v>
      </c>
      <c r="B872" s="26">
        <v>44327</v>
      </c>
      <c r="C872" s="11">
        <v>268892456</v>
      </c>
      <c r="D872" s="11">
        <v>9146</v>
      </c>
      <c r="E872" s="11">
        <v>8</v>
      </c>
      <c r="F872" s="11">
        <v>4</v>
      </c>
      <c r="G872" t="str">
        <f>IFERROR(INDEX('Video Ad Server - SECONDARY'!$C$2:$C$960,MATCH(' Combined Data'!C872&amp;' Combined Data'!B872,'Video Ad Server - SECONDARY'!$E$2:$E$960,0)),"")</f>
        <v/>
      </c>
      <c r="H872" t="str">
        <f>IFERROR(INDEX('Video Ad Server - SECONDARY'!$D$2:$D$960,MATCH(' Combined Data'!C872&amp;' Combined Data'!B872,'Video Ad Server - SECONDARY'!$E$2:$E$960,0)),"")</f>
        <v/>
      </c>
      <c r="I872" t="str">
        <f>VLOOKUP($C872,'Lookup Table'!$A$1:$G$134,3,0)</f>
        <v>Partner A</v>
      </c>
      <c r="J872" t="str">
        <f>VLOOKUP($C872,'Lookup Table'!$A$1:$G$134,4,0)</f>
        <v>Mobile Web</v>
      </c>
      <c r="K872" t="str">
        <f>VLOOKUP($C872,'Lookup Table'!$A$1:$G$134,5,0)</f>
        <v>CPM</v>
      </c>
      <c r="L872">
        <f>VLOOKUP($C872,'Lookup Table'!$A$1:$G$134,6,0)</f>
        <v>6</v>
      </c>
      <c r="M872" t="str">
        <f>VLOOKUP($C872,'Lookup Table'!$A$1:$G$134,7,0)</f>
        <v>Display</v>
      </c>
      <c r="N872" s="28">
        <f t="shared" si="13"/>
        <v>54.876000000000005</v>
      </c>
    </row>
    <row r="873" spans="1:14" x14ac:dyDescent="0.2">
      <c r="A873">
        <v>872</v>
      </c>
      <c r="B873" s="26">
        <v>44327</v>
      </c>
      <c r="C873" s="11">
        <v>269150215</v>
      </c>
      <c r="D873" s="11">
        <v>5795</v>
      </c>
      <c r="E873" s="11">
        <v>7</v>
      </c>
      <c r="F873" s="11">
        <v>1</v>
      </c>
      <c r="G873" t="str">
        <f>IFERROR(INDEX('Video Ad Server - SECONDARY'!$C$2:$C$960,MATCH(' Combined Data'!C873&amp;' Combined Data'!B873,'Video Ad Server - SECONDARY'!$E$2:$E$960,0)),"")</f>
        <v/>
      </c>
      <c r="H873" t="str">
        <f>IFERROR(INDEX('Video Ad Server - SECONDARY'!$D$2:$D$960,MATCH(' Combined Data'!C873&amp;' Combined Data'!B873,'Video Ad Server - SECONDARY'!$E$2:$E$960,0)),"")</f>
        <v/>
      </c>
      <c r="I873" t="str">
        <f>VLOOKUP($C873,'Lookup Table'!$A$1:$G$134,3,0)</f>
        <v>Partner A</v>
      </c>
      <c r="J873" t="str">
        <f>VLOOKUP($C873,'Lookup Table'!$A$1:$G$134,4,0)</f>
        <v>Mobile Web</v>
      </c>
      <c r="K873" t="str">
        <f>VLOOKUP($C873,'Lookup Table'!$A$1:$G$134,5,0)</f>
        <v>CPM</v>
      </c>
      <c r="L873">
        <f>VLOOKUP($C873,'Lookup Table'!$A$1:$G$134,6,0)</f>
        <v>6</v>
      </c>
      <c r="M873" t="str">
        <f>VLOOKUP($C873,'Lookup Table'!$A$1:$G$134,7,0)</f>
        <v>Display</v>
      </c>
      <c r="N873" s="28">
        <f t="shared" si="13"/>
        <v>34.769999999999996</v>
      </c>
    </row>
    <row r="874" spans="1:14" x14ac:dyDescent="0.2">
      <c r="A874">
        <v>873</v>
      </c>
      <c r="B874" s="26">
        <v>44327</v>
      </c>
      <c r="C874" s="11">
        <v>269149783</v>
      </c>
      <c r="D874" s="11">
        <v>3133</v>
      </c>
      <c r="E874" s="11">
        <v>7</v>
      </c>
      <c r="F874" s="11">
        <v>8</v>
      </c>
      <c r="G874">
        <f>IFERROR(INDEX('Video Ad Server - SECONDARY'!$C$2:$C$960,MATCH(' Combined Data'!C874&amp;' Combined Data'!B874,'Video Ad Server - SECONDARY'!$E$2:$E$960,0)),"")</f>
        <v>18</v>
      </c>
      <c r="H874">
        <f>IFERROR(INDEX('Video Ad Server - SECONDARY'!$D$2:$D$960,MATCH(' Combined Data'!C874&amp;' Combined Data'!B874,'Video Ad Server - SECONDARY'!$E$2:$E$960,0)),"")</f>
        <v>14</v>
      </c>
      <c r="I874" t="str">
        <f>VLOOKUP($C874,'Lookup Table'!$A$1:$G$134,3,0)</f>
        <v>Partner B</v>
      </c>
      <c r="J874" t="str">
        <f>VLOOKUP($C874,'Lookup Table'!$A$1:$G$134,4,0)</f>
        <v>Cross-Device</v>
      </c>
      <c r="K874" t="str">
        <f>VLOOKUP($C874,'Lookup Table'!$A$1:$G$134,5,0)</f>
        <v>CPCV</v>
      </c>
      <c r="L874">
        <f>VLOOKUP($C874,'Lookup Table'!$A$1:$G$134,6,0)</f>
        <v>4.5</v>
      </c>
      <c r="M874" t="str">
        <f>VLOOKUP($C874,'Lookup Table'!$A$1:$G$134,7,0)</f>
        <v>Video</v>
      </c>
      <c r="N874" s="28">
        <f t="shared" si="13"/>
        <v>63</v>
      </c>
    </row>
    <row r="875" spans="1:14" x14ac:dyDescent="0.2">
      <c r="A875">
        <v>874</v>
      </c>
      <c r="B875" s="26">
        <v>44327</v>
      </c>
      <c r="C875" s="11">
        <v>269150224</v>
      </c>
      <c r="D875" s="11">
        <v>2702</v>
      </c>
      <c r="E875" s="11">
        <v>7</v>
      </c>
      <c r="F875" s="11">
        <v>0</v>
      </c>
      <c r="G875" t="str">
        <f>IFERROR(INDEX('Video Ad Server - SECONDARY'!$C$2:$C$960,MATCH(' Combined Data'!C875&amp;' Combined Data'!B875,'Video Ad Server - SECONDARY'!$E$2:$E$960,0)),"")</f>
        <v/>
      </c>
      <c r="H875" t="str">
        <f>IFERROR(INDEX('Video Ad Server - SECONDARY'!$D$2:$D$960,MATCH(' Combined Data'!C875&amp;' Combined Data'!B875,'Video Ad Server - SECONDARY'!$E$2:$E$960,0)),"")</f>
        <v/>
      </c>
      <c r="I875" t="str">
        <f>VLOOKUP($C875,'Lookup Table'!$A$1:$G$134,3,0)</f>
        <v>Partner A</v>
      </c>
      <c r="J875" t="str">
        <f>VLOOKUP($C875,'Lookup Table'!$A$1:$G$134,4,0)</f>
        <v>Mobile</v>
      </c>
      <c r="K875" t="str">
        <f>VLOOKUP($C875,'Lookup Table'!$A$1:$G$134,5,0)</f>
        <v>CPM</v>
      </c>
      <c r="L875">
        <f>VLOOKUP($C875,'Lookup Table'!$A$1:$G$134,6,0)</f>
        <v>6</v>
      </c>
      <c r="M875" t="str">
        <f>VLOOKUP($C875,'Lookup Table'!$A$1:$G$134,7,0)</f>
        <v>Display</v>
      </c>
      <c r="N875" s="28">
        <f t="shared" si="13"/>
        <v>16.212</v>
      </c>
    </row>
    <row r="876" spans="1:14" x14ac:dyDescent="0.2">
      <c r="A876">
        <v>875</v>
      </c>
      <c r="B876" s="26">
        <v>44327</v>
      </c>
      <c r="C876" s="11">
        <v>268891226</v>
      </c>
      <c r="D876" s="11">
        <v>2291</v>
      </c>
      <c r="E876" s="11">
        <v>7</v>
      </c>
      <c r="F876" s="11">
        <v>3</v>
      </c>
      <c r="G876" t="str">
        <f>IFERROR(INDEX('Video Ad Server - SECONDARY'!$C$2:$C$960,MATCH(' Combined Data'!C876&amp;' Combined Data'!B876,'Video Ad Server - SECONDARY'!$E$2:$E$960,0)),"")</f>
        <v/>
      </c>
      <c r="H876" t="str">
        <f>IFERROR(INDEX('Video Ad Server - SECONDARY'!$D$2:$D$960,MATCH(' Combined Data'!C876&amp;' Combined Data'!B876,'Video Ad Server - SECONDARY'!$E$2:$E$960,0)),"")</f>
        <v/>
      </c>
      <c r="I876" t="str">
        <f>VLOOKUP($C876,'Lookup Table'!$A$1:$G$134,3,0)</f>
        <v>Partner B</v>
      </c>
      <c r="J876" t="str">
        <f>VLOOKUP($C876,'Lookup Table'!$A$1:$G$134,4,0)</f>
        <v>Desktop</v>
      </c>
      <c r="K876" t="str">
        <f>VLOOKUP($C876,'Lookup Table'!$A$1:$G$134,5,0)</f>
        <v>CPM</v>
      </c>
      <c r="L876">
        <f>VLOOKUP($C876,'Lookup Table'!$A$1:$G$134,6,0)</f>
        <v>4.5</v>
      </c>
      <c r="M876" t="str">
        <f>VLOOKUP($C876,'Lookup Table'!$A$1:$G$134,7,0)</f>
        <v>Display</v>
      </c>
      <c r="N876" s="28">
        <f t="shared" si="13"/>
        <v>10.3095</v>
      </c>
    </row>
    <row r="877" spans="1:14" x14ac:dyDescent="0.2">
      <c r="A877">
        <v>876</v>
      </c>
      <c r="B877" s="26">
        <v>44327</v>
      </c>
      <c r="C877" s="11">
        <v>269221587</v>
      </c>
      <c r="D877" s="11">
        <v>538</v>
      </c>
      <c r="E877" s="11">
        <v>7</v>
      </c>
      <c r="F877" s="11">
        <v>3</v>
      </c>
      <c r="G877">
        <f>IFERROR(INDEX('Video Ad Server - SECONDARY'!$C$2:$C$960,MATCH(' Combined Data'!C877&amp;' Combined Data'!B877,'Video Ad Server - SECONDARY'!$E$2:$E$960,0)),"")</f>
        <v>5</v>
      </c>
      <c r="H877">
        <f>IFERROR(INDEX('Video Ad Server - SECONDARY'!$D$2:$D$960,MATCH(' Combined Data'!C877&amp;' Combined Data'!B877,'Video Ad Server - SECONDARY'!$E$2:$E$960,0)),"")</f>
        <v>18</v>
      </c>
      <c r="I877" t="str">
        <f>VLOOKUP($C877,'Lookup Table'!$A$1:$G$134,3,0)</f>
        <v>Partner B</v>
      </c>
      <c r="J877" t="str">
        <f>VLOOKUP($C877,'Lookup Table'!$A$1:$G$134,4,0)</f>
        <v>Cross-Device</v>
      </c>
      <c r="K877" t="str">
        <f>VLOOKUP($C877,'Lookup Table'!$A$1:$G$134,5,0)</f>
        <v>CPCV</v>
      </c>
      <c r="L877">
        <f>VLOOKUP($C877,'Lookup Table'!$A$1:$G$134,6,0)</f>
        <v>4.5</v>
      </c>
      <c r="M877" t="str">
        <f>VLOOKUP($C877,'Lookup Table'!$A$1:$G$134,7,0)</f>
        <v>Video</v>
      </c>
      <c r="N877" s="28">
        <f t="shared" si="13"/>
        <v>81</v>
      </c>
    </row>
    <row r="878" spans="1:14" x14ac:dyDescent="0.2">
      <c r="A878">
        <v>877</v>
      </c>
      <c r="B878" s="26">
        <v>44327</v>
      </c>
      <c r="C878" s="11">
        <v>268892414</v>
      </c>
      <c r="D878" s="11">
        <v>5027</v>
      </c>
      <c r="E878" s="11">
        <v>6</v>
      </c>
      <c r="F878" s="11">
        <v>3</v>
      </c>
      <c r="G878" t="str">
        <f>IFERROR(INDEX('Video Ad Server - SECONDARY'!$C$2:$C$960,MATCH(' Combined Data'!C878&amp;' Combined Data'!B878,'Video Ad Server - SECONDARY'!$E$2:$E$960,0)),"")</f>
        <v/>
      </c>
      <c r="H878" t="str">
        <f>IFERROR(INDEX('Video Ad Server - SECONDARY'!$D$2:$D$960,MATCH(' Combined Data'!C878&amp;' Combined Data'!B878,'Video Ad Server - SECONDARY'!$E$2:$E$960,0)),"")</f>
        <v/>
      </c>
      <c r="I878" t="str">
        <f>VLOOKUP($C878,'Lookup Table'!$A$1:$G$134,3,0)</f>
        <v>Partner A</v>
      </c>
      <c r="J878" t="str">
        <f>VLOOKUP($C878,'Lookup Table'!$A$1:$G$134,4,0)</f>
        <v>Mobile Web</v>
      </c>
      <c r="K878" t="str">
        <f>VLOOKUP($C878,'Lookup Table'!$A$1:$G$134,5,0)</f>
        <v>CPM</v>
      </c>
      <c r="L878">
        <f>VLOOKUP($C878,'Lookup Table'!$A$1:$G$134,6,0)</f>
        <v>6</v>
      </c>
      <c r="M878" t="str">
        <f>VLOOKUP($C878,'Lookup Table'!$A$1:$G$134,7,0)</f>
        <v>Display</v>
      </c>
      <c r="N878" s="28">
        <f t="shared" si="13"/>
        <v>30.161999999999999</v>
      </c>
    </row>
    <row r="879" spans="1:14" x14ac:dyDescent="0.2">
      <c r="A879">
        <v>878</v>
      </c>
      <c r="B879" s="26">
        <v>44327</v>
      </c>
      <c r="C879" s="11">
        <v>268890452</v>
      </c>
      <c r="D879" s="11">
        <v>4368</v>
      </c>
      <c r="E879" s="11">
        <v>6</v>
      </c>
      <c r="F879" s="11">
        <v>5</v>
      </c>
      <c r="G879" t="str">
        <f>IFERROR(INDEX('Video Ad Server - SECONDARY'!$C$2:$C$960,MATCH(' Combined Data'!C879&amp;' Combined Data'!B879,'Video Ad Server - SECONDARY'!$E$2:$E$960,0)),"")</f>
        <v/>
      </c>
      <c r="H879" t="str">
        <f>IFERROR(INDEX('Video Ad Server - SECONDARY'!$D$2:$D$960,MATCH(' Combined Data'!C879&amp;' Combined Data'!B879,'Video Ad Server - SECONDARY'!$E$2:$E$960,0)),"")</f>
        <v/>
      </c>
      <c r="I879" t="str">
        <f>VLOOKUP($C879,'Lookup Table'!$A$1:$G$134,3,0)</f>
        <v>Partner B</v>
      </c>
      <c r="J879" t="str">
        <f>VLOOKUP($C879,'Lookup Table'!$A$1:$G$134,4,0)</f>
        <v>Mobile</v>
      </c>
      <c r="K879" t="str">
        <f>VLOOKUP($C879,'Lookup Table'!$A$1:$G$134,5,0)</f>
        <v>CPM</v>
      </c>
      <c r="L879">
        <f>VLOOKUP($C879,'Lookup Table'!$A$1:$G$134,6,0)</f>
        <v>4.5</v>
      </c>
      <c r="M879" t="str">
        <f>VLOOKUP($C879,'Lookup Table'!$A$1:$G$134,7,0)</f>
        <v>Display</v>
      </c>
      <c r="N879" s="28">
        <f t="shared" si="13"/>
        <v>19.656000000000002</v>
      </c>
    </row>
    <row r="880" spans="1:14" x14ac:dyDescent="0.2">
      <c r="A880">
        <v>879</v>
      </c>
      <c r="B880" s="26">
        <v>44327</v>
      </c>
      <c r="C880" s="11">
        <v>269222109</v>
      </c>
      <c r="D880" s="11">
        <v>2755</v>
      </c>
      <c r="E880" s="11">
        <v>6</v>
      </c>
      <c r="F880" s="11">
        <v>2</v>
      </c>
      <c r="G880" t="str">
        <f>IFERROR(INDEX('Video Ad Server - SECONDARY'!$C$2:$C$960,MATCH(' Combined Data'!C880&amp;' Combined Data'!B880,'Video Ad Server - SECONDARY'!$E$2:$E$960,0)),"")</f>
        <v/>
      </c>
      <c r="H880" t="str">
        <f>IFERROR(INDEX('Video Ad Server - SECONDARY'!$D$2:$D$960,MATCH(' Combined Data'!C880&amp;' Combined Data'!B880,'Video Ad Server - SECONDARY'!$E$2:$E$960,0)),"")</f>
        <v/>
      </c>
      <c r="I880" t="str">
        <f>VLOOKUP($C880,'Lookup Table'!$A$1:$G$134,3,0)</f>
        <v>Partner A</v>
      </c>
      <c r="J880" t="str">
        <f>VLOOKUP($C880,'Lookup Table'!$A$1:$G$134,4,0)</f>
        <v>Desktop</v>
      </c>
      <c r="K880" t="str">
        <f>VLOOKUP($C880,'Lookup Table'!$A$1:$G$134,5,0)</f>
        <v>CPM</v>
      </c>
      <c r="L880">
        <f>VLOOKUP($C880,'Lookup Table'!$A$1:$G$134,6,0)</f>
        <v>6</v>
      </c>
      <c r="M880" t="str">
        <f>VLOOKUP($C880,'Lookup Table'!$A$1:$G$134,7,0)</f>
        <v>Display</v>
      </c>
      <c r="N880" s="28">
        <f t="shared" si="13"/>
        <v>16.53</v>
      </c>
    </row>
    <row r="881" spans="1:14" x14ac:dyDescent="0.2">
      <c r="A881">
        <v>880</v>
      </c>
      <c r="B881" s="26">
        <v>44327</v>
      </c>
      <c r="C881" s="11">
        <v>269148589</v>
      </c>
      <c r="D881" s="11">
        <v>20651</v>
      </c>
      <c r="E881" s="11">
        <v>5</v>
      </c>
      <c r="F881" s="11">
        <v>1</v>
      </c>
      <c r="G881" t="str">
        <f>IFERROR(INDEX('Video Ad Server - SECONDARY'!$C$2:$C$960,MATCH(' Combined Data'!C881&amp;' Combined Data'!B881,'Video Ad Server - SECONDARY'!$E$2:$E$960,0)),"")</f>
        <v/>
      </c>
      <c r="H881" t="str">
        <f>IFERROR(INDEX('Video Ad Server - SECONDARY'!$D$2:$D$960,MATCH(' Combined Data'!C881&amp;' Combined Data'!B881,'Video Ad Server - SECONDARY'!$E$2:$E$960,0)),"")</f>
        <v/>
      </c>
      <c r="I881" t="str">
        <f>VLOOKUP($C881,'Lookup Table'!$A$1:$G$134,3,0)</f>
        <v>Partner B</v>
      </c>
      <c r="J881" t="str">
        <f>VLOOKUP($C881,'Lookup Table'!$A$1:$G$134,4,0)</f>
        <v>Mobile In-App</v>
      </c>
      <c r="K881" t="str">
        <f>VLOOKUP($C881,'Lookup Table'!$A$1:$G$134,5,0)</f>
        <v>CPM</v>
      </c>
      <c r="L881">
        <f>VLOOKUP($C881,'Lookup Table'!$A$1:$G$134,6,0)</f>
        <v>4.5</v>
      </c>
      <c r="M881" t="str">
        <f>VLOOKUP($C881,'Lookup Table'!$A$1:$G$134,7,0)</f>
        <v>Display</v>
      </c>
      <c r="N881" s="28">
        <f t="shared" si="13"/>
        <v>92.929500000000004</v>
      </c>
    </row>
    <row r="882" spans="1:14" x14ac:dyDescent="0.2">
      <c r="A882">
        <v>881</v>
      </c>
      <c r="B882" s="26">
        <v>44327</v>
      </c>
      <c r="C882" s="11">
        <v>269149657</v>
      </c>
      <c r="D882" s="11">
        <v>7475</v>
      </c>
      <c r="E882" s="11">
        <v>5</v>
      </c>
      <c r="F882" s="11">
        <v>2</v>
      </c>
      <c r="G882" t="str">
        <f>IFERROR(INDEX('Video Ad Server - SECONDARY'!$C$2:$C$960,MATCH(' Combined Data'!C882&amp;' Combined Data'!B882,'Video Ad Server - SECONDARY'!$E$2:$E$960,0)),"")</f>
        <v/>
      </c>
      <c r="H882" t="str">
        <f>IFERROR(INDEX('Video Ad Server - SECONDARY'!$D$2:$D$960,MATCH(' Combined Data'!C882&amp;' Combined Data'!B882,'Video Ad Server - SECONDARY'!$E$2:$E$960,0)),"")</f>
        <v/>
      </c>
      <c r="I882" t="str">
        <f>VLOOKUP($C882,'Lookup Table'!$A$1:$G$134,3,0)</f>
        <v>Partner B</v>
      </c>
      <c r="J882" t="str">
        <f>VLOOKUP($C882,'Lookup Table'!$A$1:$G$134,4,0)</f>
        <v>Cross-Device</v>
      </c>
      <c r="K882" t="str">
        <f>VLOOKUP($C882,'Lookup Table'!$A$1:$G$134,5,0)</f>
        <v>CPM</v>
      </c>
      <c r="L882">
        <f>VLOOKUP($C882,'Lookup Table'!$A$1:$G$134,6,0)</f>
        <v>4.5</v>
      </c>
      <c r="M882" t="str">
        <f>VLOOKUP($C882,'Lookup Table'!$A$1:$G$134,7,0)</f>
        <v>Display</v>
      </c>
      <c r="N882" s="28">
        <f t="shared" si="13"/>
        <v>33.637499999999996</v>
      </c>
    </row>
    <row r="883" spans="1:14" x14ac:dyDescent="0.2">
      <c r="A883">
        <v>882</v>
      </c>
      <c r="B883" s="26">
        <v>44327</v>
      </c>
      <c r="C883" s="11">
        <v>269222757</v>
      </c>
      <c r="D883" s="11">
        <v>5017</v>
      </c>
      <c r="E883" s="11">
        <v>5</v>
      </c>
      <c r="F883" s="11">
        <v>4</v>
      </c>
      <c r="G883" t="str">
        <f>IFERROR(INDEX('Video Ad Server - SECONDARY'!$C$2:$C$960,MATCH(' Combined Data'!C883&amp;' Combined Data'!B883,'Video Ad Server - SECONDARY'!$E$2:$E$960,0)),"")</f>
        <v/>
      </c>
      <c r="H883" t="str">
        <f>IFERROR(INDEX('Video Ad Server - SECONDARY'!$D$2:$D$960,MATCH(' Combined Data'!C883&amp;' Combined Data'!B883,'Video Ad Server - SECONDARY'!$E$2:$E$960,0)),"")</f>
        <v/>
      </c>
      <c r="I883" t="str">
        <f>VLOOKUP($C883,'Lookup Table'!$A$1:$G$134,3,0)</f>
        <v>Partner A</v>
      </c>
      <c r="J883" t="str">
        <f>VLOOKUP($C883,'Lookup Table'!$A$1:$G$134,4,0)</f>
        <v>Mobile Web</v>
      </c>
      <c r="K883" t="str">
        <f>VLOOKUP($C883,'Lookup Table'!$A$1:$G$134,5,0)</f>
        <v>CPM</v>
      </c>
      <c r="L883">
        <f>VLOOKUP($C883,'Lookup Table'!$A$1:$G$134,6,0)</f>
        <v>6</v>
      </c>
      <c r="M883" t="str">
        <f>VLOOKUP($C883,'Lookup Table'!$A$1:$G$134,7,0)</f>
        <v>Display</v>
      </c>
      <c r="N883" s="28">
        <f t="shared" si="13"/>
        <v>30.102000000000004</v>
      </c>
    </row>
    <row r="884" spans="1:14" x14ac:dyDescent="0.2">
      <c r="A884">
        <v>883</v>
      </c>
      <c r="B884" s="26">
        <v>44327</v>
      </c>
      <c r="C884" s="11">
        <v>269221869</v>
      </c>
      <c r="D884" s="11">
        <v>2684</v>
      </c>
      <c r="E884" s="11">
        <v>5</v>
      </c>
      <c r="F884" s="11">
        <v>1</v>
      </c>
      <c r="G884" t="str">
        <f>IFERROR(INDEX('Video Ad Server - SECONDARY'!$C$2:$C$960,MATCH(' Combined Data'!C884&amp;' Combined Data'!B884,'Video Ad Server - SECONDARY'!$E$2:$E$960,0)),"")</f>
        <v/>
      </c>
      <c r="H884" t="str">
        <f>IFERROR(INDEX('Video Ad Server - SECONDARY'!$D$2:$D$960,MATCH(' Combined Data'!C884&amp;' Combined Data'!B884,'Video Ad Server - SECONDARY'!$E$2:$E$960,0)),"")</f>
        <v/>
      </c>
      <c r="I884" t="str">
        <f>VLOOKUP($C884,'Lookup Table'!$A$1:$G$134,3,0)</f>
        <v>Partner B</v>
      </c>
      <c r="J884" t="str">
        <f>VLOOKUP($C884,'Lookup Table'!$A$1:$G$134,4,0)</f>
        <v>Cross-Device</v>
      </c>
      <c r="K884" t="str">
        <f>VLOOKUP($C884,'Lookup Table'!$A$1:$G$134,5,0)</f>
        <v>CPM</v>
      </c>
      <c r="L884">
        <f>VLOOKUP($C884,'Lookup Table'!$A$1:$G$134,6,0)</f>
        <v>4.5</v>
      </c>
      <c r="M884" t="str">
        <f>VLOOKUP($C884,'Lookup Table'!$A$1:$G$134,7,0)</f>
        <v>Display</v>
      </c>
      <c r="N884" s="28">
        <f t="shared" si="13"/>
        <v>12.078000000000001</v>
      </c>
    </row>
    <row r="885" spans="1:14" x14ac:dyDescent="0.2">
      <c r="A885">
        <v>884</v>
      </c>
      <c r="B885" s="26">
        <v>44327</v>
      </c>
      <c r="C885" s="11">
        <v>268892345</v>
      </c>
      <c r="D885" s="11">
        <v>0</v>
      </c>
      <c r="E885" s="11">
        <v>5</v>
      </c>
      <c r="F885" s="11">
        <v>1</v>
      </c>
      <c r="G885">
        <f>IFERROR(INDEX('Video Ad Server - SECONDARY'!$C$2:$C$960,MATCH(' Combined Data'!C885&amp;' Combined Data'!B885,'Video Ad Server - SECONDARY'!$E$2:$E$960,0)),"")</f>
        <v>1880</v>
      </c>
      <c r="H885">
        <f>IFERROR(INDEX('Video Ad Server - SECONDARY'!$D$2:$D$960,MATCH(' Combined Data'!C885&amp;' Combined Data'!B885,'Video Ad Server - SECONDARY'!$E$2:$E$960,0)),"")</f>
        <v>1630</v>
      </c>
      <c r="I885" t="str">
        <f>VLOOKUP($C885,'Lookup Table'!$A$1:$G$134,3,0)</f>
        <v>Partner B</v>
      </c>
      <c r="J885" t="str">
        <f>VLOOKUP($C885,'Lookup Table'!$A$1:$G$134,4,0)</f>
        <v>Cross-Device</v>
      </c>
      <c r="K885" t="str">
        <f>VLOOKUP($C885,'Lookup Table'!$A$1:$G$134,5,0)</f>
        <v>CPCV</v>
      </c>
      <c r="L885">
        <f>VLOOKUP($C885,'Lookup Table'!$A$1:$G$134,6,0)</f>
        <v>4.5</v>
      </c>
      <c r="M885" t="str">
        <f>VLOOKUP($C885,'Lookup Table'!$A$1:$G$134,7,0)</f>
        <v>Video</v>
      </c>
      <c r="N885" s="28">
        <f t="shared" si="13"/>
        <v>7335</v>
      </c>
    </row>
    <row r="886" spans="1:14" x14ac:dyDescent="0.2">
      <c r="A886">
        <v>885</v>
      </c>
      <c r="B886" s="26">
        <v>44327</v>
      </c>
      <c r="C886" s="11">
        <v>271459513</v>
      </c>
      <c r="D886" s="11">
        <v>9020</v>
      </c>
      <c r="E886" s="11">
        <v>4</v>
      </c>
      <c r="F886" s="11">
        <v>8</v>
      </c>
      <c r="G886" t="str">
        <f>IFERROR(INDEX('Video Ad Server - SECONDARY'!$C$2:$C$960,MATCH(' Combined Data'!C886&amp;' Combined Data'!B886,'Video Ad Server - SECONDARY'!$E$2:$E$960,0)),"")</f>
        <v/>
      </c>
      <c r="H886" t="str">
        <f>IFERROR(INDEX('Video Ad Server - SECONDARY'!$D$2:$D$960,MATCH(' Combined Data'!C886&amp;' Combined Data'!B886,'Video Ad Server - SECONDARY'!$E$2:$E$960,0)),"")</f>
        <v/>
      </c>
      <c r="I886" t="str">
        <f>VLOOKUP($C886,'Lookup Table'!$A$1:$G$134,3,0)</f>
        <v>Partner A</v>
      </c>
      <c r="J886" t="str">
        <f>VLOOKUP($C886,'Lookup Table'!$A$1:$G$134,4,0)</f>
        <v>Tablet In-App</v>
      </c>
      <c r="K886" t="str">
        <f>VLOOKUP($C886,'Lookup Table'!$A$1:$G$134,5,0)</f>
        <v>CPM</v>
      </c>
      <c r="L886">
        <f>VLOOKUP($C886,'Lookup Table'!$A$1:$G$134,6,0)</f>
        <v>6</v>
      </c>
      <c r="M886" t="str">
        <f>VLOOKUP($C886,'Lookup Table'!$A$1:$G$134,7,0)</f>
        <v>Display</v>
      </c>
      <c r="N886" s="28">
        <f t="shared" si="13"/>
        <v>54.12</v>
      </c>
    </row>
    <row r="887" spans="1:14" x14ac:dyDescent="0.2">
      <c r="A887">
        <v>886</v>
      </c>
      <c r="B887" s="26">
        <v>44327</v>
      </c>
      <c r="C887" s="11">
        <v>269222091</v>
      </c>
      <c r="D887" s="11">
        <v>2726</v>
      </c>
      <c r="E887" s="11">
        <v>4</v>
      </c>
      <c r="F887" s="11">
        <v>5</v>
      </c>
      <c r="G887" t="str">
        <f>IFERROR(INDEX('Video Ad Server - SECONDARY'!$C$2:$C$960,MATCH(' Combined Data'!C887&amp;' Combined Data'!B887,'Video Ad Server - SECONDARY'!$E$2:$E$960,0)),"")</f>
        <v/>
      </c>
      <c r="H887" t="str">
        <f>IFERROR(INDEX('Video Ad Server - SECONDARY'!$D$2:$D$960,MATCH(' Combined Data'!C887&amp;' Combined Data'!B887,'Video Ad Server - SECONDARY'!$E$2:$E$960,0)),"")</f>
        <v/>
      </c>
      <c r="I887" t="str">
        <f>VLOOKUP($C887,'Lookup Table'!$A$1:$G$134,3,0)</f>
        <v>Partner A</v>
      </c>
      <c r="J887" t="str">
        <f>VLOOKUP($C887,'Lookup Table'!$A$1:$G$134,4,0)</f>
        <v>Mobile</v>
      </c>
      <c r="K887" t="str">
        <f>VLOOKUP($C887,'Lookup Table'!$A$1:$G$134,5,0)</f>
        <v>CPM</v>
      </c>
      <c r="L887">
        <f>VLOOKUP($C887,'Lookup Table'!$A$1:$G$134,6,0)</f>
        <v>6</v>
      </c>
      <c r="M887" t="str">
        <f>VLOOKUP($C887,'Lookup Table'!$A$1:$G$134,7,0)</f>
        <v>Display</v>
      </c>
      <c r="N887" s="28">
        <f t="shared" si="13"/>
        <v>16.356000000000002</v>
      </c>
    </row>
    <row r="888" spans="1:14" x14ac:dyDescent="0.2">
      <c r="A888">
        <v>887</v>
      </c>
      <c r="B888" s="26">
        <v>44327</v>
      </c>
      <c r="C888" s="11">
        <v>269150170</v>
      </c>
      <c r="D888" s="11">
        <v>574</v>
      </c>
      <c r="E888" s="11">
        <v>4</v>
      </c>
      <c r="F888" s="11">
        <v>1</v>
      </c>
      <c r="G888">
        <f>IFERROR(INDEX('Video Ad Server - SECONDARY'!$C$2:$C$960,MATCH(' Combined Data'!C888&amp;' Combined Data'!B888,'Video Ad Server - SECONDARY'!$E$2:$E$960,0)),"")</f>
        <v>3</v>
      </c>
      <c r="H888">
        <f>IFERROR(INDEX('Video Ad Server - SECONDARY'!$D$2:$D$960,MATCH(' Combined Data'!C888&amp;' Combined Data'!B888,'Video Ad Server - SECONDARY'!$E$2:$E$960,0)),"")</f>
        <v>17</v>
      </c>
      <c r="I888" t="str">
        <f>VLOOKUP($C888,'Lookup Table'!$A$1:$G$134,3,0)</f>
        <v>Partner B</v>
      </c>
      <c r="J888" t="str">
        <f>VLOOKUP($C888,'Lookup Table'!$A$1:$G$134,4,0)</f>
        <v>Cross-Device</v>
      </c>
      <c r="K888" t="str">
        <f>VLOOKUP($C888,'Lookup Table'!$A$1:$G$134,5,0)</f>
        <v>CPCV</v>
      </c>
      <c r="L888">
        <f>VLOOKUP($C888,'Lookup Table'!$A$1:$G$134,6,0)</f>
        <v>4.5</v>
      </c>
      <c r="M888" t="str">
        <f>VLOOKUP($C888,'Lookup Table'!$A$1:$G$134,7,0)</f>
        <v>Video</v>
      </c>
      <c r="N888" s="28">
        <f t="shared" si="13"/>
        <v>76.5</v>
      </c>
    </row>
    <row r="889" spans="1:14" x14ac:dyDescent="0.2">
      <c r="A889">
        <v>888</v>
      </c>
      <c r="B889" s="26">
        <v>44327</v>
      </c>
      <c r="C889" s="11">
        <v>269222808</v>
      </c>
      <c r="D889" s="11">
        <v>9160</v>
      </c>
      <c r="E889" s="11">
        <v>3</v>
      </c>
      <c r="F889" s="11">
        <v>2</v>
      </c>
      <c r="G889" t="str">
        <f>IFERROR(INDEX('Video Ad Server - SECONDARY'!$C$2:$C$960,MATCH(' Combined Data'!C889&amp;' Combined Data'!B889,'Video Ad Server - SECONDARY'!$E$2:$E$960,0)),"")</f>
        <v/>
      </c>
      <c r="H889" t="str">
        <f>IFERROR(INDEX('Video Ad Server - SECONDARY'!$D$2:$D$960,MATCH(' Combined Data'!C889&amp;' Combined Data'!B889,'Video Ad Server - SECONDARY'!$E$2:$E$960,0)),"")</f>
        <v/>
      </c>
      <c r="I889" t="str">
        <f>VLOOKUP($C889,'Lookup Table'!$A$1:$G$134,3,0)</f>
        <v>Partner A</v>
      </c>
      <c r="J889" t="str">
        <f>VLOOKUP($C889,'Lookup Table'!$A$1:$G$134,4,0)</f>
        <v>Desktop</v>
      </c>
      <c r="K889" t="str">
        <f>VLOOKUP($C889,'Lookup Table'!$A$1:$G$134,5,0)</f>
        <v>CPM</v>
      </c>
      <c r="L889">
        <f>VLOOKUP($C889,'Lookup Table'!$A$1:$G$134,6,0)</f>
        <v>6</v>
      </c>
      <c r="M889" t="str">
        <f>VLOOKUP($C889,'Lookup Table'!$A$1:$G$134,7,0)</f>
        <v>Display</v>
      </c>
      <c r="N889" s="28">
        <f t="shared" si="13"/>
        <v>54.96</v>
      </c>
    </row>
    <row r="890" spans="1:14" x14ac:dyDescent="0.2">
      <c r="A890">
        <v>889</v>
      </c>
      <c r="B890" s="26">
        <v>44327</v>
      </c>
      <c r="C890" s="11">
        <v>271472378</v>
      </c>
      <c r="D890" s="11">
        <v>9151</v>
      </c>
      <c r="E890" s="11">
        <v>3</v>
      </c>
      <c r="F890" s="11">
        <v>4</v>
      </c>
      <c r="G890" t="str">
        <f>IFERROR(INDEX('Video Ad Server - SECONDARY'!$C$2:$C$960,MATCH(' Combined Data'!C890&amp;' Combined Data'!B890,'Video Ad Server - SECONDARY'!$E$2:$E$960,0)),"")</f>
        <v/>
      </c>
      <c r="H890" t="str">
        <f>IFERROR(INDEX('Video Ad Server - SECONDARY'!$D$2:$D$960,MATCH(' Combined Data'!C890&amp;' Combined Data'!B890,'Video Ad Server - SECONDARY'!$E$2:$E$960,0)),"")</f>
        <v/>
      </c>
      <c r="I890" t="str">
        <f>VLOOKUP($C890,'Lookup Table'!$A$1:$G$134,3,0)</f>
        <v>Partner A</v>
      </c>
      <c r="J890" t="str">
        <f>VLOOKUP($C890,'Lookup Table'!$A$1:$G$134,4,0)</f>
        <v>Tablet In-App</v>
      </c>
      <c r="K890" t="str">
        <f>VLOOKUP($C890,'Lookup Table'!$A$1:$G$134,5,0)</f>
        <v>CPM</v>
      </c>
      <c r="L890">
        <f>VLOOKUP($C890,'Lookup Table'!$A$1:$G$134,6,0)</f>
        <v>6</v>
      </c>
      <c r="M890" t="str">
        <f>VLOOKUP($C890,'Lookup Table'!$A$1:$G$134,7,0)</f>
        <v>Display</v>
      </c>
      <c r="N890" s="28">
        <f t="shared" si="13"/>
        <v>54.905999999999999</v>
      </c>
    </row>
    <row r="891" spans="1:14" x14ac:dyDescent="0.2">
      <c r="A891">
        <v>890</v>
      </c>
      <c r="B891" s="26">
        <v>44327</v>
      </c>
      <c r="C891" s="11">
        <v>268890671</v>
      </c>
      <c r="D891" s="11">
        <v>8320</v>
      </c>
      <c r="E891" s="11">
        <v>3</v>
      </c>
      <c r="F891" s="11">
        <v>65</v>
      </c>
      <c r="G891" t="str">
        <f>IFERROR(INDEX('Video Ad Server - SECONDARY'!$C$2:$C$960,MATCH(' Combined Data'!C891&amp;' Combined Data'!B891,'Video Ad Server - SECONDARY'!$E$2:$E$960,0)),"")</f>
        <v/>
      </c>
      <c r="H891" t="str">
        <f>IFERROR(INDEX('Video Ad Server - SECONDARY'!$D$2:$D$960,MATCH(' Combined Data'!C891&amp;' Combined Data'!B891,'Video Ad Server - SECONDARY'!$E$2:$E$960,0)),"")</f>
        <v/>
      </c>
      <c r="I891" t="str">
        <f>VLOOKUP($C891,'Lookup Table'!$A$1:$G$134,3,0)</f>
        <v>Partner A</v>
      </c>
      <c r="J891" t="str">
        <f>VLOOKUP($C891,'Lookup Table'!$A$1:$G$134,4,0)</f>
        <v>Tablet Web</v>
      </c>
      <c r="K891" t="str">
        <f>VLOOKUP($C891,'Lookup Table'!$A$1:$G$134,5,0)</f>
        <v>CPM</v>
      </c>
      <c r="L891">
        <f>VLOOKUP($C891,'Lookup Table'!$A$1:$G$134,6,0)</f>
        <v>6</v>
      </c>
      <c r="M891" t="str">
        <f>VLOOKUP($C891,'Lookup Table'!$A$1:$G$134,7,0)</f>
        <v>Display</v>
      </c>
      <c r="N891" s="28">
        <f t="shared" si="13"/>
        <v>49.92</v>
      </c>
    </row>
    <row r="892" spans="1:14" x14ac:dyDescent="0.2">
      <c r="A892">
        <v>891</v>
      </c>
      <c r="B892" s="26">
        <v>44327</v>
      </c>
      <c r="C892" s="11">
        <v>269221635</v>
      </c>
      <c r="D892" s="11">
        <v>4802</v>
      </c>
      <c r="E892" s="11">
        <v>3</v>
      </c>
      <c r="F892" s="11">
        <v>2</v>
      </c>
      <c r="G892" t="str">
        <f>IFERROR(INDEX('Video Ad Server - SECONDARY'!$C$2:$C$960,MATCH(' Combined Data'!C892&amp;' Combined Data'!B892,'Video Ad Server - SECONDARY'!$E$2:$E$960,0)),"")</f>
        <v/>
      </c>
      <c r="H892" t="str">
        <f>IFERROR(INDEX('Video Ad Server - SECONDARY'!$D$2:$D$960,MATCH(' Combined Data'!C892&amp;' Combined Data'!B892,'Video Ad Server - SECONDARY'!$E$2:$E$960,0)),"")</f>
        <v/>
      </c>
      <c r="I892" t="str">
        <f>VLOOKUP($C892,'Lookup Table'!$A$1:$G$134,3,0)</f>
        <v>Partner A</v>
      </c>
      <c r="J892" t="str">
        <f>VLOOKUP($C892,'Lookup Table'!$A$1:$G$134,4,0)</f>
        <v>Desktop</v>
      </c>
      <c r="K892" t="str">
        <f>VLOOKUP($C892,'Lookup Table'!$A$1:$G$134,5,0)</f>
        <v>CPM</v>
      </c>
      <c r="L892">
        <f>VLOOKUP($C892,'Lookup Table'!$A$1:$G$134,6,0)</f>
        <v>6</v>
      </c>
      <c r="M892" t="str">
        <f>VLOOKUP($C892,'Lookup Table'!$A$1:$G$134,7,0)</f>
        <v>Display</v>
      </c>
      <c r="N892" s="28">
        <f t="shared" si="13"/>
        <v>28.811999999999998</v>
      </c>
    </row>
    <row r="893" spans="1:14" x14ac:dyDescent="0.2">
      <c r="A893">
        <v>892</v>
      </c>
      <c r="B893" s="26">
        <v>44327</v>
      </c>
      <c r="C893" s="11">
        <v>268892231</v>
      </c>
      <c r="D893" s="11">
        <v>4576</v>
      </c>
      <c r="E893" s="11">
        <v>3</v>
      </c>
      <c r="F893" s="11">
        <v>0</v>
      </c>
      <c r="G893" t="str">
        <f>IFERROR(INDEX('Video Ad Server - SECONDARY'!$C$2:$C$960,MATCH(' Combined Data'!C893&amp;' Combined Data'!B893,'Video Ad Server - SECONDARY'!$E$2:$E$960,0)),"")</f>
        <v/>
      </c>
      <c r="H893" t="str">
        <f>IFERROR(INDEX('Video Ad Server - SECONDARY'!$D$2:$D$960,MATCH(' Combined Data'!C893&amp;' Combined Data'!B893,'Video Ad Server - SECONDARY'!$E$2:$E$960,0)),"")</f>
        <v/>
      </c>
      <c r="I893" t="str">
        <f>VLOOKUP($C893,'Lookup Table'!$A$1:$G$134,3,0)</f>
        <v>Partner A</v>
      </c>
      <c r="J893" t="str">
        <f>VLOOKUP($C893,'Lookup Table'!$A$1:$G$134,4,0)</f>
        <v>Desktop</v>
      </c>
      <c r="K893" t="str">
        <f>VLOOKUP($C893,'Lookup Table'!$A$1:$G$134,5,0)</f>
        <v>CPM</v>
      </c>
      <c r="L893">
        <f>VLOOKUP($C893,'Lookup Table'!$A$1:$G$134,6,0)</f>
        <v>6</v>
      </c>
      <c r="M893" t="str">
        <f>VLOOKUP($C893,'Lookup Table'!$A$1:$G$134,7,0)</f>
        <v>Display</v>
      </c>
      <c r="N893" s="28">
        <f t="shared" si="13"/>
        <v>27.455999999999996</v>
      </c>
    </row>
    <row r="894" spans="1:14" x14ac:dyDescent="0.2">
      <c r="A894">
        <v>893</v>
      </c>
      <c r="B894" s="26">
        <v>44327</v>
      </c>
      <c r="C894" s="11">
        <v>268892090</v>
      </c>
      <c r="D894" s="11">
        <v>2514</v>
      </c>
      <c r="E894" s="11">
        <v>3</v>
      </c>
      <c r="F894" s="11">
        <v>0</v>
      </c>
      <c r="G894" t="str">
        <f>IFERROR(INDEX('Video Ad Server - SECONDARY'!$C$2:$C$960,MATCH(' Combined Data'!C894&amp;' Combined Data'!B894,'Video Ad Server - SECONDARY'!$E$2:$E$960,0)),"")</f>
        <v/>
      </c>
      <c r="H894" t="str">
        <f>IFERROR(INDEX('Video Ad Server - SECONDARY'!$D$2:$D$960,MATCH(' Combined Data'!C894&amp;' Combined Data'!B894,'Video Ad Server - SECONDARY'!$E$2:$E$960,0)),"")</f>
        <v/>
      </c>
      <c r="I894" t="str">
        <f>VLOOKUP($C894,'Lookup Table'!$A$1:$G$134,3,0)</f>
        <v>Partner B</v>
      </c>
      <c r="J894" t="str">
        <f>VLOOKUP($C894,'Lookup Table'!$A$1:$G$134,4,0)</f>
        <v>Mobile In-App</v>
      </c>
      <c r="K894" t="str">
        <f>VLOOKUP($C894,'Lookup Table'!$A$1:$G$134,5,0)</f>
        <v>CPM</v>
      </c>
      <c r="L894">
        <f>VLOOKUP($C894,'Lookup Table'!$A$1:$G$134,6,0)</f>
        <v>4.5</v>
      </c>
      <c r="M894" t="str">
        <f>VLOOKUP($C894,'Lookup Table'!$A$1:$G$134,7,0)</f>
        <v>Display</v>
      </c>
      <c r="N894" s="28">
        <f t="shared" si="13"/>
        <v>11.312999999999999</v>
      </c>
    </row>
    <row r="895" spans="1:14" x14ac:dyDescent="0.2">
      <c r="A895">
        <v>894</v>
      </c>
      <c r="B895" s="26">
        <v>44327</v>
      </c>
      <c r="C895" s="11">
        <v>268891184</v>
      </c>
      <c r="D895" s="11">
        <v>2320</v>
      </c>
      <c r="E895" s="11">
        <v>3</v>
      </c>
      <c r="F895" s="11">
        <v>0</v>
      </c>
      <c r="G895" t="str">
        <f>IFERROR(INDEX('Video Ad Server - SECONDARY'!$C$2:$C$960,MATCH(' Combined Data'!C895&amp;' Combined Data'!B895,'Video Ad Server - SECONDARY'!$E$2:$E$960,0)),"")</f>
        <v/>
      </c>
      <c r="H895" t="str">
        <f>IFERROR(INDEX('Video Ad Server - SECONDARY'!$D$2:$D$960,MATCH(' Combined Data'!C895&amp;' Combined Data'!B895,'Video Ad Server - SECONDARY'!$E$2:$E$960,0)),"")</f>
        <v/>
      </c>
      <c r="I895" t="str">
        <f>VLOOKUP($C895,'Lookup Table'!$A$1:$G$134,3,0)</f>
        <v>Partner B</v>
      </c>
      <c r="J895" t="str">
        <f>VLOOKUP($C895,'Lookup Table'!$A$1:$G$134,4,0)</f>
        <v>Cross-Device</v>
      </c>
      <c r="K895" t="str">
        <f>VLOOKUP($C895,'Lookup Table'!$A$1:$G$134,5,0)</f>
        <v>CPM</v>
      </c>
      <c r="L895">
        <f>VLOOKUP($C895,'Lookup Table'!$A$1:$G$134,6,0)</f>
        <v>4.5</v>
      </c>
      <c r="M895" t="str">
        <f>VLOOKUP($C895,'Lookup Table'!$A$1:$G$134,7,0)</f>
        <v>Display</v>
      </c>
      <c r="N895" s="28">
        <f t="shared" si="13"/>
        <v>10.44</v>
      </c>
    </row>
    <row r="896" spans="1:14" x14ac:dyDescent="0.2">
      <c r="A896">
        <v>895</v>
      </c>
      <c r="B896" s="26">
        <v>44327</v>
      </c>
      <c r="C896" s="11">
        <v>268892375</v>
      </c>
      <c r="D896" s="11">
        <v>1943</v>
      </c>
      <c r="E896" s="11">
        <v>3</v>
      </c>
      <c r="F896" s="11">
        <v>3</v>
      </c>
      <c r="G896">
        <f>IFERROR(INDEX('Video Ad Server - SECONDARY'!$C$2:$C$960,MATCH(' Combined Data'!C896&amp;' Combined Data'!B896,'Video Ad Server - SECONDARY'!$E$2:$E$960,0)),"")</f>
        <v>348</v>
      </c>
      <c r="H896">
        <f>IFERROR(INDEX('Video Ad Server - SECONDARY'!$D$2:$D$960,MATCH(' Combined Data'!C896&amp;' Combined Data'!B896,'Video Ad Server - SECONDARY'!$E$2:$E$960,0)),"")</f>
        <v>348</v>
      </c>
      <c r="I896" t="str">
        <f>VLOOKUP($C896,'Lookup Table'!$A$1:$G$134,3,0)</f>
        <v>Partner B</v>
      </c>
      <c r="J896" t="str">
        <f>VLOOKUP($C896,'Lookup Table'!$A$1:$G$134,4,0)</f>
        <v>Cross-Device</v>
      </c>
      <c r="K896" t="str">
        <f>VLOOKUP($C896,'Lookup Table'!$A$1:$G$134,5,0)</f>
        <v>CPCV</v>
      </c>
      <c r="L896">
        <f>VLOOKUP($C896,'Lookup Table'!$A$1:$G$134,6,0)</f>
        <v>4.5</v>
      </c>
      <c r="M896" t="str">
        <f>VLOOKUP($C896,'Lookup Table'!$A$1:$G$134,7,0)</f>
        <v>Video</v>
      </c>
      <c r="N896" s="28">
        <f t="shared" si="13"/>
        <v>1566</v>
      </c>
    </row>
    <row r="897" spans="1:14" x14ac:dyDescent="0.2">
      <c r="A897">
        <v>896</v>
      </c>
      <c r="B897" s="26">
        <v>44327</v>
      </c>
      <c r="C897" s="11">
        <v>269222010</v>
      </c>
      <c r="D897" s="11">
        <v>1016</v>
      </c>
      <c r="E897" s="11">
        <v>3</v>
      </c>
      <c r="F897" s="11">
        <v>0</v>
      </c>
      <c r="G897">
        <f>IFERROR(INDEX('Video Ad Server - SECONDARY'!$C$2:$C$960,MATCH(' Combined Data'!C897&amp;' Combined Data'!B897,'Video Ad Server - SECONDARY'!$E$2:$E$960,0)),"")</f>
        <v>9</v>
      </c>
      <c r="H897">
        <f>IFERROR(INDEX('Video Ad Server - SECONDARY'!$D$2:$D$960,MATCH(' Combined Data'!C897&amp;' Combined Data'!B897,'Video Ad Server - SECONDARY'!$E$2:$E$960,0)),"")</f>
        <v>11</v>
      </c>
      <c r="I897" t="str">
        <f>VLOOKUP($C897,'Lookup Table'!$A$1:$G$134,3,0)</f>
        <v>Partner B</v>
      </c>
      <c r="J897" t="str">
        <f>VLOOKUP($C897,'Lookup Table'!$A$1:$G$134,4,0)</f>
        <v>Cross-Device</v>
      </c>
      <c r="K897" t="str">
        <f>VLOOKUP($C897,'Lookup Table'!$A$1:$G$134,5,0)</f>
        <v>CPCV</v>
      </c>
      <c r="L897">
        <f>VLOOKUP($C897,'Lookup Table'!$A$1:$G$134,6,0)</f>
        <v>4.5</v>
      </c>
      <c r="M897" t="str">
        <f>VLOOKUP($C897,'Lookup Table'!$A$1:$G$134,7,0)</f>
        <v>Video</v>
      </c>
      <c r="N897" s="28">
        <f t="shared" si="13"/>
        <v>49.5</v>
      </c>
    </row>
    <row r="898" spans="1:14" x14ac:dyDescent="0.2">
      <c r="A898">
        <v>897</v>
      </c>
      <c r="B898" s="26">
        <v>44327</v>
      </c>
      <c r="C898" s="11">
        <v>268892246</v>
      </c>
      <c r="D898" s="11">
        <v>4663</v>
      </c>
      <c r="E898" s="11">
        <v>2</v>
      </c>
      <c r="F898" s="11">
        <v>1</v>
      </c>
      <c r="G898" t="str">
        <f>IFERROR(INDEX('Video Ad Server - SECONDARY'!$C$2:$C$960,MATCH(' Combined Data'!C898&amp;' Combined Data'!B898,'Video Ad Server - SECONDARY'!$E$2:$E$960,0)),"")</f>
        <v/>
      </c>
      <c r="H898" t="str">
        <f>IFERROR(INDEX('Video Ad Server - SECONDARY'!$D$2:$D$960,MATCH(' Combined Data'!C898&amp;' Combined Data'!B898,'Video Ad Server - SECONDARY'!$E$2:$E$960,0)),"")</f>
        <v/>
      </c>
      <c r="I898" t="str">
        <f>VLOOKUP($C898,'Lookup Table'!$A$1:$G$134,3,0)</f>
        <v>Partner A</v>
      </c>
      <c r="J898" t="str">
        <f>VLOOKUP($C898,'Lookup Table'!$A$1:$G$134,4,0)</f>
        <v>Desktop</v>
      </c>
      <c r="K898" t="str">
        <f>VLOOKUP($C898,'Lookup Table'!$A$1:$G$134,5,0)</f>
        <v>CPM</v>
      </c>
      <c r="L898">
        <f>VLOOKUP($C898,'Lookup Table'!$A$1:$G$134,6,0)</f>
        <v>6</v>
      </c>
      <c r="M898" t="str">
        <f>VLOOKUP($C898,'Lookup Table'!$A$1:$G$134,7,0)</f>
        <v>Display</v>
      </c>
      <c r="N898" s="28">
        <f t="shared" si="13"/>
        <v>27.978000000000002</v>
      </c>
    </row>
    <row r="899" spans="1:14" x14ac:dyDescent="0.2">
      <c r="A899">
        <v>898</v>
      </c>
      <c r="B899" s="26">
        <v>44327</v>
      </c>
      <c r="C899" s="11">
        <v>269150197</v>
      </c>
      <c r="D899" s="11">
        <v>1193</v>
      </c>
      <c r="E899" s="11">
        <v>2</v>
      </c>
      <c r="F899" s="11">
        <v>0</v>
      </c>
      <c r="G899" t="str">
        <f>IFERROR(INDEX('Video Ad Server - SECONDARY'!$C$2:$C$960,MATCH(' Combined Data'!C899&amp;' Combined Data'!B899,'Video Ad Server - SECONDARY'!$E$2:$E$960,0)),"")</f>
        <v/>
      </c>
      <c r="H899" t="str">
        <f>IFERROR(INDEX('Video Ad Server - SECONDARY'!$D$2:$D$960,MATCH(' Combined Data'!C899&amp;' Combined Data'!B899,'Video Ad Server - SECONDARY'!$E$2:$E$960,0)),"")</f>
        <v/>
      </c>
      <c r="I899" t="str">
        <f>VLOOKUP($C899,'Lookup Table'!$A$1:$G$134,3,0)</f>
        <v>Partner A</v>
      </c>
      <c r="J899" t="str">
        <f>VLOOKUP($C899,'Lookup Table'!$A$1:$G$134,4,0)</f>
        <v>Desktop</v>
      </c>
      <c r="K899" t="str">
        <f>VLOOKUP($C899,'Lookup Table'!$A$1:$G$134,5,0)</f>
        <v>CPM</v>
      </c>
      <c r="L899">
        <f>VLOOKUP($C899,'Lookup Table'!$A$1:$G$134,6,0)</f>
        <v>6</v>
      </c>
      <c r="M899" t="str">
        <f>VLOOKUP($C899,'Lookup Table'!$A$1:$G$134,7,0)</f>
        <v>Display</v>
      </c>
      <c r="N899" s="28">
        <f t="shared" ref="N899:N962" si="14">IF(K899="CPM",(D899/1000)*L899,H899*L899)</f>
        <v>7.1580000000000004</v>
      </c>
    </row>
    <row r="900" spans="1:14" x14ac:dyDescent="0.2">
      <c r="A900">
        <v>899</v>
      </c>
      <c r="B900" s="26">
        <v>44327</v>
      </c>
      <c r="C900" s="11">
        <v>268892123</v>
      </c>
      <c r="D900" s="11">
        <v>4911</v>
      </c>
      <c r="E900" s="11">
        <v>1</v>
      </c>
      <c r="F900" s="11">
        <v>0</v>
      </c>
      <c r="G900" t="str">
        <f>IFERROR(INDEX('Video Ad Server - SECONDARY'!$C$2:$C$960,MATCH(' Combined Data'!C900&amp;' Combined Data'!B900,'Video Ad Server - SECONDARY'!$E$2:$E$960,0)),"")</f>
        <v/>
      </c>
      <c r="H900" t="str">
        <f>IFERROR(INDEX('Video Ad Server - SECONDARY'!$D$2:$D$960,MATCH(' Combined Data'!C900&amp;' Combined Data'!B900,'Video Ad Server - SECONDARY'!$E$2:$E$960,0)),"")</f>
        <v/>
      </c>
      <c r="I900" t="str">
        <f>VLOOKUP($C900,'Lookup Table'!$A$1:$G$134,3,0)</f>
        <v>Partner A</v>
      </c>
      <c r="J900" t="str">
        <f>VLOOKUP($C900,'Lookup Table'!$A$1:$G$134,4,0)</f>
        <v>Desktop</v>
      </c>
      <c r="K900" t="str">
        <f>VLOOKUP($C900,'Lookup Table'!$A$1:$G$134,5,0)</f>
        <v>CPM</v>
      </c>
      <c r="L900">
        <f>VLOOKUP($C900,'Lookup Table'!$A$1:$G$134,6,0)</f>
        <v>6</v>
      </c>
      <c r="M900" t="str">
        <f>VLOOKUP($C900,'Lookup Table'!$A$1:$G$134,7,0)</f>
        <v>Display</v>
      </c>
      <c r="N900" s="28">
        <f t="shared" si="14"/>
        <v>29.465999999999998</v>
      </c>
    </row>
    <row r="901" spans="1:14" x14ac:dyDescent="0.2">
      <c r="A901">
        <v>900</v>
      </c>
      <c r="B901" s="26">
        <v>44327</v>
      </c>
      <c r="C901" s="11">
        <v>269220918</v>
      </c>
      <c r="D901" s="11">
        <v>4318</v>
      </c>
      <c r="E901" s="11">
        <v>1</v>
      </c>
      <c r="F901" s="11">
        <v>0</v>
      </c>
      <c r="G901" t="str">
        <f>IFERROR(INDEX('Video Ad Server - SECONDARY'!$C$2:$C$960,MATCH(' Combined Data'!C901&amp;' Combined Data'!B901,'Video Ad Server - SECONDARY'!$E$2:$E$960,0)),"")</f>
        <v/>
      </c>
      <c r="H901" t="str">
        <f>IFERROR(INDEX('Video Ad Server - SECONDARY'!$D$2:$D$960,MATCH(' Combined Data'!C901&amp;' Combined Data'!B901,'Video Ad Server - SECONDARY'!$E$2:$E$960,0)),"")</f>
        <v/>
      </c>
      <c r="I901" t="str">
        <f>VLOOKUP($C901,'Lookup Table'!$A$1:$G$134,3,0)</f>
        <v>Partner B</v>
      </c>
      <c r="J901" t="str">
        <f>VLOOKUP($C901,'Lookup Table'!$A$1:$G$134,4,0)</f>
        <v>Desktop</v>
      </c>
      <c r="K901" t="str">
        <f>VLOOKUP($C901,'Lookup Table'!$A$1:$G$134,5,0)</f>
        <v>CPM</v>
      </c>
      <c r="L901">
        <f>VLOOKUP($C901,'Lookup Table'!$A$1:$G$134,6,0)</f>
        <v>4.5</v>
      </c>
      <c r="M901" t="str">
        <f>VLOOKUP($C901,'Lookup Table'!$A$1:$G$134,7,0)</f>
        <v>Display</v>
      </c>
      <c r="N901" s="28">
        <f t="shared" si="14"/>
        <v>19.430999999999997</v>
      </c>
    </row>
    <row r="902" spans="1:14" x14ac:dyDescent="0.2">
      <c r="A902">
        <v>901</v>
      </c>
      <c r="B902" s="26">
        <v>44327</v>
      </c>
      <c r="C902" s="11">
        <v>269222070</v>
      </c>
      <c r="D902" s="11">
        <v>2515</v>
      </c>
      <c r="E902" s="11">
        <v>1</v>
      </c>
      <c r="F902" s="11">
        <v>0</v>
      </c>
      <c r="G902" t="str">
        <f>IFERROR(INDEX('Video Ad Server - SECONDARY'!$C$2:$C$960,MATCH(' Combined Data'!C902&amp;' Combined Data'!B902,'Video Ad Server - SECONDARY'!$E$2:$E$960,0)),"")</f>
        <v/>
      </c>
      <c r="H902" t="str">
        <f>IFERROR(INDEX('Video Ad Server - SECONDARY'!$D$2:$D$960,MATCH(' Combined Data'!C902&amp;' Combined Data'!B902,'Video Ad Server - SECONDARY'!$E$2:$E$960,0)),"")</f>
        <v/>
      </c>
      <c r="I902" t="str">
        <f>VLOOKUP($C902,'Lookup Table'!$A$1:$G$134,3,0)</f>
        <v>Partner A</v>
      </c>
      <c r="J902" t="str">
        <f>VLOOKUP($C902,'Lookup Table'!$A$1:$G$134,4,0)</f>
        <v>Mobile In-App</v>
      </c>
      <c r="K902" t="str">
        <f>VLOOKUP($C902,'Lookup Table'!$A$1:$G$134,5,0)</f>
        <v>CPM</v>
      </c>
      <c r="L902">
        <f>VLOOKUP($C902,'Lookup Table'!$A$1:$G$134,6,0)</f>
        <v>6</v>
      </c>
      <c r="M902" t="str">
        <f>VLOOKUP($C902,'Lookup Table'!$A$1:$G$134,7,0)</f>
        <v>Display</v>
      </c>
      <c r="N902" s="28">
        <f t="shared" si="14"/>
        <v>15.09</v>
      </c>
    </row>
    <row r="903" spans="1:14" x14ac:dyDescent="0.2">
      <c r="A903">
        <v>902</v>
      </c>
      <c r="B903" s="26">
        <v>44327</v>
      </c>
      <c r="C903" s="11">
        <v>268890683</v>
      </c>
      <c r="D903" s="11">
        <v>1201</v>
      </c>
      <c r="E903" s="11">
        <v>1</v>
      </c>
      <c r="F903" s="11">
        <v>2</v>
      </c>
      <c r="G903" t="str">
        <f>IFERROR(INDEX('Video Ad Server - SECONDARY'!$C$2:$C$960,MATCH(' Combined Data'!C903&amp;' Combined Data'!B903,'Video Ad Server - SECONDARY'!$E$2:$E$960,0)),"")</f>
        <v/>
      </c>
      <c r="H903" t="str">
        <f>IFERROR(INDEX('Video Ad Server - SECONDARY'!$D$2:$D$960,MATCH(' Combined Data'!C903&amp;' Combined Data'!B903,'Video Ad Server - SECONDARY'!$E$2:$E$960,0)),"")</f>
        <v/>
      </c>
      <c r="I903" t="str">
        <f>VLOOKUP($C903,'Lookup Table'!$A$1:$G$134,3,0)</f>
        <v>Partner A</v>
      </c>
      <c r="J903" t="str">
        <f>VLOOKUP($C903,'Lookup Table'!$A$1:$G$134,4,0)</f>
        <v>Mobile Web</v>
      </c>
      <c r="K903" t="str">
        <f>VLOOKUP($C903,'Lookup Table'!$A$1:$G$134,5,0)</f>
        <v>CPM</v>
      </c>
      <c r="L903">
        <f>VLOOKUP($C903,'Lookup Table'!$A$1:$G$134,6,0)</f>
        <v>6</v>
      </c>
      <c r="M903" t="str">
        <f>VLOOKUP($C903,'Lookup Table'!$A$1:$G$134,7,0)</f>
        <v>Display</v>
      </c>
      <c r="N903" s="28">
        <f t="shared" si="14"/>
        <v>7.2060000000000004</v>
      </c>
    </row>
    <row r="904" spans="1:14" x14ac:dyDescent="0.2">
      <c r="A904">
        <v>903</v>
      </c>
      <c r="B904" s="26">
        <v>44327</v>
      </c>
      <c r="C904" s="11">
        <v>269221386</v>
      </c>
      <c r="D904" s="11">
        <v>1061</v>
      </c>
      <c r="E904" s="11">
        <v>1</v>
      </c>
      <c r="F904" s="11">
        <v>2</v>
      </c>
      <c r="G904" t="str">
        <f>IFERROR(INDEX('Video Ad Server - SECONDARY'!$C$2:$C$960,MATCH(' Combined Data'!C904&amp;' Combined Data'!B904,'Video Ad Server - SECONDARY'!$E$2:$E$960,0)),"")</f>
        <v/>
      </c>
      <c r="H904" t="str">
        <f>IFERROR(INDEX('Video Ad Server - SECONDARY'!$D$2:$D$960,MATCH(' Combined Data'!C904&amp;' Combined Data'!B904,'Video Ad Server - SECONDARY'!$E$2:$E$960,0)),"")</f>
        <v/>
      </c>
      <c r="I904" t="str">
        <f>VLOOKUP($C904,'Lookup Table'!$A$1:$G$134,3,0)</f>
        <v>Partner A</v>
      </c>
      <c r="J904" t="str">
        <f>VLOOKUP($C904,'Lookup Table'!$A$1:$G$134,4,0)</f>
        <v>Desktop</v>
      </c>
      <c r="K904" t="str">
        <f>VLOOKUP($C904,'Lookup Table'!$A$1:$G$134,5,0)</f>
        <v>CPM</v>
      </c>
      <c r="L904">
        <f>VLOOKUP($C904,'Lookup Table'!$A$1:$G$134,6,0)</f>
        <v>6</v>
      </c>
      <c r="M904" t="str">
        <f>VLOOKUP($C904,'Lookup Table'!$A$1:$G$134,7,0)</f>
        <v>Display</v>
      </c>
      <c r="N904" s="28">
        <f t="shared" si="14"/>
        <v>6.3659999999999997</v>
      </c>
    </row>
    <row r="905" spans="1:14" x14ac:dyDescent="0.2">
      <c r="A905">
        <v>904</v>
      </c>
      <c r="B905" s="26">
        <v>44327</v>
      </c>
      <c r="C905" s="11">
        <v>269221431</v>
      </c>
      <c r="D905" s="11">
        <v>852</v>
      </c>
      <c r="E905" s="11">
        <v>1</v>
      </c>
      <c r="F905" s="11">
        <v>0</v>
      </c>
      <c r="G905" t="str">
        <f>IFERROR(INDEX('Video Ad Server - SECONDARY'!$C$2:$C$960,MATCH(' Combined Data'!C905&amp;' Combined Data'!B905,'Video Ad Server - SECONDARY'!$E$2:$E$960,0)),"")</f>
        <v/>
      </c>
      <c r="H905" t="str">
        <f>IFERROR(INDEX('Video Ad Server - SECONDARY'!$D$2:$D$960,MATCH(' Combined Data'!C905&amp;' Combined Data'!B905,'Video Ad Server - SECONDARY'!$E$2:$E$960,0)),"")</f>
        <v/>
      </c>
      <c r="I905" t="str">
        <f>VLOOKUP($C905,'Lookup Table'!$A$1:$G$134,3,0)</f>
        <v>Partner B</v>
      </c>
      <c r="J905" t="str">
        <f>VLOOKUP($C905,'Lookup Table'!$A$1:$G$134,4,0)</f>
        <v>Desktop</v>
      </c>
      <c r="K905" t="str">
        <f>VLOOKUP($C905,'Lookup Table'!$A$1:$G$134,5,0)</f>
        <v>CPM</v>
      </c>
      <c r="L905">
        <f>VLOOKUP($C905,'Lookup Table'!$A$1:$G$134,6,0)</f>
        <v>4.5</v>
      </c>
      <c r="M905" t="str">
        <f>VLOOKUP($C905,'Lookup Table'!$A$1:$G$134,7,0)</f>
        <v>Display</v>
      </c>
      <c r="N905" s="28">
        <f t="shared" si="14"/>
        <v>3.8340000000000001</v>
      </c>
    </row>
    <row r="906" spans="1:14" x14ac:dyDescent="0.2">
      <c r="A906">
        <v>905</v>
      </c>
      <c r="B906" s="26">
        <v>44327</v>
      </c>
      <c r="C906" s="11">
        <v>269221581</v>
      </c>
      <c r="D906" s="11">
        <v>54</v>
      </c>
      <c r="E906" s="11">
        <v>1</v>
      </c>
      <c r="F906" s="11">
        <v>1</v>
      </c>
      <c r="G906">
        <f>IFERROR(INDEX('Video Ad Server - SECONDARY'!$C$2:$C$960,MATCH(' Combined Data'!C906&amp;' Combined Data'!B906,'Video Ad Server - SECONDARY'!$E$2:$E$960,0)),"")</f>
        <v>9</v>
      </c>
      <c r="H906">
        <f>IFERROR(INDEX('Video Ad Server - SECONDARY'!$D$2:$D$960,MATCH(' Combined Data'!C906&amp;' Combined Data'!B906,'Video Ad Server - SECONDARY'!$E$2:$E$960,0)),"")</f>
        <v>6</v>
      </c>
      <c r="I906" t="str">
        <f>VLOOKUP($C906,'Lookup Table'!$A$1:$G$134,3,0)</f>
        <v>Partner B</v>
      </c>
      <c r="J906" t="str">
        <f>VLOOKUP($C906,'Lookup Table'!$A$1:$G$134,4,0)</f>
        <v>Cross-Device</v>
      </c>
      <c r="K906" t="str">
        <f>VLOOKUP($C906,'Lookup Table'!$A$1:$G$134,5,0)</f>
        <v>CPCV</v>
      </c>
      <c r="L906">
        <f>VLOOKUP($C906,'Lookup Table'!$A$1:$G$134,6,0)</f>
        <v>4.5</v>
      </c>
      <c r="M906" t="str">
        <f>VLOOKUP($C906,'Lookup Table'!$A$1:$G$134,7,0)</f>
        <v>Video</v>
      </c>
      <c r="N906" s="28">
        <f t="shared" si="14"/>
        <v>27</v>
      </c>
    </row>
    <row r="907" spans="1:14" x14ac:dyDescent="0.2">
      <c r="A907">
        <v>906</v>
      </c>
      <c r="B907" s="26">
        <v>44327</v>
      </c>
      <c r="C907" s="11">
        <v>269222019</v>
      </c>
      <c r="D907" s="11">
        <v>0</v>
      </c>
      <c r="E907" s="11">
        <v>1</v>
      </c>
      <c r="F907" s="11">
        <v>0</v>
      </c>
      <c r="G907">
        <f>IFERROR(INDEX('Video Ad Server - SECONDARY'!$C$2:$C$960,MATCH(' Combined Data'!C907&amp;' Combined Data'!B907,'Video Ad Server - SECONDARY'!$E$2:$E$960,0)),"")</f>
        <v>1</v>
      </c>
      <c r="H907">
        <f>IFERROR(INDEX('Video Ad Server - SECONDARY'!$D$2:$D$960,MATCH(' Combined Data'!C907&amp;' Combined Data'!B907,'Video Ad Server - SECONDARY'!$E$2:$E$960,0)),"")</f>
        <v>16</v>
      </c>
      <c r="I907" t="str">
        <f>VLOOKUP($C907,'Lookup Table'!$A$1:$G$134,3,0)</f>
        <v>Partner B</v>
      </c>
      <c r="J907" t="str">
        <f>VLOOKUP($C907,'Lookup Table'!$A$1:$G$134,4,0)</f>
        <v>Cross-Device</v>
      </c>
      <c r="K907" t="str">
        <f>VLOOKUP($C907,'Lookup Table'!$A$1:$G$134,5,0)</f>
        <v>CPCV</v>
      </c>
      <c r="L907">
        <f>VLOOKUP($C907,'Lookup Table'!$A$1:$G$134,6,0)</f>
        <v>4.5</v>
      </c>
      <c r="M907" t="str">
        <f>VLOOKUP($C907,'Lookup Table'!$A$1:$G$134,7,0)</f>
        <v>Video</v>
      </c>
      <c r="N907" s="28">
        <f t="shared" si="14"/>
        <v>72</v>
      </c>
    </row>
    <row r="908" spans="1:14" x14ac:dyDescent="0.2">
      <c r="A908">
        <v>907</v>
      </c>
      <c r="B908" s="26">
        <v>44327</v>
      </c>
      <c r="C908" s="11">
        <v>271457536</v>
      </c>
      <c r="D908" s="11">
        <v>4779</v>
      </c>
      <c r="E908" s="11">
        <v>0</v>
      </c>
      <c r="F908" s="11">
        <v>5</v>
      </c>
      <c r="G908">
        <f>IFERROR(INDEX('Video Ad Server - SECONDARY'!$C$2:$C$960,MATCH(' Combined Data'!C908&amp;' Combined Data'!B908,'Video Ad Server - SECONDARY'!$E$2:$E$960,0)),"")</f>
        <v>9</v>
      </c>
      <c r="H908">
        <f>IFERROR(INDEX('Video Ad Server - SECONDARY'!$D$2:$D$960,MATCH(' Combined Data'!C908&amp;' Combined Data'!B908,'Video Ad Server - SECONDARY'!$E$2:$E$960,0)),"")</f>
        <v>15</v>
      </c>
      <c r="I908" t="str">
        <f>VLOOKUP($C908,'Lookup Table'!$A$1:$G$134,3,0)</f>
        <v>Partner B</v>
      </c>
      <c r="J908" t="str">
        <f>VLOOKUP($C908,'Lookup Table'!$A$1:$G$134,4,0)</f>
        <v>Cross-Device</v>
      </c>
      <c r="K908" t="str">
        <f>VLOOKUP($C908,'Lookup Table'!$A$1:$G$134,5,0)</f>
        <v>CPCV</v>
      </c>
      <c r="L908">
        <f>VLOOKUP($C908,'Lookup Table'!$A$1:$G$134,6,0)</f>
        <v>4.5</v>
      </c>
      <c r="M908" t="str">
        <f>VLOOKUP($C908,'Lookup Table'!$A$1:$G$134,7,0)</f>
        <v>Video</v>
      </c>
      <c r="N908" s="28">
        <f t="shared" si="14"/>
        <v>67.5</v>
      </c>
    </row>
    <row r="909" spans="1:14" x14ac:dyDescent="0.2">
      <c r="A909">
        <v>908</v>
      </c>
      <c r="B909" s="26">
        <v>44327</v>
      </c>
      <c r="C909" s="11">
        <v>268891919</v>
      </c>
      <c r="D909" s="11">
        <v>3875</v>
      </c>
      <c r="E909" s="11">
        <v>0</v>
      </c>
      <c r="F909" s="11">
        <v>0</v>
      </c>
      <c r="G909" t="str">
        <f>IFERROR(INDEX('Video Ad Server - SECONDARY'!$C$2:$C$960,MATCH(' Combined Data'!C909&amp;' Combined Data'!B909,'Video Ad Server - SECONDARY'!$E$2:$E$960,0)),"")</f>
        <v/>
      </c>
      <c r="H909" t="str">
        <f>IFERROR(INDEX('Video Ad Server - SECONDARY'!$D$2:$D$960,MATCH(' Combined Data'!C909&amp;' Combined Data'!B909,'Video Ad Server - SECONDARY'!$E$2:$E$960,0)),"")</f>
        <v/>
      </c>
      <c r="I909" t="str">
        <f>VLOOKUP($C909,'Lookup Table'!$A$1:$G$134,3,0)</f>
        <v>Partner B</v>
      </c>
      <c r="J909" t="str">
        <f>VLOOKUP($C909,'Lookup Table'!$A$1:$G$134,4,0)</f>
        <v>Desktop</v>
      </c>
      <c r="K909" t="str">
        <f>VLOOKUP($C909,'Lookup Table'!$A$1:$G$134,5,0)</f>
        <v>CPM</v>
      </c>
      <c r="L909">
        <f>VLOOKUP($C909,'Lookup Table'!$A$1:$G$134,6,0)</f>
        <v>4.5</v>
      </c>
      <c r="M909" t="str">
        <f>VLOOKUP($C909,'Lookup Table'!$A$1:$G$134,7,0)</f>
        <v>Display</v>
      </c>
      <c r="N909" s="28">
        <f t="shared" si="14"/>
        <v>17.4375</v>
      </c>
    </row>
    <row r="910" spans="1:14" x14ac:dyDescent="0.2">
      <c r="A910">
        <v>909</v>
      </c>
      <c r="B910" s="26">
        <v>44327</v>
      </c>
      <c r="C910" s="11">
        <v>271175480</v>
      </c>
      <c r="D910" s="11">
        <v>2931</v>
      </c>
      <c r="E910" s="11">
        <v>0</v>
      </c>
      <c r="F910" s="11">
        <v>7</v>
      </c>
      <c r="G910">
        <f>IFERROR(INDEX('Video Ad Server - SECONDARY'!$C$2:$C$960,MATCH(' Combined Data'!C910&amp;' Combined Data'!B910,'Video Ad Server - SECONDARY'!$E$2:$E$960,0)),"")</f>
        <v>16</v>
      </c>
      <c r="H910">
        <f>IFERROR(INDEX('Video Ad Server - SECONDARY'!$D$2:$D$960,MATCH(' Combined Data'!C910&amp;' Combined Data'!B910,'Video Ad Server - SECONDARY'!$E$2:$E$960,0)),"")</f>
        <v>12</v>
      </c>
      <c r="I910" t="str">
        <f>VLOOKUP($C910,'Lookup Table'!$A$1:$G$134,3,0)</f>
        <v>Partner B</v>
      </c>
      <c r="J910" t="str">
        <f>VLOOKUP($C910,'Lookup Table'!$A$1:$G$134,4,0)</f>
        <v>Cross-Device</v>
      </c>
      <c r="K910" t="str">
        <f>VLOOKUP($C910,'Lookup Table'!$A$1:$G$134,5,0)</f>
        <v>CPCV</v>
      </c>
      <c r="L910">
        <f>VLOOKUP($C910,'Lookup Table'!$A$1:$G$134,6,0)</f>
        <v>4.5</v>
      </c>
      <c r="M910" t="str">
        <f>VLOOKUP($C910,'Lookup Table'!$A$1:$G$134,7,0)</f>
        <v>Video</v>
      </c>
      <c r="N910" s="28">
        <f t="shared" si="14"/>
        <v>54</v>
      </c>
    </row>
    <row r="911" spans="1:14" x14ac:dyDescent="0.2">
      <c r="A911">
        <v>910</v>
      </c>
      <c r="B911" s="26">
        <v>44327</v>
      </c>
      <c r="C911" s="11">
        <v>269222754</v>
      </c>
      <c r="D911" s="11">
        <v>2500</v>
      </c>
      <c r="E911" s="11">
        <v>0</v>
      </c>
      <c r="F911" s="11">
        <v>0</v>
      </c>
      <c r="G911" t="str">
        <f>IFERROR(INDEX('Video Ad Server - SECONDARY'!$C$2:$C$960,MATCH(' Combined Data'!C911&amp;' Combined Data'!B911,'Video Ad Server - SECONDARY'!$E$2:$E$960,0)),"")</f>
        <v/>
      </c>
      <c r="H911" t="str">
        <f>IFERROR(INDEX('Video Ad Server - SECONDARY'!$D$2:$D$960,MATCH(' Combined Data'!C911&amp;' Combined Data'!B911,'Video Ad Server - SECONDARY'!$E$2:$E$960,0)),"")</f>
        <v/>
      </c>
      <c r="I911" t="str">
        <f>VLOOKUP($C911,'Lookup Table'!$A$1:$G$134,3,0)</f>
        <v>Partner A</v>
      </c>
      <c r="J911" t="str">
        <f>VLOOKUP($C911,'Lookup Table'!$A$1:$G$134,4,0)</f>
        <v>Mobile In-App</v>
      </c>
      <c r="K911" t="str">
        <f>VLOOKUP($C911,'Lookup Table'!$A$1:$G$134,5,0)</f>
        <v>CPM</v>
      </c>
      <c r="L911">
        <f>VLOOKUP($C911,'Lookup Table'!$A$1:$G$134,6,0)</f>
        <v>6</v>
      </c>
      <c r="M911" t="str">
        <f>VLOOKUP($C911,'Lookup Table'!$A$1:$G$134,7,0)</f>
        <v>Display</v>
      </c>
      <c r="N911" s="28">
        <f t="shared" si="14"/>
        <v>15</v>
      </c>
    </row>
    <row r="912" spans="1:14" x14ac:dyDescent="0.2">
      <c r="A912">
        <v>911</v>
      </c>
      <c r="B912" s="26">
        <v>44327</v>
      </c>
      <c r="C912" s="11">
        <v>268890566</v>
      </c>
      <c r="D912" s="11">
        <v>2084</v>
      </c>
      <c r="E912" s="11">
        <v>0</v>
      </c>
      <c r="F912" s="11">
        <v>4</v>
      </c>
      <c r="G912">
        <f>IFERROR(INDEX('Video Ad Server - SECONDARY'!$C$2:$C$960,MATCH(' Combined Data'!C912&amp;' Combined Data'!B912,'Video Ad Server - SECONDARY'!$E$2:$E$960,0)),"")</f>
        <v>0</v>
      </c>
      <c r="H912">
        <f>IFERROR(INDEX('Video Ad Server - SECONDARY'!$D$2:$D$960,MATCH(' Combined Data'!C912&amp;' Combined Data'!B912,'Video Ad Server - SECONDARY'!$E$2:$E$960,0)),"")</f>
        <v>0</v>
      </c>
      <c r="I912" t="str">
        <f>VLOOKUP($C912,'Lookup Table'!$A$1:$G$134,3,0)</f>
        <v>Partner B</v>
      </c>
      <c r="J912" t="str">
        <f>VLOOKUP($C912,'Lookup Table'!$A$1:$G$134,4,0)</f>
        <v>Cross-Device</v>
      </c>
      <c r="K912" t="str">
        <f>VLOOKUP($C912,'Lookup Table'!$A$1:$G$134,5,0)</f>
        <v>CPCV</v>
      </c>
      <c r="L912">
        <f>VLOOKUP($C912,'Lookup Table'!$A$1:$G$134,6,0)</f>
        <v>4.5</v>
      </c>
      <c r="M912" t="str">
        <f>VLOOKUP($C912,'Lookup Table'!$A$1:$G$134,7,0)</f>
        <v>Video</v>
      </c>
      <c r="N912" s="28">
        <f t="shared" si="14"/>
        <v>0</v>
      </c>
    </row>
    <row r="913" spans="1:14" x14ac:dyDescent="0.2">
      <c r="A913">
        <v>912</v>
      </c>
      <c r="B913" s="26">
        <v>44327</v>
      </c>
      <c r="C913" s="11">
        <v>268892222</v>
      </c>
      <c r="D913" s="11">
        <v>1962</v>
      </c>
      <c r="E913" s="11">
        <v>0</v>
      </c>
      <c r="F913" s="11">
        <v>0</v>
      </c>
      <c r="G913" t="str">
        <f>IFERROR(INDEX('Video Ad Server - SECONDARY'!$C$2:$C$960,MATCH(' Combined Data'!C913&amp;' Combined Data'!B913,'Video Ad Server - SECONDARY'!$E$2:$E$960,0)),"")</f>
        <v/>
      </c>
      <c r="H913" t="str">
        <f>IFERROR(INDEX('Video Ad Server - SECONDARY'!$D$2:$D$960,MATCH(' Combined Data'!C913&amp;' Combined Data'!B913,'Video Ad Server - SECONDARY'!$E$2:$E$960,0)),"")</f>
        <v/>
      </c>
      <c r="I913" t="str">
        <f>VLOOKUP($C913,'Lookup Table'!$A$1:$G$134,3,0)</f>
        <v>Partner B</v>
      </c>
      <c r="J913" t="str">
        <f>VLOOKUP($C913,'Lookup Table'!$A$1:$G$134,4,0)</f>
        <v>Desktop</v>
      </c>
      <c r="K913" t="str">
        <f>VLOOKUP($C913,'Lookup Table'!$A$1:$G$134,5,0)</f>
        <v>CPM</v>
      </c>
      <c r="L913">
        <f>VLOOKUP($C913,'Lookup Table'!$A$1:$G$134,6,0)</f>
        <v>4.5</v>
      </c>
      <c r="M913" t="str">
        <f>VLOOKUP($C913,'Lookup Table'!$A$1:$G$134,7,0)</f>
        <v>Display</v>
      </c>
      <c r="N913" s="28">
        <f t="shared" si="14"/>
        <v>8.8290000000000006</v>
      </c>
    </row>
    <row r="914" spans="1:14" x14ac:dyDescent="0.2">
      <c r="A914">
        <v>913</v>
      </c>
      <c r="B914" s="26">
        <v>44327</v>
      </c>
      <c r="C914" s="11">
        <v>268892378</v>
      </c>
      <c r="D914" s="11">
        <v>560</v>
      </c>
      <c r="E914" s="11">
        <v>0</v>
      </c>
      <c r="F914" s="11">
        <v>4</v>
      </c>
      <c r="G914">
        <f>IFERROR(INDEX('Video Ad Server - SECONDARY'!$C$2:$C$960,MATCH(' Combined Data'!C914&amp;' Combined Data'!B914,'Video Ad Server - SECONDARY'!$E$2:$E$960,0)),"")</f>
        <v>1700</v>
      </c>
      <c r="H914">
        <f>IFERROR(INDEX('Video Ad Server - SECONDARY'!$D$2:$D$960,MATCH(' Combined Data'!C914&amp;' Combined Data'!B914,'Video Ad Server - SECONDARY'!$E$2:$E$960,0)),"")</f>
        <v>1457</v>
      </c>
      <c r="I914" t="str">
        <f>VLOOKUP($C914,'Lookup Table'!$A$1:$G$134,3,0)</f>
        <v>Partner B</v>
      </c>
      <c r="J914" t="str">
        <f>VLOOKUP($C914,'Lookup Table'!$A$1:$G$134,4,0)</f>
        <v>Cross-Device</v>
      </c>
      <c r="K914" t="str">
        <f>VLOOKUP($C914,'Lookup Table'!$A$1:$G$134,5,0)</f>
        <v>CPCV</v>
      </c>
      <c r="L914">
        <f>VLOOKUP($C914,'Lookup Table'!$A$1:$G$134,6,0)</f>
        <v>4.5</v>
      </c>
      <c r="M914" t="str">
        <f>VLOOKUP($C914,'Lookup Table'!$A$1:$G$134,7,0)</f>
        <v>Video</v>
      </c>
      <c r="N914" s="28">
        <f t="shared" si="14"/>
        <v>6556.5</v>
      </c>
    </row>
    <row r="915" spans="1:14" x14ac:dyDescent="0.2">
      <c r="A915">
        <v>914</v>
      </c>
      <c r="B915" s="26">
        <v>44327</v>
      </c>
      <c r="C915" s="11">
        <v>269221575</v>
      </c>
      <c r="D915" s="11">
        <v>496</v>
      </c>
      <c r="E915" s="11">
        <v>0</v>
      </c>
      <c r="F915" s="11">
        <v>1</v>
      </c>
      <c r="G915">
        <f>IFERROR(INDEX('Video Ad Server - SECONDARY'!$C$2:$C$960,MATCH(' Combined Data'!C915&amp;' Combined Data'!B915,'Video Ad Server - SECONDARY'!$E$2:$E$960,0)),"")</f>
        <v>20</v>
      </c>
      <c r="H915">
        <f>IFERROR(INDEX('Video Ad Server - SECONDARY'!$D$2:$D$960,MATCH(' Combined Data'!C915&amp;' Combined Data'!B915,'Video Ad Server - SECONDARY'!$E$2:$E$960,0)),"")</f>
        <v>12</v>
      </c>
      <c r="I915" t="str">
        <f>VLOOKUP($C915,'Lookup Table'!$A$1:$G$134,3,0)</f>
        <v>Partner B</v>
      </c>
      <c r="J915" t="str">
        <f>VLOOKUP($C915,'Lookup Table'!$A$1:$G$134,4,0)</f>
        <v>Cross-Device</v>
      </c>
      <c r="K915" t="str">
        <f>VLOOKUP($C915,'Lookup Table'!$A$1:$G$134,5,0)</f>
        <v>CPCV</v>
      </c>
      <c r="L915">
        <f>VLOOKUP($C915,'Lookup Table'!$A$1:$G$134,6,0)</f>
        <v>4.5</v>
      </c>
      <c r="M915" t="str">
        <f>VLOOKUP($C915,'Lookup Table'!$A$1:$G$134,7,0)</f>
        <v>Video</v>
      </c>
      <c r="N915" s="28">
        <f t="shared" si="14"/>
        <v>54</v>
      </c>
    </row>
    <row r="916" spans="1:14" x14ac:dyDescent="0.2">
      <c r="A916">
        <v>915</v>
      </c>
      <c r="B916" s="26">
        <v>44327</v>
      </c>
      <c r="C916" s="11">
        <v>269150218</v>
      </c>
      <c r="D916" s="11">
        <v>345</v>
      </c>
      <c r="E916" s="11">
        <v>0</v>
      </c>
      <c r="F916" s="11">
        <v>0</v>
      </c>
      <c r="G916" t="str">
        <f>IFERROR(INDEX('Video Ad Server - SECONDARY'!$C$2:$C$960,MATCH(' Combined Data'!C916&amp;' Combined Data'!B916,'Video Ad Server - SECONDARY'!$E$2:$E$960,0)),"")</f>
        <v/>
      </c>
      <c r="H916" t="str">
        <f>IFERROR(INDEX('Video Ad Server - SECONDARY'!$D$2:$D$960,MATCH(' Combined Data'!C916&amp;' Combined Data'!B916,'Video Ad Server - SECONDARY'!$E$2:$E$960,0)),"")</f>
        <v/>
      </c>
      <c r="I916" t="str">
        <f>VLOOKUP($C916,'Lookup Table'!$A$1:$G$134,3,0)</f>
        <v>Partner A</v>
      </c>
      <c r="J916" t="str">
        <f>VLOOKUP($C916,'Lookup Table'!$A$1:$G$134,4,0)</f>
        <v>Desktop</v>
      </c>
      <c r="K916" t="str">
        <f>VLOOKUP($C916,'Lookup Table'!$A$1:$G$134,5,0)</f>
        <v>CPM</v>
      </c>
      <c r="L916">
        <f>VLOOKUP($C916,'Lookup Table'!$A$1:$G$134,6,0)</f>
        <v>6</v>
      </c>
      <c r="M916" t="str">
        <f>VLOOKUP($C916,'Lookup Table'!$A$1:$G$134,7,0)</f>
        <v>Display</v>
      </c>
      <c r="N916" s="28">
        <f t="shared" si="14"/>
        <v>2.0699999999999998</v>
      </c>
    </row>
    <row r="917" spans="1:14" x14ac:dyDescent="0.2">
      <c r="A917">
        <v>916</v>
      </c>
      <c r="B917" s="26">
        <v>44327</v>
      </c>
      <c r="C917" s="11">
        <v>268890590</v>
      </c>
      <c r="D917" s="11">
        <v>247</v>
      </c>
      <c r="E917" s="11">
        <v>0</v>
      </c>
      <c r="F917" s="11">
        <v>0</v>
      </c>
      <c r="G917">
        <f>IFERROR(INDEX('Video Ad Server - SECONDARY'!$C$2:$C$960,MATCH(' Combined Data'!C917&amp;' Combined Data'!B917,'Video Ad Server - SECONDARY'!$E$2:$E$960,0)),"")</f>
        <v>63</v>
      </c>
      <c r="H917">
        <f>IFERROR(INDEX('Video Ad Server - SECONDARY'!$D$2:$D$960,MATCH(' Combined Data'!C917&amp;' Combined Data'!B917,'Video Ad Server - SECONDARY'!$E$2:$E$960,0)),"")</f>
        <v>40</v>
      </c>
      <c r="I917" t="str">
        <f>VLOOKUP($C917,'Lookup Table'!$A$1:$G$134,3,0)</f>
        <v>Partner B</v>
      </c>
      <c r="J917" t="str">
        <f>VLOOKUP($C917,'Lookup Table'!$A$1:$G$134,4,0)</f>
        <v>Cross-Device</v>
      </c>
      <c r="K917" t="str">
        <f>VLOOKUP($C917,'Lookup Table'!$A$1:$G$134,5,0)</f>
        <v>CPCV</v>
      </c>
      <c r="L917">
        <f>VLOOKUP($C917,'Lookup Table'!$A$1:$G$134,6,0)</f>
        <v>4.5</v>
      </c>
      <c r="M917" t="str">
        <f>VLOOKUP($C917,'Lookup Table'!$A$1:$G$134,7,0)</f>
        <v>Video</v>
      </c>
      <c r="N917" s="28">
        <f t="shared" si="14"/>
        <v>180</v>
      </c>
    </row>
    <row r="918" spans="1:14" x14ac:dyDescent="0.2">
      <c r="A918">
        <v>917</v>
      </c>
      <c r="B918" s="26">
        <v>44327</v>
      </c>
      <c r="C918" s="11">
        <v>269150146</v>
      </c>
      <c r="D918" s="11">
        <v>138</v>
      </c>
      <c r="E918" s="11">
        <v>0</v>
      </c>
      <c r="F918" s="11">
        <v>0</v>
      </c>
      <c r="G918">
        <f>IFERROR(INDEX('Video Ad Server - SECONDARY'!$C$2:$C$960,MATCH(' Combined Data'!C918&amp;' Combined Data'!B918,'Video Ad Server - SECONDARY'!$E$2:$E$960,0)),"")</f>
        <v>7</v>
      </c>
      <c r="H918">
        <f>IFERROR(INDEX('Video Ad Server - SECONDARY'!$D$2:$D$960,MATCH(' Combined Data'!C918&amp;' Combined Data'!B918,'Video Ad Server - SECONDARY'!$E$2:$E$960,0)),"")</f>
        <v>14</v>
      </c>
      <c r="I918" t="str">
        <f>VLOOKUP($C918,'Lookup Table'!$A$1:$G$134,3,0)</f>
        <v>Partner B</v>
      </c>
      <c r="J918" t="str">
        <f>VLOOKUP($C918,'Lookup Table'!$A$1:$G$134,4,0)</f>
        <v>Cross-Device</v>
      </c>
      <c r="K918" t="str">
        <f>VLOOKUP($C918,'Lookup Table'!$A$1:$G$134,5,0)</f>
        <v>CPCV</v>
      </c>
      <c r="L918">
        <f>VLOOKUP($C918,'Lookup Table'!$A$1:$G$134,6,0)</f>
        <v>4.5</v>
      </c>
      <c r="M918" t="str">
        <f>VLOOKUP($C918,'Lookup Table'!$A$1:$G$134,7,0)</f>
        <v>Video</v>
      </c>
      <c r="N918" s="28">
        <f t="shared" si="14"/>
        <v>63</v>
      </c>
    </row>
    <row r="919" spans="1:14" x14ac:dyDescent="0.2">
      <c r="A919">
        <v>918</v>
      </c>
      <c r="B919" s="26">
        <v>44327</v>
      </c>
      <c r="C919" s="11">
        <v>268892381</v>
      </c>
      <c r="D919" s="11">
        <v>75</v>
      </c>
      <c r="E919" s="11">
        <v>0</v>
      </c>
      <c r="F919" s="11">
        <v>0</v>
      </c>
      <c r="G919">
        <f>IFERROR(INDEX('Video Ad Server - SECONDARY'!$C$2:$C$960,MATCH(' Combined Data'!C919&amp;' Combined Data'!B919,'Video Ad Server - SECONDARY'!$E$2:$E$960,0)),"")</f>
        <v>17</v>
      </c>
      <c r="H919">
        <f>IFERROR(INDEX('Video Ad Server - SECONDARY'!$D$2:$D$960,MATCH(' Combined Data'!C919&amp;' Combined Data'!B919,'Video Ad Server - SECONDARY'!$E$2:$E$960,0)),"")</f>
        <v>15</v>
      </c>
      <c r="I919" t="str">
        <f>VLOOKUP($C919,'Lookup Table'!$A$1:$G$134,3,0)</f>
        <v>Partner B</v>
      </c>
      <c r="J919" t="str">
        <f>VLOOKUP($C919,'Lookup Table'!$A$1:$G$134,4,0)</f>
        <v>Cross-Device</v>
      </c>
      <c r="K919" t="str">
        <f>VLOOKUP($C919,'Lookup Table'!$A$1:$G$134,5,0)</f>
        <v>CPCV</v>
      </c>
      <c r="L919">
        <f>VLOOKUP($C919,'Lookup Table'!$A$1:$G$134,6,0)</f>
        <v>4.5</v>
      </c>
      <c r="M919" t="str">
        <f>VLOOKUP($C919,'Lookup Table'!$A$1:$G$134,7,0)</f>
        <v>Video</v>
      </c>
      <c r="N919" s="28">
        <f t="shared" si="14"/>
        <v>67.5</v>
      </c>
    </row>
    <row r="920" spans="1:14" x14ac:dyDescent="0.2">
      <c r="A920">
        <v>919</v>
      </c>
      <c r="B920" s="26">
        <v>44327</v>
      </c>
      <c r="C920" s="11">
        <v>272779033</v>
      </c>
      <c r="D920" s="11">
        <v>71</v>
      </c>
      <c r="E920" s="11">
        <v>0</v>
      </c>
      <c r="F920" s="11">
        <v>0</v>
      </c>
      <c r="G920">
        <f>IFERROR(INDEX('Video Ad Server - SECONDARY'!$C$2:$C$960,MATCH(' Combined Data'!C920&amp;' Combined Data'!B920,'Video Ad Server - SECONDARY'!$E$2:$E$960,0)),"")</f>
        <v>19</v>
      </c>
      <c r="H920">
        <f>IFERROR(INDEX('Video Ad Server - SECONDARY'!$D$2:$D$960,MATCH(' Combined Data'!C920&amp;' Combined Data'!B920,'Video Ad Server - SECONDARY'!$E$2:$E$960,0)),"")</f>
        <v>20</v>
      </c>
      <c r="I920" t="str">
        <f>VLOOKUP($C920,'Lookup Table'!$A$1:$G$134,3,0)</f>
        <v>Partner B</v>
      </c>
      <c r="J920" t="str">
        <f>VLOOKUP($C920,'Lookup Table'!$A$1:$G$134,4,0)</f>
        <v>Cross-Device</v>
      </c>
      <c r="K920" t="str">
        <f>VLOOKUP($C920,'Lookup Table'!$A$1:$G$134,5,0)</f>
        <v>CPCV</v>
      </c>
      <c r="L920">
        <f>VLOOKUP($C920,'Lookup Table'!$A$1:$G$134,6,0)</f>
        <v>4.5</v>
      </c>
      <c r="M920" t="str">
        <f>VLOOKUP($C920,'Lookup Table'!$A$1:$G$134,7,0)</f>
        <v>Video</v>
      </c>
      <c r="N920" s="28">
        <f t="shared" si="14"/>
        <v>90</v>
      </c>
    </row>
    <row r="921" spans="1:14" x14ac:dyDescent="0.2">
      <c r="A921">
        <v>920</v>
      </c>
      <c r="B921" s="26">
        <v>44327</v>
      </c>
      <c r="C921" s="11">
        <v>271533390</v>
      </c>
      <c r="D921" s="11">
        <v>48</v>
      </c>
      <c r="E921" s="11">
        <v>0</v>
      </c>
      <c r="F921" s="11">
        <v>0</v>
      </c>
      <c r="G921" t="str">
        <f>IFERROR(INDEX('Video Ad Server - SECONDARY'!$C$2:$C$960,MATCH(' Combined Data'!C921&amp;' Combined Data'!B921,'Video Ad Server - SECONDARY'!$E$2:$E$960,0)),"")</f>
        <v/>
      </c>
      <c r="H921" t="str">
        <f>IFERROR(INDEX('Video Ad Server - SECONDARY'!$D$2:$D$960,MATCH(' Combined Data'!C921&amp;' Combined Data'!B921,'Video Ad Server - SECONDARY'!$E$2:$E$960,0)),"")</f>
        <v/>
      </c>
      <c r="I921" t="str">
        <f>VLOOKUP($C921,'Lookup Table'!$A$1:$G$134,3,0)</f>
        <v>Partner A</v>
      </c>
      <c r="J921" t="str">
        <f>VLOOKUP($C921,'Lookup Table'!$A$1:$G$134,4,0)</f>
        <v>Desktop</v>
      </c>
      <c r="K921" t="str">
        <f>VLOOKUP($C921,'Lookup Table'!$A$1:$G$134,5,0)</f>
        <v>CPM</v>
      </c>
      <c r="L921">
        <f>VLOOKUP($C921,'Lookup Table'!$A$1:$G$134,6,0)</f>
        <v>6</v>
      </c>
      <c r="M921" t="str">
        <f>VLOOKUP($C921,'Lookup Table'!$A$1:$G$134,7,0)</f>
        <v>Display</v>
      </c>
      <c r="N921" s="28">
        <f t="shared" si="14"/>
        <v>0.28800000000000003</v>
      </c>
    </row>
    <row r="922" spans="1:14" x14ac:dyDescent="0.2">
      <c r="A922">
        <v>921</v>
      </c>
      <c r="B922" s="26">
        <v>44327</v>
      </c>
      <c r="C922" s="11">
        <v>269221473</v>
      </c>
      <c r="D922" s="11">
        <v>19</v>
      </c>
      <c r="E922" s="11">
        <v>0</v>
      </c>
      <c r="F922" s="11">
        <v>0</v>
      </c>
      <c r="G922">
        <f>IFERROR(INDEX('Video Ad Server - SECONDARY'!$C$2:$C$960,MATCH(' Combined Data'!C922&amp;' Combined Data'!B922,'Video Ad Server - SECONDARY'!$E$2:$E$960,0)),"")</f>
        <v>3</v>
      </c>
      <c r="H922">
        <f>IFERROR(INDEX('Video Ad Server - SECONDARY'!$D$2:$D$960,MATCH(' Combined Data'!C922&amp;' Combined Data'!B922,'Video Ad Server - SECONDARY'!$E$2:$E$960,0)),"")</f>
        <v>10</v>
      </c>
      <c r="I922" t="str">
        <f>VLOOKUP($C922,'Lookup Table'!$A$1:$G$134,3,0)</f>
        <v>Partner B</v>
      </c>
      <c r="J922" t="str">
        <f>VLOOKUP($C922,'Lookup Table'!$A$1:$G$134,4,0)</f>
        <v>Desktop</v>
      </c>
      <c r="K922" t="str">
        <f>VLOOKUP($C922,'Lookup Table'!$A$1:$G$134,5,0)</f>
        <v>CPCV</v>
      </c>
      <c r="L922">
        <f>VLOOKUP($C922,'Lookup Table'!$A$1:$G$134,6,0)</f>
        <v>4.5</v>
      </c>
      <c r="M922" t="str">
        <f>VLOOKUP($C922,'Lookup Table'!$A$1:$G$134,7,0)</f>
        <v>Video</v>
      </c>
      <c r="N922" s="28">
        <f t="shared" si="14"/>
        <v>45</v>
      </c>
    </row>
    <row r="923" spans="1:14" x14ac:dyDescent="0.2">
      <c r="A923">
        <v>922</v>
      </c>
      <c r="B923" s="26">
        <v>44327</v>
      </c>
      <c r="C923" s="11">
        <v>269150161</v>
      </c>
      <c r="D923" s="11">
        <v>17</v>
      </c>
      <c r="E923" s="11">
        <v>0</v>
      </c>
      <c r="F923" s="11">
        <v>0</v>
      </c>
      <c r="G923">
        <f>IFERROR(INDEX('Video Ad Server - SECONDARY'!$C$2:$C$960,MATCH(' Combined Data'!C923&amp;' Combined Data'!B923,'Video Ad Server - SECONDARY'!$E$2:$E$960,0)),"")</f>
        <v>13</v>
      </c>
      <c r="H923">
        <f>IFERROR(INDEX('Video Ad Server - SECONDARY'!$D$2:$D$960,MATCH(' Combined Data'!C923&amp;' Combined Data'!B923,'Video Ad Server - SECONDARY'!$E$2:$E$960,0)),"")</f>
        <v>18</v>
      </c>
      <c r="I923" t="str">
        <f>VLOOKUP($C923,'Lookup Table'!$A$1:$G$134,3,0)</f>
        <v>Partner B</v>
      </c>
      <c r="J923" t="str">
        <f>VLOOKUP($C923,'Lookup Table'!$A$1:$G$134,4,0)</f>
        <v>Cross-Device</v>
      </c>
      <c r="K923" t="str">
        <f>VLOOKUP($C923,'Lookup Table'!$A$1:$G$134,5,0)</f>
        <v>CPCV</v>
      </c>
      <c r="L923">
        <f>VLOOKUP($C923,'Lookup Table'!$A$1:$G$134,6,0)</f>
        <v>4.5</v>
      </c>
      <c r="M923" t="str">
        <f>VLOOKUP($C923,'Lookup Table'!$A$1:$G$134,7,0)</f>
        <v>Video</v>
      </c>
      <c r="N923" s="28">
        <f t="shared" si="14"/>
        <v>81</v>
      </c>
    </row>
    <row r="924" spans="1:14" x14ac:dyDescent="0.2">
      <c r="A924">
        <v>923</v>
      </c>
      <c r="B924" s="26">
        <v>44327</v>
      </c>
      <c r="C924" s="11">
        <v>269222739</v>
      </c>
      <c r="D924" s="11">
        <v>13</v>
      </c>
      <c r="E924" s="11">
        <v>0</v>
      </c>
      <c r="F924" s="11">
        <v>0</v>
      </c>
      <c r="G924">
        <f>IFERROR(INDEX('Video Ad Server - SECONDARY'!$C$2:$C$960,MATCH(' Combined Data'!C924&amp;' Combined Data'!B924,'Video Ad Server - SECONDARY'!$E$2:$E$960,0)),"")</f>
        <v>18</v>
      </c>
      <c r="H924">
        <f>IFERROR(INDEX('Video Ad Server - SECONDARY'!$D$2:$D$960,MATCH(' Combined Data'!C924&amp;' Combined Data'!B924,'Video Ad Server - SECONDARY'!$E$2:$E$960,0)),"")</f>
        <v>7</v>
      </c>
      <c r="I924" t="str">
        <f>VLOOKUP($C924,'Lookup Table'!$A$1:$G$134,3,0)</f>
        <v>Partner B</v>
      </c>
      <c r="J924" t="str">
        <f>VLOOKUP($C924,'Lookup Table'!$A$1:$G$134,4,0)</f>
        <v>Cross-Device</v>
      </c>
      <c r="K924" t="str">
        <f>VLOOKUP($C924,'Lookup Table'!$A$1:$G$134,5,0)</f>
        <v>CPCV</v>
      </c>
      <c r="L924">
        <f>VLOOKUP($C924,'Lookup Table'!$A$1:$G$134,6,0)</f>
        <v>4.5</v>
      </c>
      <c r="M924" t="str">
        <f>VLOOKUP($C924,'Lookup Table'!$A$1:$G$134,7,0)</f>
        <v>Video</v>
      </c>
      <c r="N924" s="28">
        <f t="shared" si="14"/>
        <v>31.5</v>
      </c>
    </row>
    <row r="925" spans="1:14" x14ac:dyDescent="0.2">
      <c r="A925">
        <v>924</v>
      </c>
      <c r="B925" s="26">
        <v>44327</v>
      </c>
      <c r="C925" s="11">
        <v>268891964</v>
      </c>
      <c r="D925" s="11">
        <v>9</v>
      </c>
      <c r="E925" s="11">
        <v>0</v>
      </c>
      <c r="F925" s="11">
        <v>0</v>
      </c>
      <c r="G925">
        <f>IFERROR(INDEX('Video Ad Server - SECONDARY'!$C$2:$C$960,MATCH(' Combined Data'!C925&amp;' Combined Data'!B925,'Video Ad Server - SECONDARY'!$E$2:$E$960,0)),"")</f>
        <v>140</v>
      </c>
      <c r="H925">
        <f>IFERROR(INDEX('Video Ad Server - SECONDARY'!$D$2:$D$960,MATCH(' Combined Data'!C925&amp;' Combined Data'!B925,'Video Ad Server - SECONDARY'!$E$2:$E$960,0)),"")</f>
        <v>140</v>
      </c>
      <c r="I925" t="str">
        <f>VLOOKUP($C925,'Lookup Table'!$A$1:$G$134,3,0)</f>
        <v>Partner B</v>
      </c>
      <c r="J925" t="str">
        <f>VLOOKUP($C925,'Lookup Table'!$A$1:$G$134,4,0)</f>
        <v>Cross-Device</v>
      </c>
      <c r="K925" t="str">
        <f>VLOOKUP($C925,'Lookup Table'!$A$1:$G$134,5,0)</f>
        <v>CPCV</v>
      </c>
      <c r="L925">
        <f>VLOOKUP($C925,'Lookup Table'!$A$1:$G$134,6,0)</f>
        <v>4.5</v>
      </c>
      <c r="M925" t="str">
        <f>VLOOKUP($C925,'Lookup Table'!$A$1:$G$134,7,0)</f>
        <v>Video</v>
      </c>
      <c r="N925" s="28">
        <f t="shared" si="14"/>
        <v>630</v>
      </c>
    </row>
    <row r="926" spans="1:14" x14ac:dyDescent="0.2">
      <c r="A926">
        <v>925</v>
      </c>
      <c r="B926" s="26">
        <v>44327</v>
      </c>
      <c r="C926" s="11">
        <v>269221419</v>
      </c>
      <c r="D926" s="11">
        <v>8</v>
      </c>
      <c r="E926" s="11">
        <v>0</v>
      </c>
      <c r="F926" s="11">
        <v>0</v>
      </c>
      <c r="G926">
        <f>IFERROR(INDEX('Video Ad Server - SECONDARY'!$C$2:$C$960,MATCH(' Combined Data'!C926&amp;' Combined Data'!B926,'Video Ad Server - SECONDARY'!$E$2:$E$960,0)),"")</f>
        <v>6</v>
      </c>
      <c r="H926">
        <f>IFERROR(INDEX('Video Ad Server - SECONDARY'!$D$2:$D$960,MATCH(' Combined Data'!C926&amp;' Combined Data'!B926,'Video Ad Server - SECONDARY'!$E$2:$E$960,0)),"")</f>
        <v>7</v>
      </c>
      <c r="I926" t="str">
        <f>VLOOKUP($C926,'Lookup Table'!$A$1:$G$134,3,0)</f>
        <v>Partner B</v>
      </c>
      <c r="J926" t="str">
        <f>VLOOKUP($C926,'Lookup Table'!$A$1:$G$134,4,0)</f>
        <v>Cross-Device</v>
      </c>
      <c r="K926" t="str">
        <f>VLOOKUP($C926,'Lookup Table'!$A$1:$G$134,5,0)</f>
        <v>CPCV</v>
      </c>
      <c r="L926">
        <f>VLOOKUP($C926,'Lookup Table'!$A$1:$G$134,6,0)</f>
        <v>4.5</v>
      </c>
      <c r="M926" t="str">
        <f>VLOOKUP($C926,'Lookup Table'!$A$1:$G$134,7,0)</f>
        <v>Video</v>
      </c>
      <c r="N926" s="28">
        <f t="shared" si="14"/>
        <v>31.5</v>
      </c>
    </row>
    <row r="927" spans="1:14" x14ac:dyDescent="0.2">
      <c r="A927">
        <v>926</v>
      </c>
      <c r="B927" s="26">
        <v>44327</v>
      </c>
      <c r="C927" s="11">
        <v>269221584</v>
      </c>
      <c r="D927" s="11">
        <v>8</v>
      </c>
      <c r="E927" s="11">
        <v>0</v>
      </c>
      <c r="F927" s="11">
        <v>0</v>
      </c>
      <c r="G927">
        <f>IFERROR(INDEX('Video Ad Server - SECONDARY'!$C$2:$C$960,MATCH(' Combined Data'!C927&amp;' Combined Data'!B927,'Video Ad Server - SECONDARY'!$E$2:$E$960,0)),"")</f>
        <v>20</v>
      </c>
      <c r="H927">
        <f>IFERROR(INDEX('Video Ad Server - SECONDARY'!$D$2:$D$960,MATCH(' Combined Data'!C927&amp;' Combined Data'!B927,'Video Ad Server - SECONDARY'!$E$2:$E$960,0)),"")</f>
        <v>4</v>
      </c>
      <c r="I927" t="str">
        <f>VLOOKUP($C927,'Lookup Table'!$A$1:$G$134,3,0)</f>
        <v>Partner B</v>
      </c>
      <c r="J927" t="str">
        <f>VLOOKUP($C927,'Lookup Table'!$A$1:$G$134,4,0)</f>
        <v>Cross-Device</v>
      </c>
      <c r="K927" t="str">
        <f>VLOOKUP($C927,'Lookup Table'!$A$1:$G$134,5,0)</f>
        <v>CPCV</v>
      </c>
      <c r="L927">
        <f>VLOOKUP($C927,'Lookup Table'!$A$1:$G$134,6,0)</f>
        <v>4.5</v>
      </c>
      <c r="M927" t="str">
        <f>VLOOKUP($C927,'Lookup Table'!$A$1:$G$134,7,0)</f>
        <v>Video</v>
      </c>
      <c r="N927" s="28">
        <f t="shared" si="14"/>
        <v>18</v>
      </c>
    </row>
    <row r="928" spans="1:14" x14ac:dyDescent="0.2">
      <c r="A928">
        <v>927</v>
      </c>
      <c r="B928" s="26">
        <v>44327</v>
      </c>
      <c r="C928" s="11">
        <v>269221461</v>
      </c>
      <c r="D928" s="11">
        <v>7</v>
      </c>
      <c r="E928" s="11">
        <v>0</v>
      </c>
      <c r="F928" s="11">
        <v>0</v>
      </c>
      <c r="G928">
        <f>IFERROR(INDEX('Video Ad Server - SECONDARY'!$C$2:$C$960,MATCH(' Combined Data'!C928&amp;' Combined Data'!B928,'Video Ad Server - SECONDARY'!$E$2:$E$960,0)),"")</f>
        <v>3</v>
      </c>
      <c r="H928">
        <f>IFERROR(INDEX('Video Ad Server - SECONDARY'!$D$2:$D$960,MATCH(' Combined Data'!C928&amp;' Combined Data'!B928,'Video Ad Server - SECONDARY'!$E$2:$E$960,0)),"")</f>
        <v>17</v>
      </c>
      <c r="I928" t="str">
        <f>VLOOKUP($C928,'Lookup Table'!$A$1:$G$134,3,0)</f>
        <v>Partner B</v>
      </c>
      <c r="J928" t="str">
        <f>VLOOKUP($C928,'Lookup Table'!$A$1:$G$134,4,0)</f>
        <v>Mobile</v>
      </c>
      <c r="K928" t="str">
        <f>VLOOKUP($C928,'Lookup Table'!$A$1:$G$134,5,0)</f>
        <v>CPCV</v>
      </c>
      <c r="L928">
        <f>VLOOKUP($C928,'Lookup Table'!$A$1:$G$134,6,0)</f>
        <v>4.5</v>
      </c>
      <c r="M928" t="str">
        <f>VLOOKUP($C928,'Lookup Table'!$A$1:$G$134,7,0)</f>
        <v>Video</v>
      </c>
      <c r="N928" s="28">
        <f t="shared" si="14"/>
        <v>76.5</v>
      </c>
    </row>
    <row r="929" spans="1:14" x14ac:dyDescent="0.2">
      <c r="A929">
        <v>928</v>
      </c>
      <c r="B929" s="26">
        <v>44327</v>
      </c>
      <c r="C929" s="11">
        <v>268890545</v>
      </c>
      <c r="D929" s="11">
        <v>6</v>
      </c>
      <c r="E929" s="11">
        <v>0</v>
      </c>
      <c r="F929" s="11">
        <v>0</v>
      </c>
      <c r="G929">
        <f>IFERROR(INDEX('Video Ad Server - SECONDARY'!$C$2:$C$960,MATCH(' Combined Data'!C929&amp;' Combined Data'!B929,'Video Ad Server - SECONDARY'!$E$2:$E$960,0)),"")</f>
        <v>914</v>
      </c>
      <c r="H929">
        <f>IFERROR(INDEX('Video Ad Server - SECONDARY'!$D$2:$D$960,MATCH(' Combined Data'!C929&amp;' Combined Data'!B929,'Video Ad Server - SECONDARY'!$E$2:$E$960,0)),"")</f>
        <v>682</v>
      </c>
      <c r="I929" t="str">
        <f>VLOOKUP($C929,'Lookup Table'!$A$1:$G$134,3,0)</f>
        <v>Partner B</v>
      </c>
      <c r="J929" t="str">
        <f>VLOOKUP($C929,'Lookup Table'!$A$1:$G$134,4,0)</f>
        <v>Cross-Device</v>
      </c>
      <c r="K929" t="str">
        <f>VLOOKUP($C929,'Lookup Table'!$A$1:$G$134,5,0)</f>
        <v>CPCV</v>
      </c>
      <c r="L929">
        <f>VLOOKUP($C929,'Lookup Table'!$A$1:$G$134,6,0)</f>
        <v>4.5</v>
      </c>
      <c r="M929" t="str">
        <f>VLOOKUP($C929,'Lookup Table'!$A$1:$G$134,7,0)</f>
        <v>Video</v>
      </c>
      <c r="N929" s="28">
        <f t="shared" si="14"/>
        <v>3069</v>
      </c>
    </row>
    <row r="930" spans="1:14" x14ac:dyDescent="0.2">
      <c r="A930">
        <v>929</v>
      </c>
      <c r="B930" s="26">
        <v>44327</v>
      </c>
      <c r="C930" s="11">
        <v>268890548</v>
      </c>
      <c r="D930" s="11">
        <v>6</v>
      </c>
      <c r="E930" s="11">
        <v>0</v>
      </c>
      <c r="F930" s="11">
        <v>0</v>
      </c>
      <c r="G930">
        <f>IFERROR(INDEX('Video Ad Server - SECONDARY'!$C$2:$C$960,MATCH(' Combined Data'!C930&amp;' Combined Data'!B930,'Video Ad Server - SECONDARY'!$E$2:$E$960,0)),"")</f>
        <v>0</v>
      </c>
      <c r="H930">
        <f>IFERROR(INDEX('Video Ad Server - SECONDARY'!$D$2:$D$960,MATCH(' Combined Data'!C930&amp;' Combined Data'!B930,'Video Ad Server - SECONDARY'!$E$2:$E$960,0)),"")</f>
        <v>0</v>
      </c>
      <c r="I930" t="str">
        <f>VLOOKUP($C930,'Lookup Table'!$A$1:$G$134,3,0)</f>
        <v>Partner B</v>
      </c>
      <c r="J930" t="str">
        <f>VLOOKUP($C930,'Lookup Table'!$A$1:$G$134,4,0)</f>
        <v>Cross-Device</v>
      </c>
      <c r="K930" t="str">
        <f>VLOOKUP($C930,'Lookup Table'!$A$1:$G$134,5,0)</f>
        <v>CPCV</v>
      </c>
      <c r="L930">
        <f>VLOOKUP($C930,'Lookup Table'!$A$1:$G$134,6,0)</f>
        <v>4.5</v>
      </c>
      <c r="M930" t="str">
        <f>VLOOKUP($C930,'Lookup Table'!$A$1:$G$134,7,0)</f>
        <v>Video</v>
      </c>
      <c r="N930" s="28">
        <f t="shared" si="14"/>
        <v>0</v>
      </c>
    </row>
    <row r="931" spans="1:14" x14ac:dyDescent="0.2">
      <c r="A931">
        <v>930</v>
      </c>
      <c r="B931" s="26">
        <v>44327</v>
      </c>
      <c r="C931" s="11">
        <v>269221920</v>
      </c>
      <c r="D931" s="11">
        <v>5</v>
      </c>
      <c r="E931" s="11">
        <v>0</v>
      </c>
      <c r="F931" s="11">
        <v>0</v>
      </c>
      <c r="G931">
        <f>IFERROR(INDEX('Video Ad Server - SECONDARY'!$C$2:$C$960,MATCH(' Combined Data'!C931&amp;' Combined Data'!B931,'Video Ad Server - SECONDARY'!$E$2:$E$960,0)),"")</f>
        <v>5</v>
      </c>
      <c r="H931">
        <f>IFERROR(INDEX('Video Ad Server - SECONDARY'!$D$2:$D$960,MATCH(' Combined Data'!C931&amp;' Combined Data'!B931,'Video Ad Server - SECONDARY'!$E$2:$E$960,0)),"")</f>
        <v>17</v>
      </c>
      <c r="I931" t="str">
        <f>VLOOKUP($C931,'Lookup Table'!$A$1:$G$134,3,0)</f>
        <v>Partner B</v>
      </c>
      <c r="J931" t="str">
        <f>VLOOKUP($C931,'Lookup Table'!$A$1:$G$134,4,0)</f>
        <v>Cross-Device</v>
      </c>
      <c r="K931" t="str">
        <f>VLOOKUP($C931,'Lookup Table'!$A$1:$G$134,5,0)</f>
        <v>CPCV</v>
      </c>
      <c r="L931">
        <f>VLOOKUP($C931,'Lookup Table'!$A$1:$G$134,6,0)</f>
        <v>4.5</v>
      </c>
      <c r="M931" t="str">
        <f>VLOOKUP($C931,'Lookup Table'!$A$1:$G$134,7,0)</f>
        <v>Video</v>
      </c>
      <c r="N931" s="28">
        <f t="shared" si="14"/>
        <v>76.5</v>
      </c>
    </row>
    <row r="932" spans="1:14" x14ac:dyDescent="0.2">
      <c r="A932">
        <v>931</v>
      </c>
      <c r="B932" s="26">
        <v>44327</v>
      </c>
      <c r="C932" s="11">
        <v>268891961</v>
      </c>
      <c r="D932" s="11">
        <v>2</v>
      </c>
      <c r="E932" s="11">
        <v>0</v>
      </c>
      <c r="F932" s="11">
        <v>0</v>
      </c>
      <c r="G932">
        <f>IFERROR(INDEX('Video Ad Server - SECONDARY'!$C$2:$C$960,MATCH(' Combined Data'!C932&amp;' Combined Data'!B932,'Video Ad Server - SECONDARY'!$E$2:$E$960,0)),"")</f>
        <v>11</v>
      </c>
      <c r="H932">
        <f>IFERROR(INDEX('Video Ad Server - SECONDARY'!$D$2:$D$960,MATCH(' Combined Data'!C932&amp;' Combined Data'!B932,'Video Ad Server - SECONDARY'!$E$2:$E$960,0)),"")</f>
        <v>11</v>
      </c>
      <c r="I932" t="str">
        <f>VLOOKUP($C932,'Lookup Table'!$A$1:$G$134,3,0)</f>
        <v>Partner B</v>
      </c>
      <c r="J932" t="str">
        <f>VLOOKUP($C932,'Lookup Table'!$A$1:$G$134,4,0)</f>
        <v>Cross-Device</v>
      </c>
      <c r="K932" t="str">
        <f>VLOOKUP($C932,'Lookup Table'!$A$1:$G$134,5,0)</f>
        <v>CPCV</v>
      </c>
      <c r="L932">
        <f>VLOOKUP($C932,'Lookup Table'!$A$1:$G$134,6,0)</f>
        <v>4.5</v>
      </c>
      <c r="M932" t="str">
        <f>VLOOKUP($C932,'Lookup Table'!$A$1:$G$134,7,0)</f>
        <v>Video</v>
      </c>
      <c r="N932" s="28">
        <f t="shared" si="14"/>
        <v>49.5</v>
      </c>
    </row>
    <row r="933" spans="1:14" x14ac:dyDescent="0.2">
      <c r="A933">
        <v>932</v>
      </c>
      <c r="B933" s="26">
        <v>44327</v>
      </c>
      <c r="C933" s="11">
        <v>268892348</v>
      </c>
      <c r="D933" s="11">
        <v>2</v>
      </c>
      <c r="E933" s="11">
        <v>0</v>
      </c>
      <c r="F933" s="11">
        <v>0</v>
      </c>
      <c r="G933">
        <f>IFERROR(INDEX('Video Ad Server - SECONDARY'!$C$2:$C$960,MATCH(' Combined Data'!C933&amp;' Combined Data'!B933,'Video Ad Server - SECONDARY'!$E$2:$E$960,0)),"")</f>
        <v>0</v>
      </c>
      <c r="H933">
        <f>IFERROR(INDEX('Video Ad Server - SECONDARY'!$D$2:$D$960,MATCH(' Combined Data'!C933&amp;' Combined Data'!B933,'Video Ad Server - SECONDARY'!$E$2:$E$960,0)),"")</f>
        <v>0</v>
      </c>
      <c r="I933" t="str">
        <f>VLOOKUP($C933,'Lookup Table'!$A$1:$G$134,3,0)</f>
        <v>Partner B</v>
      </c>
      <c r="J933" t="str">
        <f>VLOOKUP($C933,'Lookup Table'!$A$1:$G$134,4,0)</f>
        <v>Cross-Device</v>
      </c>
      <c r="K933" t="str">
        <f>VLOOKUP($C933,'Lookup Table'!$A$1:$G$134,5,0)</f>
        <v>CPCV</v>
      </c>
      <c r="L933">
        <f>VLOOKUP($C933,'Lookup Table'!$A$1:$G$134,6,0)</f>
        <v>4.5</v>
      </c>
      <c r="M933" t="str">
        <f>VLOOKUP($C933,'Lookup Table'!$A$1:$G$134,7,0)</f>
        <v>Video</v>
      </c>
      <c r="N933" s="28">
        <f t="shared" si="14"/>
        <v>0</v>
      </c>
    </row>
    <row r="934" spans="1:14" x14ac:dyDescent="0.2">
      <c r="A934">
        <v>933</v>
      </c>
      <c r="B934" s="26">
        <v>44327</v>
      </c>
      <c r="C934" s="11">
        <v>268892078</v>
      </c>
      <c r="D934" s="11">
        <v>1</v>
      </c>
      <c r="E934" s="11">
        <v>0</v>
      </c>
      <c r="F934" s="11">
        <v>0</v>
      </c>
      <c r="G934">
        <f>IFERROR(INDEX('Video Ad Server - SECONDARY'!$C$2:$C$960,MATCH(' Combined Data'!C934&amp;' Combined Data'!B934,'Video Ad Server - SECONDARY'!$E$2:$E$960,0)),"")</f>
        <v>1980</v>
      </c>
      <c r="H934">
        <f>IFERROR(INDEX('Video Ad Server - SECONDARY'!$D$2:$D$960,MATCH(' Combined Data'!C934&amp;' Combined Data'!B934,'Video Ad Server - SECONDARY'!$E$2:$E$960,0)),"")</f>
        <v>1693</v>
      </c>
      <c r="I934" t="str">
        <f>VLOOKUP($C934,'Lookup Table'!$A$1:$G$134,3,0)</f>
        <v>Partner B</v>
      </c>
      <c r="J934" t="str">
        <f>VLOOKUP($C934,'Lookup Table'!$A$1:$G$134,4,0)</f>
        <v>Cross-Device</v>
      </c>
      <c r="K934" t="str">
        <f>VLOOKUP($C934,'Lookup Table'!$A$1:$G$134,5,0)</f>
        <v>CPCV</v>
      </c>
      <c r="L934">
        <f>VLOOKUP($C934,'Lookup Table'!$A$1:$G$134,6,0)</f>
        <v>4.5</v>
      </c>
      <c r="M934" t="str">
        <f>VLOOKUP($C934,'Lookup Table'!$A$1:$G$134,7,0)</f>
        <v>Video</v>
      </c>
      <c r="N934" s="28">
        <f t="shared" si="14"/>
        <v>7618.5</v>
      </c>
    </row>
    <row r="935" spans="1:14" x14ac:dyDescent="0.2">
      <c r="A935">
        <v>934</v>
      </c>
      <c r="B935" s="26">
        <v>44328</v>
      </c>
      <c r="C935" s="11">
        <v>269151292</v>
      </c>
      <c r="D935" s="11">
        <v>13342</v>
      </c>
      <c r="E935" s="11">
        <v>120</v>
      </c>
      <c r="F935" s="11">
        <v>9</v>
      </c>
      <c r="G935" t="str">
        <f>IFERROR(INDEX('Video Ad Server - SECONDARY'!$C$2:$C$960,MATCH(' Combined Data'!C935&amp;' Combined Data'!B935,'Video Ad Server - SECONDARY'!$E$2:$E$960,0)),"")</f>
        <v/>
      </c>
      <c r="H935" t="str">
        <f>IFERROR(INDEX('Video Ad Server - SECONDARY'!$D$2:$D$960,MATCH(' Combined Data'!C935&amp;' Combined Data'!B935,'Video Ad Server - SECONDARY'!$E$2:$E$960,0)),"")</f>
        <v/>
      </c>
      <c r="I935" t="str">
        <f>VLOOKUP($C935,'Lookup Table'!$A$1:$G$134,3,0)</f>
        <v>Partner A</v>
      </c>
      <c r="J935" t="str">
        <f>VLOOKUP($C935,'Lookup Table'!$A$1:$G$134,4,0)</f>
        <v>Mobile Web</v>
      </c>
      <c r="K935" t="str">
        <f>VLOOKUP($C935,'Lookup Table'!$A$1:$G$134,5,0)</f>
        <v>CPM</v>
      </c>
      <c r="L935">
        <f>VLOOKUP($C935,'Lookup Table'!$A$1:$G$134,6,0)</f>
        <v>6</v>
      </c>
      <c r="M935" t="str">
        <f>VLOOKUP($C935,'Lookup Table'!$A$1:$G$134,7,0)</f>
        <v>Display</v>
      </c>
      <c r="N935" s="28">
        <f t="shared" si="14"/>
        <v>80.052000000000007</v>
      </c>
    </row>
    <row r="936" spans="1:14" x14ac:dyDescent="0.2">
      <c r="A936">
        <v>935</v>
      </c>
      <c r="B936" s="26">
        <v>44328</v>
      </c>
      <c r="C936" s="11">
        <v>271175480</v>
      </c>
      <c r="D936" s="11">
        <v>33772</v>
      </c>
      <c r="E936" s="11">
        <v>117</v>
      </c>
      <c r="F936" s="11">
        <v>66</v>
      </c>
      <c r="G936">
        <f>IFERROR(INDEX('Video Ad Server - SECONDARY'!$C$2:$C$960,MATCH(' Combined Data'!C936&amp;' Combined Data'!B936,'Video Ad Server - SECONDARY'!$E$2:$E$960,0)),"")</f>
        <v>379</v>
      </c>
      <c r="H936">
        <f>IFERROR(INDEX('Video Ad Server - SECONDARY'!$D$2:$D$960,MATCH(' Combined Data'!C936&amp;' Combined Data'!B936,'Video Ad Server - SECONDARY'!$E$2:$E$960,0)),"")</f>
        <v>327</v>
      </c>
      <c r="I936" t="str">
        <f>VLOOKUP($C936,'Lookup Table'!$A$1:$G$134,3,0)</f>
        <v>Partner B</v>
      </c>
      <c r="J936" t="str">
        <f>VLOOKUP($C936,'Lookup Table'!$A$1:$G$134,4,0)</f>
        <v>Cross-Device</v>
      </c>
      <c r="K936" t="str">
        <f>VLOOKUP($C936,'Lookup Table'!$A$1:$G$134,5,0)</f>
        <v>CPCV</v>
      </c>
      <c r="L936">
        <f>VLOOKUP($C936,'Lookup Table'!$A$1:$G$134,6,0)</f>
        <v>4.5</v>
      </c>
      <c r="M936" t="str">
        <f>VLOOKUP($C936,'Lookup Table'!$A$1:$G$134,7,0)</f>
        <v>Video</v>
      </c>
      <c r="N936" s="28">
        <f t="shared" si="14"/>
        <v>1471.5</v>
      </c>
    </row>
    <row r="937" spans="1:14" x14ac:dyDescent="0.2">
      <c r="A937">
        <v>936</v>
      </c>
      <c r="B937" s="26">
        <v>44328</v>
      </c>
      <c r="C937" s="11">
        <v>269222808</v>
      </c>
      <c r="D937" s="11">
        <v>12237</v>
      </c>
      <c r="E937" s="11">
        <v>87</v>
      </c>
      <c r="F937" s="11">
        <v>8</v>
      </c>
      <c r="G937" t="str">
        <f>IFERROR(INDEX('Video Ad Server - SECONDARY'!$C$2:$C$960,MATCH(' Combined Data'!C937&amp;' Combined Data'!B937,'Video Ad Server - SECONDARY'!$E$2:$E$960,0)),"")</f>
        <v/>
      </c>
      <c r="H937" t="str">
        <f>IFERROR(INDEX('Video Ad Server - SECONDARY'!$D$2:$D$960,MATCH(' Combined Data'!C937&amp;' Combined Data'!B937,'Video Ad Server - SECONDARY'!$E$2:$E$960,0)),"")</f>
        <v/>
      </c>
      <c r="I937" t="str">
        <f>VLOOKUP($C937,'Lookup Table'!$A$1:$G$134,3,0)</f>
        <v>Partner A</v>
      </c>
      <c r="J937" t="str">
        <f>VLOOKUP($C937,'Lookup Table'!$A$1:$G$134,4,0)</f>
        <v>Desktop</v>
      </c>
      <c r="K937" t="str">
        <f>VLOOKUP($C937,'Lookup Table'!$A$1:$G$134,5,0)</f>
        <v>CPM</v>
      </c>
      <c r="L937">
        <f>VLOOKUP($C937,'Lookup Table'!$A$1:$G$134,6,0)</f>
        <v>6</v>
      </c>
      <c r="M937" t="str">
        <f>VLOOKUP($C937,'Lookup Table'!$A$1:$G$134,7,0)</f>
        <v>Display</v>
      </c>
      <c r="N937" s="28">
        <f t="shared" si="14"/>
        <v>73.421999999999997</v>
      </c>
    </row>
    <row r="938" spans="1:14" x14ac:dyDescent="0.2">
      <c r="A938">
        <v>937</v>
      </c>
      <c r="B938" s="26">
        <v>44328</v>
      </c>
      <c r="C938" s="11">
        <v>269222754</v>
      </c>
      <c r="D938" s="11">
        <v>9834</v>
      </c>
      <c r="E938" s="11">
        <v>78</v>
      </c>
      <c r="F938" s="11">
        <v>8</v>
      </c>
      <c r="G938" t="str">
        <f>IFERROR(INDEX('Video Ad Server - SECONDARY'!$C$2:$C$960,MATCH(' Combined Data'!C938&amp;' Combined Data'!B938,'Video Ad Server - SECONDARY'!$E$2:$E$960,0)),"")</f>
        <v/>
      </c>
      <c r="H938" t="str">
        <f>IFERROR(INDEX('Video Ad Server - SECONDARY'!$D$2:$D$960,MATCH(' Combined Data'!C938&amp;' Combined Data'!B938,'Video Ad Server - SECONDARY'!$E$2:$E$960,0)),"")</f>
        <v/>
      </c>
      <c r="I938" t="str">
        <f>VLOOKUP($C938,'Lookup Table'!$A$1:$G$134,3,0)</f>
        <v>Partner A</v>
      </c>
      <c r="J938" t="str">
        <f>VLOOKUP($C938,'Lookup Table'!$A$1:$G$134,4,0)</f>
        <v>Mobile In-App</v>
      </c>
      <c r="K938" t="str">
        <f>VLOOKUP($C938,'Lookup Table'!$A$1:$G$134,5,0)</f>
        <v>CPM</v>
      </c>
      <c r="L938">
        <f>VLOOKUP($C938,'Lookup Table'!$A$1:$G$134,6,0)</f>
        <v>6</v>
      </c>
      <c r="M938" t="str">
        <f>VLOOKUP($C938,'Lookup Table'!$A$1:$G$134,7,0)</f>
        <v>Display</v>
      </c>
      <c r="N938" s="28">
        <f t="shared" si="14"/>
        <v>59.003999999999998</v>
      </c>
    </row>
    <row r="939" spans="1:14" x14ac:dyDescent="0.2">
      <c r="A939">
        <v>938</v>
      </c>
      <c r="B939" s="26">
        <v>44328</v>
      </c>
      <c r="C939" s="11">
        <v>271457536</v>
      </c>
      <c r="D939" s="11">
        <v>30025</v>
      </c>
      <c r="E939" s="11">
        <v>77</v>
      </c>
      <c r="F939" s="11">
        <v>43</v>
      </c>
      <c r="G939">
        <f>IFERROR(INDEX('Video Ad Server - SECONDARY'!$C$2:$C$960,MATCH(' Combined Data'!C939&amp;' Combined Data'!B939,'Video Ad Server - SECONDARY'!$E$2:$E$960,0)),"")</f>
        <v>264</v>
      </c>
      <c r="H939">
        <f>IFERROR(INDEX('Video Ad Server - SECONDARY'!$D$2:$D$960,MATCH(' Combined Data'!C939&amp;' Combined Data'!B939,'Video Ad Server - SECONDARY'!$E$2:$E$960,0)),"")</f>
        <v>206</v>
      </c>
      <c r="I939" t="str">
        <f>VLOOKUP($C939,'Lookup Table'!$A$1:$G$134,3,0)</f>
        <v>Partner B</v>
      </c>
      <c r="J939" t="str">
        <f>VLOOKUP($C939,'Lookup Table'!$A$1:$G$134,4,0)</f>
        <v>Cross-Device</v>
      </c>
      <c r="K939" t="str">
        <f>VLOOKUP($C939,'Lookup Table'!$A$1:$G$134,5,0)</f>
        <v>CPCV</v>
      </c>
      <c r="L939">
        <f>VLOOKUP($C939,'Lookup Table'!$A$1:$G$134,6,0)</f>
        <v>4.5</v>
      </c>
      <c r="M939" t="str">
        <f>VLOOKUP($C939,'Lookup Table'!$A$1:$G$134,7,0)</f>
        <v>Video</v>
      </c>
      <c r="N939" s="28">
        <f t="shared" si="14"/>
        <v>927</v>
      </c>
    </row>
    <row r="940" spans="1:14" x14ac:dyDescent="0.2">
      <c r="A940">
        <v>939</v>
      </c>
      <c r="B940" s="26">
        <v>44328</v>
      </c>
      <c r="C940" s="11">
        <v>269150218</v>
      </c>
      <c r="D940" s="11">
        <v>11029</v>
      </c>
      <c r="E940" s="11">
        <v>66</v>
      </c>
      <c r="F940" s="11">
        <v>9</v>
      </c>
      <c r="G940" t="str">
        <f>IFERROR(INDEX('Video Ad Server - SECONDARY'!$C$2:$C$960,MATCH(' Combined Data'!C940&amp;' Combined Data'!B940,'Video Ad Server - SECONDARY'!$E$2:$E$960,0)),"")</f>
        <v/>
      </c>
      <c r="H940" t="str">
        <f>IFERROR(INDEX('Video Ad Server - SECONDARY'!$D$2:$D$960,MATCH(' Combined Data'!C940&amp;' Combined Data'!B940,'Video Ad Server - SECONDARY'!$E$2:$E$960,0)),"")</f>
        <v/>
      </c>
      <c r="I940" t="str">
        <f>VLOOKUP($C940,'Lookup Table'!$A$1:$G$134,3,0)</f>
        <v>Partner A</v>
      </c>
      <c r="J940" t="str">
        <f>VLOOKUP($C940,'Lookup Table'!$A$1:$G$134,4,0)</f>
        <v>Desktop</v>
      </c>
      <c r="K940" t="str">
        <f>VLOOKUP($C940,'Lookup Table'!$A$1:$G$134,5,0)</f>
        <v>CPM</v>
      </c>
      <c r="L940">
        <f>VLOOKUP($C940,'Lookup Table'!$A$1:$G$134,6,0)</f>
        <v>6</v>
      </c>
      <c r="M940" t="str">
        <f>VLOOKUP($C940,'Lookup Table'!$A$1:$G$134,7,0)</f>
        <v>Display</v>
      </c>
      <c r="N940" s="28">
        <f t="shared" si="14"/>
        <v>66.174000000000007</v>
      </c>
    </row>
    <row r="941" spans="1:14" x14ac:dyDescent="0.2">
      <c r="A941">
        <v>940</v>
      </c>
      <c r="B941" s="26">
        <v>44328</v>
      </c>
      <c r="C941" s="11">
        <v>268892414</v>
      </c>
      <c r="D941" s="11">
        <v>6854</v>
      </c>
      <c r="E941" s="11">
        <v>66</v>
      </c>
      <c r="F941" s="11">
        <v>6</v>
      </c>
      <c r="G941" t="str">
        <f>IFERROR(INDEX('Video Ad Server - SECONDARY'!$C$2:$C$960,MATCH(' Combined Data'!C941&amp;' Combined Data'!B941,'Video Ad Server - SECONDARY'!$E$2:$E$960,0)),"")</f>
        <v/>
      </c>
      <c r="H941" t="str">
        <f>IFERROR(INDEX('Video Ad Server - SECONDARY'!$D$2:$D$960,MATCH(' Combined Data'!C941&amp;' Combined Data'!B941,'Video Ad Server - SECONDARY'!$E$2:$E$960,0)),"")</f>
        <v/>
      </c>
      <c r="I941" t="str">
        <f>VLOOKUP($C941,'Lookup Table'!$A$1:$G$134,3,0)</f>
        <v>Partner A</v>
      </c>
      <c r="J941" t="str">
        <f>VLOOKUP($C941,'Lookup Table'!$A$1:$G$134,4,0)</f>
        <v>Mobile Web</v>
      </c>
      <c r="K941" t="str">
        <f>VLOOKUP($C941,'Lookup Table'!$A$1:$G$134,5,0)</f>
        <v>CPM</v>
      </c>
      <c r="L941">
        <f>VLOOKUP($C941,'Lookup Table'!$A$1:$G$134,6,0)</f>
        <v>6</v>
      </c>
      <c r="M941" t="str">
        <f>VLOOKUP($C941,'Lookup Table'!$A$1:$G$134,7,0)</f>
        <v>Display</v>
      </c>
      <c r="N941" s="28">
        <f t="shared" si="14"/>
        <v>41.124000000000002</v>
      </c>
    </row>
    <row r="942" spans="1:14" x14ac:dyDescent="0.2">
      <c r="A942">
        <v>941</v>
      </c>
      <c r="B942" s="26">
        <v>44328</v>
      </c>
      <c r="C942" s="11">
        <v>269222109</v>
      </c>
      <c r="D942" s="11">
        <v>10332</v>
      </c>
      <c r="E942" s="11">
        <v>18</v>
      </c>
      <c r="F942" s="11">
        <v>16</v>
      </c>
      <c r="G942" t="str">
        <f>IFERROR(INDEX('Video Ad Server - SECONDARY'!$C$2:$C$960,MATCH(' Combined Data'!C942&amp;' Combined Data'!B942,'Video Ad Server - SECONDARY'!$E$2:$E$960,0)),"")</f>
        <v/>
      </c>
      <c r="H942" t="str">
        <f>IFERROR(INDEX('Video Ad Server - SECONDARY'!$D$2:$D$960,MATCH(' Combined Data'!C942&amp;' Combined Data'!B942,'Video Ad Server - SECONDARY'!$E$2:$E$960,0)),"")</f>
        <v/>
      </c>
      <c r="I942" t="str">
        <f>VLOOKUP($C942,'Lookup Table'!$A$1:$G$134,3,0)</f>
        <v>Partner A</v>
      </c>
      <c r="J942" t="str">
        <f>VLOOKUP($C942,'Lookup Table'!$A$1:$G$134,4,0)</f>
        <v>Desktop</v>
      </c>
      <c r="K942" t="str">
        <f>VLOOKUP($C942,'Lookup Table'!$A$1:$G$134,5,0)</f>
        <v>CPM</v>
      </c>
      <c r="L942">
        <f>VLOOKUP($C942,'Lookup Table'!$A$1:$G$134,6,0)</f>
        <v>6</v>
      </c>
      <c r="M942" t="str">
        <f>VLOOKUP($C942,'Lookup Table'!$A$1:$G$134,7,0)</f>
        <v>Display</v>
      </c>
      <c r="N942" s="28">
        <f t="shared" si="14"/>
        <v>61.992000000000004</v>
      </c>
    </row>
    <row r="943" spans="1:14" x14ac:dyDescent="0.2">
      <c r="A943">
        <v>942</v>
      </c>
      <c r="B943" s="26">
        <v>44328</v>
      </c>
      <c r="C943" s="11">
        <v>269222019</v>
      </c>
      <c r="D943" s="11">
        <v>2172</v>
      </c>
      <c r="E943" s="11">
        <v>18</v>
      </c>
      <c r="F943" s="11">
        <v>2</v>
      </c>
      <c r="G943">
        <f>IFERROR(INDEX('Video Ad Server - SECONDARY'!$C$2:$C$960,MATCH(' Combined Data'!C943&amp;' Combined Data'!B943,'Video Ad Server - SECONDARY'!$E$2:$E$960,0)),"")</f>
        <v>157</v>
      </c>
      <c r="H943">
        <f>IFERROR(INDEX('Video Ad Server - SECONDARY'!$D$2:$D$960,MATCH(' Combined Data'!C943&amp;' Combined Data'!B943,'Video Ad Server - SECONDARY'!$E$2:$E$960,0)),"")</f>
        <v>135</v>
      </c>
      <c r="I943" t="str">
        <f>VLOOKUP($C943,'Lookup Table'!$A$1:$G$134,3,0)</f>
        <v>Partner B</v>
      </c>
      <c r="J943" t="str">
        <f>VLOOKUP($C943,'Lookup Table'!$A$1:$G$134,4,0)</f>
        <v>Cross-Device</v>
      </c>
      <c r="K943" t="str">
        <f>VLOOKUP($C943,'Lookup Table'!$A$1:$G$134,5,0)</f>
        <v>CPCV</v>
      </c>
      <c r="L943">
        <f>VLOOKUP($C943,'Lookup Table'!$A$1:$G$134,6,0)</f>
        <v>4.5</v>
      </c>
      <c r="M943" t="str">
        <f>VLOOKUP($C943,'Lookup Table'!$A$1:$G$134,7,0)</f>
        <v>Video</v>
      </c>
      <c r="N943" s="28">
        <f t="shared" si="14"/>
        <v>607.5</v>
      </c>
    </row>
    <row r="944" spans="1:14" x14ac:dyDescent="0.2">
      <c r="A944">
        <v>943</v>
      </c>
      <c r="B944" s="26">
        <v>44328</v>
      </c>
      <c r="C944" s="11">
        <v>268891964</v>
      </c>
      <c r="D944" s="11">
        <v>15032</v>
      </c>
      <c r="E944" s="11">
        <v>17</v>
      </c>
      <c r="F944" s="11">
        <v>1</v>
      </c>
      <c r="G944">
        <f>IFERROR(INDEX('Video Ad Server - SECONDARY'!$C$2:$C$960,MATCH(' Combined Data'!C944&amp;' Combined Data'!B944,'Video Ad Server - SECONDARY'!$E$2:$E$960,0)),"")</f>
        <v>17</v>
      </c>
      <c r="H944">
        <f>IFERROR(INDEX('Video Ad Server - SECONDARY'!$D$2:$D$960,MATCH(' Combined Data'!C944&amp;' Combined Data'!B944,'Video Ad Server - SECONDARY'!$E$2:$E$960,0)),"")</f>
        <v>7</v>
      </c>
      <c r="I944" t="str">
        <f>VLOOKUP($C944,'Lookup Table'!$A$1:$G$134,3,0)</f>
        <v>Partner B</v>
      </c>
      <c r="J944" t="str">
        <f>VLOOKUP($C944,'Lookup Table'!$A$1:$G$134,4,0)</f>
        <v>Cross-Device</v>
      </c>
      <c r="K944" t="str">
        <f>VLOOKUP($C944,'Lookup Table'!$A$1:$G$134,5,0)</f>
        <v>CPCV</v>
      </c>
      <c r="L944">
        <f>VLOOKUP($C944,'Lookup Table'!$A$1:$G$134,6,0)</f>
        <v>4.5</v>
      </c>
      <c r="M944" t="str">
        <f>VLOOKUP($C944,'Lookup Table'!$A$1:$G$134,7,0)</f>
        <v>Video</v>
      </c>
      <c r="N944" s="28">
        <f t="shared" si="14"/>
        <v>31.5</v>
      </c>
    </row>
    <row r="945" spans="1:14" x14ac:dyDescent="0.2">
      <c r="A945">
        <v>944</v>
      </c>
      <c r="B945" s="26">
        <v>44328</v>
      </c>
      <c r="C945" s="11">
        <v>268892429</v>
      </c>
      <c r="D945" s="11">
        <v>10009</v>
      </c>
      <c r="E945" s="11">
        <v>17</v>
      </c>
      <c r="F945" s="11">
        <v>20</v>
      </c>
      <c r="G945" t="str">
        <f>IFERROR(INDEX('Video Ad Server - SECONDARY'!$C$2:$C$960,MATCH(' Combined Data'!C945&amp;' Combined Data'!B945,'Video Ad Server - SECONDARY'!$E$2:$E$960,0)),"")</f>
        <v/>
      </c>
      <c r="H945" t="str">
        <f>IFERROR(INDEX('Video Ad Server - SECONDARY'!$D$2:$D$960,MATCH(' Combined Data'!C945&amp;' Combined Data'!B945,'Video Ad Server - SECONDARY'!$E$2:$E$960,0)),"")</f>
        <v/>
      </c>
      <c r="I945" t="str">
        <f>VLOOKUP($C945,'Lookup Table'!$A$1:$G$134,3,0)</f>
        <v>Partner A</v>
      </c>
      <c r="J945" t="str">
        <f>VLOOKUP($C945,'Lookup Table'!$A$1:$G$134,4,0)</f>
        <v>Mobile In-App</v>
      </c>
      <c r="K945" t="str">
        <f>VLOOKUP($C945,'Lookup Table'!$A$1:$G$134,5,0)</f>
        <v>CPM</v>
      </c>
      <c r="L945">
        <f>VLOOKUP($C945,'Lookup Table'!$A$1:$G$134,6,0)</f>
        <v>6</v>
      </c>
      <c r="M945" t="str">
        <f>VLOOKUP($C945,'Lookup Table'!$A$1:$G$134,7,0)</f>
        <v>Display</v>
      </c>
      <c r="N945" s="28">
        <f t="shared" si="14"/>
        <v>60.054000000000002</v>
      </c>
    </row>
    <row r="946" spans="1:14" x14ac:dyDescent="0.2">
      <c r="A946">
        <v>945</v>
      </c>
      <c r="B946" s="26">
        <v>44328</v>
      </c>
      <c r="C946" s="11">
        <v>268892456</v>
      </c>
      <c r="D946" s="11">
        <v>10141</v>
      </c>
      <c r="E946" s="11">
        <v>16</v>
      </c>
      <c r="F946" s="11">
        <v>11</v>
      </c>
      <c r="G946" t="str">
        <f>IFERROR(INDEX('Video Ad Server - SECONDARY'!$C$2:$C$960,MATCH(' Combined Data'!C946&amp;' Combined Data'!B946,'Video Ad Server - SECONDARY'!$E$2:$E$960,0)),"")</f>
        <v/>
      </c>
      <c r="H946" t="str">
        <f>IFERROR(INDEX('Video Ad Server - SECONDARY'!$D$2:$D$960,MATCH(' Combined Data'!C946&amp;' Combined Data'!B946,'Video Ad Server - SECONDARY'!$E$2:$E$960,0)),"")</f>
        <v/>
      </c>
      <c r="I946" t="str">
        <f>VLOOKUP($C946,'Lookup Table'!$A$1:$G$134,3,0)</f>
        <v>Partner A</v>
      </c>
      <c r="J946" t="str">
        <f>VLOOKUP($C946,'Lookup Table'!$A$1:$G$134,4,0)</f>
        <v>Mobile Web</v>
      </c>
      <c r="K946" t="str">
        <f>VLOOKUP($C946,'Lookup Table'!$A$1:$G$134,5,0)</f>
        <v>CPM</v>
      </c>
      <c r="L946">
        <f>VLOOKUP($C946,'Lookup Table'!$A$1:$G$134,6,0)</f>
        <v>6</v>
      </c>
      <c r="M946" t="str">
        <f>VLOOKUP($C946,'Lookup Table'!$A$1:$G$134,7,0)</f>
        <v>Display</v>
      </c>
      <c r="N946" s="28">
        <f t="shared" si="14"/>
        <v>60.846000000000004</v>
      </c>
    </row>
    <row r="947" spans="1:14" x14ac:dyDescent="0.2">
      <c r="A947">
        <v>946</v>
      </c>
      <c r="B947" s="26">
        <v>44328</v>
      </c>
      <c r="C947" s="11">
        <v>269150215</v>
      </c>
      <c r="D947" s="11">
        <v>9289</v>
      </c>
      <c r="E947" s="11">
        <v>14</v>
      </c>
      <c r="F947" s="11">
        <v>10</v>
      </c>
      <c r="G947" t="str">
        <f>IFERROR(INDEX('Video Ad Server - SECONDARY'!$C$2:$C$960,MATCH(' Combined Data'!C947&amp;' Combined Data'!B947,'Video Ad Server - SECONDARY'!$E$2:$E$960,0)),"")</f>
        <v/>
      </c>
      <c r="H947" t="str">
        <f>IFERROR(INDEX('Video Ad Server - SECONDARY'!$D$2:$D$960,MATCH(' Combined Data'!C947&amp;' Combined Data'!B947,'Video Ad Server - SECONDARY'!$E$2:$E$960,0)),"")</f>
        <v/>
      </c>
      <c r="I947" t="str">
        <f>VLOOKUP($C947,'Lookup Table'!$A$1:$G$134,3,0)</f>
        <v>Partner A</v>
      </c>
      <c r="J947" t="str">
        <f>VLOOKUP($C947,'Lookup Table'!$A$1:$G$134,4,0)</f>
        <v>Mobile Web</v>
      </c>
      <c r="K947" t="str">
        <f>VLOOKUP($C947,'Lookup Table'!$A$1:$G$134,5,0)</f>
        <v>CPM</v>
      </c>
      <c r="L947">
        <f>VLOOKUP($C947,'Lookup Table'!$A$1:$G$134,6,0)</f>
        <v>6</v>
      </c>
      <c r="M947" t="str">
        <f>VLOOKUP($C947,'Lookup Table'!$A$1:$G$134,7,0)</f>
        <v>Display</v>
      </c>
      <c r="N947" s="28">
        <f t="shared" si="14"/>
        <v>55.733999999999995</v>
      </c>
    </row>
    <row r="948" spans="1:14" x14ac:dyDescent="0.2">
      <c r="A948">
        <v>947</v>
      </c>
      <c r="B948" s="26">
        <v>44328</v>
      </c>
      <c r="C948" s="11">
        <v>269222757</v>
      </c>
      <c r="D948" s="11">
        <v>8716</v>
      </c>
      <c r="E948" s="11">
        <v>11</v>
      </c>
      <c r="F948" s="11">
        <v>59</v>
      </c>
      <c r="G948" t="str">
        <f>IFERROR(INDEX('Video Ad Server - SECONDARY'!$C$2:$C$960,MATCH(' Combined Data'!C948&amp;' Combined Data'!B948,'Video Ad Server - SECONDARY'!$E$2:$E$960,0)),"")</f>
        <v/>
      </c>
      <c r="H948" t="str">
        <f>IFERROR(INDEX('Video Ad Server - SECONDARY'!$D$2:$D$960,MATCH(' Combined Data'!C948&amp;' Combined Data'!B948,'Video Ad Server - SECONDARY'!$E$2:$E$960,0)),"")</f>
        <v/>
      </c>
      <c r="I948" t="str">
        <f>VLOOKUP($C948,'Lookup Table'!$A$1:$G$134,3,0)</f>
        <v>Partner A</v>
      </c>
      <c r="J948" t="str">
        <f>VLOOKUP($C948,'Lookup Table'!$A$1:$G$134,4,0)</f>
        <v>Mobile Web</v>
      </c>
      <c r="K948" t="str">
        <f>VLOOKUP($C948,'Lookup Table'!$A$1:$G$134,5,0)</f>
        <v>CPM</v>
      </c>
      <c r="L948">
        <f>VLOOKUP($C948,'Lookup Table'!$A$1:$G$134,6,0)</f>
        <v>6</v>
      </c>
      <c r="M948" t="str">
        <f>VLOOKUP($C948,'Lookup Table'!$A$1:$G$134,7,0)</f>
        <v>Display</v>
      </c>
      <c r="N948" s="28">
        <f t="shared" si="14"/>
        <v>52.295999999999992</v>
      </c>
    </row>
    <row r="949" spans="1:14" x14ac:dyDescent="0.2">
      <c r="A949">
        <v>948</v>
      </c>
      <c r="B949" s="26">
        <v>44328</v>
      </c>
      <c r="C949" s="11">
        <v>268892375</v>
      </c>
      <c r="D949" s="11">
        <v>0</v>
      </c>
      <c r="E949" s="11">
        <v>10</v>
      </c>
      <c r="F949" s="11">
        <v>1</v>
      </c>
      <c r="G949">
        <f>IFERROR(INDEX('Video Ad Server - SECONDARY'!$C$2:$C$960,MATCH(' Combined Data'!C949&amp;' Combined Data'!B949,'Video Ad Server - SECONDARY'!$E$2:$E$960,0)),"")</f>
        <v>211</v>
      </c>
      <c r="H949">
        <f>IFERROR(INDEX('Video Ad Server - SECONDARY'!$D$2:$D$960,MATCH(' Combined Data'!C949&amp;' Combined Data'!B949,'Video Ad Server - SECONDARY'!$E$2:$E$960,0)),"")</f>
        <v>126</v>
      </c>
      <c r="I949" t="str">
        <f>VLOOKUP($C949,'Lookup Table'!$A$1:$G$134,3,0)</f>
        <v>Partner B</v>
      </c>
      <c r="J949" t="str">
        <f>VLOOKUP($C949,'Lookup Table'!$A$1:$G$134,4,0)</f>
        <v>Cross-Device</v>
      </c>
      <c r="K949" t="str">
        <f>VLOOKUP($C949,'Lookup Table'!$A$1:$G$134,5,0)</f>
        <v>CPCV</v>
      </c>
      <c r="L949">
        <f>VLOOKUP($C949,'Lookup Table'!$A$1:$G$134,6,0)</f>
        <v>4.5</v>
      </c>
      <c r="M949" t="str">
        <f>VLOOKUP($C949,'Lookup Table'!$A$1:$G$134,7,0)</f>
        <v>Video</v>
      </c>
      <c r="N949" s="28">
        <f t="shared" si="14"/>
        <v>567</v>
      </c>
    </row>
    <row r="950" spans="1:14" x14ac:dyDescent="0.2">
      <c r="A950">
        <v>949</v>
      </c>
      <c r="B950" s="26">
        <v>44328</v>
      </c>
      <c r="C950" s="11">
        <v>268892231</v>
      </c>
      <c r="D950" s="11">
        <v>2761</v>
      </c>
      <c r="E950" s="11">
        <v>8</v>
      </c>
      <c r="F950" s="11">
        <v>4</v>
      </c>
      <c r="G950" t="str">
        <f>IFERROR(INDEX('Video Ad Server - SECONDARY'!$C$2:$C$960,MATCH(' Combined Data'!C950&amp;' Combined Data'!B950,'Video Ad Server - SECONDARY'!$E$2:$E$960,0)),"")</f>
        <v/>
      </c>
      <c r="H950" t="str">
        <f>IFERROR(INDEX('Video Ad Server - SECONDARY'!$D$2:$D$960,MATCH(' Combined Data'!C950&amp;' Combined Data'!B950,'Video Ad Server - SECONDARY'!$E$2:$E$960,0)),"")</f>
        <v/>
      </c>
      <c r="I950" t="str">
        <f>VLOOKUP($C950,'Lookup Table'!$A$1:$G$134,3,0)</f>
        <v>Partner A</v>
      </c>
      <c r="J950" t="str">
        <f>VLOOKUP($C950,'Lookup Table'!$A$1:$G$134,4,0)</f>
        <v>Desktop</v>
      </c>
      <c r="K950" t="str">
        <f>VLOOKUP($C950,'Lookup Table'!$A$1:$G$134,5,0)</f>
        <v>CPM</v>
      </c>
      <c r="L950">
        <f>VLOOKUP($C950,'Lookup Table'!$A$1:$G$134,6,0)</f>
        <v>6</v>
      </c>
      <c r="M950" t="str">
        <f>VLOOKUP($C950,'Lookup Table'!$A$1:$G$134,7,0)</f>
        <v>Display</v>
      </c>
      <c r="N950" s="28">
        <f t="shared" si="14"/>
        <v>16.566000000000003</v>
      </c>
    </row>
    <row r="951" spans="1:14" x14ac:dyDescent="0.2">
      <c r="A951">
        <v>950</v>
      </c>
      <c r="B951" s="26">
        <v>44328</v>
      </c>
      <c r="C951" s="11">
        <v>269150194</v>
      </c>
      <c r="D951" s="11">
        <v>8007</v>
      </c>
      <c r="E951" s="11">
        <v>7</v>
      </c>
      <c r="F951" s="11">
        <v>8</v>
      </c>
      <c r="G951" t="str">
        <f>IFERROR(INDEX('Video Ad Server - SECONDARY'!$C$2:$C$960,MATCH(' Combined Data'!C951&amp;' Combined Data'!B951,'Video Ad Server - SECONDARY'!$E$2:$E$960,0)),"")</f>
        <v/>
      </c>
      <c r="H951" t="str">
        <f>IFERROR(INDEX('Video Ad Server - SECONDARY'!$D$2:$D$960,MATCH(' Combined Data'!C951&amp;' Combined Data'!B951,'Video Ad Server - SECONDARY'!$E$2:$E$960,0)),"")</f>
        <v/>
      </c>
      <c r="I951" t="str">
        <f>VLOOKUP($C951,'Lookup Table'!$A$1:$G$134,3,0)</f>
        <v>Partner A</v>
      </c>
      <c r="J951" t="str">
        <f>VLOOKUP($C951,'Lookup Table'!$A$1:$G$134,4,0)</f>
        <v>Tablet Web</v>
      </c>
      <c r="K951" t="str">
        <f>VLOOKUP($C951,'Lookup Table'!$A$1:$G$134,5,0)</f>
        <v>CPM</v>
      </c>
      <c r="L951">
        <f>VLOOKUP($C951,'Lookup Table'!$A$1:$G$134,6,0)</f>
        <v>6</v>
      </c>
      <c r="M951" t="str">
        <f>VLOOKUP($C951,'Lookup Table'!$A$1:$G$134,7,0)</f>
        <v>Display</v>
      </c>
      <c r="N951" s="28">
        <f t="shared" si="14"/>
        <v>48.042000000000002</v>
      </c>
    </row>
    <row r="952" spans="1:14" x14ac:dyDescent="0.2">
      <c r="A952">
        <v>951</v>
      </c>
      <c r="B952" s="26">
        <v>44328</v>
      </c>
      <c r="C952" s="11">
        <v>269221473</v>
      </c>
      <c r="D952" s="11">
        <v>7479</v>
      </c>
      <c r="E952" s="11">
        <v>7</v>
      </c>
      <c r="F952" s="11">
        <v>2</v>
      </c>
      <c r="G952">
        <f>IFERROR(INDEX('Video Ad Server - SECONDARY'!$C$2:$C$960,MATCH(' Combined Data'!C952&amp;' Combined Data'!B952,'Video Ad Server - SECONDARY'!$E$2:$E$960,0)),"")</f>
        <v>9</v>
      </c>
      <c r="H952">
        <f>IFERROR(INDEX('Video Ad Server - SECONDARY'!$D$2:$D$960,MATCH(' Combined Data'!C952&amp;' Combined Data'!B952,'Video Ad Server - SECONDARY'!$E$2:$E$960,0)),"")</f>
        <v>11</v>
      </c>
      <c r="I952" t="str">
        <f>VLOOKUP($C952,'Lookup Table'!$A$1:$G$134,3,0)</f>
        <v>Partner B</v>
      </c>
      <c r="J952" t="str">
        <f>VLOOKUP($C952,'Lookup Table'!$A$1:$G$134,4,0)</f>
        <v>Desktop</v>
      </c>
      <c r="K952" t="str">
        <f>VLOOKUP($C952,'Lookup Table'!$A$1:$G$134,5,0)</f>
        <v>CPCV</v>
      </c>
      <c r="L952">
        <f>VLOOKUP($C952,'Lookup Table'!$A$1:$G$134,6,0)</f>
        <v>4.5</v>
      </c>
      <c r="M952" t="str">
        <f>VLOOKUP($C952,'Lookup Table'!$A$1:$G$134,7,0)</f>
        <v>Video</v>
      </c>
      <c r="N952" s="28">
        <f t="shared" si="14"/>
        <v>49.5</v>
      </c>
    </row>
    <row r="953" spans="1:14" x14ac:dyDescent="0.2">
      <c r="A953">
        <v>952</v>
      </c>
      <c r="B953" s="26">
        <v>44328</v>
      </c>
      <c r="C953" s="11">
        <v>269220918</v>
      </c>
      <c r="D953" s="11">
        <v>4656</v>
      </c>
      <c r="E953" s="11">
        <v>7</v>
      </c>
      <c r="F953" s="11">
        <v>5</v>
      </c>
      <c r="G953" t="str">
        <f>IFERROR(INDEX('Video Ad Server - SECONDARY'!$C$2:$C$960,MATCH(' Combined Data'!C953&amp;' Combined Data'!B953,'Video Ad Server - SECONDARY'!$E$2:$E$960,0)),"")</f>
        <v/>
      </c>
      <c r="H953" t="str">
        <f>IFERROR(INDEX('Video Ad Server - SECONDARY'!$D$2:$D$960,MATCH(' Combined Data'!C953&amp;' Combined Data'!B953,'Video Ad Server - SECONDARY'!$E$2:$E$960,0)),"")</f>
        <v/>
      </c>
      <c r="I953" t="str">
        <f>VLOOKUP($C953,'Lookup Table'!$A$1:$G$134,3,0)</f>
        <v>Partner B</v>
      </c>
      <c r="J953" t="str">
        <f>VLOOKUP($C953,'Lookup Table'!$A$1:$G$134,4,0)</f>
        <v>Desktop</v>
      </c>
      <c r="K953" t="str">
        <f>VLOOKUP($C953,'Lookup Table'!$A$1:$G$134,5,0)</f>
        <v>CPM</v>
      </c>
      <c r="L953">
        <f>VLOOKUP($C953,'Lookup Table'!$A$1:$G$134,6,0)</f>
        <v>4.5</v>
      </c>
      <c r="M953" t="str">
        <f>VLOOKUP($C953,'Lookup Table'!$A$1:$G$134,7,0)</f>
        <v>Display</v>
      </c>
      <c r="N953" s="28">
        <f t="shared" si="14"/>
        <v>20.951999999999998</v>
      </c>
    </row>
    <row r="954" spans="1:14" x14ac:dyDescent="0.2">
      <c r="A954">
        <v>953</v>
      </c>
      <c r="B954" s="26">
        <v>44328</v>
      </c>
      <c r="C954" s="11">
        <v>268892102</v>
      </c>
      <c r="D954" s="11">
        <v>9249</v>
      </c>
      <c r="E954" s="11">
        <v>6</v>
      </c>
      <c r="F954" s="11">
        <v>13</v>
      </c>
      <c r="G954" t="str">
        <f>IFERROR(INDEX('Video Ad Server - SECONDARY'!$C$2:$C$960,MATCH(' Combined Data'!C954&amp;' Combined Data'!B954,'Video Ad Server - SECONDARY'!$E$2:$E$960,0)),"")</f>
        <v/>
      </c>
      <c r="H954" t="str">
        <f>IFERROR(INDEX('Video Ad Server - SECONDARY'!$D$2:$D$960,MATCH(' Combined Data'!C954&amp;' Combined Data'!B954,'Video Ad Server - SECONDARY'!$E$2:$E$960,0)),"")</f>
        <v/>
      </c>
      <c r="I954" t="str">
        <f>VLOOKUP($C954,'Lookup Table'!$A$1:$G$134,3,0)</f>
        <v>Partner A</v>
      </c>
      <c r="J954" t="str">
        <f>VLOOKUP($C954,'Lookup Table'!$A$1:$G$134,4,0)</f>
        <v>Tablet Web</v>
      </c>
      <c r="K954" t="str">
        <f>VLOOKUP($C954,'Lookup Table'!$A$1:$G$134,5,0)</f>
        <v>CPM</v>
      </c>
      <c r="L954">
        <f>VLOOKUP($C954,'Lookup Table'!$A$1:$G$134,6,0)</f>
        <v>6</v>
      </c>
      <c r="M954" t="str">
        <f>VLOOKUP($C954,'Lookup Table'!$A$1:$G$134,7,0)</f>
        <v>Display</v>
      </c>
      <c r="N954" s="28">
        <f t="shared" si="14"/>
        <v>55.494</v>
      </c>
    </row>
    <row r="955" spans="1:14" x14ac:dyDescent="0.2">
      <c r="A955">
        <v>954</v>
      </c>
      <c r="B955" s="26">
        <v>44328</v>
      </c>
      <c r="C955" s="11">
        <v>268890710</v>
      </c>
      <c r="D955" s="11">
        <v>4887</v>
      </c>
      <c r="E955" s="11">
        <v>6</v>
      </c>
      <c r="F955" s="11">
        <v>4</v>
      </c>
      <c r="G955" t="str">
        <f>IFERROR(INDEX('Video Ad Server - SECONDARY'!$C$2:$C$960,MATCH(' Combined Data'!C955&amp;' Combined Data'!B955,'Video Ad Server - SECONDARY'!$E$2:$E$960,0)),"")</f>
        <v/>
      </c>
      <c r="H955" t="str">
        <f>IFERROR(INDEX('Video Ad Server - SECONDARY'!$D$2:$D$960,MATCH(' Combined Data'!C955&amp;' Combined Data'!B955,'Video Ad Server - SECONDARY'!$E$2:$E$960,0)),"")</f>
        <v/>
      </c>
      <c r="I955" t="str">
        <f>VLOOKUP($C955,'Lookup Table'!$A$1:$G$134,3,0)</f>
        <v>Partner A</v>
      </c>
      <c r="J955" t="str">
        <f>VLOOKUP($C955,'Lookup Table'!$A$1:$G$134,4,0)</f>
        <v>Desktop</v>
      </c>
      <c r="K955" t="str">
        <f>VLOOKUP($C955,'Lookup Table'!$A$1:$G$134,5,0)</f>
        <v>CPM</v>
      </c>
      <c r="L955">
        <f>VLOOKUP($C955,'Lookup Table'!$A$1:$G$134,6,0)</f>
        <v>6</v>
      </c>
      <c r="M955" t="str">
        <f>VLOOKUP($C955,'Lookup Table'!$A$1:$G$134,7,0)</f>
        <v>Display</v>
      </c>
      <c r="N955" s="28">
        <f t="shared" si="14"/>
        <v>29.321999999999996</v>
      </c>
    </row>
    <row r="956" spans="1:14" x14ac:dyDescent="0.2">
      <c r="A956">
        <v>955</v>
      </c>
      <c r="B956" s="26">
        <v>44328</v>
      </c>
      <c r="C956" s="11">
        <v>268890683</v>
      </c>
      <c r="D956" s="11">
        <v>3278</v>
      </c>
      <c r="E956" s="11">
        <v>6</v>
      </c>
      <c r="F956" s="11">
        <v>0</v>
      </c>
      <c r="G956" t="str">
        <f>IFERROR(INDEX('Video Ad Server - SECONDARY'!$C$2:$C$960,MATCH(' Combined Data'!C956&amp;' Combined Data'!B956,'Video Ad Server - SECONDARY'!$E$2:$E$960,0)),"")</f>
        <v/>
      </c>
      <c r="H956" t="str">
        <f>IFERROR(INDEX('Video Ad Server - SECONDARY'!$D$2:$D$960,MATCH(' Combined Data'!C956&amp;' Combined Data'!B956,'Video Ad Server - SECONDARY'!$E$2:$E$960,0)),"")</f>
        <v/>
      </c>
      <c r="I956" t="str">
        <f>VLOOKUP($C956,'Lookup Table'!$A$1:$G$134,3,0)</f>
        <v>Partner A</v>
      </c>
      <c r="J956" t="str">
        <f>VLOOKUP($C956,'Lookup Table'!$A$1:$G$134,4,0)</f>
        <v>Mobile Web</v>
      </c>
      <c r="K956" t="str">
        <f>VLOOKUP($C956,'Lookup Table'!$A$1:$G$134,5,0)</f>
        <v>CPM</v>
      </c>
      <c r="L956">
        <f>VLOOKUP($C956,'Lookup Table'!$A$1:$G$134,6,0)</f>
        <v>6</v>
      </c>
      <c r="M956" t="str">
        <f>VLOOKUP($C956,'Lookup Table'!$A$1:$G$134,7,0)</f>
        <v>Display</v>
      </c>
      <c r="N956" s="28">
        <f t="shared" si="14"/>
        <v>19.667999999999999</v>
      </c>
    </row>
    <row r="957" spans="1:14" x14ac:dyDescent="0.2">
      <c r="A957">
        <v>956</v>
      </c>
      <c r="B957" s="26">
        <v>44328</v>
      </c>
      <c r="C957" s="11">
        <v>272779033</v>
      </c>
      <c r="D957" s="11">
        <v>3094</v>
      </c>
      <c r="E957" s="11">
        <v>5</v>
      </c>
      <c r="F957" s="11">
        <v>6</v>
      </c>
      <c r="G957">
        <f>IFERROR(INDEX('Video Ad Server - SECONDARY'!$C$2:$C$960,MATCH(' Combined Data'!C957&amp;' Combined Data'!B957,'Video Ad Server - SECONDARY'!$E$2:$E$960,0)),"")</f>
        <v>0</v>
      </c>
      <c r="H957">
        <f>IFERROR(INDEX('Video Ad Server - SECONDARY'!$D$2:$D$960,MATCH(' Combined Data'!C957&amp;' Combined Data'!B957,'Video Ad Server - SECONDARY'!$E$2:$E$960,0)),"")</f>
        <v>0</v>
      </c>
      <c r="I957" t="str">
        <f>VLOOKUP($C957,'Lookup Table'!$A$1:$G$134,3,0)</f>
        <v>Partner B</v>
      </c>
      <c r="J957" t="str">
        <f>VLOOKUP($C957,'Lookup Table'!$A$1:$G$134,4,0)</f>
        <v>Cross-Device</v>
      </c>
      <c r="K957" t="str">
        <f>VLOOKUP($C957,'Lookup Table'!$A$1:$G$134,5,0)</f>
        <v>CPCV</v>
      </c>
      <c r="L957">
        <f>VLOOKUP($C957,'Lookup Table'!$A$1:$G$134,6,0)</f>
        <v>4.5</v>
      </c>
      <c r="M957" t="str">
        <f>VLOOKUP($C957,'Lookup Table'!$A$1:$G$134,7,0)</f>
        <v>Video</v>
      </c>
      <c r="N957" s="28">
        <f t="shared" si="14"/>
        <v>0</v>
      </c>
    </row>
    <row r="958" spans="1:14" x14ac:dyDescent="0.2">
      <c r="A958">
        <v>957</v>
      </c>
      <c r="B958" s="26">
        <v>44328</v>
      </c>
      <c r="C958" s="11">
        <v>269221431</v>
      </c>
      <c r="D958" s="11">
        <v>2710</v>
      </c>
      <c r="E958" s="11">
        <v>5</v>
      </c>
      <c r="F958" s="11">
        <v>0</v>
      </c>
      <c r="G958" t="str">
        <f>IFERROR(INDEX('Video Ad Server - SECONDARY'!$C$2:$C$960,MATCH(' Combined Data'!C958&amp;' Combined Data'!B958,'Video Ad Server - SECONDARY'!$E$2:$E$960,0)),"")</f>
        <v/>
      </c>
      <c r="H958" t="str">
        <f>IFERROR(INDEX('Video Ad Server - SECONDARY'!$D$2:$D$960,MATCH(' Combined Data'!C958&amp;' Combined Data'!B958,'Video Ad Server - SECONDARY'!$E$2:$E$960,0)),"")</f>
        <v/>
      </c>
      <c r="I958" t="str">
        <f>VLOOKUP($C958,'Lookup Table'!$A$1:$G$134,3,0)</f>
        <v>Partner B</v>
      </c>
      <c r="J958" t="str">
        <f>VLOOKUP($C958,'Lookup Table'!$A$1:$G$134,4,0)</f>
        <v>Desktop</v>
      </c>
      <c r="K958" t="str">
        <f>VLOOKUP($C958,'Lookup Table'!$A$1:$G$134,5,0)</f>
        <v>CPM</v>
      </c>
      <c r="L958">
        <f>VLOOKUP($C958,'Lookup Table'!$A$1:$G$134,6,0)</f>
        <v>4.5</v>
      </c>
      <c r="M958" t="str">
        <f>VLOOKUP($C958,'Lookup Table'!$A$1:$G$134,7,0)</f>
        <v>Display</v>
      </c>
      <c r="N958" s="28">
        <f t="shared" si="14"/>
        <v>12.195</v>
      </c>
    </row>
    <row r="959" spans="1:14" x14ac:dyDescent="0.2">
      <c r="A959">
        <v>958</v>
      </c>
      <c r="B959" s="26">
        <v>44328</v>
      </c>
      <c r="C959" s="11">
        <v>268890665</v>
      </c>
      <c r="D959" s="11">
        <v>8309</v>
      </c>
      <c r="E959" s="11">
        <v>4</v>
      </c>
      <c r="F959" s="11">
        <v>5</v>
      </c>
      <c r="G959" t="str">
        <f>IFERROR(INDEX('Video Ad Server - SECONDARY'!$C$2:$C$960,MATCH(' Combined Data'!C959&amp;' Combined Data'!B959,'Video Ad Server - SECONDARY'!$E$2:$E$960,0)),"")</f>
        <v/>
      </c>
      <c r="H959" t="str">
        <f>IFERROR(INDEX('Video Ad Server - SECONDARY'!$D$2:$D$960,MATCH(' Combined Data'!C959&amp;' Combined Data'!B959,'Video Ad Server - SECONDARY'!$E$2:$E$960,0)),"")</f>
        <v/>
      </c>
      <c r="I959" t="str">
        <f>VLOOKUP($C959,'Lookup Table'!$A$1:$G$134,3,0)</f>
        <v>Partner A</v>
      </c>
      <c r="J959" t="str">
        <f>VLOOKUP($C959,'Lookup Table'!$A$1:$G$134,4,0)</f>
        <v>Mobile In-App</v>
      </c>
      <c r="K959" t="str">
        <f>VLOOKUP($C959,'Lookup Table'!$A$1:$G$134,5,0)</f>
        <v>CPM</v>
      </c>
      <c r="L959">
        <f>VLOOKUP($C959,'Lookup Table'!$A$1:$G$134,6,0)</f>
        <v>6</v>
      </c>
      <c r="M959" t="str">
        <f>VLOOKUP($C959,'Lookup Table'!$A$1:$G$134,7,0)</f>
        <v>Display</v>
      </c>
      <c r="N959" s="28">
        <f t="shared" si="14"/>
        <v>49.853999999999999</v>
      </c>
    </row>
    <row r="960" spans="1:14" x14ac:dyDescent="0.2">
      <c r="A960">
        <v>959</v>
      </c>
      <c r="B960" s="26">
        <v>44328</v>
      </c>
      <c r="C960" s="11">
        <v>269221869</v>
      </c>
      <c r="D960" s="11">
        <v>4412</v>
      </c>
      <c r="E960" s="11">
        <v>4</v>
      </c>
      <c r="F960" s="11">
        <v>2</v>
      </c>
      <c r="G960" t="str">
        <f>IFERROR(INDEX('Video Ad Server - SECONDARY'!$C$2:$C$960,MATCH(' Combined Data'!C960&amp;' Combined Data'!B960,'Video Ad Server - SECONDARY'!$E$2:$E$960,0)),"")</f>
        <v/>
      </c>
      <c r="H960" t="str">
        <f>IFERROR(INDEX('Video Ad Server - SECONDARY'!$D$2:$D$960,MATCH(' Combined Data'!C960&amp;' Combined Data'!B960,'Video Ad Server - SECONDARY'!$E$2:$E$960,0)),"")</f>
        <v/>
      </c>
      <c r="I960" t="str">
        <f>VLOOKUP($C960,'Lookup Table'!$A$1:$G$134,3,0)</f>
        <v>Partner B</v>
      </c>
      <c r="J960" t="str">
        <f>VLOOKUP($C960,'Lookup Table'!$A$1:$G$134,4,0)</f>
        <v>Cross-Device</v>
      </c>
      <c r="K960" t="str">
        <f>VLOOKUP($C960,'Lookup Table'!$A$1:$G$134,5,0)</f>
        <v>CPM</v>
      </c>
      <c r="L960">
        <f>VLOOKUP($C960,'Lookup Table'!$A$1:$G$134,6,0)</f>
        <v>4.5</v>
      </c>
      <c r="M960" t="str">
        <f>VLOOKUP($C960,'Lookup Table'!$A$1:$G$134,7,0)</f>
        <v>Display</v>
      </c>
      <c r="N960" s="28">
        <f t="shared" si="14"/>
        <v>19.853999999999999</v>
      </c>
    </row>
    <row r="961" spans="1:14" x14ac:dyDescent="0.2">
      <c r="A961">
        <v>960</v>
      </c>
      <c r="B961" s="26">
        <v>44328</v>
      </c>
      <c r="C961" s="11">
        <v>269221386</v>
      </c>
      <c r="D961" s="11">
        <v>4399</v>
      </c>
      <c r="E961" s="11">
        <v>4</v>
      </c>
      <c r="F961" s="11">
        <v>2</v>
      </c>
      <c r="G961" t="str">
        <f>IFERROR(INDEX('Video Ad Server - SECONDARY'!$C$2:$C$960,MATCH(' Combined Data'!C961&amp;' Combined Data'!B961,'Video Ad Server - SECONDARY'!$E$2:$E$960,0)),"")</f>
        <v/>
      </c>
      <c r="H961" t="str">
        <f>IFERROR(INDEX('Video Ad Server - SECONDARY'!$D$2:$D$960,MATCH(' Combined Data'!C961&amp;' Combined Data'!B961,'Video Ad Server - SECONDARY'!$E$2:$E$960,0)),"")</f>
        <v/>
      </c>
      <c r="I961" t="str">
        <f>VLOOKUP($C961,'Lookup Table'!$A$1:$G$134,3,0)</f>
        <v>Partner A</v>
      </c>
      <c r="J961" t="str">
        <f>VLOOKUP($C961,'Lookup Table'!$A$1:$G$134,4,0)</f>
        <v>Desktop</v>
      </c>
      <c r="K961" t="str">
        <f>VLOOKUP($C961,'Lookup Table'!$A$1:$G$134,5,0)</f>
        <v>CPM</v>
      </c>
      <c r="L961">
        <f>VLOOKUP($C961,'Lookup Table'!$A$1:$G$134,6,0)</f>
        <v>6</v>
      </c>
      <c r="M961" t="str">
        <f>VLOOKUP($C961,'Lookup Table'!$A$1:$G$134,7,0)</f>
        <v>Display</v>
      </c>
      <c r="N961" s="28">
        <f t="shared" si="14"/>
        <v>26.393999999999998</v>
      </c>
    </row>
    <row r="962" spans="1:14" x14ac:dyDescent="0.2">
      <c r="A962">
        <v>961</v>
      </c>
      <c r="B962" s="26">
        <v>44328</v>
      </c>
      <c r="C962" s="11">
        <v>271533390</v>
      </c>
      <c r="D962" s="11">
        <v>4251</v>
      </c>
      <c r="E962" s="11">
        <v>4</v>
      </c>
      <c r="F962" s="11">
        <v>1</v>
      </c>
      <c r="G962" t="str">
        <f>IFERROR(INDEX('Video Ad Server - SECONDARY'!$C$2:$C$960,MATCH(' Combined Data'!C962&amp;' Combined Data'!B962,'Video Ad Server - SECONDARY'!$E$2:$E$960,0)),"")</f>
        <v/>
      </c>
      <c r="H962" t="str">
        <f>IFERROR(INDEX('Video Ad Server - SECONDARY'!$D$2:$D$960,MATCH(' Combined Data'!C962&amp;' Combined Data'!B962,'Video Ad Server - SECONDARY'!$E$2:$E$960,0)),"")</f>
        <v/>
      </c>
      <c r="I962" t="str">
        <f>VLOOKUP($C962,'Lookup Table'!$A$1:$G$134,3,0)</f>
        <v>Partner A</v>
      </c>
      <c r="J962" t="str">
        <f>VLOOKUP($C962,'Lookup Table'!$A$1:$G$134,4,0)</f>
        <v>Desktop</v>
      </c>
      <c r="K962" t="str">
        <f>VLOOKUP($C962,'Lookup Table'!$A$1:$G$134,5,0)</f>
        <v>CPM</v>
      </c>
      <c r="L962">
        <f>VLOOKUP($C962,'Lookup Table'!$A$1:$G$134,6,0)</f>
        <v>6</v>
      </c>
      <c r="M962" t="str">
        <f>VLOOKUP($C962,'Lookup Table'!$A$1:$G$134,7,0)</f>
        <v>Display</v>
      </c>
      <c r="N962" s="28">
        <f t="shared" si="14"/>
        <v>25.506</v>
      </c>
    </row>
    <row r="963" spans="1:14" x14ac:dyDescent="0.2">
      <c r="A963">
        <v>962</v>
      </c>
      <c r="B963" s="26">
        <v>44328</v>
      </c>
      <c r="C963" s="11">
        <v>269221581</v>
      </c>
      <c r="D963" s="11">
        <v>1718</v>
      </c>
      <c r="E963" s="11">
        <v>4</v>
      </c>
      <c r="F963" s="11">
        <v>6</v>
      </c>
      <c r="G963">
        <f>IFERROR(INDEX('Video Ad Server - SECONDARY'!$C$2:$C$960,MATCH(' Combined Data'!C963&amp;' Combined Data'!B963,'Video Ad Server - SECONDARY'!$E$2:$E$960,0)),"")</f>
        <v>20</v>
      </c>
      <c r="H963">
        <f>IFERROR(INDEX('Video Ad Server - SECONDARY'!$D$2:$D$960,MATCH(' Combined Data'!C963&amp;' Combined Data'!B963,'Video Ad Server - SECONDARY'!$E$2:$E$960,0)),"")</f>
        <v>11</v>
      </c>
      <c r="I963" t="str">
        <f>VLOOKUP($C963,'Lookup Table'!$A$1:$G$134,3,0)</f>
        <v>Partner B</v>
      </c>
      <c r="J963" t="str">
        <f>VLOOKUP($C963,'Lookup Table'!$A$1:$G$134,4,0)</f>
        <v>Cross-Device</v>
      </c>
      <c r="K963" t="str">
        <f>VLOOKUP($C963,'Lookup Table'!$A$1:$G$134,5,0)</f>
        <v>CPCV</v>
      </c>
      <c r="L963">
        <f>VLOOKUP($C963,'Lookup Table'!$A$1:$G$134,6,0)</f>
        <v>4.5</v>
      </c>
      <c r="M963" t="str">
        <f>VLOOKUP($C963,'Lookup Table'!$A$1:$G$134,7,0)</f>
        <v>Video</v>
      </c>
      <c r="N963" s="28">
        <f t="shared" ref="N963:N1026" si="15">IF(K963="CPM",(D963/1000)*L963,H963*L963)</f>
        <v>49.5</v>
      </c>
    </row>
    <row r="964" spans="1:14" x14ac:dyDescent="0.2">
      <c r="A964">
        <v>963</v>
      </c>
      <c r="B964" s="26">
        <v>44328</v>
      </c>
      <c r="C964" s="11">
        <v>269221920</v>
      </c>
      <c r="D964" s="11">
        <v>25877</v>
      </c>
      <c r="E964" s="11">
        <v>3</v>
      </c>
      <c r="F964" s="11">
        <v>0</v>
      </c>
      <c r="G964">
        <f>IFERROR(INDEX('Video Ad Server - SECONDARY'!$C$2:$C$960,MATCH(' Combined Data'!C964&amp;' Combined Data'!B964,'Video Ad Server - SECONDARY'!$E$2:$E$960,0)),"")</f>
        <v>48</v>
      </c>
      <c r="H964">
        <f>IFERROR(INDEX('Video Ad Server - SECONDARY'!$D$2:$D$960,MATCH(' Combined Data'!C964&amp;' Combined Data'!B964,'Video Ad Server - SECONDARY'!$E$2:$E$960,0)),"")</f>
        <v>26</v>
      </c>
      <c r="I964" t="str">
        <f>VLOOKUP($C964,'Lookup Table'!$A$1:$G$134,3,0)</f>
        <v>Partner B</v>
      </c>
      <c r="J964" t="str">
        <f>VLOOKUP($C964,'Lookup Table'!$A$1:$G$134,4,0)</f>
        <v>Cross-Device</v>
      </c>
      <c r="K964" t="str">
        <f>VLOOKUP($C964,'Lookup Table'!$A$1:$G$134,5,0)</f>
        <v>CPCV</v>
      </c>
      <c r="L964">
        <f>VLOOKUP($C964,'Lookup Table'!$A$1:$G$134,6,0)</f>
        <v>4.5</v>
      </c>
      <c r="M964" t="str">
        <f>VLOOKUP($C964,'Lookup Table'!$A$1:$G$134,7,0)</f>
        <v>Video</v>
      </c>
      <c r="N964" s="28">
        <f t="shared" si="15"/>
        <v>117</v>
      </c>
    </row>
    <row r="965" spans="1:14" x14ac:dyDescent="0.2">
      <c r="A965">
        <v>964</v>
      </c>
      <c r="B965" s="26">
        <v>44328</v>
      </c>
      <c r="C965" s="11">
        <v>268892222</v>
      </c>
      <c r="D965" s="11">
        <v>4628</v>
      </c>
      <c r="E965" s="11">
        <v>3</v>
      </c>
      <c r="F965" s="11">
        <v>3</v>
      </c>
      <c r="G965" t="str">
        <f>IFERROR(INDEX('Video Ad Server - SECONDARY'!$C$2:$C$960,MATCH(' Combined Data'!C965&amp;' Combined Data'!B965,'Video Ad Server - SECONDARY'!$E$2:$E$960,0)),"")</f>
        <v/>
      </c>
      <c r="H965" t="str">
        <f>IFERROR(INDEX('Video Ad Server - SECONDARY'!$D$2:$D$960,MATCH(' Combined Data'!C965&amp;' Combined Data'!B965,'Video Ad Server - SECONDARY'!$E$2:$E$960,0)),"")</f>
        <v/>
      </c>
      <c r="I965" t="str">
        <f>VLOOKUP($C965,'Lookup Table'!$A$1:$G$134,3,0)</f>
        <v>Partner B</v>
      </c>
      <c r="J965" t="str">
        <f>VLOOKUP($C965,'Lookup Table'!$A$1:$G$134,4,0)</f>
        <v>Desktop</v>
      </c>
      <c r="K965" t="str">
        <f>VLOOKUP($C965,'Lookup Table'!$A$1:$G$134,5,0)</f>
        <v>CPM</v>
      </c>
      <c r="L965">
        <f>VLOOKUP($C965,'Lookup Table'!$A$1:$G$134,6,0)</f>
        <v>4.5</v>
      </c>
      <c r="M965" t="str">
        <f>VLOOKUP($C965,'Lookup Table'!$A$1:$G$134,7,0)</f>
        <v>Display</v>
      </c>
      <c r="N965" s="28">
        <f t="shared" si="15"/>
        <v>20.826000000000001</v>
      </c>
    </row>
    <row r="966" spans="1:14" x14ac:dyDescent="0.2">
      <c r="A966">
        <v>965</v>
      </c>
      <c r="B966" s="26">
        <v>44328</v>
      </c>
      <c r="C966" s="11">
        <v>268891961</v>
      </c>
      <c r="D966" s="11">
        <v>3071</v>
      </c>
      <c r="E966" s="11">
        <v>3</v>
      </c>
      <c r="F966" s="11">
        <v>1</v>
      </c>
      <c r="G966">
        <f>IFERROR(INDEX('Video Ad Server - SECONDARY'!$C$2:$C$960,MATCH(' Combined Data'!C966&amp;' Combined Data'!B966,'Video Ad Server - SECONDARY'!$E$2:$E$960,0)),"")</f>
        <v>10</v>
      </c>
      <c r="H966">
        <f>IFERROR(INDEX('Video Ad Server - SECONDARY'!$D$2:$D$960,MATCH(' Combined Data'!C966&amp;' Combined Data'!B966,'Video Ad Server - SECONDARY'!$E$2:$E$960,0)),"")</f>
        <v>6</v>
      </c>
      <c r="I966" t="str">
        <f>VLOOKUP($C966,'Lookup Table'!$A$1:$G$134,3,0)</f>
        <v>Partner B</v>
      </c>
      <c r="J966" t="str">
        <f>VLOOKUP($C966,'Lookup Table'!$A$1:$G$134,4,0)</f>
        <v>Cross-Device</v>
      </c>
      <c r="K966" t="str">
        <f>VLOOKUP($C966,'Lookup Table'!$A$1:$G$134,5,0)</f>
        <v>CPCV</v>
      </c>
      <c r="L966">
        <f>VLOOKUP($C966,'Lookup Table'!$A$1:$G$134,6,0)</f>
        <v>4.5</v>
      </c>
      <c r="M966" t="str">
        <f>VLOOKUP($C966,'Lookup Table'!$A$1:$G$134,7,0)</f>
        <v>Video</v>
      </c>
      <c r="N966" s="28">
        <f t="shared" si="15"/>
        <v>27</v>
      </c>
    </row>
    <row r="967" spans="1:14" x14ac:dyDescent="0.2">
      <c r="A967">
        <v>966</v>
      </c>
      <c r="B967" s="26">
        <v>44328</v>
      </c>
      <c r="C967" s="11">
        <v>268890452</v>
      </c>
      <c r="D967" s="11">
        <v>2662</v>
      </c>
      <c r="E967" s="11">
        <v>3</v>
      </c>
      <c r="F967" s="11">
        <v>1</v>
      </c>
      <c r="G967" t="str">
        <f>IFERROR(INDEX('Video Ad Server - SECONDARY'!$C$2:$C$960,MATCH(' Combined Data'!C967&amp;' Combined Data'!B967,'Video Ad Server - SECONDARY'!$E$2:$E$960,0)),"")</f>
        <v/>
      </c>
      <c r="H967" t="str">
        <f>IFERROR(INDEX('Video Ad Server - SECONDARY'!$D$2:$D$960,MATCH(' Combined Data'!C967&amp;' Combined Data'!B967,'Video Ad Server - SECONDARY'!$E$2:$E$960,0)),"")</f>
        <v/>
      </c>
      <c r="I967" t="str">
        <f>VLOOKUP($C967,'Lookup Table'!$A$1:$G$134,3,0)</f>
        <v>Partner B</v>
      </c>
      <c r="J967" t="str">
        <f>VLOOKUP($C967,'Lookup Table'!$A$1:$G$134,4,0)</f>
        <v>Mobile</v>
      </c>
      <c r="K967" t="str">
        <f>VLOOKUP($C967,'Lookup Table'!$A$1:$G$134,5,0)</f>
        <v>CPM</v>
      </c>
      <c r="L967">
        <f>VLOOKUP($C967,'Lookup Table'!$A$1:$G$134,6,0)</f>
        <v>4.5</v>
      </c>
      <c r="M967" t="str">
        <f>VLOOKUP($C967,'Lookup Table'!$A$1:$G$134,7,0)</f>
        <v>Display</v>
      </c>
      <c r="N967" s="28">
        <f t="shared" si="15"/>
        <v>11.978999999999999</v>
      </c>
    </row>
    <row r="968" spans="1:14" x14ac:dyDescent="0.2">
      <c r="A968">
        <v>967</v>
      </c>
      <c r="B968" s="26">
        <v>44328</v>
      </c>
      <c r="C968" s="11">
        <v>268890671</v>
      </c>
      <c r="D968" s="11">
        <v>2531</v>
      </c>
      <c r="E968" s="11">
        <v>3</v>
      </c>
      <c r="F968" s="11">
        <v>0</v>
      </c>
      <c r="G968" t="str">
        <f>IFERROR(INDEX('Video Ad Server - SECONDARY'!$C$2:$C$960,MATCH(' Combined Data'!C968&amp;' Combined Data'!B968,'Video Ad Server - SECONDARY'!$E$2:$E$960,0)),"")</f>
        <v/>
      </c>
      <c r="H968" t="str">
        <f>IFERROR(INDEX('Video Ad Server - SECONDARY'!$D$2:$D$960,MATCH(' Combined Data'!C968&amp;' Combined Data'!B968,'Video Ad Server - SECONDARY'!$E$2:$E$960,0)),"")</f>
        <v/>
      </c>
      <c r="I968" t="str">
        <f>VLOOKUP($C968,'Lookup Table'!$A$1:$G$134,3,0)</f>
        <v>Partner A</v>
      </c>
      <c r="J968" t="str">
        <f>VLOOKUP($C968,'Lookup Table'!$A$1:$G$134,4,0)</f>
        <v>Tablet Web</v>
      </c>
      <c r="K968" t="str">
        <f>VLOOKUP($C968,'Lookup Table'!$A$1:$G$134,5,0)</f>
        <v>CPM</v>
      </c>
      <c r="L968">
        <f>VLOOKUP($C968,'Lookup Table'!$A$1:$G$134,6,0)</f>
        <v>6</v>
      </c>
      <c r="M968" t="str">
        <f>VLOOKUP($C968,'Lookup Table'!$A$1:$G$134,7,0)</f>
        <v>Display</v>
      </c>
      <c r="N968" s="28">
        <f t="shared" si="15"/>
        <v>15.186</v>
      </c>
    </row>
    <row r="969" spans="1:14" x14ac:dyDescent="0.2">
      <c r="A969">
        <v>968</v>
      </c>
      <c r="B969" s="26">
        <v>44328</v>
      </c>
      <c r="C969" s="11">
        <v>269221461</v>
      </c>
      <c r="D969" s="11">
        <v>2371</v>
      </c>
      <c r="E969" s="11">
        <v>3</v>
      </c>
      <c r="F969" s="11">
        <v>0</v>
      </c>
      <c r="G969">
        <f>IFERROR(INDEX('Video Ad Server - SECONDARY'!$C$2:$C$960,MATCH(' Combined Data'!C969&amp;' Combined Data'!B969,'Video Ad Server - SECONDARY'!$E$2:$E$960,0)),"")</f>
        <v>6</v>
      </c>
      <c r="H969">
        <f>IFERROR(INDEX('Video Ad Server - SECONDARY'!$D$2:$D$960,MATCH(' Combined Data'!C969&amp;' Combined Data'!B969,'Video Ad Server - SECONDARY'!$E$2:$E$960,0)),"")</f>
        <v>1</v>
      </c>
      <c r="I969" t="str">
        <f>VLOOKUP($C969,'Lookup Table'!$A$1:$G$134,3,0)</f>
        <v>Partner B</v>
      </c>
      <c r="J969" t="str">
        <f>VLOOKUP($C969,'Lookup Table'!$A$1:$G$134,4,0)</f>
        <v>Mobile</v>
      </c>
      <c r="K969" t="str">
        <f>VLOOKUP($C969,'Lookup Table'!$A$1:$G$134,5,0)</f>
        <v>CPCV</v>
      </c>
      <c r="L969">
        <f>VLOOKUP($C969,'Lookup Table'!$A$1:$G$134,6,0)</f>
        <v>4.5</v>
      </c>
      <c r="M969" t="str">
        <f>VLOOKUP($C969,'Lookup Table'!$A$1:$G$134,7,0)</f>
        <v>Video</v>
      </c>
      <c r="N969" s="28">
        <f t="shared" si="15"/>
        <v>4.5</v>
      </c>
    </row>
    <row r="970" spans="1:14" x14ac:dyDescent="0.2">
      <c r="A970">
        <v>969</v>
      </c>
      <c r="B970" s="26">
        <v>44328</v>
      </c>
      <c r="C970" s="11">
        <v>268891919</v>
      </c>
      <c r="D970" s="11">
        <v>2320</v>
      </c>
      <c r="E970" s="11">
        <v>3</v>
      </c>
      <c r="F970" s="11">
        <v>0</v>
      </c>
      <c r="G970" t="str">
        <f>IFERROR(INDEX('Video Ad Server - SECONDARY'!$C$2:$C$960,MATCH(' Combined Data'!C970&amp;' Combined Data'!B970,'Video Ad Server - SECONDARY'!$E$2:$E$960,0)),"")</f>
        <v/>
      </c>
      <c r="H970" t="str">
        <f>IFERROR(INDEX('Video Ad Server - SECONDARY'!$D$2:$D$960,MATCH(' Combined Data'!C970&amp;' Combined Data'!B970,'Video Ad Server - SECONDARY'!$E$2:$E$960,0)),"")</f>
        <v/>
      </c>
      <c r="I970" t="str">
        <f>VLOOKUP($C970,'Lookup Table'!$A$1:$G$134,3,0)</f>
        <v>Partner B</v>
      </c>
      <c r="J970" t="str">
        <f>VLOOKUP($C970,'Lookup Table'!$A$1:$G$134,4,0)</f>
        <v>Desktop</v>
      </c>
      <c r="K970" t="str">
        <f>VLOOKUP($C970,'Lookup Table'!$A$1:$G$134,5,0)</f>
        <v>CPM</v>
      </c>
      <c r="L970">
        <f>VLOOKUP($C970,'Lookup Table'!$A$1:$G$134,6,0)</f>
        <v>4.5</v>
      </c>
      <c r="M970" t="str">
        <f>VLOOKUP($C970,'Lookup Table'!$A$1:$G$134,7,0)</f>
        <v>Display</v>
      </c>
      <c r="N970" s="28">
        <f t="shared" si="15"/>
        <v>10.44</v>
      </c>
    </row>
    <row r="971" spans="1:14" x14ac:dyDescent="0.2">
      <c r="A971">
        <v>970</v>
      </c>
      <c r="B971" s="26">
        <v>44328</v>
      </c>
      <c r="C971" s="11">
        <v>268891226</v>
      </c>
      <c r="D971" s="11">
        <v>1029</v>
      </c>
      <c r="E971" s="11">
        <v>3</v>
      </c>
      <c r="F971" s="11">
        <v>0</v>
      </c>
      <c r="G971" t="str">
        <f>IFERROR(INDEX('Video Ad Server - SECONDARY'!$C$2:$C$960,MATCH(' Combined Data'!C971&amp;' Combined Data'!B971,'Video Ad Server - SECONDARY'!$E$2:$E$960,0)),"")</f>
        <v/>
      </c>
      <c r="H971" t="str">
        <f>IFERROR(INDEX('Video Ad Server - SECONDARY'!$D$2:$D$960,MATCH(' Combined Data'!C971&amp;' Combined Data'!B971,'Video Ad Server - SECONDARY'!$E$2:$E$960,0)),"")</f>
        <v/>
      </c>
      <c r="I971" t="str">
        <f>VLOOKUP($C971,'Lookup Table'!$A$1:$G$134,3,0)</f>
        <v>Partner B</v>
      </c>
      <c r="J971" t="str">
        <f>VLOOKUP($C971,'Lookup Table'!$A$1:$G$134,4,0)</f>
        <v>Desktop</v>
      </c>
      <c r="K971" t="str">
        <f>VLOOKUP($C971,'Lookup Table'!$A$1:$G$134,5,0)</f>
        <v>CPM</v>
      </c>
      <c r="L971">
        <f>VLOOKUP($C971,'Lookup Table'!$A$1:$G$134,6,0)</f>
        <v>4.5</v>
      </c>
      <c r="M971" t="str">
        <f>VLOOKUP($C971,'Lookup Table'!$A$1:$G$134,7,0)</f>
        <v>Display</v>
      </c>
      <c r="N971" s="28">
        <f t="shared" si="15"/>
        <v>4.6304999999999996</v>
      </c>
    </row>
    <row r="972" spans="1:14" x14ac:dyDescent="0.2">
      <c r="A972">
        <v>971</v>
      </c>
      <c r="B972" s="26">
        <v>44328</v>
      </c>
      <c r="C972" s="11">
        <v>269221605</v>
      </c>
      <c r="D972" s="11">
        <v>8122</v>
      </c>
      <c r="E972" s="11">
        <v>2</v>
      </c>
      <c r="F972" s="11">
        <v>8</v>
      </c>
      <c r="G972" t="str">
        <f>IFERROR(INDEX('Video Ad Server - SECONDARY'!$C$2:$C$960,MATCH(' Combined Data'!C972&amp;' Combined Data'!B972,'Video Ad Server - SECONDARY'!$E$2:$E$960,0)),"")</f>
        <v/>
      </c>
      <c r="H972" t="str">
        <f>IFERROR(INDEX('Video Ad Server - SECONDARY'!$D$2:$D$960,MATCH(' Combined Data'!C972&amp;' Combined Data'!B972,'Video Ad Server - SECONDARY'!$E$2:$E$960,0)),"")</f>
        <v/>
      </c>
      <c r="I972" t="str">
        <f>VLOOKUP($C972,'Lookup Table'!$A$1:$G$134,3,0)</f>
        <v>Partner A</v>
      </c>
      <c r="J972" t="str">
        <f>VLOOKUP($C972,'Lookup Table'!$A$1:$G$134,4,0)</f>
        <v>Tablet Web</v>
      </c>
      <c r="K972" t="str">
        <f>VLOOKUP($C972,'Lookup Table'!$A$1:$G$134,5,0)</f>
        <v>CPM</v>
      </c>
      <c r="L972">
        <f>VLOOKUP($C972,'Lookup Table'!$A$1:$G$134,6,0)</f>
        <v>6</v>
      </c>
      <c r="M972" t="str">
        <f>VLOOKUP($C972,'Lookup Table'!$A$1:$G$134,7,0)</f>
        <v>Display</v>
      </c>
      <c r="N972" s="28">
        <f t="shared" si="15"/>
        <v>48.731999999999999</v>
      </c>
    </row>
    <row r="973" spans="1:14" x14ac:dyDescent="0.2">
      <c r="A973">
        <v>972</v>
      </c>
      <c r="B973" s="26">
        <v>44328</v>
      </c>
      <c r="C973" s="11">
        <v>268892123</v>
      </c>
      <c r="D973" s="11">
        <v>4690</v>
      </c>
      <c r="E973" s="11">
        <v>2</v>
      </c>
      <c r="F973" s="11">
        <v>2</v>
      </c>
      <c r="G973" t="str">
        <f>IFERROR(INDEX('Video Ad Server - SECONDARY'!$C$2:$C$960,MATCH(' Combined Data'!C973&amp;' Combined Data'!B973,'Video Ad Server - SECONDARY'!$E$2:$E$960,0)),"")</f>
        <v/>
      </c>
      <c r="H973" t="str">
        <f>IFERROR(INDEX('Video Ad Server - SECONDARY'!$D$2:$D$960,MATCH(' Combined Data'!C973&amp;' Combined Data'!B973,'Video Ad Server - SECONDARY'!$E$2:$E$960,0)),"")</f>
        <v/>
      </c>
      <c r="I973" t="str">
        <f>VLOOKUP($C973,'Lookup Table'!$A$1:$G$134,3,0)</f>
        <v>Partner A</v>
      </c>
      <c r="J973" t="str">
        <f>VLOOKUP($C973,'Lookup Table'!$A$1:$G$134,4,0)</f>
        <v>Desktop</v>
      </c>
      <c r="K973" t="str">
        <f>VLOOKUP($C973,'Lookup Table'!$A$1:$G$134,5,0)</f>
        <v>CPM</v>
      </c>
      <c r="L973">
        <f>VLOOKUP($C973,'Lookup Table'!$A$1:$G$134,6,0)</f>
        <v>6</v>
      </c>
      <c r="M973" t="str">
        <f>VLOOKUP($C973,'Lookup Table'!$A$1:$G$134,7,0)</f>
        <v>Display</v>
      </c>
      <c r="N973" s="28">
        <f t="shared" si="15"/>
        <v>28.14</v>
      </c>
    </row>
    <row r="974" spans="1:14" x14ac:dyDescent="0.2">
      <c r="A974">
        <v>973</v>
      </c>
      <c r="B974" s="26">
        <v>44328</v>
      </c>
      <c r="C974" s="11">
        <v>269150197</v>
      </c>
      <c r="D974" s="11">
        <v>3215</v>
      </c>
      <c r="E974" s="11">
        <v>2</v>
      </c>
      <c r="F974" s="11">
        <v>0</v>
      </c>
      <c r="G974" t="str">
        <f>IFERROR(INDEX('Video Ad Server - SECONDARY'!$C$2:$C$960,MATCH(' Combined Data'!C974&amp;' Combined Data'!B974,'Video Ad Server - SECONDARY'!$E$2:$E$960,0)),"")</f>
        <v/>
      </c>
      <c r="H974" t="str">
        <f>IFERROR(INDEX('Video Ad Server - SECONDARY'!$D$2:$D$960,MATCH(' Combined Data'!C974&amp;' Combined Data'!B974,'Video Ad Server - SECONDARY'!$E$2:$E$960,0)),"")</f>
        <v/>
      </c>
      <c r="I974" t="str">
        <f>VLOOKUP($C974,'Lookup Table'!$A$1:$G$134,3,0)</f>
        <v>Partner A</v>
      </c>
      <c r="J974" t="str">
        <f>VLOOKUP($C974,'Lookup Table'!$A$1:$G$134,4,0)</f>
        <v>Desktop</v>
      </c>
      <c r="K974" t="str">
        <f>VLOOKUP($C974,'Lookup Table'!$A$1:$G$134,5,0)</f>
        <v>CPM</v>
      </c>
      <c r="L974">
        <f>VLOOKUP($C974,'Lookup Table'!$A$1:$G$134,6,0)</f>
        <v>6</v>
      </c>
      <c r="M974" t="str">
        <f>VLOOKUP($C974,'Lookup Table'!$A$1:$G$134,7,0)</f>
        <v>Display</v>
      </c>
      <c r="N974" s="28">
        <f t="shared" si="15"/>
        <v>19.29</v>
      </c>
    </row>
    <row r="975" spans="1:14" x14ac:dyDescent="0.2">
      <c r="A975">
        <v>974</v>
      </c>
      <c r="B975" s="26">
        <v>44328</v>
      </c>
      <c r="C975" s="11">
        <v>268892381</v>
      </c>
      <c r="D975" s="11">
        <v>2040</v>
      </c>
      <c r="E975" s="11">
        <v>2</v>
      </c>
      <c r="F975" s="11">
        <v>3</v>
      </c>
      <c r="G975">
        <f>IFERROR(INDEX('Video Ad Server - SECONDARY'!$C$2:$C$960,MATCH(' Combined Data'!C975&amp;' Combined Data'!B975,'Video Ad Server - SECONDARY'!$E$2:$E$960,0)),"")</f>
        <v>0</v>
      </c>
      <c r="H975">
        <f>IFERROR(INDEX('Video Ad Server - SECONDARY'!$D$2:$D$960,MATCH(' Combined Data'!C975&amp;' Combined Data'!B975,'Video Ad Server - SECONDARY'!$E$2:$E$960,0)),"")</f>
        <v>0</v>
      </c>
      <c r="I975" t="str">
        <f>VLOOKUP($C975,'Lookup Table'!$A$1:$G$134,3,0)</f>
        <v>Partner B</v>
      </c>
      <c r="J975" t="str">
        <f>VLOOKUP($C975,'Lookup Table'!$A$1:$G$134,4,0)</f>
        <v>Cross-Device</v>
      </c>
      <c r="K975" t="str">
        <f>VLOOKUP($C975,'Lookup Table'!$A$1:$G$134,5,0)</f>
        <v>CPCV</v>
      </c>
      <c r="L975">
        <f>VLOOKUP($C975,'Lookup Table'!$A$1:$G$134,6,0)</f>
        <v>4.5</v>
      </c>
      <c r="M975" t="str">
        <f>VLOOKUP($C975,'Lookup Table'!$A$1:$G$134,7,0)</f>
        <v>Video</v>
      </c>
      <c r="N975" s="28">
        <f t="shared" si="15"/>
        <v>0</v>
      </c>
    </row>
    <row r="976" spans="1:14" x14ac:dyDescent="0.2">
      <c r="A976">
        <v>975</v>
      </c>
      <c r="B976" s="26">
        <v>44328</v>
      </c>
      <c r="C976" s="11">
        <v>269222010</v>
      </c>
      <c r="D976" s="11">
        <v>593</v>
      </c>
      <c r="E976" s="11">
        <v>2</v>
      </c>
      <c r="F976" s="11">
        <v>1</v>
      </c>
      <c r="G976">
        <f>IFERROR(INDEX('Video Ad Server - SECONDARY'!$C$2:$C$960,MATCH(' Combined Data'!C976&amp;' Combined Data'!B976,'Video Ad Server - SECONDARY'!$E$2:$E$960,0)),"")</f>
        <v>1939</v>
      </c>
      <c r="H976">
        <f>IFERROR(INDEX('Video Ad Server - SECONDARY'!$D$2:$D$960,MATCH(' Combined Data'!C976&amp;' Combined Data'!B976,'Video Ad Server - SECONDARY'!$E$2:$E$960,0)),"")</f>
        <v>1638</v>
      </c>
      <c r="I976" t="str">
        <f>VLOOKUP($C976,'Lookup Table'!$A$1:$G$134,3,0)</f>
        <v>Partner B</v>
      </c>
      <c r="J976" t="str">
        <f>VLOOKUP($C976,'Lookup Table'!$A$1:$G$134,4,0)</f>
        <v>Cross-Device</v>
      </c>
      <c r="K976" t="str">
        <f>VLOOKUP($C976,'Lookup Table'!$A$1:$G$134,5,0)</f>
        <v>CPCV</v>
      </c>
      <c r="L976">
        <f>VLOOKUP($C976,'Lookup Table'!$A$1:$G$134,6,0)</f>
        <v>4.5</v>
      </c>
      <c r="M976" t="str">
        <f>VLOOKUP($C976,'Lookup Table'!$A$1:$G$134,7,0)</f>
        <v>Video</v>
      </c>
      <c r="N976" s="28">
        <f t="shared" si="15"/>
        <v>7371</v>
      </c>
    </row>
    <row r="977" spans="1:14" x14ac:dyDescent="0.2">
      <c r="A977">
        <v>976</v>
      </c>
      <c r="B977" s="26">
        <v>44328</v>
      </c>
      <c r="C977" s="11">
        <v>269221584</v>
      </c>
      <c r="D977" s="11">
        <v>0</v>
      </c>
      <c r="E977" s="11">
        <v>2</v>
      </c>
      <c r="F977" s="11">
        <v>0</v>
      </c>
      <c r="G977">
        <f>IFERROR(INDEX('Video Ad Server - SECONDARY'!$C$2:$C$960,MATCH(' Combined Data'!C977&amp;' Combined Data'!B977,'Video Ad Server - SECONDARY'!$E$2:$E$960,0)),"")</f>
        <v>1</v>
      </c>
      <c r="H977">
        <f>IFERROR(INDEX('Video Ad Server - SECONDARY'!$D$2:$D$960,MATCH(' Combined Data'!C977&amp;' Combined Data'!B977,'Video Ad Server - SECONDARY'!$E$2:$E$960,0)),"")</f>
        <v>1</v>
      </c>
      <c r="I977" t="str">
        <f>VLOOKUP($C977,'Lookup Table'!$A$1:$G$134,3,0)</f>
        <v>Partner B</v>
      </c>
      <c r="J977" t="str">
        <f>VLOOKUP($C977,'Lookup Table'!$A$1:$G$134,4,0)</f>
        <v>Cross-Device</v>
      </c>
      <c r="K977" t="str">
        <f>VLOOKUP($C977,'Lookup Table'!$A$1:$G$134,5,0)</f>
        <v>CPCV</v>
      </c>
      <c r="L977">
        <f>VLOOKUP($C977,'Lookup Table'!$A$1:$G$134,6,0)</f>
        <v>4.5</v>
      </c>
      <c r="M977" t="str">
        <f>VLOOKUP($C977,'Lookup Table'!$A$1:$G$134,7,0)</f>
        <v>Video</v>
      </c>
      <c r="N977" s="28">
        <f t="shared" si="15"/>
        <v>4.5</v>
      </c>
    </row>
    <row r="978" spans="1:14" x14ac:dyDescent="0.2">
      <c r="A978">
        <v>977</v>
      </c>
      <c r="B978" s="26">
        <v>44328</v>
      </c>
      <c r="C978" s="11">
        <v>269221635</v>
      </c>
      <c r="D978" s="11">
        <v>4694</v>
      </c>
      <c r="E978" s="11">
        <v>1</v>
      </c>
      <c r="F978" s="11">
        <v>0</v>
      </c>
      <c r="G978" t="str">
        <f>IFERROR(INDEX('Video Ad Server - SECONDARY'!$C$2:$C$960,MATCH(' Combined Data'!C978&amp;' Combined Data'!B978,'Video Ad Server - SECONDARY'!$E$2:$E$960,0)),"")</f>
        <v/>
      </c>
      <c r="H978" t="str">
        <f>IFERROR(INDEX('Video Ad Server - SECONDARY'!$D$2:$D$960,MATCH(' Combined Data'!C978&amp;' Combined Data'!B978,'Video Ad Server - SECONDARY'!$E$2:$E$960,0)),"")</f>
        <v/>
      </c>
      <c r="I978" t="str">
        <f>VLOOKUP($C978,'Lookup Table'!$A$1:$G$134,3,0)</f>
        <v>Partner A</v>
      </c>
      <c r="J978" t="str">
        <f>VLOOKUP($C978,'Lookup Table'!$A$1:$G$134,4,0)</f>
        <v>Desktop</v>
      </c>
      <c r="K978" t="str">
        <f>VLOOKUP($C978,'Lookup Table'!$A$1:$G$134,5,0)</f>
        <v>CPM</v>
      </c>
      <c r="L978">
        <f>VLOOKUP($C978,'Lookup Table'!$A$1:$G$134,6,0)</f>
        <v>6</v>
      </c>
      <c r="M978" t="str">
        <f>VLOOKUP($C978,'Lookup Table'!$A$1:$G$134,7,0)</f>
        <v>Display</v>
      </c>
      <c r="N978" s="28">
        <f t="shared" si="15"/>
        <v>28.164000000000001</v>
      </c>
    </row>
    <row r="979" spans="1:14" x14ac:dyDescent="0.2">
      <c r="A979">
        <v>978</v>
      </c>
      <c r="B979" s="26">
        <v>44328</v>
      </c>
      <c r="C979" s="11">
        <v>268891184</v>
      </c>
      <c r="D979" s="11">
        <v>4253</v>
      </c>
      <c r="E979" s="11">
        <v>1</v>
      </c>
      <c r="F979" s="11">
        <v>3</v>
      </c>
      <c r="G979" t="str">
        <f>IFERROR(INDEX('Video Ad Server - SECONDARY'!$C$2:$C$960,MATCH(' Combined Data'!C979&amp;' Combined Data'!B979,'Video Ad Server - SECONDARY'!$E$2:$E$960,0)),"")</f>
        <v/>
      </c>
      <c r="H979" t="str">
        <f>IFERROR(INDEX('Video Ad Server - SECONDARY'!$D$2:$D$960,MATCH(' Combined Data'!C979&amp;' Combined Data'!B979,'Video Ad Server - SECONDARY'!$E$2:$E$960,0)),"")</f>
        <v/>
      </c>
      <c r="I979" t="str">
        <f>VLOOKUP($C979,'Lookup Table'!$A$1:$G$134,3,0)</f>
        <v>Partner B</v>
      </c>
      <c r="J979" t="str">
        <f>VLOOKUP($C979,'Lookup Table'!$A$1:$G$134,4,0)</f>
        <v>Cross-Device</v>
      </c>
      <c r="K979" t="str">
        <f>VLOOKUP($C979,'Lookup Table'!$A$1:$G$134,5,0)</f>
        <v>CPM</v>
      </c>
      <c r="L979">
        <f>VLOOKUP($C979,'Lookup Table'!$A$1:$G$134,6,0)</f>
        <v>4.5</v>
      </c>
      <c r="M979" t="str">
        <f>VLOOKUP($C979,'Lookup Table'!$A$1:$G$134,7,0)</f>
        <v>Display</v>
      </c>
      <c r="N979" s="28">
        <f t="shared" si="15"/>
        <v>19.138500000000001</v>
      </c>
    </row>
    <row r="980" spans="1:14" x14ac:dyDescent="0.2">
      <c r="A980">
        <v>979</v>
      </c>
      <c r="B980" s="26">
        <v>44328</v>
      </c>
      <c r="C980" s="11">
        <v>269149657</v>
      </c>
      <c r="D980" s="11">
        <v>4132</v>
      </c>
      <c r="E980" s="11">
        <v>1</v>
      </c>
      <c r="F980" s="11">
        <v>1</v>
      </c>
      <c r="G980" t="str">
        <f>IFERROR(INDEX('Video Ad Server - SECONDARY'!$C$2:$C$960,MATCH(' Combined Data'!C980&amp;' Combined Data'!B980,'Video Ad Server - SECONDARY'!$E$2:$E$960,0)),"")</f>
        <v/>
      </c>
      <c r="H980" t="str">
        <f>IFERROR(INDEX('Video Ad Server - SECONDARY'!$D$2:$D$960,MATCH(' Combined Data'!C980&amp;' Combined Data'!B980,'Video Ad Server - SECONDARY'!$E$2:$E$960,0)),"")</f>
        <v/>
      </c>
      <c r="I980" t="str">
        <f>VLOOKUP($C980,'Lookup Table'!$A$1:$G$134,3,0)</f>
        <v>Partner B</v>
      </c>
      <c r="J980" t="str">
        <f>VLOOKUP($C980,'Lookup Table'!$A$1:$G$134,4,0)</f>
        <v>Cross-Device</v>
      </c>
      <c r="K980" t="str">
        <f>VLOOKUP($C980,'Lookup Table'!$A$1:$G$134,5,0)</f>
        <v>CPM</v>
      </c>
      <c r="L980">
        <f>VLOOKUP($C980,'Lookup Table'!$A$1:$G$134,6,0)</f>
        <v>4.5</v>
      </c>
      <c r="M980" t="str">
        <f>VLOOKUP($C980,'Lookup Table'!$A$1:$G$134,7,0)</f>
        <v>Display</v>
      </c>
      <c r="N980" s="28">
        <f t="shared" si="15"/>
        <v>18.593999999999998</v>
      </c>
    </row>
    <row r="981" spans="1:14" x14ac:dyDescent="0.2">
      <c r="A981">
        <v>980</v>
      </c>
      <c r="B981" s="26">
        <v>44328</v>
      </c>
      <c r="C981" s="11">
        <v>269221608</v>
      </c>
      <c r="D981" s="11">
        <v>4100</v>
      </c>
      <c r="E981" s="11">
        <v>1</v>
      </c>
      <c r="F981" s="11">
        <v>9</v>
      </c>
      <c r="G981" t="str">
        <f>IFERROR(INDEX('Video Ad Server - SECONDARY'!$C$2:$C$960,MATCH(' Combined Data'!C981&amp;' Combined Data'!B981,'Video Ad Server - SECONDARY'!$E$2:$E$960,0)),"")</f>
        <v/>
      </c>
      <c r="H981" t="str">
        <f>IFERROR(INDEX('Video Ad Server - SECONDARY'!$D$2:$D$960,MATCH(' Combined Data'!C981&amp;' Combined Data'!B981,'Video Ad Server - SECONDARY'!$E$2:$E$960,0)),"")</f>
        <v/>
      </c>
      <c r="I981" t="str">
        <f>VLOOKUP($C981,'Lookup Table'!$A$1:$G$134,3,0)</f>
        <v>Partner A</v>
      </c>
      <c r="J981" t="str">
        <f>VLOOKUP($C981,'Lookup Table'!$A$1:$G$134,4,0)</f>
        <v>Mobile In-App</v>
      </c>
      <c r="K981" t="str">
        <f>VLOOKUP($C981,'Lookup Table'!$A$1:$G$134,5,0)</f>
        <v>CPM</v>
      </c>
      <c r="L981">
        <f>VLOOKUP($C981,'Lookup Table'!$A$1:$G$134,6,0)</f>
        <v>6</v>
      </c>
      <c r="M981" t="str">
        <f>VLOOKUP($C981,'Lookup Table'!$A$1:$G$134,7,0)</f>
        <v>Display</v>
      </c>
      <c r="N981" s="28">
        <f t="shared" si="15"/>
        <v>24.599999999999998</v>
      </c>
    </row>
    <row r="982" spans="1:14" x14ac:dyDescent="0.2">
      <c r="A982">
        <v>981</v>
      </c>
      <c r="B982" s="26">
        <v>44328</v>
      </c>
      <c r="C982" s="11">
        <v>269150185</v>
      </c>
      <c r="D982" s="11">
        <v>2501</v>
      </c>
      <c r="E982" s="11">
        <v>1</v>
      </c>
      <c r="F982" s="11">
        <v>2</v>
      </c>
      <c r="G982" t="str">
        <f>IFERROR(INDEX('Video Ad Server - SECONDARY'!$C$2:$C$960,MATCH(' Combined Data'!C982&amp;' Combined Data'!B982,'Video Ad Server - SECONDARY'!$E$2:$E$960,0)),"")</f>
        <v/>
      </c>
      <c r="H982" t="str">
        <f>IFERROR(INDEX('Video Ad Server - SECONDARY'!$D$2:$D$960,MATCH(' Combined Data'!C982&amp;' Combined Data'!B982,'Video Ad Server - SECONDARY'!$E$2:$E$960,0)),"")</f>
        <v/>
      </c>
      <c r="I982" t="str">
        <f>VLOOKUP($C982,'Lookup Table'!$A$1:$G$134,3,0)</f>
        <v>Partner A</v>
      </c>
      <c r="J982" t="str">
        <f>VLOOKUP($C982,'Lookup Table'!$A$1:$G$134,4,0)</f>
        <v>Mobile In-App</v>
      </c>
      <c r="K982" t="str">
        <f>VLOOKUP($C982,'Lookup Table'!$A$1:$G$134,5,0)</f>
        <v>CPM</v>
      </c>
      <c r="L982">
        <f>VLOOKUP($C982,'Lookup Table'!$A$1:$G$134,6,0)</f>
        <v>6</v>
      </c>
      <c r="M982" t="str">
        <f>VLOOKUP($C982,'Lookup Table'!$A$1:$G$134,7,0)</f>
        <v>Display</v>
      </c>
      <c r="N982" s="28">
        <f t="shared" si="15"/>
        <v>15.006</v>
      </c>
    </row>
    <row r="983" spans="1:14" x14ac:dyDescent="0.2">
      <c r="A983">
        <v>982</v>
      </c>
      <c r="B983" s="26">
        <v>44328</v>
      </c>
      <c r="C983" s="11">
        <v>269148589</v>
      </c>
      <c r="D983" s="11">
        <v>1863</v>
      </c>
      <c r="E983" s="11">
        <v>1</v>
      </c>
      <c r="F983" s="11">
        <v>2</v>
      </c>
      <c r="G983" t="str">
        <f>IFERROR(INDEX('Video Ad Server - SECONDARY'!$C$2:$C$960,MATCH(' Combined Data'!C983&amp;' Combined Data'!B983,'Video Ad Server - SECONDARY'!$E$2:$E$960,0)),"")</f>
        <v/>
      </c>
      <c r="H983" t="str">
        <f>IFERROR(INDEX('Video Ad Server - SECONDARY'!$D$2:$D$960,MATCH(' Combined Data'!C983&amp;' Combined Data'!B983,'Video Ad Server - SECONDARY'!$E$2:$E$960,0)),"")</f>
        <v/>
      </c>
      <c r="I983" t="str">
        <f>VLOOKUP($C983,'Lookup Table'!$A$1:$G$134,3,0)</f>
        <v>Partner B</v>
      </c>
      <c r="J983" t="str">
        <f>VLOOKUP($C983,'Lookup Table'!$A$1:$G$134,4,0)</f>
        <v>Mobile In-App</v>
      </c>
      <c r="K983" t="str">
        <f>VLOOKUP($C983,'Lookup Table'!$A$1:$G$134,5,0)</f>
        <v>CPM</v>
      </c>
      <c r="L983">
        <f>VLOOKUP($C983,'Lookup Table'!$A$1:$G$134,6,0)</f>
        <v>4.5</v>
      </c>
      <c r="M983" t="str">
        <f>VLOOKUP($C983,'Lookup Table'!$A$1:$G$134,7,0)</f>
        <v>Display</v>
      </c>
      <c r="N983" s="28">
        <f t="shared" si="15"/>
        <v>8.3834999999999997</v>
      </c>
    </row>
    <row r="984" spans="1:14" x14ac:dyDescent="0.2">
      <c r="A984">
        <v>983</v>
      </c>
      <c r="B984" s="26">
        <v>44328</v>
      </c>
      <c r="C984" s="11">
        <v>269149708</v>
      </c>
      <c r="D984" s="11">
        <v>679</v>
      </c>
      <c r="E984" s="11">
        <v>1</v>
      </c>
      <c r="F984" s="11">
        <v>0</v>
      </c>
      <c r="G984" t="str">
        <f>IFERROR(INDEX('Video Ad Server - SECONDARY'!$C$2:$C$960,MATCH(' Combined Data'!C984&amp;' Combined Data'!B984,'Video Ad Server - SECONDARY'!$E$2:$E$960,0)),"")</f>
        <v/>
      </c>
      <c r="H984" t="str">
        <f>IFERROR(INDEX('Video Ad Server - SECONDARY'!$D$2:$D$960,MATCH(' Combined Data'!C984&amp;' Combined Data'!B984,'Video Ad Server - SECONDARY'!$E$2:$E$960,0)),"")</f>
        <v/>
      </c>
      <c r="I984" t="str">
        <f>VLOOKUP($C984,'Lookup Table'!$A$1:$G$134,3,0)</f>
        <v>Partner B</v>
      </c>
      <c r="J984" t="str">
        <f>VLOOKUP($C984,'Lookup Table'!$A$1:$G$134,4,0)</f>
        <v>Cross-Device</v>
      </c>
      <c r="K984" t="str">
        <f>VLOOKUP($C984,'Lookup Table'!$A$1:$G$134,5,0)</f>
        <v>CPM</v>
      </c>
      <c r="L984">
        <f>VLOOKUP($C984,'Lookup Table'!$A$1:$G$134,6,0)</f>
        <v>4.5</v>
      </c>
      <c r="M984" t="str">
        <f>VLOOKUP($C984,'Lookup Table'!$A$1:$G$134,7,0)</f>
        <v>Study</v>
      </c>
      <c r="N984" s="28">
        <f t="shared" si="15"/>
        <v>3.0555000000000003</v>
      </c>
    </row>
    <row r="985" spans="1:14" x14ac:dyDescent="0.2">
      <c r="A985">
        <v>984</v>
      </c>
      <c r="B985" s="26">
        <v>44328</v>
      </c>
      <c r="C985" s="11">
        <v>268890590</v>
      </c>
      <c r="D985" s="11">
        <v>446</v>
      </c>
      <c r="E985" s="11">
        <v>1</v>
      </c>
      <c r="F985" s="11">
        <v>7</v>
      </c>
      <c r="G985">
        <f>IFERROR(INDEX('Video Ad Server - SECONDARY'!$C$2:$C$960,MATCH(' Combined Data'!C985&amp;' Combined Data'!B985,'Video Ad Server - SECONDARY'!$E$2:$E$960,0)),"")</f>
        <v>5</v>
      </c>
      <c r="H985">
        <f>IFERROR(INDEX('Video Ad Server - SECONDARY'!$D$2:$D$960,MATCH(' Combined Data'!C985&amp;' Combined Data'!B985,'Video Ad Server - SECONDARY'!$E$2:$E$960,0)),"")</f>
        <v>2</v>
      </c>
      <c r="I985" t="str">
        <f>VLOOKUP($C985,'Lookup Table'!$A$1:$G$134,3,0)</f>
        <v>Partner B</v>
      </c>
      <c r="J985" t="str">
        <f>VLOOKUP($C985,'Lookup Table'!$A$1:$G$134,4,0)</f>
        <v>Cross-Device</v>
      </c>
      <c r="K985" t="str">
        <f>VLOOKUP($C985,'Lookup Table'!$A$1:$G$134,5,0)</f>
        <v>CPCV</v>
      </c>
      <c r="L985">
        <f>VLOOKUP($C985,'Lookup Table'!$A$1:$G$134,6,0)</f>
        <v>4.5</v>
      </c>
      <c r="M985" t="str">
        <f>VLOOKUP($C985,'Lookup Table'!$A$1:$G$134,7,0)</f>
        <v>Video</v>
      </c>
      <c r="N985" s="28">
        <f t="shared" si="15"/>
        <v>9</v>
      </c>
    </row>
    <row r="986" spans="1:14" x14ac:dyDescent="0.2">
      <c r="A986">
        <v>985</v>
      </c>
      <c r="B986" s="26">
        <v>44328</v>
      </c>
      <c r="C986" s="11">
        <v>269222739</v>
      </c>
      <c r="D986" s="11">
        <v>9</v>
      </c>
      <c r="E986" s="11">
        <v>1</v>
      </c>
      <c r="F986" s="11">
        <v>0</v>
      </c>
      <c r="G986">
        <f>IFERROR(INDEX('Video Ad Server - SECONDARY'!$C$2:$C$960,MATCH(' Combined Data'!C986&amp;' Combined Data'!B986,'Video Ad Server - SECONDARY'!$E$2:$E$960,0)),"")</f>
        <v>18</v>
      </c>
      <c r="H986">
        <f>IFERROR(INDEX('Video Ad Server - SECONDARY'!$D$2:$D$960,MATCH(' Combined Data'!C986&amp;' Combined Data'!B986,'Video Ad Server - SECONDARY'!$E$2:$E$960,0)),"")</f>
        <v>18</v>
      </c>
      <c r="I986" t="str">
        <f>VLOOKUP($C986,'Lookup Table'!$A$1:$G$134,3,0)</f>
        <v>Partner B</v>
      </c>
      <c r="J986" t="str">
        <f>VLOOKUP($C986,'Lookup Table'!$A$1:$G$134,4,0)</f>
        <v>Cross-Device</v>
      </c>
      <c r="K986" t="str">
        <f>VLOOKUP($C986,'Lookup Table'!$A$1:$G$134,5,0)</f>
        <v>CPCV</v>
      </c>
      <c r="L986">
        <f>VLOOKUP($C986,'Lookup Table'!$A$1:$G$134,6,0)</f>
        <v>4.5</v>
      </c>
      <c r="M986" t="str">
        <f>VLOOKUP($C986,'Lookup Table'!$A$1:$G$134,7,0)</f>
        <v>Video</v>
      </c>
      <c r="N986" s="28">
        <f t="shared" si="15"/>
        <v>81</v>
      </c>
    </row>
    <row r="987" spans="1:14" x14ac:dyDescent="0.2">
      <c r="A987">
        <v>986</v>
      </c>
      <c r="B987" s="26">
        <v>44328</v>
      </c>
      <c r="C987" s="11">
        <v>269222070</v>
      </c>
      <c r="D987" s="11">
        <v>7116</v>
      </c>
      <c r="E987" s="11">
        <v>0</v>
      </c>
      <c r="F987" s="11">
        <v>139</v>
      </c>
      <c r="G987" t="str">
        <f>IFERROR(INDEX('Video Ad Server - SECONDARY'!$C$2:$C$960,MATCH(' Combined Data'!C987&amp;' Combined Data'!B987,'Video Ad Server - SECONDARY'!$E$2:$E$960,0)),"")</f>
        <v/>
      </c>
      <c r="H987" t="str">
        <f>IFERROR(INDEX('Video Ad Server - SECONDARY'!$D$2:$D$960,MATCH(' Combined Data'!C987&amp;' Combined Data'!B987,'Video Ad Server - SECONDARY'!$E$2:$E$960,0)),"")</f>
        <v/>
      </c>
      <c r="I987" t="str">
        <f>VLOOKUP($C987,'Lookup Table'!$A$1:$G$134,3,0)</f>
        <v>Partner A</v>
      </c>
      <c r="J987" t="str">
        <f>VLOOKUP($C987,'Lookup Table'!$A$1:$G$134,4,0)</f>
        <v>Mobile In-App</v>
      </c>
      <c r="K987" t="str">
        <f>VLOOKUP($C987,'Lookup Table'!$A$1:$G$134,5,0)</f>
        <v>CPM</v>
      </c>
      <c r="L987">
        <f>VLOOKUP($C987,'Lookup Table'!$A$1:$G$134,6,0)</f>
        <v>6</v>
      </c>
      <c r="M987" t="str">
        <f>VLOOKUP($C987,'Lookup Table'!$A$1:$G$134,7,0)</f>
        <v>Display</v>
      </c>
      <c r="N987" s="28">
        <f t="shared" si="15"/>
        <v>42.695999999999998</v>
      </c>
    </row>
    <row r="988" spans="1:14" x14ac:dyDescent="0.2">
      <c r="A988">
        <v>987</v>
      </c>
      <c r="B988" s="26">
        <v>44328</v>
      </c>
      <c r="C988" s="11">
        <v>269222091</v>
      </c>
      <c r="D988" s="11">
        <v>3357</v>
      </c>
      <c r="E988" s="11">
        <v>0</v>
      </c>
      <c r="F988" s="11">
        <v>0</v>
      </c>
      <c r="G988" t="str">
        <f>IFERROR(INDEX('Video Ad Server - SECONDARY'!$C$2:$C$960,MATCH(' Combined Data'!C988&amp;' Combined Data'!B988,'Video Ad Server - SECONDARY'!$E$2:$E$960,0)),"")</f>
        <v/>
      </c>
      <c r="H988" t="str">
        <f>IFERROR(INDEX('Video Ad Server - SECONDARY'!$D$2:$D$960,MATCH(' Combined Data'!C988&amp;' Combined Data'!B988,'Video Ad Server - SECONDARY'!$E$2:$E$960,0)),"")</f>
        <v/>
      </c>
      <c r="I988" t="str">
        <f>VLOOKUP($C988,'Lookup Table'!$A$1:$G$134,3,0)</f>
        <v>Partner A</v>
      </c>
      <c r="J988" t="str">
        <f>VLOOKUP($C988,'Lookup Table'!$A$1:$G$134,4,0)</f>
        <v>Mobile</v>
      </c>
      <c r="K988" t="str">
        <f>VLOOKUP($C988,'Lookup Table'!$A$1:$G$134,5,0)</f>
        <v>CPM</v>
      </c>
      <c r="L988">
        <f>VLOOKUP($C988,'Lookup Table'!$A$1:$G$134,6,0)</f>
        <v>6</v>
      </c>
      <c r="M988" t="str">
        <f>VLOOKUP($C988,'Lookup Table'!$A$1:$G$134,7,0)</f>
        <v>Display</v>
      </c>
      <c r="N988" s="28">
        <f t="shared" si="15"/>
        <v>20.142000000000003</v>
      </c>
    </row>
    <row r="989" spans="1:14" x14ac:dyDescent="0.2">
      <c r="A989">
        <v>988</v>
      </c>
      <c r="B989" s="26">
        <v>44328</v>
      </c>
      <c r="C989" s="11">
        <v>269150224</v>
      </c>
      <c r="D989" s="11">
        <v>1081</v>
      </c>
      <c r="E989" s="11">
        <v>0</v>
      </c>
      <c r="F989" s="11">
        <v>0</v>
      </c>
      <c r="G989" t="str">
        <f>IFERROR(INDEX('Video Ad Server - SECONDARY'!$C$2:$C$960,MATCH(' Combined Data'!C989&amp;' Combined Data'!B989,'Video Ad Server - SECONDARY'!$E$2:$E$960,0)),"")</f>
        <v/>
      </c>
      <c r="H989" t="str">
        <f>IFERROR(INDEX('Video Ad Server - SECONDARY'!$D$2:$D$960,MATCH(' Combined Data'!C989&amp;' Combined Data'!B989,'Video Ad Server - SECONDARY'!$E$2:$E$960,0)),"")</f>
        <v/>
      </c>
      <c r="I989" t="str">
        <f>VLOOKUP($C989,'Lookup Table'!$A$1:$G$134,3,0)</f>
        <v>Partner A</v>
      </c>
      <c r="J989" t="str">
        <f>VLOOKUP($C989,'Lookup Table'!$A$1:$G$134,4,0)</f>
        <v>Mobile</v>
      </c>
      <c r="K989" t="str">
        <f>VLOOKUP($C989,'Lookup Table'!$A$1:$G$134,5,0)</f>
        <v>CPM</v>
      </c>
      <c r="L989">
        <f>VLOOKUP($C989,'Lookup Table'!$A$1:$G$134,6,0)</f>
        <v>6</v>
      </c>
      <c r="M989" t="str">
        <f>VLOOKUP($C989,'Lookup Table'!$A$1:$G$134,7,0)</f>
        <v>Display</v>
      </c>
      <c r="N989" s="28">
        <f t="shared" si="15"/>
        <v>6.4859999999999998</v>
      </c>
    </row>
    <row r="990" spans="1:14" x14ac:dyDescent="0.2">
      <c r="A990">
        <v>989</v>
      </c>
      <c r="B990" s="26">
        <v>44328</v>
      </c>
      <c r="C990" s="11">
        <v>268892246</v>
      </c>
      <c r="D990" s="11">
        <v>959</v>
      </c>
      <c r="E990" s="11">
        <v>0</v>
      </c>
      <c r="F990" s="11">
        <v>0</v>
      </c>
      <c r="G990" t="str">
        <f>IFERROR(INDEX('Video Ad Server - SECONDARY'!$C$2:$C$960,MATCH(' Combined Data'!C990&amp;' Combined Data'!B990,'Video Ad Server - SECONDARY'!$E$2:$E$960,0)),"")</f>
        <v/>
      </c>
      <c r="H990" t="str">
        <f>IFERROR(INDEX('Video Ad Server - SECONDARY'!$D$2:$D$960,MATCH(' Combined Data'!C990&amp;' Combined Data'!B990,'Video Ad Server - SECONDARY'!$E$2:$E$960,0)),"")</f>
        <v/>
      </c>
      <c r="I990" t="str">
        <f>VLOOKUP($C990,'Lookup Table'!$A$1:$G$134,3,0)</f>
        <v>Partner A</v>
      </c>
      <c r="J990" t="str">
        <f>VLOOKUP($C990,'Lookup Table'!$A$1:$G$134,4,0)</f>
        <v>Desktop</v>
      </c>
      <c r="K990" t="str">
        <f>VLOOKUP($C990,'Lookup Table'!$A$1:$G$134,5,0)</f>
        <v>CPM</v>
      </c>
      <c r="L990">
        <f>VLOOKUP($C990,'Lookup Table'!$A$1:$G$134,6,0)</f>
        <v>6</v>
      </c>
      <c r="M990" t="str">
        <f>VLOOKUP($C990,'Lookup Table'!$A$1:$G$134,7,0)</f>
        <v>Display</v>
      </c>
      <c r="N990" s="28">
        <f t="shared" si="15"/>
        <v>5.7539999999999996</v>
      </c>
    </row>
    <row r="991" spans="1:14" x14ac:dyDescent="0.2">
      <c r="A991">
        <v>990</v>
      </c>
      <c r="B991" s="26">
        <v>44328</v>
      </c>
      <c r="C991" s="11">
        <v>271451050</v>
      </c>
      <c r="D991" s="11">
        <v>391</v>
      </c>
      <c r="E991" s="11">
        <v>0</v>
      </c>
      <c r="F991" s="11">
        <v>1</v>
      </c>
      <c r="G991" t="str">
        <f>IFERROR(INDEX('Video Ad Server - SECONDARY'!$C$2:$C$960,MATCH(' Combined Data'!C991&amp;' Combined Data'!B991,'Video Ad Server - SECONDARY'!$E$2:$E$960,0)),"")</f>
        <v/>
      </c>
      <c r="H991" t="str">
        <f>IFERROR(INDEX('Video Ad Server - SECONDARY'!$D$2:$D$960,MATCH(' Combined Data'!C991&amp;' Combined Data'!B991,'Video Ad Server - SECONDARY'!$E$2:$E$960,0)),"")</f>
        <v/>
      </c>
      <c r="I991" t="str">
        <f>VLOOKUP($C991,'Lookup Table'!$A$1:$G$134,3,0)</f>
        <v>Partner A</v>
      </c>
      <c r="J991" t="str">
        <f>VLOOKUP($C991,'Lookup Table'!$A$1:$G$134,4,0)</f>
        <v>Desktop</v>
      </c>
      <c r="K991" t="str">
        <f>VLOOKUP($C991,'Lookup Table'!$A$1:$G$134,5,0)</f>
        <v>CPM</v>
      </c>
      <c r="L991">
        <f>VLOOKUP($C991,'Lookup Table'!$A$1:$G$134,6,0)</f>
        <v>6</v>
      </c>
      <c r="M991" t="str">
        <f>VLOOKUP($C991,'Lookup Table'!$A$1:$G$134,7,0)</f>
        <v>Display</v>
      </c>
      <c r="N991" s="28">
        <f t="shared" si="15"/>
        <v>2.3460000000000001</v>
      </c>
    </row>
    <row r="992" spans="1:14" x14ac:dyDescent="0.2">
      <c r="A992">
        <v>991</v>
      </c>
      <c r="B992" s="26">
        <v>44328</v>
      </c>
      <c r="C992" s="11">
        <v>269222781</v>
      </c>
      <c r="D992" s="11">
        <v>363</v>
      </c>
      <c r="E992" s="11">
        <v>0</v>
      </c>
      <c r="F992" s="11">
        <v>0</v>
      </c>
      <c r="G992" t="str">
        <f>IFERROR(INDEX('Video Ad Server - SECONDARY'!$C$2:$C$960,MATCH(' Combined Data'!C992&amp;' Combined Data'!B992,'Video Ad Server - SECONDARY'!$E$2:$E$960,0)),"")</f>
        <v/>
      </c>
      <c r="H992" t="str">
        <f>IFERROR(INDEX('Video Ad Server - SECONDARY'!$D$2:$D$960,MATCH(' Combined Data'!C992&amp;' Combined Data'!B992,'Video Ad Server - SECONDARY'!$E$2:$E$960,0)),"")</f>
        <v/>
      </c>
      <c r="I992" t="str">
        <f>VLOOKUP($C992,'Lookup Table'!$A$1:$G$134,3,0)</f>
        <v>Partner A</v>
      </c>
      <c r="J992" t="str">
        <f>VLOOKUP($C992,'Lookup Table'!$A$1:$G$134,4,0)</f>
        <v>Tablet In-App</v>
      </c>
      <c r="K992" t="str">
        <f>VLOOKUP($C992,'Lookup Table'!$A$1:$G$134,5,0)</f>
        <v>CPM</v>
      </c>
      <c r="L992">
        <f>VLOOKUP($C992,'Lookup Table'!$A$1:$G$134,6,0)</f>
        <v>6</v>
      </c>
      <c r="M992" t="str">
        <f>VLOOKUP($C992,'Lookup Table'!$A$1:$G$134,7,0)</f>
        <v>Display</v>
      </c>
      <c r="N992" s="28">
        <f t="shared" si="15"/>
        <v>2.1779999999999999</v>
      </c>
    </row>
    <row r="993" spans="1:14" x14ac:dyDescent="0.2">
      <c r="A993">
        <v>992</v>
      </c>
      <c r="B993" s="26">
        <v>44328</v>
      </c>
      <c r="C993" s="11">
        <v>269221587</v>
      </c>
      <c r="D993" s="11">
        <v>136</v>
      </c>
      <c r="E993" s="11">
        <v>0</v>
      </c>
      <c r="F993" s="11">
        <v>0</v>
      </c>
      <c r="G993">
        <f>IFERROR(INDEX('Video Ad Server - SECONDARY'!$C$2:$C$960,MATCH(' Combined Data'!C993&amp;' Combined Data'!B993,'Video Ad Server - SECONDARY'!$E$2:$E$960,0)),"")</f>
        <v>0</v>
      </c>
      <c r="H993">
        <f>IFERROR(INDEX('Video Ad Server - SECONDARY'!$D$2:$D$960,MATCH(' Combined Data'!C993&amp;' Combined Data'!B993,'Video Ad Server - SECONDARY'!$E$2:$E$960,0)),"")</f>
        <v>0</v>
      </c>
      <c r="I993" t="str">
        <f>VLOOKUP($C993,'Lookup Table'!$A$1:$G$134,3,0)</f>
        <v>Partner B</v>
      </c>
      <c r="J993" t="str">
        <f>VLOOKUP($C993,'Lookup Table'!$A$1:$G$134,4,0)</f>
        <v>Cross-Device</v>
      </c>
      <c r="K993" t="str">
        <f>VLOOKUP($C993,'Lookup Table'!$A$1:$G$134,5,0)</f>
        <v>CPCV</v>
      </c>
      <c r="L993">
        <f>VLOOKUP($C993,'Lookup Table'!$A$1:$G$134,6,0)</f>
        <v>4.5</v>
      </c>
      <c r="M993" t="str">
        <f>VLOOKUP($C993,'Lookup Table'!$A$1:$G$134,7,0)</f>
        <v>Video</v>
      </c>
      <c r="N993" s="28">
        <f t="shared" si="15"/>
        <v>0</v>
      </c>
    </row>
    <row r="994" spans="1:14" x14ac:dyDescent="0.2">
      <c r="A994">
        <v>993</v>
      </c>
      <c r="B994" s="26">
        <v>44328</v>
      </c>
      <c r="C994" s="11">
        <v>268892378</v>
      </c>
      <c r="D994" s="11">
        <v>111</v>
      </c>
      <c r="E994" s="11">
        <v>0</v>
      </c>
      <c r="F994" s="11">
        <v>0</v>
      </c>
      <c r="G994">
        <f>IFERROR(INDEX('Video Ad Server - SECONDARY'!$C$2:$C$960,MATCH(' Combined Data'!C994&amp;' Combined Data'!B994,'Video Ad Server - SECONDARY'!$E$2:$E$960,0)),"")</f>
        <v>220</v>
      </c>
      <c r="H994">
        <f>IFERROR(INDEX('Video Ad Server - SECONDARY'!$D$2:$D$960,MATCH(' Combined Data'!C994&amp;' Combined Data'!B994,'Video Ad Server - SECONDARY'!$E$2:$E$960,0)),"")</f>
        <v>101</v>
      </c>
      <c r="I994" t="str">
        <f>VLOOKUP($C994,'Lookup Table'!$A$1:$G$134,3,0)</f>
        <v>Partner B</v>
      </c>
      <c r="J994" t="str">
        <f>VLOOKUP($C994,'Lookup Table'!$A$1:$G$134,4,0)</f>
        <v>Cross-Device</v>
      </c>
      <c r="K994" t="str">
        <f>VLOOKUP($C994,'Lookup Table'!$A$1:$G$134,5,0)</f>
        <v>CPCV</v>
      </c>
      <c r="L994">
        <f>VLOOKUP($C994,'Lookup Table'!$A$1:$G$134,6,0)</f>
        <v>4.5</v>
      </c>
      <c r="M994" t="str">
        <f>VLOOKUP($C994,'Lookup Table'!$A$1:$G$134,7,0)</f>
        <v>Video</v>
      </c>
      <c r="N994" s="28">
        <f t="shared" si="15"/>
        <v>454.5</v>
      </c>
    </row>
    <row r="995" spans="1:14" x14ac:dyDescent="0.2">
      <c r="A995">
        <v>994</v>
      </c>
      <c r="B995" s="26">
        <v>44328</v>
      </c>
      <c r="C995" s="11">
        <v>269150146</v>
      </c>
      <c r="D995" s="11">
        <v>106</v>
      </c>
      <c r="E995" s="11">
        <v>0</v>
      </c>
      <c r="F995" s="11">
        <v>0</v>
      </c>
      <c r="G995">
        <f>IFERROR(INDEX('Video Ad Server - SECONDARY'!$C$2:$C$960,MATCH(' Combined Data'!C995&amp;' Combined Data'!B995,'Video Ad Server - SECONDARY'!$E$2:$E$960,0)),"")</f>
        <v>15</v>
      </c>
      <c r="H995">
        <f>IFERROR(INDEX('Video Ad Server - SECONDARY'!$D$2:$D$960,MATCH(' Combined Data'!C995&amp;' Combined Data'!B995,'Video Ad Server - SECONDARY'!$E$2:$E$960,0)),"")</f>
        <v>7</v>
      </c>
      <c r="I995" t="str">
        <f>VLOOKUP($C995,'Lookup Table'!$A$1:$G$134,3,0)</f>
        <v>Partner B</v>
      </c>
      <c r="J995" t="str">
        <f>VLOOKUP($C995,'Lookup Table'!$A$1:$G$134,4,0)</f>
        <v>Cross-Device</v>
      </c>
      <c r="K995" t="str">
        <f>VLOOKUP($C995,'Lookup Table'!$A$1:$G$134,5,0)</f>
        <v>CPCV</v>
      </c>
      <c r="L995">
        <f>VLOOKUP($C995,'Lookup Table'!$A$1:$G$134,6,0)</f>
        <v>4.5</v>
      </c>
      <c r="M995" t="str">
        <f>VLOOKUP($C995,'Lookup Table'!$A$1:$G$134,7,0)</f>
        <v>Video</v>
      </c>
      <c r="N995" s="28">
        <f t="shared" si="15"/>
        <v>31.5</v>
      </c>
    </row>
    <row r="996" spans="1:14" x14ac:dyDescent="0.2">
      <c r="A996">
        <v>995</v>
      </c>
      <c r="B996" s="26">
        <v>44328</v>
      </c>
      <c r="C996" s="11">
        <v>271459513</v>
      </c>
      <c r="D996" s="11">
        <v>76</v>
      </c>
      <c r="E996" s="11">
        <v>0</v>
      </c>
      <c r="F996" s="11">
        <v>0</v>
      </c>
      <c r="G996" t="str">
        <f>IFERROR(INDEX('Video Ad Server - SECONDARY'!$C$2:$C$960,MATCH(' Combined Data'!C996&amp;' Combined Data'!B996,'Video Ad Server - SECONDARY'!$E$2:$E$960,0)),"")</f>
        <v/>
      </c>
      <c r="H996" t="str">
        <f>IFERROR(INDEX('Video Ad Server - SECONDARY'!$D$2:$D$960,MATCH(' Combined Data'!C996&amp;' Combined Data'!B996,'Video Ad Server - SECONDARY'!$E$2:$E$960,0)),"")</f>
        <v/>
      </c>
      <c r="I996" t="str">
        <f>VLOOKUP($C996,'Lookup Table'!$A$1:$G$134,3,0)</f>
        <v>Partner A</v>
      </c>
      <c r="J996" t="str">
        <f>VLOOKUP($C996,'Lookup Table'!$A$1:$G$134,4,0)</f>
        <v>Tablet In-App</v>
      </c>
      <c r="K996" t="str">
        <f>VLOOKUP($C996,'Lookup Table'!$A$1:$G$134,5,0)</f>
        <v>CPM</v>
      </c>
      <c r="L996">
        <f>VLOOKUP($C996,'Lookup Table'!$A$1:$G$134,6,0)</f>
        <v>6</v>
      </c>
      <c r="M996" t="str">
        <f>VLOOKUP($C996,'Lookup Table'!$A$1:$G$134,7,0)</f>
        <v>Display</v>
      </c>
      <c r="N996" s="28">
        <f t="shared" si="15"/>
        <v>0.45599999999999996</v>
      </c>
    </row>
    <row r="997" spans="1:14" x14ac:dyDescent="0.2">
      <c r="A997">
        <v>996</v>
      </c>
      <c r="B997" s="26">
        <v>44328</v>
      </c>
      <c r="C997" s="11">
        <v>269149783</v>
      </c>
      <c r="D997" s="11">
        <v>69</v>
      </c>
      <c r="E997" s="11">
        <v>0</v>
      </c>
      <c r="F997" s="11">
        <v>0</v>
      </c>
      <c r="G997">
        <f>IFERROR(INDEX('Video Ad Server - SECONDARY'!$C$2:$C$960,MATCH(' Combined Data'!C997&amp;' Combined Data'!B997,'Video Ad Server - SECONDARY'!$E$2:$E$960,0)),"")</f>
        <v>250</v>
      </c>
      <c r="H997">
        <f>IFERROR(INDEX('Video Ad Server - SECONDARY'!$D$2:$D$960,MATCH(' Combined Data'!C997&amp;' Combined Data'!B997,'Video Ad Server - SECONDARY'!$E$2:$E$960,0)),"")</f>
        <v>250</v>
      </c>
      <c r="I997" t="str">
        <f>VLOOKUP($C997,'Lookup Table'!$A$1:$G$134,3,0)</f>
        <v>Partner B</v>
      </c>
      <c r="J997" t="str">
        <f>VLOOKUP($C997,'Lookup Table'!$A$1:$G$134,4,0)</f>
        <v>Cross-Device</v>
      </c>
      <c r="K997" t="str">
        <f>VLOOKUP($C997,'Lookup Table'!$A$1:$G$134,5,0)</f>
        <v>CPCV</v>
      </c>
      <c r="L997">
        <f>VLOOKUP($C997,'Lookup Table'!$A$1:$G$134,6,0)</f>
        <v>4.5</v>
      </c>
      <c r="M997" t="str">
        <f>VLOOKUP($C997,'Lookup Table'!$A$1:$G$134,7,0)</f>
        <v>Video</v>
      </c>
      <c r="N997" s="28">
        <f t="shared" si="15"/>
        <v>1125</v>
      </c>
    </row>
    <row r="998" spans="1:14" x14ac:dyDescent="0.2">
      <c r="A998">
        <v>997</v>
      </c>
      <c r="B998" s="26">
        <v>44328</v>
      </c>
      <c r="C998" s="11">
        <v>271539036</v>
      </c>
      <c r="D998" s="11">
        <v>68</v>
      </c>
      <c r="E998" s="11">
        <v>0</v>
      </c>
      <c r="F998" s="11">
        <v>0</v>
      </c>
      <c r="G998" t="str">
        <f>IFERROR(INDEX('Video Ad Server - SECONDARY'!$C$2:$C$960,MATCH(' Combined Data'!C998&amp;' Combined Data'!B998,'Video Ad Server - SECONDARY'!$E$2:$E$960,0)),"")</f>
        <v/>
      </c>
      <c r="H998" t="str">
        <f>IFERROR(INDEX('Video Ad Server - SECONDARY'!$D$2:$D$960,MATCH(' Combined Data'!C998&amp;' Combined Data'!B998,'Video Ad Server - SECONDARY'!$E$2:$E$960,0)),"")</f>
        <v/>
      </c>
      <c r="I998" t="str">
        <f>VLOOKUP($C998,'Lookup Table'!$A$1:$G$134,3,0)</f>
        <v>Partner A</v>
      </c>
      <c r="J998" t="str">
        <f>VLOOKUP($C998,'Lookup Table'!$A$1:$G$134,4,0)</f>
        <v>Desktop</v>
      </c>
      <c r="K998" t="str">
        <f>VLOOKUP($C998,'Lookup Table'!$A$1:$G$134,5,0)</f>
        <v>CPM</v>
      </c>
      <c r="L998">
        <f>VLOOKUP($C998,'Lookup Table'!$A$1:$G$134,6,0)</f>
        <v>6</v>
      </c>
      <c r="M998" t="str">
        <f>VLOOKUP($C998,'Lookup Table'!$A$1:$G$134,7,0)</f>
        <v>Display</v>
      </c>
      <c r="N998" s="28">
        <f t="shared" si="15"/>
        <v>0.40800000000000003</v>
      </c>
    </row>
    <row r="999" spans="1:14" x14ac:dyDescent="0.2">
      <c r="A999">
        <v>998</v>
      </c>
      <c r="B999" s="26">
        <v>44328</v>
      </c>
      <c r="C999" s="11">
        <v>268890527</v>
      </c>
      <c r="D999" s="11">
        <v>55</v>
      </c>
      <c r="E999" s="11">
        <v>0</v>
      </c>
      <c r="F999" s="11">
        <v>0</v>
      </c>
      <c r="G999">
        <f>IFERROR(INDEX('Video Ad Server - SECONDARY'!$C$2:$C$960,MATCH(' Combined Data'!C999&amp;' Combined Data'!B999,'Video Ad Server - SECONDARY'!$E$2:$E$960,0)),"")</f>
        <v>15</v>
      </c>
      <c r="H999">
        <f>IFERROR(INDEX('Video Ad Server - SECONDARY'!$D$2:$D$960,MATCH(' Combined Data'!C999&amp;' Combined Data'!B999,'Video Ad Server - SECONDARY'!$E$2:$E$960,0)),"")</f>
        <v>17</v>
      </c>
      <c r="I999" t="str">
        <f>VLOOKUP($C999,'Lookup Table'!$A$1:$G$134,3,0)</f>
        <v>Partner B</v>
      </c>
      <c r="J999" t="str">
        <f>VLOOKUP($C999,'Lookup Table'!$A$1:$G$134,4,0)</f>
        <v>Cross-Device</v>
      </c>
      <c r="K999" t="str">
        <f>VLOOKUP($C999,'Lookup Table'!$A$1:$G$134,5,0)</f>
        <v>CPCV</v>
      </c>
      <c r="L999">
        <f>VLOOKUP($C999,'Lookup Table'!$A$1:$G$134,6,0)</f>
        <v>4.5</v>
      </c>
      <c r="M999" t="str">
        <f>VLOOKUP($C999,'Lookup Table'!$A$1:$G$134,7,0)</f>
        <v>Video</v>
      </c>
      <c r="N999" s="28">
        <f t="shared" si="15"/>
        <v>76.5</v>
      </c>
    </row>
    <row r="1000" spans="1:14" x14ac:dyDescent="0.2">
      <c r="A1000">
        <v>999</v>
      </c>
      <c r="B1000" s="26">
        <v>44328</v>
      </c>
      <c r="C1000" s="11">
        <v>271472378</v>
      </c>
      <c r="D1000" s="11">
        <v>47</v>
      </c>
      <c r="E1000" s="11">
        <v>0</v>
      </c>
      <c r="F1000" s="11">
        <v>0</v>
      </c>
      <c r="G1000" t="str">
        <f>IFERROR(INDEX('Video Ad Server - SECONDARY'!$C$2:$C$960,MATCH(' Combined Data'!C1000&amp;' Combined Data'!B1000,'Video Ad Server - SECONDARY'!$E$2:$E$960,0)),"")</f>
        <v/>
      </c>
      <c r="H1000" t="str">
        <f>IFERROR(INDEX('Video Ad Server - SECONDARY'!$D$2:$D$960,MATCH(' Combined Data'!C1000&amp;' Combined Data'!B1000,'Video Ad Server - SECONDARY'!$E$2:$E$960,0)),"")</f>
        <v/>
      </c>
      <c r="I1000" t="str">
        <f>VLOOKUP($C1000,'Lookup Table'!$A$1:$G$134,3,0)</f>
        <v>Partner A</v>
      </c>
      <c r="J1000" t="str">
        <f>VLOOKUP($C1000,'Lookup Table'!$A$1:$G$134,4,0)</f>
        <v>Tablet In-App</v>
      </c>
      <c r="K1000" t="str">
        <f>VLOOKUP($C1000,'Lookup Table'!$A$1:$G$134,5,0)</f>
        <v>CPM</v>
      </c>
      <c r="L1000">
        <f>VLOOKUP($C1000,'Lookup Table'!$A$1:$G$134,6,0)</f>
        <v>6</v>
      </c>
      <c r="M1000" t="str">
        <f>VLOOKUP($C1000,'Lookup Table'!$A$1:$G$134,7,0)</f>
        <v>Display</v>
      </c>
      <c r="N1000" s="28">
        <f t="shared" si="15"/>
        <v>0.28200000000000003</v>
      </c>
    </row>
    <row r="1001" spans="1:14" x14ac:dyDescent="0.2">
      <c r="A1001">
        <v>1000</v>
      </c>
      <c r="B1001" s="26">
        <v>44328</v>
      </c>
      <c r="C1001" s="11">
        <v>271808904</v>
      </c>
      <c r="D1001" s="11">
        <v>22</v>
      </c>
      <c r="E1001" s="11">
        <v>0</v>
      </c>
      <c r="F1001" s="11">
        <v>0</v>
      </c>
      <c r="G1001" t="str">
        <f>IFERROR(INDEX('Video Ad Server - SECONDARY'!$C$2:$C$960,MATCH(' Combined Data'!C1001&amp;' Combined Data'!B1001,'Video Ad Server - SECONDARY'!$E$2:$E$960,0)),"")</f>
        <v/>
      </c>
      <c r="H1001" t="str">
        <f>IFERROR(INDEX('Video Ad Server - SECONDARY'!$D$2:$D$960,MATCH(' Combined Data'!C1001&amp;' Combined Data'!B1001,'Video Ad Server - SECONDARY'!$E$2:$E$960,0)),"")</f>
        <v/>
      </c>
      <c r="I1001" t="str">
        <f>VLOOKUP($C1001,'Lookup Table'!$A$1:$G$134,3,0)</f>
        <v>Partner A</v>
      </c>
      <c r="J1001" t="str">
        <f>VLOOKUP($C1001,'Lookup Table'!$A$1:$G$134,4,0)</f>
        <v>Desktop</v>
      </c>
      <c r="K1001" t="str">
        <f>VLOOKUP($C1001,'Lookup Table'!$A$1:$G$134,5,0)</f>
        <v>CPM</v>
      </c>
      <c r="L1001">
        <f>VLOOKUP($C1001,'Lookup Table'!$A$1:$G$134,6,0)</f>
        <v>6</v>
      </c>
      <c r="M1001" t="str">
        <f>VLOOKUP($C1001,'Lookup Table'!$A$1:$G$134,7,0)</f>
        <v>Display</v>
      </c>
      <c r="N1001" s="28">
        <f t="shared" si="15"/>
        <v>0.13200000000000001</v>
      </c>
    </row>
    <row r="1002" spans="1:14" x14ac:dyDescent="0.2">
      <c r="A1002">
        <v>1001</v>
      </c>
      <c r="B1002" s="26">
        <v>44328</v>
      </c>
      <c r="C1002" s="11">
        <v>269221569</v>
      </c>
      <c r="D1002" s="11">
        <v>19</v>
      </c>
      <c r="E1002" s="11">
        <v>0</v>
      </c>
      <c r="F1002" s="11">
        <v>0</v>
      </c>
      <c r="G1002">
        <f>IFERROR(INDEX('Video Ad Server - SECONDARY'!$C$2:$C$960,MATCH(' Combined Data'!C1002&amp;' Combined Data'!B1002,'Video Ad Server - SECONDARY'!$E$2:$E$960,0)),"")</f>
        <v>11</v>
      </c>
      <c r="H1002">
        <f>IFERROR(INDEX('Video Ad Server - SECONDARY'!$D$2:$D$960,MATCH(' Combined Data'!C1002&amp;' Combined Data'!B1002,'Video Ad Server - SECONDARY'!$E$2:$E$960,0)),"")</f>
        <v>17</v>
      </c>
      <c r="I1002" t="str">
        <f>VLOOKUP($C1002,'Lookup Table'!$A$1:$G$134,3,0)</f>
        <v>Partner B</v>
      </c>
      <c r="J1002" t="str">
        <f>VLOOKUP($C1002,'Lookup Table'!$A$1:$G$134,4,0)</f>
        <v>Cross-Device</v>
      </c>
      <c r="K1002" t="str">
        <f>VLOOKUP($C1002,'Lookup Table'!$A$1:$G$134,5,0)</f>
        <v>CPCV</v>
      </c>
      <c r="L1002">
        <f>VLOOKUP($C1002,'Lookup Table'!$A$1:$G$134,6,0)</f>
        <v>4.5</v>
      </c>
      <c r="M1002" t="str">
        <f>VLOOKUP($C1002,'Lookup Table'!$A$1:$G$134,7,0)</f>
        <v>Video</v>
      </c>
      <c r="N1002" s="28">
        <f t="shared" si="15"/>
        <v>76.5</v>
      </c>
    </row>
    <row r="1003" spans="1:14" x14ac:dyDescent="0.2">
      <c r="A1003">
        <v>1002</v>
      </c>
      <c r="B1003" s="26">
        <v>44328</v>
      </c>
      <c r="C1003" s="11">
        <v>269221419</v>
      </c>
      <c r="D1003" s="11">
        <v>12</v>
      </c>
      <c r="E1003" s="11">
        <v>0</v>
      </c>
      <c r="F1003" s="11">
        <v>0</v>
      </c>
      <c r="G1003">
        <f>IFERROR(INDEX('Video Ad Server - SECONDARY'!$C$2:$C$960,MATCH(' Combined Data'!C1003&amp;' Combined Data'!B1003,'Video Ad Server - SECONDARY'!$E$2:$E$960,0)),"")</f>
        <v>18</v>
      </c>
      <c r="H1003">
        <f>IFERROR(INDEX('Video Ad Server - SECONDARY'!$D$2:$D$960,MATCH(' Combined Data'!C1003&amp;' Combined Data'!B1003,'Video Ad Server - SECONDARY'!$E$2:$E$960,0)),"")</f>
        <v>17</v>
      </c>
      <c r="I1003" t="str">
        <f>VLOOKUP($C1003,'Lookup Table'!$A$1:$G$134,3,0)</f>
        <v>Partner B</v>
      </c>
      <c r="J1003" t="str">
        <f>VLOOKUP($C1003,'Lookup Table'!$A$1:$G$134,4,0)</f>
        <v>Cross-Device</v>
      </c>
      <c r="K1003" t="str">
        <f>VLOOKUP($C1003,'Lookup Table'!$A$1:$G$134,5,0)</f>
        <v>CPCV</v>
      </c>
      <c r="L1003">
        <f>VLOOKUP($C1003,'Lookup Table'!$A$1:$G$134,6,0)</f>
        <v>4.5</v>
      </c>
      <c r="M1003" t="str">
        <f>VLOOKUP($C1003,'Lookup Table'!$A$1:$G$134,7,0)</f>
        <v>Video</v>
      </c>
      <c r="N1003" s="28">
        <f t="shared" si="15"/>
        <v>76.5</v>
      </c>
    </row>
    <row r="1004" spans="1:14" x14ac:dyDescent="0.2">
      <c r="A1004">
        <v>1003</v>
      </c>
      <c r="B1004" s="26">
        <v>44328</v>
      </c>
      <c r="C1004" s="11">
        <v>269149777</v>
      </c>
      <c r="D1004" s="11">
        <v>9</v>
      </c>
      <c r="E1004" s="11">
        <v>0</v>
      </c>
      <c r="F1004" s="11">
        <v>0</v>
      </c>
      <c r="G1004">
        <f>IFERROR(INDEX('Video Ad Server - SECONDARY'!$C$2:$C$960,MATCH(' Combined Data'!C1004&amp;' Combined Data'!B1004,'Video Ad Server - SECONDARY'!$E$2:$E$960,0)),"")</f>
        <v>9</v>
      </c>
      <c r="H1004">
        <f>IFERROR(INDEX('Video Ad Server - SECONDARY'!$D$2:$D$960,MATCH(' Combined Data'!C1004&amp;' Combined Data'!B1004,'Video Ad Server - SECONDARY'!$E$2:$E$960,0)),"")</f>
        <v>13</v>
      </c>
      <c r="I1004" t="str">
        <f>VLOOKUP($C1004,'Lookup Table'!$A$1:$G$134,3,0)</f>
        <v>Partner B</v>
      </c>
      <c r="J1004" t="str">
        <f>VLOOKUP($C1004,'Lookup Table'!$A$1:$G$134,4,0)</f>
        <v>Cross-Device</v>
      </c>
      <c r="K1004" t="str">
        <f>VLOOKUP($C1004,'Lookup Table'!$A$1:$G$134,5,0)</f>
        <v>CPCV</v>
      </c>
      <c r="L1004">
        <f>VLOOKUP($C1004,'Lookup Table'!$A$1:$G$134,6,0)</f>
        <v>4.5</v>
      </c>
      <c r="M1004" t="str">
        <f>VLOOKUP($C1004,'Lookup Table'!$A$1:$G$134,7,0)</f>
        <v>Video</v>
      </c>
      <c r="N1004" s="28">
        <f t="shared" si="15"/>
        <v>58.5</v>
      </c>
    </row>
    <row r="1005" spans="1:14" x14ac:dyDescent="0.2">
      <c r="A1005">
        <v>1004</v>
      </c>
      <c r="B1005" s="26">
        <v>44328</v>
      </c>
      <c r="C1005" s="11">
        <v>268892348</v>
      </c>
      <c r="D1005" s="11">
        <v>8</v>
      </c>
      <c r="E1005" s="11">
        <v>0</v>
      </c>
      <c r="F1005" s="11">
        <v>0</v>
      </c>
      <c r="G1005">
        <f>IFERROR(INDEX('Video Ad Server - SECONDARY'!$C$2:$C$960,MATCH(' Combined Data'!C1005&amp;' Combined Data'!B1005,'Video Ad Server - SECONDARY'!$E$2:$E$960,0)),"")</f>
        <v>13</v>
      </c>
      <c r="H1005">
        <f>IFERROR(INDEX('Video Ad Server - SECONDARY'!$D$2:$D$960,MATCH(' Combined Data'!C1005&amp;' Combined Data'!B1005,'Video Ad Server - SECONDARY'!$E$2:$E$960,0)),"")</f>
        <v>11</v>
      </c>
      <c r="I1005" t="str">
        <f>VLOOKUP($C1005,'Lookup Table'!$A$1:$G$134,3,0)</f>
        <v>Partner B</v>
      </c>
      <c r="J1005" t="str">
        <f>VLOOKUP($C1005,'Lookup Table'!$A$1:$G$134,4,0)</f>
        <v>Cross-Device</v>
      </c>
      <c r="K1005" t="str">
        <f>VLOOKUP($C1005,'Lookup Table'!$A$1:$G$134,5,0)</f>
        <v>CPCV</v>
      </c>
      <c r="L1005">
        <f>VLOOKUP($C1005,'Lookup Table'!$A$1:$G$134,6,0)</f>
        <v>4.5</v>
      </c>
      <c r="M1005" t="str">
        <f>VLOOKUP($C1005,'Lookup Table'!$A$1:$G$134,7,0)</f>
        <v>Video</v>
      </c>
      <c r="N1005" s="28">
        <f t="shared" si="15"/>
        <v>49.5</v>
      </c>
    </row>
    <row r="1006" spans="1:14" x14ac:dyDescent="0.2">
      <c r="A1006">
        <v>1005</v>
      </c>
      <c r="B1006" s="26">
        <v>44328</v>
      </c>
      <c r="C1006" s="11">
        <v>268892345</v>
      </c>
      <c r="D1006" s="11">
        <v>8</v>
      </c>
      <c r="E1006" s="11">
        <v>0</v>
      </c>
      <c r="F1006" s="11">
        <v>0</v>
      </c>
      <c r="G1006">
        <f>IFERROR(INDEX('Video Ad Server - SECONDARY'!$C$2:$C$960,MATCH(' Combined Data'!C1006&amp;' Combined Data'!B1006,'Video Ad Server - SECONDARY'!$E$2:$E$960,0)),"")</f>
        <v>20</v>
      </c>
      <c r="H1006">
        <f>IFERROR(INDEX('Video Ad Server - SECONDARY'!$D$2:$D$960,MATCH(' Combined Data'!C1006&amp;' Combined Data'!B1006,'Video Ad Server - SECONDARY'!$E$2:$E$960,0)),"")</f>
        <v>20</v>
      </c>
      <c r="I1006" t="str">
        <f>VLOOKUP($C1006,'Lookup Table'!$A$1:$G$134,3,0)</f>
        <v>Partner B</v>
      </c>
      <c r="J1006" t="str">
        <f>VLOOKUP($C1006,'Lookup Table'!$A$1:$G$134,4,0)</f>
        <v>Cross-Device</v>
      </c>
      <c r="K1006" t="str">
        <f>VLOOKUP($C1006,'Lookup Table'!$A$1:$G$134,5,0)</f>
        <v>CPCV</v>
      </c>
      <c r="L1006">
        <f>VLOOKUP($C1006,'Lookup Table'!$A$1:$G$134,6,0)</f>
        <v>4.5</v>
      </c>
      <c r="M1006" t="str">
        <f>VLOOKUP($C1006,'Lookup Table'!$A$1:$G$134,7,0)</f>
        <v>Video</v>
      </c>
      <c r="N1006" s="28">
        <f t="shared" si="15"/>
        <v>90</v>
      </c>
    </row>
    <row r="1007" spans="1:14" x14ac:dyDescent="0.2">
      <c r="A1007">
        <v>1006</v>
      </c>
      <c r="B1007" s="26">
        <v>44328</v>
      </c>
      <c r="C1007" s="11">
        <v>269150161</v>
      </c>
      <c r="D1007" s="11">
        <v>7</v>
      </c>
      <c r="E1007" s="11">
        <v>0</v>
      </c>
      <c r="F1007" s="11">
        <v>0</v>
      </c>
      <c r="G1007">
        <f>IFERROR(INDEX('Video Ad Server - SECONDARY'!$C$2:$C$960,MATCH(' Combined Data'!C1007&amp;' Combined Data'!B1007,'Video Ad Server - SECONDARY'!$E$2:$E$960,0)),"")</f>
        <v>0</v>
      </c>
      <c r="H1007">
        <f>IFERROR(INDEX('Video Ad Server - SECONDARY'!$D$2:$D$960,MATCH(' Combined Data'!C1007&amp;' Combined Data'!B1007,'Video Ad Server - SECONDARY'!$E$2:$E$960,0)),"")</f>
        <v>0</v>
      </c>
      <c r="I1007" t="str">
        <f>VLOOKUP($C1007,'Lookup Table'!$A$1:$G$134,3,0)</f>
        <v>Partner B</v>
      </c>
      <c r="J1007" t="str">
        <f>VLOOKUP($C1007,'Lookup Table'!$A$1:$G$134,4,0)</f>
        <v>Cross-Device</v>
      </c>
      <c r="K1007" t="str">
        <f>VLOOKUP($C1007,'Lookup Table'!$A$1:$G$134,5,0)</f>
        <v>CPCV</v>
      </c>
      <c r="L1007">
        <f>VLOOKUP($C1007,'Lookup Table'!$A$1:$G$134,6,0)</f>
        <v>4.5</v>
      </c>
      <c r="M1007" t="str">
        <f>VLOOKUP($C1007,'Lookup Table'!$A$1:$G$134,7,0)</f>
        <v>Video</v>
      </c>
      <c r="N1007" s="28">
        <f t="shared" si="15"/>
        <v>0</v>
      </c>
    </row>
    <row r="1008" spans="1:14" x14ac:dyDescent="0.2">
      <c r="A1008">
        <v>1007</v>
      </c>
      <c r="B1008" s="26">
        <v>44328</v>
      </c>
      <c r="C1008" s="11">
        <v>268890545</v>
      </c>
      <c r="D1008" s="11">
        <v>6</v>
      </c>
      <c r="E1008" s="11">
        <v>0</v>
      </c>
      <c r="F1008" s="11">
        <v>0</v>
      </c>
      <c r="G1008">
        <f>IFERROR(INDEX('Video Ad Server - SECONDARY'!$C$2:$C$960,MATCH(' Combined Data'!C1008&amp;' Combined Data'!B1008,'Video Ad Server - SECONDARY'!$E$2:$E$960,0)),"")</f>
        <v>7</v>
      </c>
      <c r="H1008">
        <f>IFERROR(INDEX('Video Ad Server - SECONDARY'!$D$2:$D$960,MATCH(' Combined Data'!C1008&amp;' Combined Data'!B1008,'Video Ad Server - SECONDARY'!$E$2:$E$960,0)),"")</f>
        <v>11</v>
      </c>
      <c r="I1008" t="str">
        <f>VLOOKUP($C1008,'Lookup Table'!$A$1:$G$134,3,0)</f>
        <v>Partner B</v>
      </c>
      <c r="J1008" t="str">
        <f>VLOOKUP($C1008,'Lookup Table'!$A$1:$G$134,4,0)</f>
        <v>Cross-Device</v>
      </c>
      <c r="K1008" t="str">
        <f>VLOOKUP($C1008,'Lookup Table'!$A$1:$G$134,5,0)</f>
        <v>CPCV</v>
      </c>
      <c r="L1008">
        <f>VLOOKUP($C1008,'Lookup Table'!$A$1:$G$134,6,0)</f>
        <v>4.5</v>
      </c>
      <c r="M1008" t="str">
        <f>VLOOKUP($C1008,'Lookup Table'!$A$1:$G$134,7,0)</f>
        <v>Video</v>
      </c>
      <c r="N1008" s="28">
        <f t="shared" si="15"/>
        <v>49.5</v>
      </c>
    </row>
    <row r="1009" spans="1:14" x14ac:dyDescent="0.2">
      <c r="A1009">
        <v>1008</v>
      </c>
      <c r="B1009" s="26">
        <v>44328</v>
      </c>
      <c r="C1009" s="11">
        <v>268890548</v>
      </c>
      <c r="D1009" s="11">
        <v>6</v>
      </c>
      <c r="E1009" s="11">
        <v>0</v>
      </c>
      <c r="F1009" s="11">
        <v>0</v>
      </c>
      <c r="G1009">
        <f>IFERROR(INDEX('Video Ad Server - SECONDARY'!$C$2:$C$960,MATCH(' Combined Data'!C1009&amp;' Combined Data'!B1009,'Video Ad Server - SECONDARY'!$E$2:$E$960,0)),"")</f>
        <v>6</v>
      </c>
      <c r="H1009">
        <f>IFERROR(INDEX('Video Ad Server - SECONDARY'!$D$2:$D$960,MATCH(' Combined Data'!C1009&amp;' Combined Data'!B1009,'Video Ad Server - SECONDARY'!$E$2:$E$960,0)),"")</f>
        <v>14</v>
      </c>
      <c r="I1009" t="str">
        <f>VLOOKUP($C1009,'Lookup Table'!$A$1:$G$134,3,0)</f>
        <v>Partner B</v>
      </c>
      <c r="J1009" t="str">
        <f>VLOOKUP($C1009,'Lookup Table'!$A$1:$G$134,4,0)</f>
        <v>Cross-Device</v>
      </c>
      <c r="K1009" t="str">
        <f>VLOOKUP($C1009,'Lookup Table'!$A$1:$G$134,5,0)</f>
        <v>CPCV</v>
      </c>
      <c r="L1009">
        <f>VLOOKUP($C1009,'Lookup Table'!$A$1:$G$134,6,0)</f>
        <v>4.5</v>
      </c>
      <c r="M1009" t="str">
        <f>VLOOKUP($C1009,'Lookup Table'!$A$1:$G$134,7,0)</f>
        <v>Video</v>
      </c>
      <c r="N1009" s="28">
        <f t="shared" si="15"/>
        <v>63</v>
      </c>
    </row>
    <row r="1010" spans="1:14" x14ac:dyDescent="0.2">
      <c r="A1010">
        <v>1009</v>
      </c>
      <c r="B1010" s="26">
        <v>44328</v>
      </c>
      <c r="C1010" s="11">
        <v>269221575</v>
      </c>
      <c r="D1010" s="11">
        <v>4</v>
      </c>
      <c r="E1010" s="11">
        <v>0</v>
      </c>
      <c r="F1010" s="11">
        <v>0</v>
      </c>
      <c r="G1010">
        <f>IFERROR(INDEX('Video Ad Server - SECONDARY'!$C$2:$C$960,MATCH(' Combined Data'!C1010&amp;' Combined Data'!B1010,'Video Ad Server - SECONDARY'!$E$2:$E$960,0)),"")</f>
        <v>19</v>
      </c>
      <c r="H1010">
        <f>IFERROR(INDEX('Video Ad Server - SECONDARY'!$D$2:$D$960,MATCH(' Combined Data'!C1010&amp;' Combined Data'!B1010,'Video Ad Server - SECONDARY'!$E$2:$E$960,0)),"")</f>
        <v>20</v>
      </c>
      <c r="I1010" t="str">
        <f>VLOOKUP($C1010,'Lookup Table'!$A$1:$G$134,3,0)</f>
        <v>Partner B</v>
      </c>
      <c r="J1010" t="str">
        <f>VLOOKUP($C1010,'Lookup Table'!$A$1:$G$134,4,0)</f>
        <v>Cross-Device</v>
      </c>
      <c r="K1010" t="str">
        <f>VLOOKUP($C1010,'Lookup Table'!$A$1:$G$134,5,0)</f>
        <v>CPCV</v>
      </c>
      <c r="L1010">
        <f>VLOOKUP($C1010,'Lookup Table'!$A$1:$G$134,6,0)</f>
        <v>4.5</v>
      </c>
      <c r="M1010" t="str">
        <f>VLOOKUP($C1010,'Lookup Table'!$A$1:$G$134,7,0)</f>
        <v>Video</v>
      </c>
      <c r="N1010" s="28">
        <f t="shared" si="15"/>
        <v>90</v>
      </c>
    </row>
    <row r="1011" spans="1:14" x14ac:dyDescent="0.2">
      <c r="A1011">
        <v>1010</v>
      </c>
      <c r="B1011" s="26">
        <v>44328</v>
      </c>
      <c r="C1011" s="11">
        <v>268890566</v>
      </c>
      <c r="D1011" s="11">
        <v>2</v>
      </c>
      <c r="E1011" s="11">
        <v>0</v>
      </c>
      <c r="F1011" s="11">
        <v>0</v>
      </c>
      <c r="G1011">
        <f>IFERROR(INDEX('Video Ad Server - SECONDARY'!$C$2:$C$960,MATCH(' Combined Data'!C1011&amp;' Combined Data'!B1011,'Video Ad Server - SECONDARY'!$E$2:$E$960,0)),"")</f>
        <v>13</v>
      </c>
      <c r="H1011">
        <f>IFERROR(INDEX('Video Ad Server - SECONDARY'!$D$2:$D$960,MATCH(' Combined Data'!C1011&amp;' Combined Data'!B1011,'Video Ad Server - SECONDARY'!$E$2:$E$960,0)),"")</f>
        <v>1</v>
      </c>
      <c r="I1011" t="str">
        <f>VLOOKUP($C1011,'Lookup Table'!$A$1:$G$134,3,0)</f>
        <v>Partner B</v>
      </c>
      <c r="J1011" t="str">
        <f>VLOOKUP($C1011,'Lookup Table'!$A$1:$G$134,4,0)</f>
        <v>Cross-Device</v>
      </c>
      <c r="K1011" t="str">
        <f>VLOOKUP($C1011,'Lookup Table'!$A$1:$G$134,5,0)</f>
        <v>CPCV</v>
      </c>
      <c r="L1011">
        <f>VLOOKUP($C1011,'Lookup Table'!$A$1:$G$134,6,0)</f>
        <v>4.5</v>
      </c>
      <c r="M1011" t="str">
        <f>VLOOKUP($C1011,'Lookup Table'!$A$1:$G$134,7,0)</f>
        <v>Video</v>
      </c>
      <c r="N1011" s="28">
        <f t="shared" si="15"/>
        <v>4.5</v>
      </c>
    </row>
    <row r="1012" spans="1:14" x14ac:dyDescent="0.2">
      <c r="A1012">
        <v>1011</v>
      </c>
      <c r="B1012" s="26">
        <v>44328</v>
      </c>
      <c r="C1012" s="11">
        <v>269150170</v>
      </c>
      <c r="D1012" s="11">
        <v>2</v>
      </c>
      <c r="E1012" s="11">
        <v>0</v>
      </c>
      <c r="F1012" s="11">
        <v>0</v>
      </c>
      <c r="G1012">
        <f>IFERROR(INDEX('Video Ad Server - SECONDARY'!$C$2:$C$960,MATCH(' Combined Data'!C1012&amp;' Combined Data'!B1012,'Video Ad Server - SECONDARY'!$E$2:$E$960,0)),"")</f>
        <v>0</v>
      </c>
      <c r="H1012">
        <f>IFERROR(INDEX('Video Ad Server - SECONDARY'!$D$2:$D$960,MATCH(' Combined Data'!C1012&amp;' Combined Data'!B1012,'Video Ad Server - SECONDARY'!$E$2:$E$960,0)),"")</f>
        <v>0</v>
      </c>
      <c r="I1012" t="str">
        <f>VLOOKUP($C1012,'Lookup Table'!$A$1:$G$134,3,0)</f>
        <v>Partner B</v>
      </c>
      <c r="J1012" t="str">
        <f>VLOOKUP($C1012,'Lookup Table'!$A$1:$G$134,4,0)</f>
        <v>Cross-Device</v>
      </c>
      <c r="K1012" t="str">
        <f>VLOOKUP($C1012,'Lookup Table'!$A$1:$G$134,5,0)</f>
        <v>CPCV</v>
      </c>
      <c r="L1012">
        <f>VLOOKUP($C1012,'Lookup Table'!$A$1:$G$134,6,0)</f>
        <v>4.5</v>
      </c>
      <c r="M1012" t="str">
        <f>VLOOKUP($C1012,'Lookup Table'!$A$1:$G$134,7,0)</f>
        <v>Video</v>
      </c>
      <c r="N1012" s="28">
        <f t="shared" si="15"/>
        <v>0</v>
      </c>
    </row>
    <row r="1013" spans="1:14" x14ac:dyDescent="0.2">
      <c r="A1013">
        <v>1012</v>
      </c>
      <c r="B1013" s="26">
        <v>44328</v>
      </c>
      <c r="C1013" s="11">
        <v>268892078</v>
      </c>
      <c r="D1013" s="11">
        <v>1</v>
      </c>
      <c r="E1013" s="11">
        <v>0</v>
      </c>
      <c r="F1013" s="11">
        <v>0</v>
      </c>
      <c r="G1013">
        <f>IFERROR(INDEX('Video Ad Server - SECONDARY'!$C$2:$C$960,MATCH(' Combined Data'!C1013&amp;' Combined Data'!B1013,'Video Ad Server - SECONDARY'!$E$2:$E$960,0)),"")</f>
        <v>4</v>
      </c>
      <c r="H1013">
        <f>IFERROR(INDEX('Video Ad Server - SECONDARY'!$D$2:$D$960,MATCH(' Combined Data'!C1013&amp;' Combined Data'!B1013,'Video Ad Server - SECONDARY'!$E$2:$E$960,0)),"")</f>
        <v>5</v>
      </c>
      <c r="I1013" t="str">
        <f>VLOOKUP($C1013,'Lookup Table'!$A$1:$G$134,3,0)</f>
        <v>Partner B</v>
      </c>
      <c r="J1013" t="str">
        <f>VLOOKUP($C1013,'Lookup Table'!$A$1:$G$134,4,0)</f>
        <v>Cross-Device</v>
      </c>
      <c r="K1013" t="str">
        <f>VLOOKUP($C1013,'Lookup Table'!$A$1:$G$134,5,0)</f>
        <v>CPCV</v>
      </c>
      <c r="L1013">
        <f>VLOOKUP($C1013,'Lookup Table'!$A$1:$G$134,6,0)</f>
        <v>4.5</v>
      </c>
      <c r="M1013" t="str">
        <f>VLOOKUP($C1013,'Lookup Table'!$A$1:$G$134,7,0)</f>
        <v>Video</v>
      </c>
      <c r="N1013" s="28">
        <f t="shared" si="15"/>
        <v>22.5</v>
      </c>
    </row>
    <row r="1014" spans="1:14" x14ac:dyDescent="0.2">
      <c r="A1014">
        <v>1013</v>
      </c>
      <c r="B1014" s="26">
        <v>44329</v>
      </c>
      <c r="C1014" s="11">
        <v>268892456</v>
      </c>
      <c r="D1014" s="11">
        <v>33161</v>
      </c>
      <c r="E1014" s="11">
        <v>120</v>
      </c>
      <c r="F1014" s="11">
        <v>71</v>
      </c>
      <c r="G1014" t="str">
        <f>IFERROR(INDEX('Video Ad Server - SECONDARY'!$C$2:$C$960,MATCH(' Combined Data'!C1014&amp;' Combined Data'!B1014,'Video Ad Server - SECONDARY'!$E$2:$E$960,0)),"")</f>
        <v/>
      </c>
      <c r="H1014" t="str">
        <f>IFERROR(INDEX('Video Ad Server - SECONDARY'!$D$2:$D$960,MATCH(' Combined Data'!C1014&amp;' Combined Data'!B1014,'Video Ad Server - SECONDARY'!$E$2:$E$960,0)),"")</f>
        <v/>
      </c>
      <c r="I1014" t="str">
        <f>VLOOKUP($C1014,'Lookup Table'!$A$1:$G$134,3,0)</f>
        <v>Partner A</v>
      </c>
      <c r="J1014" t="str">
        <f>VLOOKUP($C1014,'Lookup Table'!$A$1:$G$134,4,0)</f>
        <v>Mobile Web</v>
      </c>
      <c r="K1014" t="str">
        <f>VLOOKUP($C1014,'Lookup Table'!$A$1:$G$134,5,0)</f>
        <v>CPM</v>
      </c>
      <c r="L1014">
        <f>VLOOKUP($C1014,'Lookup Table'!$A$1:$G$134,6,0)</f>
        <v>6</v>
      </c>
      <c r="M1014" t="str">
        <f>VLOOKUP($C1014,'Lookup Table'!$A$1:$G$134,7,0)</f>
        <v>Display</v>
      </c>
      <c r="N1014" s="28">
        <f t="shared" si="15"/>
        <v>198.96600000000001</v>
      </c>
    </row>
    <row r="1015" spans="1:14" x14ac:dyDescent="0.2">
      <c r="A1015">
        <v>1014</v>
      </c>
      <c r="B1015" s="26">
        <v>44329</v>
      </c>
      <c r="C1015" s="11">
        <v>269222817</v>
      </c>
      <c r="D1015" s="11">
        <v>25300</v>
      </c>
      <c r="E1015" s="11">
        <v>116</v>
      </c>
      <c r="F1015" s="11">
        <v>6</v>
      </c>
      <c r="G1015" t="str">
        <f>IFERROR(INDEX('Video Ad Server - SECONDARY'!$C$2:$C$960,MATCH(' Combined Data'!C1015&amp;' Combined Data'!B1015,'Video Ad Server - SECONDARY'!$E$2:$E$960,0)),"")</f>
        <v/>
      </c>
      <c r="H1015" t="str">
        <f>IFERROR(INDEX('Video Ad Server - SECONDARY'!$D$2:$D$960,MATCH(' Combined Data'!C1015&amp;' Combined Data'!B1015,'Video Ad Server - SECONDARY'!$E$2:$E$960,0)),"")</f>
        <v/>
      </c>
      <c r="I1015" t="str">
        <f>VLOOKUP($C1015,'Lookup Table'!$A$1:$G$134,3,0)</f>
        <v>Partner A</v>
      </c>
      <c r="J1015" t="str">
        <f>VLOOKUP($C1015,'Lookup Table'!$A$1:$G$134,4,0)</f>
        <v>Tablet In-App</v>
      </c>
      <c r="K1015" t="str">
        <f>VLOOKUP($C1015,'Lookup Table'!$A$1:$G$134,5,0)</f>
        <v>CPM</v>
      </c>
      <c r="L1015">
        <f>VLOOKUP($C1015,'Lookup Table'!$A$1:$G$134,6,0)</f>
        <v>6</v>
      </c>
      <c r="M1015" t="str">
        <f>VLOOKUP($C1015,'Lookup Table'!$A$1:$G$134,7,0)</f>
        <v>Display</v>
      </c>
      <c r="N1015" s="28">
        <f t="shared" si="15"/>
        <v>151.80000000000001</v>
      </c>
    </row>
    <row r="1016" spans="1:14" x14ac:dyDescent="0.2">
      <c r="A1016">
        <v>1015</v>
      </c>
      <c r="B1016" s="26">
        <v>44329</v>
      </c>
      <c r="C1016" s="11">
        <v>268892429</v>
      </c>
      <c r="D1016" s="11">
        <v>18223</v>
      </c>
      <c r="E1016" s="11">
        <v>115</v>
      </c>
      <c r="F1016" s="11">
        <v>15</v>
      </c>
      <c r="G1016" t="str">
        <f>IFERROR(INDEX('Video Ad Server - SECONDARY'!$C$2:$C$960,MATCH(' Combined Data'!C1016&amp;' Combined Data'!B1016,'Video Ad Server - SECONDARY'!$E$2:$E$960,0)),"")</f>
        <v/>
      </c>
      <c r="H1016" t="str">
        <f>IFERROR(INDEX('Video Ad Server - SECONDARY'!$D$2:$D$960,MATCH(' Combined Data'!C1016&amp;' Combined Data'!B1016,'Video Ad Server - SECONDARY'!$E$2:$E$960,0)),"")</f>
        <v/>
      </c>
      <c r="I1016" t="str">
        <f>VLOOKUP($C1016,'Lookup Table'!$A$1:$G$134,3,0)</f>
        <v>Partner A</v>
      </c>
      <c r="J1016" t="str">
        <f>VLOOKUP($C1016,'Lookup Table'!$A$1:$G$134,4,0)</f>
        <v>Mobile In-App</v>
      </c>
      <c r="K1016" t="str">
        <f>VLOOKUP($C1016,'Lookup Table'!$A$1:$G$134,5,0)</f>
        <v>CPM</v>
      </c>
      <c r="L1016">
        <f>VLOOKUP($C1016,'Lookup Table'!$A$1:$G$134,6,0)</f>
        <v>6</v>
      </c>
      <c r="M1016" t="str">
        <f>VLOOKUP($C1016,'Lookup Table'!$A$1:$G$134,7,0)</f>
        <v>Display</v>
      </c>
      <c r="N1016" s="28">
        <f t="shared" si="15"/>
        <v>109.33799999999999</v>
      </c>
    </row>
    <row r="1017" spans="1:14" x14ac:dyDescent="0.2">
      <c r="A1017">
        <v>1016</v>
      </c>
      <c r="B1017" s="26">
        <v>44329</v>
      </c>
      <c r="C1017" s="11">
        <v>269221608</v>
      </c>
      <c r="D1017" s="11">
        <v>31272</v>
      </c>
      <c r="E1017" s="11">
        <v>96</v>
      </c>
      <c r="F1017" s="11">
        <v>50</v>
      </c>
      <c r="G1017" t="str">
        <f>IFERROR(INDEX('Video Ad Server - SECONDARY'!$C$2:$C$960,MATCH(' Combined Data'!C1017&amp;' Combined Data'!B1017,'Video Ad Server - SECONDARY'!$E$2:$E$960,0)),"")</f>
        <v/>
      </c>
      <c r="H1017" t="str">
        <f>IFERROR(INDEX('Video Ad Server - SECONDARY'!$D$2:$D$960,MATCH(' Combined Data'!C1017&amp;' Combined Data'!B1017,'Video Ad Server - SECONDARY'!$E$2:$E$960,0)),"")</f>
        <v/>
      </c>
      <c r="I1017" t="str">
        <f>VLOOKUP($C1017,'Lookup Table'!$A$1:$G$134,3,0)</f>
        <v>Partner A</v>
      </c>
      <c r="J1017" t="str">
        <f>VLOOKUP($C1017,'Lookup Table'!$A$1:$G$134,4,0)</f>
        <v>Mobile In-App</v>
      </c>
      <c r="K1017" t="str">
        <f>VLOOKUP($C1017,'Lookup Table'!$A$1:$G$134,5,0)</f>
        <v>CPM</v>
      </c>
      <c r="L1017">
        <f>VLOOKUP($C1017,'Lookup Table'!$A$1:$G$134,6,0)</f>
        <v>6</v>
      </c>
      <c r="M1017" t="str">
        <f>VLOOKUP($C1017,'Lookup Table'!$A$1:$G$134,7,0)</f>
        <v>Display</v>
      </c>
      <c r="N1017" s="28">
        <f t="shared" si="15"/>
        <v>187.63200000000001</v>
      </c>
    </row>
    <row r="1018" spans="1:14" x14ac:dyDescent="0.2">
      <c r="A1018">
        <v>1017</v>
      </c>
      <c r="B1018" s="26">
        <v>44329</v>
      </c>
      <c r="C1018" s="11">
        <v>268892123</v>
      </c>
      <c r="D1018" s="11">
        <v>7812</v>
      </c>
      <c r="E1018" s="11">
        <v>92</v>
      </c>
      <c r="F1018" s="11">
        <v>15</v>
      </c>
      <c r="G1018" t="str">
        <f>IFERROR(INDEX('Video Ad Server - SECONDARY'!$C$2:$C$960,MATCH(' Combined Data'!C1018&amp;' Combined Data'!B1018,'Video Ad Server - SECONDARY'!$E$2:$E$960,0)),"")</f>
        <v/>
      </c>
      <c r="H1018" t="str">
        <f>IFERROR(INDEX('Video Ad Server - SECONDARY'!$D$2:$D$960,MATCH(' Combined Data'!C1018&amp;' Combined Data'!B1018,'Video Ad Server - SECONDARY'!$E$2:$E$960,0)),"")</f>
        <v/>
      </c>
      <c r="I1018" t="str">
        <f>VLOOKUP($C1018,'Lookup Table'!$A$1:$G$134,3,0)</f>
        <v>Partner A</v>
      </c>
      <c r="J1018" t="str">
        <f>VLOOKUP($C1018,'Lookup Table'!$A$1:$G$134,4,0)</f>
        <v>Desktop</v>
      </c>
      <c r="K1018" t="str">
        <f>VLOOKUP($C1018,'Lookup Table'!$A$1:$G$134,5,0)</f>
        <v>CPM</v>
      </c>
      <c r="L1018">
        <f>VLOOKUP($C1018,'Lookup Table'!$A$1:$G$134,6,0)</f>
        <v>6</v>
      </c>
      <c r="M1018" t="str">
        <f>VLOOKUP($C1018,'Lookup Table'!$A$1:$G$134,7,0)</f>
        <v>Display</v>
      </c>
      <c r="N1018" s="28">
        <f t="shared" si="15"/>
        <v>46.872</v>
      </c>
    </row>
    <row r="1019" spans="1:14" x14ac:dyDescent="0.2">
      <c r="A1019">
        <v>1018</v>
      </c>
      <c r="B1019" s="26">
        <v>44329</v>
      </c>
      <c r="C1019" s="11">
        <v>268890683</v>
      </c>
      <c r="D1019" s="11">
        <v>12475</v>
      </c>
      <c r="E1019" s="11">
        <v>77</v>
      </c>
      <c r="F1019" s="11">
        <v>10</v>
      </c>
      <c r="G1019" t="str">
        <f>IFERROR(INDEX('Video Ad Server - SECONDARY'!$C$2:$C$960,MATCH(' Combined Data'!C1019&amp;' Combined Data'!B1019,'Video Ad Server - SECONDARY'!$E$2:$E$960,0)),"")</f>
        <v/>
      </c>
      <c r="H1019" t="str">
        <f>IFERROR(INDEX('Video Ad Server - SECONDARY'!$D$2:$D$960,MATCH(' Combined Data'!C1019&amp;' Combined Data'!B1019,'Video Ad Server - SECONDARY'!$E$2:$E$960,0)),"")</f>
        <v/>
      </c>
      <c r="I1019" t="str">
        <f>VLOOKUP($C1019,'Lookup Table'!$A$1:$G$134,3,0)</f>
        <v>Partner A</v>
      </c>
      <c r="J1019" t="str">
        <f>VLOOKUP($C1019,'Lookup Table'!$A$1:$G$134,4,0)</f>
        <v>Mobile Web</v>
      </c>
      <c r="K1019" t="str">
        <f>VLOOKUP($C1019,'Lookup Table'!$A$1:$G$134,5,0)</f>
        <v>CPM</v>
      </c>
      <c r="L1019">
        <f>VLOOKUP($C1019,'Lookup Table'!$A$1:$G$134,6,0)</f>
        <v>6</v>
      </c>
      <c r="M1019" t="str">
        <f>VLOOKUP($C1019,'Lookup Table'!$A$1:$G$134,7,0)</f>
        <v>Display</v>
      </c>
      <c r="N1019" s="28">
        <f t="shared" si="15"/>
        <v>74.849999999999994</v>
      </c>
    </row>
    <row r="1020" spans="1:14" x14ac:dyDescent="0.2">
      <c r="A1020">
        <v>1019</v>
      </c>
      <c r="B1020" s="26">
        <v>44329</v>
      </c>
      <c r="C1020" s="11">
        <v>268890671</v>
      </c>
      <c r="D1020" s="11">
        <v>16141</v>
      </c>
      <c r="E1020" s="11">
        <v>72</v>
      </c>
      <c r="F1020" s="11">
        <v>12</v>
      </c>
      <c r="G1020" t="str">
        <f>IFERROR(INDEX('Video Ad Server - SECONDARY'!$C$2:$C$960,MATCH(' Combined Data'!C1020&amp;' Combined Data'!B1020,'Video Ad Server - SECONDARY'!$E$2:$E$960,0)),"")</f>
        <v/>
      </c>
      <c r="H1020" t="str">
        <f>IFERROR(INDEX('Video Ad Server - SECONDARY'!$D$2:$D$960,MATCH(' Combined Data'!C1020&amp;' Combined Data'!B1020,'Video Ad Server - SECONDARY'!$E$2:$E$960,0)),"")</f>
        <v/>
      </c>
      <c r="I1020" t="str">
        <f>VLOOKUP($C1020,'Lookup Table'!$A$1:$G$134,3,0)</f>
        <v>Partner A</v>
      </c>
      <c r="J1020" t="str">
        <f>VLOOKUP($C1020,'Lookup Table'!$A$1:$G$134,4,0)</f>
        <v>Tablet Web</v>
      </c>
      <c r="K1020" t="str">
        <f>VLOOKUP($C1020,'Lookup Table'!$A$1:$G$134,5,0)</f>
        <v>CPM</v>
      </c>
      <c r="L1020">
        <f>VLOOKUP($C1020,'Lookup Table'!$A$1:$G$134,6,0)</f>
        <v>6</v>
      </c>
      <c r="M1020" t="str">
        <f>VLOOKUP($C1020,'Lookup Table'!$A$1:$G$134,7,0)</f>
        <v>Display</v>
      </c>
      <c r="N1020" s="28">
        <f t="shared" si="15"/>
        <v>96.845999999999989</v>
      </c>
    </row>
    <row r="1021" spans="1:14" x14ac:dyDescent="0.2">
      <c r="A1021">
        <v>1020</v>
      </c>
      <c r="B1021" s="26">
        <v>44329</v>
      </c>
      <c r="C1021" s="11">
        <v>268892078</v>
      </c>
      <c r="D1021" s="11">
        <v>13615</v>
      </c>
      <c r="E1021" s="11">
        <v>32</v>
      </c>
      <c r="F1021" s="11">
        <v>2</v>
      </c>
      <c r="G1021">
        <f>IFERROR(INDEX('Video Ad Server - SECONDARY'!$C$2:$C$960,MATCH(' Combined Data'!C1021&amp;' Combined Data'!B1021,'Video Ad Server - SECONDARY'!$E$2:$E$960,0)),"")</f>
        <v>18</v>
      </c>
      <c r="H1021">
        <f>IFERROR(INDEX('Video Ad Server - SECONDARY'!$D$2:$D$960,MATCH(' Combined Data'!C1021&amp;' Combined Data'!B1021,'Video Ad Server - SECONDARY'!$E$2:$E$960,0)),"")</f>
        <v>11</v>
      </c>
      <c r="I1021" t="str">
        <f>VLOOKUP($C1021,'Lookup Table'!$A$1:$G$134,3,0)</f>
        <v>Partner B</v>
      </c>
      <c r="J1021" t="str">
        <f>VLOOKUP($C1021,'Lookup Table'!$A$1:$G$134,4,0)</f>
        <v>Cross-Device</v>
      </c>
      <c r="K1021" t="str">
        <f>VLOOKUP($C1021,'Lookup Table'!$A$1:$G$134,5,0)</f>
        <v>CPCV</v>
      </c>
      <c r="L1021">
        <f>VLOOKUP($C1021,'Lookup Table'!$A$1:$G$134,6,0)</f>
        <v>4.5</v>
      </c>
      <c r="M1021" t="str">
        <f>VLOOKUP($C1021,'Lookup Table'!$A$1:$G$134,7,0)</f>
        <v>Video</v>
      </c>
      <c r="N1021" s="28">
        <f t="shared" si="15"/>
        <v>49.5</v>
      </c>
    </row>
    <row r="1022" spans="1:14" x14ac:dyDescent="0.2">
      <c r="A1022">
        <v>1021</v>
      </c>
      <c r="B1022" s="26">
        <v>44329</v>
      </c>
      <c r="C1022" s="11">
        <v>269150194</v>
      </c>
      <c r="D1022" s="11">
        <v>19191</v>
      </c>
      <c r="E1022" s="11">
        <v>30</v>
      </c>
      <c r="F1022" s="11">
        <v>16</v>
      </c>
      <c r="G1022" t="str">
        <f>IFERROR(INDEX('Video Ad Server - SECONDARY'!$C$2:$C$960,MATCH(' Combined Data'!C1022&amp;' Combined Data'!B1022,'Video Ad Server - SECONDARY'!$E$2:$E$960,0)),"")</f>
        <v/>
      </c>
      <c r="H1022" t="str">
        <f>IFERROR(INDEX('Video Ad Server - SECONDARY'!$D$2:$D$960,MATCH(' Combined Data'!C1022&amp;' Combined Data'!B1022,'Video Ad Server - SECONDARY'!$E$2:$E$960,0)),"")</f>
        <v/>
      </c>
      <c r="I1022" t="str">
        <f>VLOOKUP($C1022,'Lookup Table'!$A$1:$G$134,3,0)</f>
        <v>Partner A</v>
      </c>
      <c r="J1022" t="str">
        <f>VLOOKUP($C1022,'Lookup Table'!$A$1:$G$134,4,0)</f>
        <v>Tablet Web</v>
      </c>
      <c r="K1022" t="str">
        <f>VLOOKUP($C1022,'Lookup Table'!$A$1:$G$134,5,0)</f>
        <v>CPM</v>
      </c>
      <c r="L1022">
        <f>VLOOKUP($C1022,'Lookup Table'!$A$1:$G$134,6,0)</f>
        <v>6</v>
      </c>
      <c r="M1022" t="str">
        <f>VLOOKUP($C1022,'Lookup Table'!$A$1:$G$134,7,0)</f>
        <v>Display</v>
      </c>
      <c r="N1022" s="28">
        <f t="shared" si="15"/>
        <v>115.14599999999999</v>
      </c>
    </row>
    <row r="1023" spans="1:14" x14ac:dyDescent="0.2">
      <c r="A1023">
        <v>1022</v>
      </c>
      <c r="B1023" s="26">
        <v>44329</v>
      </c>
      <c r="C1023" s="11">
        <v>268892414</v>
      </c>
      <c r="D1023" s="11">
        <v>18167</v>
      </c>
      <c r="E1023" s="11">
        <v>30</v>
      </c>
      <c r="F1023" s="11">
        <v>21</v>
      </c>
      <c r="G1023" t="str">
        <f>IFERROR(INDEX('Video Ad Server - SECONDARY'!$C$2:$C$960,MATCH(' Combined Data'!C1023&amp;' Combined Data'!B1023,'Video Ad Server - SECONDARY'!$E$2:$E$960,0)),"")</f>
        <v/>
      </c>
      <c r="H1023" t="str">
        <f>IFERROR(INDEX('Video Ad Server - SECONDARY'!$D$2:$D$960,MATCH(' Combined Data'!C1023&amp;' Combined Data'!B1023,'Video Ad Server - SECONDARY'!$E$2:$E$960,0)),"")</f>
        <v/>
      </c>
      <c r="I1023" t="str">
        <f>VLOOKUP($C1023,'Lookup Table'!$A$1:$G$134,3,0)</f>
        <v>Partner A</v>
      </c>
      <c r="J1023" t="str">
        <f>VLOOKUP($C1023,'Lookup Table'!$A$1:$G$134,4,0)</f>
        <v>Mobile Web</v>
      </c>
      <c r="K1023" t="str">
        <f>VLOOKUP($C1023,'Lookup Table'!$A$1:$G$134,5,0)</f>
        <v>CPM</v>
      </c>
      <c r="L1023">
        <f>VLOOKUP($C1023,'Lookup Table'!$A$1:$G$134,6,0)</f>
        <v>6</v>
      </c>
      <c r="M1023" t="str">
        <f>VLOOKUP($C1023,'Lookup Table'!$A$1:$G$134,7,0)</f>
        <v>Display</v>
      </c>
      <c r="N1023" s="28">
        <f t="shared" si="15"/>
        <v>109.00200000000001</v>
      </c>
    </row>
    <row r="1024" spans="1:14" x14ac:dyDescent="0.2">
      <c r="A1024">
        <v>1023</v>
      </c>
      <c r="B1024" s="26">
        <v>44329</v>
      </c>
      <c r="C1024" s="11">
        <v>268890710</v>
      </c>
      <c r="D1024" s="11">
        <v>13588</v>
      </c>
      <c r="E1024" s="11">
        <v>25</v>
      </c>
      <c r="F1024" s="11">
        <v>18</v>
      </c>
      <c r="G1024" t="str">
        <f>IFERROR(INDEX('Video Ad Server - SECONDARY'!$C$2:$C$960,MATCH(' Combined Data'!C1024&amp;' Combined Data'!B1024,'Video Ad Server - SECONDARY'!$E$2:$E$960,0)),"")</f>
        <v/>
      </c>
      <c r="H1024" t="str">
        <f>IFERROR(INDEX('Video Ad Server - SECONDARY'!$D$2:$D$960,MATCH(' Combined Data'!C1024&amp;' Combined Data'!B1024,'Video Ad Server - SECONDARY'!$E$2:$E$960,0)),"")</f>
        <v/>
      </c>
      <c r="I1024" t="str">
        <f>VLOOKUP($C1024,'Lookup Table'!$A$1:$G$134,3,0)</f>
        <v>Partner A</v>
      </c>
      <c r="J1024" t="str">
        <f>VLOOKUP($C1024,'Lookup Table'!$A$1:$G$134,4,0)</f>
        <v>Desktop</v>
      </c>
      <c r="K1024" t="str">
        <f>VLOOKUP($C1024,'Lookup Table'!$A$1:$G$134,5,0)</f>
        <v>CPM</v>
      </c>
      <c r="L1024">
        <f>VLOOKUP($C1024,'Lookup Table'!$A$1:$G$134,6,0)</f>
        <v>6</v>
      </c>
      <c r="M1024" t="str">
        <f>VLOOKUP($C1024,'Lookup Table'!$A$1:$G$134,7,0)</f>
        <v>Display</v>
      </c>
      <c r="N1024" s="28">
        <f t="shared" si="15"/>
        <v>81.527999999999992</v>
      </c>
    </row>
    <row r="1025" spans="1:14" x14ac:dyDescent="0.2">
      <c r="A1025">
        <v>1024</v>
      </c>
      <c r="B1025" s="26">
        <v>44329</v>
      </c>
      <c r="C1025" s="11">
        <v>269150161</v>
      </c>
      <c r="D1025" s="11">
        <v>22848</v>
      </c>
      <c r="E1025" s="11">
        <v>20</v>
      </c>
      <c r="F1025" s="11">
        <v>1</v>
      </c>
      <c r="G1025">
        <f>IFERROR(INDEX('Video Ad Server - SECONDARY'!$C$2:$C$960,MATCH(' Combined Data'!C1025&amp;' Combined Data'!B1025,'Video Ad Server - SECONDARY'!$E$2:$E$960,0)),"")</f>
        <v>16</v>
      </c>
      <c r="H1025">
        <f>IFERROR(INDEX('Video Ad Server - SECONDARY'!$D$2:$D$960,MATCH(' Combined Data'!C1025&amp;' Combined Data'!B1025,'Video Ad Server - SECONDARY'!$E$2:$E$960,0)),"")</f>
        <v>12</v>
      </c>
      <c r="I1025" t="str">
        <f>VLOOKUP($C1025,'Lookup Table'!$A$1:$G$134,3,0)</f>
        <v>Partner B</v>
      </c>
      <c r="J1025" t="str">
        <f>VLOOKUP($C1025,'Lookup Table'!$A$1:$G$134,4,0)</f>
        <v>Cross-Device</v>
      </c>
      <c r="K1025" t="str">
        <f>VLOOKUP($C1025,'Lookup Table'!$A$1:$G$134,5,0)</f>
        <v>CPCV</v>
      </c>
      <c r="L1025">
        <f>VLOOKUP($C1025,'Lookup Table'!$A$1:$G$134,6,0)</f>
        <v>4.5</v>
      </c>
      <c r="M1025" t="str">
        <f>VLOOKUP($C1025,'Lookup Table'!$A$1:$G$134,7,0)</f>
        <v>Video</v>
      </c>
      <c r="N1025" s="28">
        <f t="shared" si="15"/>
        <v>54</v>
      </c>
    </row>
    <row r="1026" spans="1:14" x14ac:dyDescent="0.2">
      <c r="A1026">
        <v>1025</v>
      </c>
      <c r="B1026" s="26">
        <v>44329</v>
      </c>
      <c r="C1026" s="11">
        <v>269150197</v>
      </c>
      <c r="D1026" s="11">
        <v>12924</v>
      </c>
      <c r="E1026" s="11">
        <v>17</v>
      </c>
      <c r="F1026" s="11">
        <v>56</v>
      </c>
      <c r="G1026" t="str">
        <f>IFERROR(INDEX('Video Ad Server - SECONDARY'!$C$2:$C$960,MATCH(' Combined Data'!C1026&amp;' Combined Data'!B1026,'Video Ad Server - SECONDARY'!$E$2:$E$960,0)),"")</f>
        <v/>
      </c>
      <c r="H1026" t="str">
        <f>IFERROR(INDEX('Video Ad Server - SECONDARY'!$D$2:$D$960,MATCH(' Combined Data'!C1026&amp;' Combined Data'!B1026,'Video Ad Server - SECONDARY'!$E$2:$E$960,0)),"")</f>
        <v/>
      </c>
      <c r="I1026" t="str">
        <f>VLOOKUP($C1026,'Lookup Table'!$A$1:$G$134,3,0)</f>
        <v>Partner A</v>
      </c>
      <c r="J1026" t="str">
        <f>VLOOKUP($C1026,'Lookup Table'!$A$1:$G$134,4,0)</f>
        <v>Desktop</v>
      </c>
      <c r="K1026" t="str">
        <f>VLOOKUP($C1026,'Lookup Table'!$A$1:$G$134,5,0)</f>
        <v>CPM</v>
      </c>
      <c r="L1026">
        <f>VLOOKUP($C1026,'Lookup Table'!$A$1:$G$134,6,0)</f>
        <v>6</v>
      </c>
      <c r="M1026" t="str">
        <f>VLOOKUP($C1026,'Lookup Table'!$A$1:$G$134,7,0)</f>
        <v>Display</v>
      </c>
      <c r="N1026" s="28">
        <f t="shared" si="15"/>
        <v>77.543999999999997</v>
      </c>
    </row>
    <row r="1027" spans="1:14" x14ac:dyDescent="0.2">
      <c r="A1027">
        <v>1026</v>
      </c>
      <c r="B1027" s="26">
        <v>44329</v>
      </c>
      <c r="C1027" s="11">
        <v>269222781</v>
      </c>
      <c r="D1027" s="11">
        <v>14627</v>
      </c>
      <c r="E1027" s="11">
        <v>15</v>
      </c>
      <c r="F1027" s="11">
        <v>10</v>
      </c>
      <c r="G1027" t="str">
        <f>IFERROR(INDEX('Video Ad Server - SECONDARY'!$C$2:$C$960,MATCH(' Combined Data'!C1027&amp;' Combined Data'!B1027,'Video Ad Server - SECONDARY'!$E$2:$E$960,0)),"")</f>
        <v/>
      </c>
      <c r="H1027" t="str">
        <f>IFERROR(INDEX('Video Ad Server - SECONDARY'!$D$2:$D$960,MATCH(' Combined Data'!C1027&amp;' Combined Data'!B1027,'Video Ad Server - SECONDARY'!$E$2:$E$960,0)),"")</f>
        <v/>
      </c>
      <c r="I1027" t="str">
        <f>VLOOKUP($C1027,'Lookup Table'!$A$1:$G$134,3,0)</f>
        <v>Partner A</v>
      </c>
      <c r="J1027" t="str">
        <f>VLOOKUP($C1027,'Lookup Table'!$A$1:$G$134,4,0)</f>
        <v>Tablet In-App</v>
      </c>
      <c r="K1027" t="str">
        <f>VLOOKUP($C1027,'Lookup Table'!$A$1:$G$134,5,0)</f>
        <v>CPM</v>
      </c>
      <c r="L1027">
        <f>VLOOKUP($C1027,'Lookup Table'!$A$1:$G$134,6,0)</f>
        <v>6</v>
      </c>
      <c r="M1027" t="str">
        <f>VLOOKUP($C1027,'Lookup Table'!$A$1:$G$134,7,0)</f>
        <v>Display</v>
      </c>
      <c r="N1027" s="28">
        <f t="shared" ref="N1027:N1090" si="16">IF(K1027="CPM",(D1027/1000)*L1027,H1027*L1027)</f>
        <v>87.762</v>
      </c>
    </row>
    <row r="1028" spans="1:14" x14ac:dyDescent="0.2">
      <c r="A1028">
        <v>1027</v>
      </c>
      <c r="B1028" s="26">
        <v>44329</v>
      </c>
      <c r="C1028" s="11">
        <v>271808904</v>
      </c>
      <c r="D1028" s="11">
        <v>12010</v>
      </c>
      <c r="E1028" s="11">
        <v>14</v>
      </c>
      <c r="F1028" s="11">
        <v>13</v>
      </c>
      <c r="G1028" t="str">
        <f>IFERROR(INDEX('Video Ad Server - SECONDARY'!$C$2:$C$960,MATCH(' Combined Data'!C1028&amp;' Combined Data'!B1028,'Video Ad Server - SECONDARY'!$E$2:$E$960,0)),"")</f>
        <v/>
      </c>
      <c r="H1028" t="str">
        <f>IFERROR(INDEX('Video Ad Server - SECONDARY'!$D$2:$D$960,MATCH(' Combined Data'!C1028&amp;' Combined Data'!B1028,'Video Ad Server - SECONDARY'!$E$2:$E$960,0)),"")</f>
        <v/>
      </c>
      <c r="I1028" t="str">
        <f>VLOOKUP($C1028,'Lookup Table'!$A$1:$G$134,3,0)</f>
        <v>Partner A</v>
      </c>
      <c r="J1028" t="str">
        <f>VLOOKUP($C1028,'Lookup Table'!$A$1:$G$134,4,0)</f>
        <v>Desktop</v>
      </c>
      <c r="K1028" t="str">
        <f>VLOOKUP($C1028,'Lookup Table'!$A$1:$G$134,5,0)</f>
        <v>CPM</v>
      </c>
      <c r="L1028">
        <f>VLOOKUP($C1028,'Lookup Table'!$A$1:$G$134,6,0)</f>
        <v>6</v>
      </c>
      <c r="M1028" t="str">
        <f>VLOOKUP($C1028,'Lookup Table'!$A$1:$G$134,7,0)</f>
        <v>Display</v>
      </c>
      <c r="N1028" s="28">
        <f t="shared" si="16"/>
        <v>72.06</v>
      </c>
    </row>
    <row r="1029" spans="1:14" x14ac:dyDescent="0.2">
      <c r="A1029">
        <v>1028</v>
      </c>
      <c r="B1029" s="26">
        <v>44329</v>
      </c>
      <c r="C1029" s="11">
        <v>269221431</v>
      </c>
      <c r="D1029" s="11">
        <v>2748</v>
      </c>
      <c r="E1029" s="11">
        <v>12</v>
      </c>
      <c r="F1029" s="11">
        <v>2</v>
      </c>
      <c r="G1029" t="str">
        <f>IFERROR(INDEX('Video Ad Server - SECONDARY'!$C$2:$C$960,MATCH(' Combined Data'!C1029&amp;' Combined Data'!B1029,'Video Ad Server - SECONDARY'!$E$2:$E$960,0)),"")</f>
        <v/>
      </c>
      <c r="H1029" t="str">
        <f>IFERROR(INDEX('Video Ad Server - SECONDARY'!$D$2:$D$960,MATCH(' Combined Data'!C1029&amp;' Combined Data'!B1029,'Video Ad Server - SECONDARY'!$E$2:$E$960,0)),"")</f>
        <v/>
      </c>
      <c r="I1029" t="str">
        <f>VLOOKUP($C1029,'Lookup Table'!$A$1:$G$134,3,0)</f>
        <v>Partner B</v>
      </c>
      <c r="J1029" t="str">
        <f>VLOOKUP($C1029,'Lookup Table'!$A$1:$G$134,4,0)</f>
        <v>Desktop</v>
      </c>
      <c r="K1029" t="str">
        <f>VLOOKUP($C1029,'Lookup Table'!$A$1:$G$134,5,0)</f>
        <v>CPM</v>
      </c>
      <c r="L1029">
        <f>VLOOKUP($C1029,'Lookup Table'!$A$1:$G$134,6,0)</f>
        <v>4.5</v>
      </c>
      <c r="M1029" t="str">
        <f>VLOOKUP($C1029,'Lookup Table'!$A$1:$G$134,7,0)</f>
        <v>Display</v>
      </c>
      <c r="N1029" s="28">
        <f t="shared" si="16"/>
        <v>12.366000000000001</v>
      </c>
    </row>
    <row r="1030" spans="1:14" x14ac:dyDescent="0.2">
      <c r="A1030">
        <v>1029</v>
      </c>
      <c r="B1030" s="26">
        <v>44329</v>
      </c>
      <c r="C1030" s="11">
        <v>269222757</v>
      </c>
      <c r="D1030" s="11">
        <v>12119</v>
      </c>
      <c r="E1030" s="11">
        <v>10</v>
      </c>
      <c r="F1030" s="11">
        <v>15</v>
      </c>
      <c r="G1030" t="str">
        <f>IFERROR(INDEX('Video Ad Server - SECONDARY'!$C$2:$C$960,MATCH(' Combined Data'!C1030&amp;' Combined Data'!B1030,'Video Ad Server - SECONDARY'!$E$2:$E$960,0)),"")</f>
        <v/>
      </c>
      <c r="H1030" t="str">
        <f>IFERROR(INDEX('Video Ad Server - SECONDARY'!$D$2:$D$960,MATCH(' Combined Data'!C1030&amp;' Combined Data'!B1030,'Video Ad Server - SECONDARY'!$E$2:$E$960,0)),"")</f>
        <v/>
      </c>
      <c r="I1030" t="str">
        <f>VLOOKUP($C1030,'Lookup Table'!$A$1:$G$134,3,0)</f>
        <v>Partner A</v>
      </c>
      <c r="J1030" t="str">
        <f>VLOOKUP($C1030,'Lookup Table'!$A$1:$G$134,4,0)</f>
        <v>Mobile Web</v>
      </c>
      <c r="K1030" t="str">
        <f>VLOOKUP($C1030,'Lookup Table'!$A$1:$G$134,5,0)</f>
        <v>CPM</v>
      </c>
      <c r="L1030">
        <f>VLOOKUP($C1030,'Lookup Table'!$A$1:$G$134,6,0)</f>
        <v>6</v>
      </c>
      <c r="M1030" t="str">
        <f>VLOOKUP($C1030,'Lookup Table'!$A$1:$G$134,7,0)</f>
        <v>Display</v>
      </c>
      <c r="N1030" s="28">
        <f t="shared" si="16"/>
        <v>72.713999999999999</v>
      </c>
    </row>
    <row r="1031" spans="1:14" x14ac:dyDescent="0.2">
      <c r="A1031">
        <v>1030</v>
      </c>
      <c r="B1031" s="26">
        <v>44329</v>
      </c>
      <c r="C1031" s="11">
        <v>269150170</v>
      </c>
      <c r="D1031" s="11">
        <v>2197</v>
      </c>
      <c r="E1031" s="11">
        <v>10</v>
      </c>
      <c r="F1031" s="11">
        <v>8</v>
      </c>
      <c r="G1031">
        <f>IFERROR(INDEX('Video Ad Server - SECONDARY'!$C$2:$C$960,MATCH(' Combined Data'!C1031&amp;' Combined Data'!B1031,'Video Ad Server - SECONDARY'!$E$2:$E$960,0)),"")</f>
        <v>1578</v>
      </c>
      <c r="H1031">
        <f>IFERROR(INDEX('Video Ad Server - SECONDARY'!$D$2:$D$960,MATCH(' Combined Data'!C1031&amp;' Combined Data'!B1031,'Video Ad Server - SECONDARY'!$E$2:$E$960,0)),"")</f>
        <v>1316</v>
      </c>
      <c r="I1031" t="str">
        <f>VLOOKUP($C1031,'Lookup Table'!$A$1:$G$134,3,0)</f>
        <v>Partner B</v>
      </c>
      <c r="J1031" t="str">
        <f>VLOOKUP($C1031,'Lookup Table'!$A$1:$G$134,4,0)</f>
        <v>Cross-Device</v>
      </c>
      <c r="K1031" t="str">
        <f>VLOOKUP($C1031,'Lookup Table'!$A$1:$G$134,5,0)</f>
        <v>CPCV</v>
      </c>
      <c r="L1031">
        <f>VLOOKUP($C1031,'Lookup Table'!$A$1:$G$134,6,0)</f>
        <v>4.5</v>
      </c>
      <c r="M1031" t="str">
        <f>VLOOKUP($C1031,'Lookup Table'!$A$1:$G$134,7,0)</f>
        <v>Video</v>
      </c>
      <c r="N1031" s="28">
        <f t="shared" si="16"/>
        <v>5922</v>
      </c>
    </row>
    <row r="1032" spans="1:14" x14ac:dyDescent="0.2">
      <c r="A1032">
        <v>1031</v>
      </c>
      <c r="B1032" s="26">
        <v>44329</v>
      </c>
      <c r="C1032" s="11">
        <v>269222091</v>
      </c>
      <c r="D1032" s="11">
        <v>10502</v>
      </c>
      <c r="E1032" s="11">
        <v>9</v>
      </c>
      <c r="F1032" s="11">
        <v>165</v>
      </c>
      <c r="G1032" t="str">
        <f>IFERROR(INDEX('Video Ad Server - SECONDARY'!$C$2:$C$960,MATCH(' Combined Data'!C1032&amp;' Combined Data'!B1032,'Video Ad Server - SECONDARY'!$E$2:$E$960,0)),"")</f>
        <v/>
      </c>
      <c r="H1032" t="str">
        <f>IFERROR(INDEX('Video Ad Server - SECONDARY'!$D$2:$D$960,MATCH(' Combined Data'!C1032&amp;' Combined Data'!B1032,'Video Ad Server - SECONDARY'!$E$2:$E$960,0)),"")</f>
        <v/>
      </c>
      <c r="I1032" t="str">
        <f>VLOOKUP($C1032,'Lookup Table'!$A$1:$G$134,3,0)</f>
        <v>Partner A</v>
      </c>
      <c r="J1032" t="str">
        <f>VLOOKUP($C1032,'Lookup Table'!$A$1:$G$134,4,0)</f>
        <v>Mobile</v>
      </c>
      <c r="K1032" t="str">
        <f>VLOOKUP($C1032,'Lookup Table'!$A$1:$G$134,5,0)</f>
        <v>CPM</v>
      </c>
      <c r="L1032">
        <f>VLOOKUP($C1032,'Lookup Table'!$A$1:$G$134,6,0)</f>
        <v>6</v>
      </c>
      <c r="M1032" t="str">
        <f>VLOOKUP($C1032,'Lookup Table'!$A$1:$G$134,7,0)</f>
        <v>Display</v>
      </c>
      <c r="N1032" s="28">
        <f t="shared" si="16"/>
        <v>63.012</v>
      </c>
    </row>
    <row r="1033" spans="1:14" x14ac:dyDescent="0.2">
      <c r="A1033">
        <v>1032</v>
      </c>
      <c r="B1033" s="26">
        <v>44329</v>
      </c>
      <c r="C1033" s="11">
        <v>271472378</v>
      </c>
      <c r="D1033" s="11">
        <v>4937</v>
      </c>
      <c r="E1033" s="11">
        <v>9</v>
      </c>
      <c r="F1033" s="11">
        <v>10</v>
      </c>
      <c r="G1033" t="str">
        <f>IFERROR(INDEX('Video Ad Server - SECONDARY'!$C$2:$C$960,MATCH(' Combined Data'!C1033&amp;' Combined Data'!B1033,'Video Ad Server - SECONDARY'!$E$2:$E$960,0)),"")</f>
        <v/>
      </c>
      <c r="H1033" t="str">
        <f>IFERROR(INDEX('Video Ad Server - SECONDARY'!$D$2:$D$960,MATCH(' Combined Data'!C1033&amp;' Combined Data'!B1033,'Video Ad Server - SECONDARY'!$E$2:$E$960,0)),"")</f>
        <v/>
      </c>
      <c r="I1033" t="str">
        <f>VLOOKUP($C1033,'Lookup Table'!$A$1:$G$134,3,0)</f>
        <v>Partner A</v>
      </c>
      <c r="J1033" t="str">
        <f>VLOOKUP($C1033,'Lookup Table'!$A$1:$G$134,4,0)</f>
        <v>Tablet In-App</v>
      </c>
      <c r="K1033" t="str">
        <f>VLOOKUP($C1033,'Lookup Table'!$A$1:$G$134,5,0)</f>
        <v>CPM</v>
      </c>
      <c r="L1033">
        <f>VLOOKUP($C1033,'Lookup Table'!$A$1:$G$134,6,0)</f>
        <v>6</v>
      </c>
      <c r="M1033" t="str">
        <f>VLOOKUP($C1033,'Lookup Table'!$A$1:$G$134,7,0)</f>
        <v>Display</v>
      </c>
      <c r="N1033" s="28">
        <f t="shared" si="16"/>
        <v>29.622</v>
      </c>
    </row>
    <row r="1034" spans="1:14" x14ac:dyDescent="0.2">
      <c r="A1034">
        <v>1033</v>
      </c>
      <c r="B1034" s="26">
        <v>44329</v>
      </c>
      <c r="C1034" s="11">
        <v>269150146</v>
      </c>
      <c r="D1034" s="11">
        <v>0</v>
      </c>
      <c r="E1034" s="11">
        <v>9</v>
      </c>
      <c r="F1034" s="11">
        <v>4</v>
      </c>
      <c r="G1034">
        <f>IFERROR(INDEX('Video Ad Server - SECONDARY'!$C$2:$C$960,MATCH(' Combined Data'!C1034&amp;' Combined Data'!B1034,'Video Ad Server - SECONDARY'!$E$2:$E$960,0)),"")</f>
        <v>192</v>
      </c>
      <c r="H1034">
        <f>IFERROR(INDEX('Video Ad Server - SECONDARY'!$D$2:$D$960,MATCH(' Combined Data'!C1034&amp;' Combined Data'!B1034,'Video Ad Server - SECONDARY'!$E$2:$E$960,0)),"")</f>
        <v>160</v>
      </c>
      <c r="I1034" t="str">
        <f>VLOOKUP($C1034,'Lookup Table'!$A$1:$G$134,3,0)</f>
        <v>Partner B</v>
      </c>
      <c r="J1034" t="str">
        <f>VLOOKUP($C1034,'Lookup Table'!$A$1:$G$134,4,0)</f>
        <v>Cross-Device</v>
      </c>
      <c r="K1034" t="str">
        <f>VLOOKUP($C1034,'Lookup Table'!$A$1:$G$134,5,0)</f>
        <v>CPCV</v>
      </c>
      <c r="L1034">
        <f>VLOOKUP($C1034,'Lookup Table'!$A$1:$G$134,6,0)</f>
        <v>4.5</v>
      </c>
      <c r="M1034" t="str">
        <f>VLOOKUP($C1034,'Lookup Table'!$A$1:$G$134,7,0)</f>
        <v>Video</v>
      </c>
      <c r="N1034" s="28">
        <f t="shared" si="16"/>
        <v>720</v>
      </c>
    </row>
    <row r="1035" spans="1:14" x14ac:dyDescent="0.2">
      <c r="A1035">
        <v>1034</v>
      </c>
      <c r="B1035" s="26">
        <v>44329</v>
      </c>
      <c r="C1035" s="11">
        <v>269151292</v>
      </c>
      <c r="D1035" s="11">
        <v>17304</v>
      </c>
      <c r="E1035" s="11">
        <v>7</v>
      </c>
      <c r="F1035" s="11">
        <v>9</v>
      </c>
      <c r="G1035" t="str">
        <f>IFERROR(INDEX('Video Ad Server - SECONDARY'!$C$2:$C$960,MATCH(' Combined Data'!C1035&amp;' Combined Data'!B1035,'Video Ad Server - SECONDARY'!$E$2:$E$960,0)),"")</f>
        <v/>
      </c>
      <c r="H1035" t="str">
        <f>IFERROR(INDEX('Video Ad Server - SECONDARY'!$D$2:$D$960,MATCH(' Combined Data'!C1035&amp;' Combined Data'!B1035,'Video Ad Server - SECONDARY'!$E$2:$E$960,0)),"")</f>
        <v/>
      </c>
      <c r="I1035" t="str">
        <f>VLOOKUP($C1035,'Lookup Table'!$A$1:$G$134,3,0)</f>
        <v>Partner A</v>
      </c>
      <c r="J1035" t="str">
        <f>VLOOKUP($C1035,'Lookup Table'!$A$1:$G$134,4,0)</f>
        <v>Mobile Web</v>
      </c>
      <c r="K1035" t="str">
        <f>VLOOKUP($C1035,'Lookup Table'!$A$1:$G$134,5,0)</f>
        <v>CPM</v>
      </c>
      <c r="L1035">
        <f>VLOOKUP($C1035,'Lookup Table'!$A$1:$G$134,6,0)</f>
        <v>6</v>
      </c>
      <c r="M1035" t="str">
        <f>VLOOKUP($C1035,'Lookup Table'!$A$1:$G$134,7,0)</f>
        <v>Display</v>
      </c>
      <c r="N1035" s="28">
        <f t="shared" si="16"/>
        <v>103.82399999999998</v>
      </c>
    </row>
    <row r="1036" spans="1:14" x14ac:dyDescent="0.2">
      <c r="A1036">
        <v>1035</v>
      </c>
      <c r="B1036" s="26">
        <v>44329</v>
      </c>
      <c r="C1036" s="11">
        <v>269150218</v>
      </c>
      <c r="D1036" s="11">
        <v>12860</v>
      </c>
      <c r="E1036" s="11">
        <v>6</v>
      </c>
      <c r="F1036" s="11">
        <v>5</v>
      </c>
      <c r="G1036" t="str">
        <f>IFERROR(INDEX('Video Ad Server - SECONDARY'!$C$2:$C$960,MATCH(' Combined Data'!C1036&amp;' Combined Data'!B1036,'Video Ad Server - SECONDARY'!$E$2:$E$960,0)),"")</f>
        <v/>
      </c>
      <c r="H1036" t="str">
        <f>IFERROR(INDEX('Video Ad Server - SECONDARY'!$D$2:$D$960,MATCH(' Combined Data'!C1036&amp;' Combined Data'!B1036,'Video Ad Server - SECONDARY'!$E$2:$E$960,0)),"")</f>
        <v/>
      </c>
      <c r="I1036" t="str">
        <f>VLOOKUP($C1036,'Lookup Table'!$A$1:$G$134,3,0)</f>
        <v>Partner A</v>
      </c>
      <c r="J1036" t="str">
        <f>VLOOKUP($C1036,'Lookup Table'!$A$1:$G$134,4,0)</f>
        <v>Desktop</v>
      </c>
      <c r="K1036" t="str">
        <f>VLOOKUP($C1036,'Lookup Table'!$A$1:$G$134,5,0)</f>
        <v>CPM</v>
      </c>
      <c r="L1036">
        <f>VLOOKUP($C1036,'Lookup Table'!$A$1:$G$134,6,0)</f>
        <v>6</v>
      </c>
      <c r="M1036" t="str">
        <f>VLOOKUP($C1036,'Lookup Table'!$A$1:$G$134,7,0)</f>
        <v>Display</v>
      </c>
      <c r="N1036" s="28">
        <f t="shared" si="16"/>
        <v>77.16</v>
      </c>
    </row>
    <row r="1037" spans="1:14" x14ac:dyDescent="0.2">
      <c r="A1037">
        <v>1036</v>
      </c>
      <c r="B1037" s="26">
        <v>44329</v>
      </c>
      <c r="C1037" s="11">
        <v>269221635</v>
      </c>
      <c r="D1037" s="11">
        <v>2642</v>
      </c>
      <c r="E1037" s="11">
        <v>6</v>
      </c>
      <c r="F1037" s="11">
        <v>1</v>
      </c>
      <c r="G1037" t="str">
        <f>IFERROR(INDEX('Video Ad Server - SECONDARY'!$C$2:$C$960,MATCH(' Combined Data'!C1037&amp;' Combined Data'!B1037,'Video Ad Server - SECONDARY'!$E$2:$E$960,0)),"")</f>
        <v/>
      </c>
      <c r="H1037" t="str">
        <f>IFERROR(INDEX('Video Ad Server - SECONDARY'!$D$2:$D$960,MATCH(' Combined Data'!C1037&amp;' Combined Data'!B1037,'Video Ad Server - SECONDARY'!$E$2:$E$960,0)),"")</f>
        <v/>
      </c>
      <c r="I1037" t="str">
        <f>VLOOKUP($C1037,'Lookup Table'!$A$1:$G$134,3,0)</f>
        <v>Partner A</v>
      </c>
      <c r="J1037" t="str">
        <f>VLOOKUP($C1037,'Lookup Table'!$A$1:$G$134,4,0)</f>
        <v>Desktop</v>
      </c>
      <c r="K1037" t="str">
        <f>VLOOKUP($C1037,'Lookup Table'!$A$1:$G$134,5,0)</f>
        <v>CPM</v>
      </c>
      <c r="L1037">
        <f>VLOOKUP($C1037,'Lookup Table'!$A$1:$G$134,6,0)</f>
        <v>6</v>
      </c>
      <c r="M1037" t="str">
        <f>VLOOKUP($C1037,'Lookup Table'!$A$1:$G$134,7,0)</f>
        <v>Display</v>
      </c>
      <c r="N1037" s="28">
        <f t="shared" si="16"/>
        <v>15.852</v>
      </c>
    </row>
    <row r="1038" spans="1:14" x14ac:dyDescent="0.2">
      <c r="A1038">
        <v>1037</v>
      </c>
      <c r="B1038" s="26">
        <v>44329</v>
      </c>
      <c r="C1038" s="11">
        <v>269221920</v>
      </c>
      <c r="D1038" s="11">
        <v>2364</v>
      </c>
      <c r="E1038" s="11">
        <v>6</v>
      </c>
      <c r="F1038" s="11">
        <v>1</v>
      </c>
      <c r="G1038">
        <f>IFERROR(INDEX('Video Ad Server - SECONDARY'!$C$2:$C$960,MATCH(' Combined Data'!C1038&amp;' Combined Data'!B1038,'Video Ad Server - SECONDARY'!$E$2:$E$960,0)),"")</f>
        <v>12</v>
      </c>
      <c r="H1038">
        <f>IFERROR(INDEX('Video Ad Server - SECONDARY'!$D$2:$D$960,MATCH(' Combined Data'!C1038&amp;' Combined Data'!B1038,'Video Ad Server - SECONDARY'!$E$2:$E$960,0)),"")</f>
        <v>2</v>
      </c>
      <c r="I1038" t="str">
        <f>VLOOKUP($C1038,'Lookup Table'!$A$1:$G$134,3,0)</f>
        <v>Partner B</v>
      </c>
      <c r="J1038" t="str">
        <f>VLOOKUP($C1038,'Lookup Table'!$A$1:$G$134,4,0)</f>
        <v>Cross-Device</v>
      </c>
      <c r="K1038" t="str">
        <f>VLOOKUP($C1038,'Lookup Table'!$A$1:$G$134,5,0)</f>
        <v>CPCV</v>
      </c>
      <c r="L1038">
        <f>VLOOKUP($C1038,'Lookup Table'!$A$1:$G$134,6,0)</f>
        <v>4.5</v>
      </c>
      <c r="M1038" t="str">
        <f>VLOOKUP($C1038,'Lookup Table'!$A$1:$G$134,7,0)</f>
        <v>Video</v>
      </c>
      <c r="N1038" s="28">
        <f t="shared" si="16"/>
        <v>9</v>
      </c>
    </row>
    <row r="1039" spans="1:14" x14ac:dyDescent="0.2">
      <c r="A1039">
        <v>1038</v>
      </c>
      <c r="B1039" s="26">
        <v>44329</v>
      </c>
      <c r="C1039" s="11">
        <v>269221419</v>
      </c>
      <c r="D1039" s="11">
        <v>7109</v>
      </c>
      <c r="E1039" s="11">
        <v>5</v>
      </c>
      <c r="F1039" s="11">
        <v>5</v>
      </c>
      <c r="G1039">
        <f>IFERROR(INDEX('Video Ad Server - SECONDARY'!$C$2:$C$960,MATCH(' Combined Data'!C1039&amp;' Combined Data'!B1039,'Video Ad Server - SECONDARY'!$E$2:$E$960,0)),"")</f>
        <v>8</v>
      </c>
      <c r="H1039">
        <f>IFERROR(INDEX('Video Ad Server - SECONDARY'!$D$2:$D$960,MATCH(' Combined Data'!C1039&amp;' Combined Data'!B1039,'Video Ad Server - SECONDARY'!$E$2:$E$960,0)),"")</f>
        <v>17</v>
      </c>
      <c r="I1039" t="str">
        <f>VLOOKUP($C1039,'Lookup Table'!$A$1:$G$134,3,0)</f>
        <v>Partner B</v>
      </c>
      <c r="J1039" t="str">
        <f>VLOOKUP($C1039,'Lookup Table'!$A$1:$G$134,4,0)</f>
        <v>Cross-Device</v>
      </c>
      <c r="K1039" t="str">
        <f>VLOOKUP($C1039,'Lookup Table'!$A$1:$G$134,5,0)</f>
        <v>CPCV</v>
      </c>
      <c r="L1039">
        <f>VLOOKUP($C1039,'Lookup Table'!$A$1:$G$134,6,0)</f>
        <v>4.5</v>
      </c>
      <c r="M1039" t="str">
        <f>VLOOKUP($C1039,'Lookup Table'!$A$1:$G$134,7,0)</f>
        <v>Video</v>
      </c>
      <c r="N1039" s="28">
        <f t="shared" si="16"/>
        <v>76.5</v>
      </c>
    </row>
    <row r="1040" spans="1:14" x14ac:dyDescent="0.2">
      <c r="A1040">
        <v>1039</v>
      </c>
      <c r="B1040" s="26">
        <v>44329</v>
      </c>
      <c r="C1040" s="11">
        <v>268892090</v>
      </c>
      <c r="D1040" s="11">
        <v>5219</v>
      </c>
      <c r="E1040" s="11">
        <v>5</v>
      </c>
      <c r="F1040" s="11">
        <v>6</v>
      </c>
      <c r="G1040" t="str">
        <f>IFERROR(INDEX('Video Ad Server - SECONDARY'!$C$2:$C$960,MATCH(' Combined Data'!C1040&amp;' Combined Data'!B1040,'Video Ad Server - SECONDARY'!$E$2:$E$960,0)),"")</f>
        <v/>
      </c>
      <c r="H1040" t="str">
        <f>IFERROR(INDEX('Video Ad Server - SECONDARY'!$D$2:$D$960,MATCH(' Combined Data'!C1040&amp;' Combined Data'!B1040,'Video Ad Server - SECONDARY'!$E$2:$E$960,0)),"")</f>
        <v/>
      </c>
      <c r="I1040" t="str">
        <f>VLOOKUP($C1040,'Lookup Table'!$A$1:$G$134,3,0)</f>
        <v>Partner B</v>
      </c>
      <c r="J1040" t="str">
        <f>VLOOKUP($C1040,'Lookup Table'!$A$1:$G$134,4,0)</f>
        <v>Mobile In-App</v>
      </c>
      <c r="K1040" t="str">
        <f>VLOOKUP($C1040,'Lookup Table'!$A$1:$G$134,5,0)</f>
        <v>CPM</v>
      </c>
      <c r="L1040">
        <f>VLOOKUP($C1040,'Lookup Table'!$A$1:$G$134,6,0)</f>
        <v>4.5</v>
      </c>
      <c r="M1040" t="str">
        <f>VLOOKUP($C1040,'Lookup Table'!$A$1:$G$134,7,0)</f>
        <v>Display</v>
      </c>
      <c r="N1040" s="28">
        <f t="shared" si="16"/>
        <v>23.485500000000002</v>
      </c>
    </row>
    <row r="1041" spans="1:14" x14ac:dyDescent="0.2">
      <c r="A1041">
        <v>1040</v>
      </c>
      <c r="B1041" s="26">
        <v>44329</v>
      </c>
      <c r="C1041" s="11">
        <v>268890452</v>
      </c>
      <c r="D1041" s="11">
        <v>2633</v>
      </c>
      <c r="E1041" s="11">
        <v>5</v>
      </c>
      <c r="F1041" s="11">
        <v>3</v>
      </c>
      <c r="G1041" t="str">
        <f>IFERROR(INDEX('Video Ad Server - SECONDARY'!$C$2:$C$960,MATCH(' Combined Data'!C1041&amp;' Combined Data'!B1041,'Video Ad Server - SECONDARY'!$E$2:$E$960,0)),"")</f>
        <v/>
      </c>
      <c r="H1041" t="str">
        <f>IFERROR(INDEX('Video Ad Server - SECONDARY'!$D$2:$D$960,MATCH(' Combined Data'!C1041&amp;' Combined Data'!B1041,'Video Ad Server - SECONDARY'!$E$2:$E$960,0)),"")</f>
        <v/>
      </c>
      <c r="I1041" t="str">
        <f>VLOOKUP($C1041,'Lookup Table'!$A$1:$G$134,3,0)</f>
        <v>Partner B</v>
      </c>
      <c r="J1041" t="str">
        <f>VLOOKUP($C1041,'Lookup Table'!$A$1:$G$134,4,0)</f>
        <v>Mobile</v>
      </c>
      <c r="K1041" t="str">
        <f>VLOOKUP($C1041,'Lookup Table'!$A$1:$G$134,5,0)</f>
        <v>CPM</v>
      </c>
      <c r="L1041">
        <f>VLOOKUP($C1041,'Lookup Table'!$A$1:$G$134,6,0)</f>
        <v>4.5</v>
      </c>
      <c r="M1041" t="str">
        <f>VLOOKUP($C1041,'Lookup Table'!$A$1:$G$134,7,0)</f>
        <v>Display</v>
      </c>
      <c r="N1041" s="28">
        <f t="shared" si="16"/>
        <v>11.8485</v>
      </c>
    </row>
    <row r="1042" spans="1:14" x14ac:dyDescent="0.2">
      <c r="A1042">
        <v>1041</v>
      </c>
      <c r="B1042" s="26">
        <v>44329</v>
      </c>
      <c r="C1042" s="11">
        <v>269149657</v>
      </c>
      <c r="D1042" s="11">
        <v>4941</v>
      </c>
      <c r="E1042" s="11">
        <v>4</v>
      </c>
      <c r="F1042" s="11">
        <v>3</v>
      </c>
      <c r="G1042" t="str">
        <f>IFERROR(INDEX('Video Ad Server - SECONDARY'!$C$2:$C$960,MATCH(' Combined Data'!C1042&amp;' Combined Data'!B1042,'Video Ad Server - SECONDARY'!$E$2:$E$960,0)),"")</f>
        <v/>
      </c>
      <c r="H1042" t="str">
        <f>IFERROR(INDEX('Video Ad Server - SECONDARY'!$D$2:$D$960,MATCH(' Combined Data'!C1042&amp;' Combined Data'!B1042,'Video Ad Server - SECONDARY'!$E$2:$E$960,0)),"")</f>
        <v/>
      </c>
      <c r="I1042" t="str">
        <f>VLOOKUP($C1042,'Lookup Table'!$A$1:$G$134,3,0)</f>
        <v>Partner B</v>
      </c>
      <c r="J1042" t="str">
        <f>VLOOKUP($C1042,'Lookup Table'!$A$1:$G$134,4,0)</f>
        <v>Cross-Device</v>
      </c>
      <c r="K1042" t="str">
        <f>VLOOKUP($C1042,'Lookup Table'!$A$1:$G$134,5,0)</f>
        <v>CPM</v>
      </c>
      <c r="L1042">
        <f>VLOOKUP($C1042,'Lookup Table'!$A$1:$G$134,6,0)</f>
        <v>4.5</v>
      </c>
      <c r="M1042" t="str">
        <f>VLOOKUP($C1042,'Lookup Table'!$A$1:$G$134,7,0)</f>
        <v>Display</v>
      </c>
      <c r="N1042" s="28">
        <f t="shared" si="16"/>
        <v>22.234500000000001</v>
      </c>
    </row>
    <row r="1043" spans="1:14" x14ac:dyDescent="0.2">
      <c r="A1043">
        <v>1042</v>
      </c>
      <c r="B1043" s="26">
        <v>44329</v>
      </c>
      <c r="C1043" s="11">
        <v>269222070</v>
      </c>
      <c r="D1043" s="11">
        <v>2723</v>
      </c>
      <c r="E1043" s="11">
        <v>4</v>
      </c>
      <c r="F1043" s="11">
        <v>2</v>
      </c>
      <c r="G1043" t="str">
        <f>IFERROR(INDEX('Video Ad Server - SECONDARY'!$C$2:$C$960,MATCH(' Combined Data'!C1043&amp;' Combined Data'!B1043,'Video Ad Server - SECONDARY'!$E$2:$E$960,0)),"")</f>
        <v/>
      </c>
      <c r="H1043" t="str">
        <f>IFERROR(INDEX('Video Ad Server - SECONDARY'!$D$2:$D$960,MATCH(' Combined Data'!C1043&amp;' Combined Data'!B1043,'Video Ad Server - SECONDARY'!$E$2:$E$960,0)),"")</f>
        <v/>
      </c>
      <c r="I1043" t="str">
        <f>VLOOKUP($C1043,'Lookup Table'!$A$1:$G$134,3,0)</f>
        <v>Partner A</v>
      </c>
      <c r="J1043" t="str">
        <f>VLOOKUP($C1043,'Lookup Table'!$A$1:$G$134,4,0)</f>
        <v>Mobile In-App</v>
      </c>
      <c r="K1043" t="str">
        <f>VLOOKUP($C1043,'Lookup Table'!$A$1:$G$134,5,0)</f>
        <v>CPM</v>
      </c>
      <c r="L1043">
        <f>VLOOKUP($C1043,'Lookup Table'!$A$1:$G$134,6,0)</f>
        <v>6</v>
      </c>
      <c r="M1043" t="str">
        <f>VLOOKUP($C1043,'Lookup Table'!$A$1:$G$134,7,0)</f>
        <v>Display</v>
      </c>
      <c r="N1043" s="28">
        <f t="shared" si="16"/>
        <v>16.338000000000001</v>
      </c>
    </row>
    <row r="1044" spans="1:14" x14ac:dyDescent="0.2">
      <c r="A1044">
        <v>1043</v>
      </c>
      <c r="B1044" s="26">
        <v>44329</v>
      </c>
      <c r="C1044" s="11">
        <v>268891919</v>
      </c>
      <c r="D1044" s="11">
        <v>2705</v>
      </c>
      <c r="E1044" s="11">
        <v>4</v>
      </c>
      <c r="F1044" s="11">
        <v>0</v>
      </c>
      <c r="G1044" t="str">
        <f>IFERROR(INDEX('Video Ad Server - SECONDARY'!$C$2:$C$960,MATCH(' Combined Data'!C1044&amp;' Combined Data'!B1044,'Video Ad Server - SECONDARY'!$E$2:$E$960,0)),"")</f>
        <v/>
      </c>
      <c r="H1044" t="str">
        <f>IFERROR(INDEX('Video Ad Server - SECONDARY'!$D$2:$D$960,MATCH(' Combined Data'!C1044&amp;' Combined Data'!B1044,'Video Ad Server - SECONDARY'!$E$2:$E$960,0)),"")</f>
        <v/>
      </c>
      <c r="I1044" t="str">
        <f>VLOOKUP($C1044,'Lookup Table'!$A$1:$G$134,3,0)</f>
        <v>Partner B</v>
      </c>
      <c r="J1044" t="str">
        <f>VLOOKUP($C1044,'Lookup Table'!$A$1:$G$134,4,0)</f>
        <v>Desktop</v>
      </c>
      <c r="K1044" t="str">
        <f>VLOOKUP($C1044,'Lookup Table'!$A$1:$G$134,5,0)</f>
        <v>CPM</v>
      </c>
      <c r="L1044">
        <f>VLOOKUP($C1044,'Lookup Table'!$A$1:$G$134,6,0)</f>
        <v>4.5</v>
      </c>
      <c r="M1044" t="str">
        <f>VLOOKUP($C1044,'Lookup Table'!$A$1:$G$134,7,0)</f>
        <v>Display</v>
      </c>
      <c r="N1044" s="28">
        <f t="shared" si="16"/>
        <v>12.172499999999999</v>
      </c>
    </row>
    <row r="1045" spans="1:14" x14ac:dyDescent="0.2">
      <c r="A1045">
        <v>1044</v>
      </c>
      <c r="B1045" s="26">
        <v>44329</v>
      </c>
      <c r="C1045" s="11">
        <v>269222010</v>
      </c>
      <c r="D1045" s="11">
        <v>1690</v>
      </c>
      <c r="E1045" s="11">
        <v>4</v>
      </c>
      <c r="F1045" s="11">
        <v>4</v>
      </c>
      <c r="G1045">
        <f>IFERROR(INDEX('Video Ad Server - SECONDARY'!$C$2:$C$960,MATCH(' Combined Data'!C1045&amp;' Combined Data'!B1045,'Video Ad Server - SECONDARY'!$E$2:$E$960,0)),"")</f>
        <v>20</v>
      </c>
      <c r="H1045">
        <f>IFERROR(INDEX('Video Ad Server - SECONDARY'!$D$2:$D$960,MATCH(' Combined Data'!C1045&amp;' Combined Data'!B1045,'Video Ad Server - SECONDARY'!$E$2:$E$960,0)),"")</f>
        <v>20</v>
      </c>
      <c r="I1045" t="str">
        <f>VLOOKUP($C1045,'Lookup Table'!$A$1:$G$134,3,0)</f>
        <v>Partner B</v>
      </c>
      <c r="J1045" t="str">
        <f>VLOOKUP($C1045,'Lookup Table'!$A$1:$G$134,4,0)</f>
        <v>Cross-Device</v>
      </c>
      <c r="K1045" t="str">
        <f>VLOOKUP($C1045,'Lookup Table'!$A$1:$G$134,5,0)</f>
        <v>CPCV</v>
      </c>
      <c r="L1045">
        <f>VLOOKUP($C1045,'Lookup Table'!$A$1:$G$134,6,0)</f>
        <v>4.5</v>
      </c>
      <c r="M1045" t="str">
        <f>VLOOKUP($C1045,'Lookup Table'!$A$1:$G$134,7,0)</f>
        <v>Video</v>
      </c>
      <c r="N1045" s="28">
        <f t="shared" si="16"/>
        <v>90</v>
      </c>
    </row>
    <row r="1046" spans="1:14" x14ac:dyDescent="0.2">
      <c r="A1046">
        <v>1045</v>
      </c>
      <c r="B1046" s="26">
        <v>44329</v>
      </c>
      <c r="C1046" s="11">
        <v>268891961</v>
      </c>
      <c r="D1046" s="11">
        <v>663</v>
      </c>
      <c r="E1046" s="11">
        <v>4</v>
      </c>
      <c r="F1046" s="11">
        <v>0</v>
      </c>
      <c r="G1046">
        <f>IFERROR(INDEX('Video Ad Server - SECONDARY'!$C$2:$C$960,MATCH(' Combined Data'!C1046&amp;' Combined Data'!B1046,'Video Ad Server - SECONDARY'!$E$2:$E$960,0)),"")</f>
        <v>3</v>
      </c>
      <c r="H1046">
        <f>IFERROR(INDEX('Video Ad Server - SECONDARY'!$D$2:$D$960,MATCH(' Combined Data'!C1046&amp;' Combined Data'!B1046,'Video Ad Server - SECONDARY'!$E$2:$E$960,0)),"")</f>
        <v>4</v>
      </c>
      <c r="I1046" t="str">
        <f>VLOOKUP($C1046,'Lookup Table'!$A$1:$G$134,3,0)</f>
        <v>Partner B</v>
      </c>
      <c r="J1046" t="str">
        <f>VLOOKUP($C1046,'Lookup Table'!$A$1:$G$134,4,0)</f>
        <v>Cross-Device</v>
      </c>
      <c r="K1046" t="str">
        <f>VLOOKUP($C1046,'Lookup Table'!$A$1:$G$134,5,0)</f>
        <v>CPCV</v>
      </c>
      <c r="L1046">
        <f>VLOOKUP($C1046,'Lookup Table'!$A$1:$G$134,6,0)</f>
        <v>4.5</v>
      </c>
      <c r="M1046" t="str">
        <f>VLOOKUP($C1046,'Lookup Table'!$A$1:$G$134,7,0)</f>
        <v>Video</v>
      </c>
      <c r="N1046" s="28">
        <f t="shared" si="16"/>
        <v>18</v>
      </c>
    </row>
    <row r="1047" spans="1:14" x14ac:dyDescent="0.2">
      <c r="A1047">
        <v>1046</v>
      </c>
      <c r="B1047" s="26">
        <v>44329</v>
      </c>
      <c r="C1047" s="11">
        <v>269150215</v>
      </c>
      <c r="D1047" s="11">
        <v>12743</v>
      </c>
      <c r="E1047" s="11">
        <v>3</v>
      </c>
      <c r="F1047" s="11">
        <v>9</v>
      </c>
      <c r="G1047" t="str">
        <f>IFERROR(INDEX('Video Ad Server - SECONDARY'!$C$2:$C$960,MATCH(' Combined Data'!C1047&amp;' Combined Data'!B1047,'Video Ad Server - SECONDARY'!$E$2:$E$960,0)),"")</f>
        <v/>
      </c>
      <c r="H1047" t="str">
        <f>IFERROR(INDEX('Video Ad Server - SECONDARY'!$D$2:$D$960,MATCH(' Combined Data'!C1047&amp;' Combined Data'!B1047,'Video Ad Server - SECONDARY'!$E$2:$E$960,0)),"")</f>
        <v/>
      </c>
      <c r="I1047" t="str">
        <f>VLOOKUP($C1047,'Lookup Table'!$A$1:$G$134,3,0)</f>
        <v>Partner A</v>
      </c>
      <c r="J1047" t="str">
        <f>VLOOKUP($C1047,'Lookup Table'!$A$1:$G$134,4,0)</f>
        <v>Mobile Web</v>
      </c>
      <c r="K1047" t="str">
        <f>VLOOKUP($C1047,'Lookup Table'!$A$1:$G$134,5,0)</f>
        <v>CPM</v>
      </c>
      <c r="L1047">
        <f>VLOOKUP($C1047,'Lookup Table'!$A$1:$G$134,6,0)</f>
        <v>6</v>
      </c>
      <c r="M1047" t="str">
        <f>VLOOKUP($C1047,'Lookup Table'!$A$1:$G$134,7,0)</f>
        <v>Display</v>
      </c>
      <c r="N1047" s="28">
        <f t="shared" si="16"/>
        <v>76.457999999999998</v>
      </c>
    </row>
    <row r="1048" spans="1:14" x14ac:dyDescent="0.2">
      <c r="A1048">
        <v>1047</v>
      </c>
      <c r="B1048" s="26">
        <v>44329</v>
      </c>
      <c r="C1048" s="11">
        <v>269222739</v>
      </c>
      <c r="D1048" s="11">
        <v>4578</v>
      </c>
      <c r="E1048" s="11">
        <v>3</v>
      </c>
      <c r="F1048" s="11">
        <v>2</v>
      </c>
      <c r="G1048">
        <f>IFERROR(INDEX('Video Ad Server - SECONDARY'!$C$2:$C$960,MATCH(' Combined Data'!C1048&amp;' Combined Data'!B1048,'Video Ad Server - SECONDARY'!$E$2:$E$960,0)),"")</f>
        <v>7</v>
      </c>
      <c r="H1048">
        <f>IFERROR(INDEX('Video Ad Server - SECONDARY'!$D$2:$D$960,MATCH(' Combined Data'!C1048&amp;' Combined Data'!B1048,'Video Ad Server - SECONDARY'!$E$2:$E$960,0)),"")</f>
        <v>10</v>
      </c>
      <c r="I1048" t="str">
        <f>VLOOKUP($C1048,'Lookup Table'!$A$1:$G$134,3,0)</f>
        <v>Partner B</v>
      </c>
      <c r="J1048" t="str">
        <f>VLOOKUP($C1048,'Lookup Table'!$A$1:$G$134,4,0)</f>
        <v>Cross-Device</v>
      </c>
      <c r="K1048" t="str">
        <f>VLOOKUP($C1048,'Lookup Table'!$A$1:$G$134,5,0)</f>
        <v>CPCV</v>
      </c>
      <c r="L1048">
        <f>VLOOKUP($C1048,'Lookup Table'!$A$1:$G$134,6,0)</f>
        <v>4.5</v>
      </c>
      <c r="M1048" t="str">
        <f>VLOOKUP($C1048,'Lookup Table'!$A$1:$G$134,7,0)</f>
        <v>Video</v>
      </c>
      <c r="N1048" s="28">
        <f t="shared" si="16"/>
        <v>45</v>
      </c>
    </row>
    <row r="1049" spans="1:14" x14ac:dyDescent="0.2">
      <c r="A1049">
        <v>1048</v>
      </c>
      <c r="B1049" s="26">
        <v>44329</v>
      </c>
      <c r="C1049" s="11">
        <v>268891226</v>
      </c>
      <c r="D1049" s="11">
        <v>4554</v>
      </c>
      <c r="E1049" s="11">
        <v>3</v>
      </c>
      <c r="F1049" s="11">
        <v>0</v>
      </c>
      <c r="G1049" t="str">
        <f>IFERROR(INDEX('Video Ad Server - SECONDARY'!$C$2:$C$960,MATCH(' Combined Data'!C1049&amp;' Combined Data'!B1049,'Video Ad Server - SECONDARY'!$E$2:$E$960,0)),"")</f>
        <v/>
      </c>
      <c r="H1049" t="str">
        <f>IFERROR(INDEX('Video Ad Server - SECONDARY'!$D$2:$D$960,MATCH(' Combined Data'!C1049&amp;' Combined Data'!B1049,'Video Ad Server - SECONDARY'!$E$2:$E$960,0)),"")</f>
        <v/>
      </c>
      <c r="I1049" t="str">
        <f>VLOOKUP($C1049,'Lookup Table'!$A$1:$G$134,3,0)</f>
        <v>Partner B</v>
      </c>
      <c r="J1049" t="str">
        <f>VLOOKUP($C1049,'Lookup Table'!$A$1:$G$134,4,0)</f>
        <v>Desktop</v>
      </c>
      <c r="K1049" t="str">
        <f>VLOOKUP($C1049,'Lookup Table'!$A$1:$G$134,5,0)</f>
        <v>CPM</v>
      </c>
      <c r="L1049">
        <f>VLOOKUP($C1049,'Lookup Table'!$A$1:$G$134,6,0)</f>
        <v>4.5</v>
      </c>
      <c r="M1049" t="str">
        <f>VLOOKUP($C1049,'Lookup Table'!$A$1:$G$134,7,0)</f>
        <v>Display</v>
      </c>
      <c r="N1049" s="28">
        <f t="shared" si="16"/>
        <v>20.493000000000002</v>
      </c>
    </row>
    <row r="1050" spans="1:14" x14ac:dyDescent="0.2">
      <c r="A1050">
        <v>1049</v>
      </c>
      <c r="B1050" s="26">
        <v>44329</v>
      </c>
      <c r="C1050" s="11">
        <v>269221386</v>
      </c>
      <c r="D1050" s="11">
        <v>4533</v>
      </c>
      <c r="E1050" s="11">
        <v>3</v>
      </c>
      <c r="F1050" s="11">
        <v>1</v>
      </c>
      <c r="G1050" t="str">
        <f>IFERROR(INDEX('Video Ad Server - SECONDARY'!$C$2:$C$960,MATCH(' Combined Data'!C1050&amp;' Combined Data'!B1050,'Video Ad Server - SECONDARY'!$E$2:$E$960,0)),"")</f>
        <v/>
      </c>
      <c r="H1050" t="str">
        <f>IFERROR(INDEX('Video Ad Server - SECONDARY'!$D$2:$D$960,MATCH(' Combined Data'!C1050&amp;' Combined Data'!B1050,'Video Ad Server - SECONDARY'!$E$2:$E$960,0)),"")</f>
        <v/>
      </c>
      <c r="I1050" t="str">
        <f>VLOOKUP($C1050,'Lookup Table'!$A$1:$G$134,3,0)</f>
        <v>Partner A</v>
      </c>
      <c r="J1050" t="str">
        <f>VLOOKUP($C1050,'Lookup Table'!$A$1:$G$134,4,0)</f>
        <v>Desktop</v>
      </c>
      <c r="K1050" t="str">
        <f>VLOOKUP($C1050,'Lookup Table'!$A$1:$G$134,5,0)</f>
        <v>CPM</v>
      </c>
      <c r="L1050">
        <f>VLOOKUP($C1050,'Lookup Table'!$A$1:$G$134,6,0)</f>
        <v>6</v>
      </c>
      <c r="M1050" t="str">
        <f>VLOOKUP($C1050,'Lookup Table'!$A$1:$G$134,7,0)</f>
        <v>Display</v>
      </c>
      <c r="N1050" s="28">
        <f t="shared" si="16"/>
        <v>27.198</v>
      </c>
    </row>
    <row r="1051" spans="1:14" x14ac:dyDescent="0.2">
      <c r="A1051">
        <v>1050</v>
      </c>
      <c r="B1051" s="26">
        <v>44329</v>
      </c>
      <c r="C1051" s="11">
        <v>268892222</v>
      </c>
      <c r="D1051" s="11">
        <v>4422</v>
      </c>
      <c r="E1051" s="11">
        <v>3</v>
      </c>
      <c r="F1051" s="11">
        <v>3</v>
      </c>
      <c r="G1051" t="str">
        <f>IFERROR(INDEX('Video Ad Server - SECONDARY'!$C$2:$C$960,MATCH(' Combined Data'!C1051&amp;' Combined Data'!B1051,'Video Ad Server - SECONDARY'!$E$2:$E$960,0)),"")</f>
        <v/>
      </c>
      <c r="H1051" t="str">
        <f>IFERROR(INDEX('Video Ad Server - SECONDARY'!$D$2:$D$960,MATCH(' Combined Data'!C1051&amp;' Combined Data'!B1051,'Video Ad Server - SECONDARY'!$E$2:$E$960,0)),"")</f>
        <v/>
      </c>
      <c r="I1051" t="str">
        <f>VLOOKUP($C1051,'Lookup Table'!$A$1:$G$134,3,0)</f>
        <v>Partner B</v>
      </c>
      <c r="J1051" t="str">
        <f>VLOOKUP($C1051,'Lookup Table'!$A$1:$G$134,4,0)</f>
        <v>Desktop</v>
      </c>
      <c r="K1051" t="str">
        <f>VLOOKUP($C1051,'Lookup Table'!$A$1:$G$134,5,0)</f>
        <v>CPM</v>
      </c>
      <c r="L1051">
        <f>VLOOKUP($C1051,'Lookup Table'!$A$1:$G$134,6,0)</f>
        <v>4.5</v>
      </c>
      <c r="M1051" t="str">
        <f>VLOOKUP($C1051,'Lookup Table'!$A$1:$G$134,7,0)</f>
        <v>Display</v>
      </c>
      <c r="N1051" s="28">
        <f t="shared" si="16"/>
        <v>19.898999999999997</v>
      </c>
    </row>
    <row r="1052" spans="1:14" x14ac:dyDescent="0.2">
      <c r="A1052">
        <v>1051</v>
      </c>
      <c r="B1052" s="26">
        <v>44329</v>
      </c>
      <c r="C1052" s="11">
        <v>268891964</v>
      </c>
      <c r="D1052" s="11">
        <v>2409</v>
      </c>
      <c r="E1052" s="11">
        <v>3</v>
      </c>
      <c r="F1052" s="11">
        <v>0</v>
      </c>
      <c r="G1052">
        <f>IFERROR(INDEX('Video Ad Server - SECONDARY'!$C$2:$C$960,MATCH(' Combined Data'!C1052&amp;' Combined Data'!B1052,'Video Ad Server - SECONDARY'!$E$2:$E$960,0)),"")</f>
        <v>11</v>
      </c>
      <c r="H1052">
        <f>IFERROR(INDEX('Video Ad Server - SECONDARY'!$D$2:$D$960,MATCH(' Combined Data'!C1052&amp;' Combined Data'!B1052,'Video Ad Server - SECONDARY'!$E$2:$E$960,0)),"")</f>
        <v>18</v>
      </c>
      <c r="I1052" t="str">
        <f>VLOOKUP($C1052,'Lookup Table'!$A$1:$G$134,3,0)</f>
        <v>Partner B</v>
      </c>
      <c r="J1052" t="str">
        <f>VLOOKUP($C1052,'Lookup Table'!$A$1:$G$134,4,0)</f>
        <v>Cross-Device</v>
      </c>
      <c r="K1052" t="str">
        <f>VLOOKUP($C1052,'Lookup Table'!$A$1:$G$134,5,0)</f>
        <v>CPCV</v>
      </c>
      <c r="L1052">
        <f>VLOOKUP($C1052,'Lookup Table'!$A$1:$G$134,6,0)</f>
        <v>4.5</v>
      </c>
      <c r="M1052" t="str">
        <f>VLOOKUP($C1052,'Lookup Table'!$A$1:$G$134,7,0)</f>
        <v>Video</v>
      </c>
      <c r="N1052" s="28">
        <f t="shared" si="16"/>
        <v>81</v>
      </c>
    </row>
    <row r="1053" spans="1:14" x14ac:dyDescent="0.2">
      <c r="A1053">
        <v>1052</v>
      </c>
      <c r="B1053" s="26">
        <v>44329</v>
      </c>
      <c r="C1053" s="11">
        <v>271451050</v>
      </c>
      <c r="D1053" s="11">
        <v>578</v>
      </c>
      <c r="E1053" s="11">
        <v>3</v>
      </c>
      <c r="F1053" s="11">
        <v>0</v>
      </c>
      <c r="G1053" t="str">
        <f>IFERROR(INDEX('Video Ad Server - SECONDARY'!$C$2:$C$960,MATCH(' Combined Data'!C1053&amp;' Combined Data'!B1053,'Video Ad Server - SECONDARY'!$E$2:$E$960,0)),"")</f>
        <v/>
      </c>
      <c r="H1053" t="str">
        <f>IFERROR(INDEX('Video Ad Server - SECONDARY'!$D$2:$D$960,MATCH(' Combined Data'!C1053&amp;' Combined Data'!B1053,'Video Ad Server - SECONDARY'!$E$2:$E$960,0)),"")</f>
        <v/>
      </c>
      <c r="I1053" t="str">
        <f>VLOOKUP($C1053,'Lookup Table'!$A$1:$G$134,3,0)</f>
        <v>Partner A</v>
      </c>
      <c r="J1053" t="str">
        <f>VLOOKUP($C1053,'Lookup Table'!$A$1:$G$134,4,0)</f>
        <v>Desktop</v>
      </c>
      <c r="K1053" t="str">
        <f>VLOOKUP($C1053,'Lookup Table'!$A$1:$G$134,5,0)</f>
        <v>CPM</v>
      </c>
      <c r="L1053">
        <f>VLOOKUP($C1053,'Lookup Table'!$A$1:$G$134,6,0)</f>
        <v>6</v>
      </c>
      <c r="M1053" t="str">
        <f>VLOOKUP($C1053,'Lookup Table'!$A$1:$G$134,7,0)</f>
        <v>Display</v>
      </c>
      <c r="N1053" s="28">
        <f t="shared" si="16"/>
        <v>3.468</v>
      </c>
    </row>
    <row r="1054" spans="1:14" x14ac:dyDescent="0.2">
      <c r="A1054">
        <v>1053</v>
      </c>
      <c r="B1054" s="26">
        <v>44329</v>
      </c>
      <c r="C1054" s="11">
        <v>268892246</v>
      </c>
      <c r="D1054" s="11">
        <v>4523</v>
      </c>
      <c r="E1054" s="11">
        <v>2</v>
      </c>
      <c r="F1054" s="11">
        <v>3</v>
      </c>
      <c r="G1054" t="str">
        <f>IFERROR(INDEX('Video Ad Server - SECONDARY'!$C$2:$C$960,MATCH(' Combined Data'!C1054&amp;' Combined Data'!B1054,'Video Ad Server - SECONDARY'!$E$2:$E$960,0)),"")</f>
        <v/>
      </c>
      <c r="H1054" t="str">
        <f>IFERROR(INDEX('Video Ad Server - SECONDARY'!$D$2:$D$960,MATCH(' Combined Data'!C1054&amp;' Combined Data'!B1054,'Video Ad Server - SECONDARY'!$E$2:$E$960,0)),"")</f>
        <v/>
      </c>
      <c r="I1054" t="str">
        <f>VLOOKUP($C1054,'Lookup Table'!$A$1:$G$134,3,0)</f>
        <v>Partner A</v>
      </c>
      <c r="J1054" t="str">
        <f>VLOOKUP($C1054,'Lookup Table'!$A$1:$G$134,4,0)</f>
        <v>Desktop</v>
      </c>
      <c r="K1054" t="str">
        <f>VLOOKUP($C1054,'Lookup Table'!$A$1:$G$134,5,0)</f>
        <v>CPM</v>
      </c>
      <c r="L1054">
        <f>VLOOKUP($C1054,'Lookup Table'!$A$1:$G$134,6,0)</f>
        <v>6</v>
      </c>
      <c r="M1054" t="str">
        <f>VLOOKUP($C1054,'Lookup Table'!$A$1:$G$134,7,0)</f>
        <v>Display</v>
      </c>
      <c r="N1054" s="28">
        <f t="shared" si="16"/>
        <v>27.137999999999998</v>
      </c>
    </row>
    <row r="1055" spans="1:14" x14ac:dyDescent="0.2">
      <c r="A1055">
        <v>1054</v>
      </c>
      <c r="B1055" s="26">
        <v>44329</v>
      </c>
      <c r="C1055" s="11">
        <v>269221461</v>
      </c>
      <c r="D1055" s="11">
        <v>4443</v>
      </c>
      <c r="E1055" s="11">
        <v>2</v>
      </c>
      <c r="F1055" s="11">
        <v>0</v>
      </c>
      <c r="G1055">
        <f>IFERROR(INDEX('Video Ad Server - SECONDARY'!$C$2:$C$960,MATCH(' Combined Data'!C1055&amp;' Combined Data'!B1055,'Video Ad Server - SECONDARY'!$E$2:$E$960,0)),"")</f>
        <v>9</v>
      </c>
      <c r="H1055">
        <f>IFERROR(INDEX('Video Ad Server - SECONDARY'!$D$2:$D$960,MATCH(' Combined Data'!C1055&amp;' Combined Data'!B1055,'Video Ad Server - SECONDARY'!$E$2:$E$960,0)),"")</f>
        <v>12</v>
      </c>
      <c r="I1055" t="str">
        <f>VLOOKUP($C1055,'Lookup Table'!$A$1:$G$134,3,0)</f>
        <v>Partner B</v>
      </c>
      <c r="J1055" t="str">
        <f>VLOOKUP($C1055,'Lookup Table'!$A$1:$G$134,4,0)</f>
        <v>Mobile</v>
      </c>
      <c r="K1055" t="str">
        <f>VLOOKUP($C1055,'Lookup Table'!$A$1:$G$134,5,0)</f>
        <v>CPCV</v>
      </c>
      <c r="L1055">
        <f>VLOOKUP($C1055,'Lookup Table'!$A$1:$G$134,6,0)</f>
        <v>4.5</v>
      </c>
      <c r="M1055" t="str">
        <f>VLOOKUP($C1055,'Lookup Table'!$A$1:$G$134,7,0)</f>
        <v>Video</v>
      </c>
      <c r="N1055" s="28">
        <f t="shared" si="16"/>
        <v>54</v>
      </c>
    </row>
    <row r="1056" spans="1:14" x14ac:dyDescent="0.2">
      <c r="A1056">
        <v>1055</v>
      </c>
      <c r="B1056" s="26">
        <v>44329</v>
      </c>
      <c r="C1056" s="11">
        <v>269222109</v>
      </c>
      <c r="D1056" s="11">
        <v>3980</v>
      </c>
      <c r="E1056" s="11">
        <v>2</v>
      </c>
      <c r="F1056" s="11">
        <v>11</v>
      </c>
      <c r="G1056" t="str">
        <f>IFERROR(INDEX('Video Ad Server - SECONDARY'!$C$2:$C$960,MATCH(' Combined Data'!C1056&amp;' Combined Data'!B1056,'Video Ad Server - SECONDARY'!$E$2:$E$960,0)),"")</f>
        <v/>
      </c>
      <c r="H1056" t="str">
        <f>IFERROR(INDEX('Video Ad Server - SECONDARY'!$D$2:$D$960,MATCH(' Combined Data'!C1056&amp;' Combined Data'!B1056,'Video Ad Server - SECONDARY'!$E$2:$E$960,0)),"")</f>
        <v/>
      </c>
      <c r="I1056" t="str">
        <f>VLOOKUP($C1056,'Lookup Table'!$A$1:$G$134,3,0)</f>
        <v>Partner A</v>
      </c>
      <c r="J1056" t="str">
        <f>VLOOKUP($C1056,'Lookup Table'!$A$1:$G$134,4,0)</f>
        <v>Desktop</v>
      </c>
      <c r="K1056" t="str">
        <f>VLOOKUP($C1056,'Lookup Table'!$A$1:$G$134,5,0)</f>
        <v>CPM</v>
      </c>
      <c r="L1056">
        <f>VLOOKUP($C1056,'Lookup Table'!$A$1:$G$134,6,0)</f>
        <v>6</v>
      </c>
      <c r="M1056" t="str">
        <f>VLOOKUP($C1056,'Lookup Table'!$A$1:$G$134,7,0)</f>
        <v>Display</v>
      </c>
      <c r="N1056" s="28">
        <f t="shared" si="16"/>
        <v>23.88</v>
      </c>
    </row>
    <row r="1057" spans="1:14" x14ac:dyDescent="0.2">
      <c r="A1057">
        <v>1056</v>
      </c>
      <c r="B1057" s="26">
        <v>44329</v>
      </c>
      <c r="C1057" s="11">
        <v>269222808</v>
      </c>
      <c r="D1057" s="11">
        <v>2757</v>
      </c>
      <c r="E1057" s="11">
        <v>2</v>
      </c>
      <c r="F1057" s="11">
        <v>0</v>
      </c>
      <c r="G1057" t="str">
        <f>IFERROR(INDEX('Video Ad Server - SECONDARY'!$C$2:$C$960,MATCH(' Combined Data'!C1057&amp;' Combined Data'!B1057,'Video Ad Server - SECONDARY'!$E$2:$E$960,0)),"")</f>
        <v/>
      </c>
      <c r="H1057" t="str">
        <f>IFERROR(INDEX('Video Ad Server - SECONDARY'!$D$2:$D$960,MATCH(' Combined Data'!C1057&amp;' Combined Data'!B1057,'Video Ad Server - SECONDARY'!$E$2:$E$960,0)),"")</f>
        <v/>
      </c>
      <c r="I1057" t="str">
        <f>VLOOKUP($C1057,'Lookup Table'!$A$1:$G$134,3,0)</f>
        <v>Partner A</v>
      </c>
      <c r="J1057" t="str">
        <f>VLOOKUP($C1057,'Lookup Table'!$A$1:$G$134,4,0)</f>
        <v>Desktop</v>
      </c>
      <c r="K1057" t="str">
        <f>VLOOKUP($C1057,'Lookup Table'!$A$1:$G$134,5,0)</f>
        <v>CPM</v>
      </c>
      <c r="L1057">
        <f>VLOOKUP($C1057,'Lookup Table'!$A$1:$G$134,6,0)</f>
        <v>6</v>
      </c>
      <c r="M1057" t="str">
        <f>VLOOKUP($C1057,'Lookup Table'!$A$1:$G$134,7,0)</f>
        <v>Display</v>
      </c>
      <c r="N1057" s="28">
        <f t="shared" si="16"/>
        <v>16.542000000000002</v>
      </c>
    </row>
    <row r="1058" spans="1:14" x14ac:dyDescent="0.2">
      <c r="A1058">
        <v>1057</v>
      </c>
      <c r="B1058" s="26">
        <v>44329</v>
      </c>
      <c r="C1058" s="11">
        <v>269150224</v>
      </c>
      <c r="D1058" s="11">
        <v>2512</v>
      </c>
      <c r="E1058" s="11">
        <v>2</v>
      </c>
      <c r="F1058" s="11">
        <v>0</v>
      </c>
      <c r="G1058" t="str">
        <f>IFERROR(INDEX('Video Ad Server - SECONDARY'!$C$2:$C$960,MATCH(' Combined Data'!C1058&amp;' Combined Data'!B1058,'Video Ad Server - SECONDARY'!$E$2:$E$960,0)),"")</f>
        <v/>
      </c>
      <c r="H1058" t="str">
        <f>IFERROR(INDEX('Video Ad Server - SECONDARY'!$D$2:$D$960,MATCH(' Combined Data'!C1058&amp;' Combined Data'!B1058,'Video Ad Server - SECONDARY'!$E$2:$E$960,0)),"")</f>
        <v/>
      </c>
      <c r="I1058" t="str">
        <f>VLOOKUP($C1058,'Lookup Table'!$A$1:$G$134,3,0)</f>
        <v>Partner A</v>
      </c>
      <c r="J1058" t="str">
        <f>VLOOKUP($C1058,'Lookup Table'!$A$1:$G$134,4,0)</f>
        <v>Mobile</v>
      </c>
      <c r="K1058" t="str">
        <f>VLOOKUP($C1058,'Lookup Table'!$A$1:$G$134,5,0)</f>
        <v>CPM</v>
      </c>
      <c r="L1058">
        <f>VLOOKUP($C1058,'Lookup Table'!$A$1:$G$134,6,0)</f>
        <v>6</v>
      </c>
      <c r="M1058" t="str">
        <f>VLOOKUP($C1058,'Lookup Table'!$A$1:$G$134,7,0)</f>
        <v>Display</v>
      </c>
      <c r="N1058" s="28">
        <f t="shared" si="16"/>
        <v>15.071999999999999</v>
      </c>
    </row>
    <row r="1059" spans="1:14" x14ac:dyDescent="0.2">
      <c r="A1059">
        <v>1058</v>
      </c>
      <c r="B1059" s="26">
        <v>44329</v>
      </c>
      <c r="C1059" s="11">
        <v>268891184</v>
      </c>
      <c r="D1059" s="11">
        <v>4958</v>
      </c>
      <c r="E1059" s="11">
        <v>1</v>
      </c>
      <c r="F1059" s="11">
        <v>0</v>
      </c>
      <c r="G1059" t="str">
        <f>IFERROR(INDEX('Video Ad Server - SECONDARY'!$C$2:$C$960,MATCH(' Combined Data'!C1059&amp;' Combined Data'!B1059,'Video Ad Server - SECONDARY'!$E$2:$E$960,0)),"")</f>
        <v/>
      </c>
      <c r="H1059" t="str">
        <f>IFERROR(INDEX('Video Ad Server - SECONDARY'!$D$2:$D$960,MATCH(' Combined Data'!C1059&amp;' Combined Data'!B1059,'Video Ad Server - SECONDARY'!$E$2:$E$960,0)),"")</f>
        <v/>
      </c>
      <c r="I1059" t="str">
        <f>VLOOKUP($C1059,'Lookup Table'!$A$1:$G$134,3,0)</f>
        <v>Partner B</v>
      </c>
      <c r="J1059" t="str">
        <f>VLOOKUP($C1059,'Lookup Table'!$A$1:$G$134,4,0)</f>
        <v>Cross-Device</v>
      </c>
      <c r="K1059" t="str">
        <f>VLOOKUP($C1059,'Lookup Table'!$A$1:$G$134,5,0)</f>
        <v>CPM</v>
      </c>
      <c r="L1059">
        <f>VLOOKUP($C1059,'Lookup Table'!$A$1:$G$134,6,0)</f>
        <v>4.5</v>
      </c>
      <c r="M1059" t="str">
        <f>VLOOKUP($C1059,'Lookup Table'!$A$1:$G$134,7,0)</f>
        <v>Display</v>
      </c>
      <c r="N1059" s="28">
        <f t="shared" si="16"/>
        <v>22.311</v>
      </c>
    </row>
    <row r="1060" spans="1:14" x14ac:dyDescent="0.2">
      <c r="A1060">
        <v>1059</v>
      </c>
      <c r="B1060" s="26">
        <v>44329</v>
      </c>
      <c r="C1060" s="11">
        <v>269149708</v>
      </c>
      <c r="D1060" s="11">
        <v>4414</v>
      </c>
      <c r="E1060" s="11">
        <v>1</v>
      </c>
      <c r="F1060" s="11">
        <v>0</v>
      </c>
      <c r="G1060" t="str">
        <f>IFERROR(INDEX('Video Ad Server - SECONDARY'!$C$2:$C$960,MATCH(' Combined Data'!C1060&amp;' Combined Data'!B1060,'Video Ad Server - SECONDARY'!$E$2:$E$960,0)),"")</f>
        <v/>
      </c>
      <c r="H1060" t="str">
        <f>IFERROR(INDEX('Video Ad Server - SECONDARY'!$D$2:$D$960,MATCH(' Combined Data'!C1060&amp;' Combined Data'!B1060,'Video Ad Server - SECONDARY'!$E$2:$E$960,0)),"")</f>
        <v/>
      </c>
      <c r="I1060" t="str">
        <f>VLOOKUP($C1060,'Lookup Table'!$A$1:$G$134,3,0)</f>
        <v>Partner B</v>
      </c>
      <c r="J1060" t="str">
        <f>VLOOKUP($C1060,'Lookup Table'!$A$1:$G$134,4,0)</f>
        <v>Cross-Device</v>
      </c>
      <c r="K1060" t="str">
        <f>VLOOKUP($C1060,'Lookup Table'!$A$1:$G$134,5,0)</f>
        <v>CPM</v>
      </c>
      <c r="L1060">
        <f>VLOOKUP($C1060,'Lookup Table'!$A$1:$G$134,6,0)</f>
        <v>4.5</v>
      </c>
      <c r="M1060" t="str">
        <f>VLOOKUP($C1060,'Lookup Table'!$A$1:$G$134,7,0)</f>
        <v>Study</v>
      </c>
      <c r="N1060" s="28">
        <f t="shared" si="16"/>
        <v>19.863</v>
      </c>
    </row>
    <row r="1061" spans="1:14" x14ac:dyDescent="0.2">
      <c r="A1061">
        <v>1060</v>
      </c>
      <c r="B1061" s="26">
        <v>44329</v>
      </c>
      <c r="C1061" s="11">
        <v>269221473</v>
      </c>
      <c r="D1061" s="11">
        <v>2068</v>
      </c>
      <c r="E1061" s="11">
        <v>1</v>
      </c>
      <c r="F1061" s="11">
        <v>0</v>
      </c>
      <c r="G1061">
        <f>IFERROR(INDEX('Video Ad Server - SECONDARY'!$C$2:$C$960,MATCH(' Combined Data'!C1061&amp;' Combined Data'!B1061,'Video Ad Server - SECONDARY'!$E$2:$E$960,0)),"")</f>
        <v>8</v>
      </c>
      <c r="H1061">
        <f>IFERROR(INDEX('Video Ad Server - SECONDARY'!$D$2:$D$960,MATCH(' Combined Data'!C1061&amp;' Combined Data'!B1061,'Video Ad Server - SECONDARY'!$E$2:$E$960,0)),"")</f>
        <v>18</v>
      </c>
      <c r="I1061" t="str">
        <f>VLOOKUP($C1061,'Lookup Table'!$A$1:$G$134,3,0)</f>
        <v>Partner B</v>
      </c>
      <c r="J1061" t="str">
        <f>VLOOKUP($C1061,'Lookup Table'!$A$1:$G$134,4,0)</f>
        <v>Desktop</v>
      </c>
      <c r="K1061" t="str">
        <f>VLOOKUP($C1061,'Lookup Table'!$A$1:$G$134,5,0)</f>
        <v>CPCV</v>
      </c>
      <c r="L1061">
        <f>VLOOKUP($C1061,'Lookup Table'!$A$1:$G$134,6,0)</f>
        <v>4.5</v>
      </c>
      <c r="M1061" t="str">
        <f>VLOOKUP($C1061,'Lookup Table'!$A$1:$G$134,7,0)</f>
        <v>Video</v>
      </c>
      <c r="N1061" s="28">
        <f t="shared" si="16"/>
        <v>81</v>
      </c>
    </row>
    <row r="1062" spans="1:14" x14ac:dyDescent="0.2">
      <c r="A1062">
        <v>1061</v>
      </c>
      <c r="B1062" s="26">
        <v>44329</v>
      </c>
      <c r="C1062" s="11">
        <v>269221869</v>
      </c>
      <c r="D1062" s="11">
        <v>1111</v>
      </c>
      <c r="E1062" s="11">
        <v>1</v>
      </c>
      <c r="F1062" s="11">
        <v>1</v>
      </c>
      <c r="G1062" t="str">
        <f>IFERROR(INDEX('Video Ad Server - SECONDARY'!$C$2:$C$960,MATCH(' Combined Data'!C1062&amp;' Combined Data'!B1062,'Video Ad Server - SECONDARY'!$E$2:$E$960,0)),"")</f>
        <v/>
      </c>
      <c r="H1062" t="str">
        <f>IFERROR(INDEX('Video Ad Server - SECONDARY'!$D$2:$D$960,MATCH(' Combined Data'!C1062&amp;' Combined Data'!B1062,'Video Ad Server - SECONDARY'!$E$2:$E$960,0)),"")</f>
        <v/>
      </c>
      <c r="I1062" t="str">
        <f>VLOOKUP($C1062,'Lookup Table'!$A$1:$G$134,3,0)</f>
        <v>Partner B</v>
      </c>
      <c r="J1062" t="str">
        <f>VLOOKUP($C1062,'Lookup Table'!$A$1:$G$134,4,0)</f>
        <v>Cross-Device</v>
      </c>
      <c r="K1062" t="str">
        <f>VLOOKUP($C1062,'Lookup Table'!$A$1:$G$134,5,0)</f>
        <v>CPM</v>
      </c>
      <c r="L1062">
        <f>VLOOKUP($C1062,'Lookup Table'!$A$1:$G$134,6,0)</f>
        <v>4.5</v>
      </c>
      <c r="M1062" t="str">
        <f>VLOOKUP($C1062,'Lookup Table'!$A$1:$G$134,7,0)</f>
        <v>Display</v>
      </c>
      <c r="N1062" s="28">
        <f t="shared" si="16"/>
        <v>4.9995000000000003</v>
      </c>
    </row>
    <row r="1063" spans="1:14" x14ac:dyDescent="0.2">
      <c r="A1063">
        <v>1062</v>
      </c>
      <c r="B1063" s="26">
        <v>44329</v>
      </c>
      <c r="C1063" s="11">
        <v>271533390</v>
      </c>
      <c r="D1063" s="11">
        <v>261</v>
      </c>
      <c r="E1063" s="11">
        <v>1</v>
      </c>
      <c r="F1063" s="11">
        <v>0</v>
      </c>
      <c r="G1063" t="str">
        <f>IFERROR(INDEX('Video Ad Server - SECONDARY'!$C$2:$C$960,MATCH(' Combined Data'!C1063&amp;' Combined Data'!B1063,'Video Ad Server - SECONDARY'!$E$2:$E$960,0)),"")</f>
        <v/>
      </c>
      <c r="H1063" t="str">
        <f>IFERROR(INDEX('Video Ad Server - SECONDARY'!$D$2:$D$960,MATCH(' Combined Data'!C1063&amp;' Combined Data'!B1063,'Video Ad Server - SECONDARY'!$E$2:$E$960,0)),"")</f>
        <v/>
      </c>
      <c r="I1063" t="str">
        <f>VLOOKUP($C1063,'Lookup Table'!$A$1:$G$134,3,0)</f>
        <v>Partner A</v>
      </c>
      <c r="J1063" t="str">
        <f>VLOOKUP($C1063,'Lookup Table'!$A$1:$G$134,4,0)</f>
        <v>Desktop</v>
      </c>
      <c r="K1063" t="str">
        <f>VLOOKUP($C1063,'Lookup Table'!$A$1:$G$134,5,0)</f>
        <v>CPM</v>
      </c>
      <c r="L1063">
        <f>VLOOKUP($C1063,'Lookup Table'!$A$1:$G$134,6,0)</f>
        <v>6</v>
      </c>
      <c r="M1063" t="str">
        <f>VLOOKUP($C1063,'Lookup Table'!$A$1:$G$134,7,0)</f>
        <v>Display</v>
      </c>
      <c r="N1063" s="28">
        <f t="shared" si="16"/>
        <v>1.5660000000000001</v>
      </c>
    </row>
    <row r="1064" spans="1:14" x14ac:dyDescent="0.2">
      <c r="A1064">
        <v>1063</v>
      </c>
      <c r="B1064" s="26">
        <v>44329</v>
      </c>
      <c r="C1064" s="11">
        <v>272779033</v>
      </c>
      <c r="D1064" s="11">
        <v>191</v>
      </c>
      <c r="E1064" s="11">
        <v>1</v>
      </c>
      <c r="F1064" s="11">
        <v>1</v>
      </c>
      <c r="G1064">
        <f>IFERROR(INDEX('Video Ad Server - SECONDARY'!$C$2:$C$960,MATCH(' Combined Data'!C1064&amp;' Combined Data'!B1064,'Video Ad Server - SECONDARY'!$E$2:$E$960,0)),"")</f>
        <v>17</v>
      </c>
      <c r="H1064">
        <f>IFERROR(INDEX('Video Ad Server - SECONDARY'!$D$2:$D$960,MATCH(' Combined Data'!C1064&amp;' Combined Data'!B1064,'Video Ad Server - SECONDARY'!$E$2:$E$960,0)),"")</f>
        <v>9</v>
      </c>
      <c r="I1064" t="str">
        <f>VLOOKUP($C1064,'Lookup Table'!$A$1:$G$134,3,0)</f>
        <v>Partner B</v>
      </c>
      <c r="J1064" t="str">
        <f>VLOOKUP($C1064,'Lookup Table'!$A$1:$G$134,4,0)</f>
        <v>Cross-Device</v>
      </c>
      <c r="K1064" t="str">
        <f>VLOOKUP($C1064,'Lookup Table'!$A$1:$G$134,5,0)</f>
        <v>CPCV</v>
      </c>
      <c r="L1064">
        <f>VLOOKUP($C1064,'Lookup Table'!$A$1:$G$134,6,0)</f>
        <v>4.5</v>
      </c>
      <c r="M1064" t="str">
        <f>VLOOKUP($C1064,'Lookup Table'!$A$1:$G$134,7,0)</f>
        <v>Video</v>
      </c>
      <c r="N1064" s="28">
        <f t="shared" si="16"/>
        <v>40.5</v>
      </c>
    </row>
    <row r="1065" spans="1:14" x14ac:dyDescent="0.2">
      <c r="A1065">
        <v>1064</v>
      </c>
      <c r="B1065" s="26">
        <v>44329</v>
      </c>
      <c r="C1065" s="11">
        <v>269221587</v>
      </c>
      <c r="D1065" s="11">
        <v>84</v>
      </c>
      <c r="E1065" s="11">
        <v>1</v>
      </c>
      <c r="F1065" s="11">
        <v>1</v>
      </c>
      <c r="G1065">
        <f>IFERROR(INDEX('Video Ad Server - SECONDARY'!$C$2:$C$960,MATCH(' Combined Data'!C1065&amp;' Combined Data'!B1065,'Video Ad Server - SECONDARY'!$E$2:$E$960,0)),"")</f>
        <v>12</v>
      </c>
      <c r="H1065">
        <f>IFERROR(INDEX('Video Ad Server - SECONDARY'!$D$2:$D$960,MATCH(' Combined Data'!C1065&amp;' Combined Data'!B1065,'Video Ad Server - SECONDARY'!$E$2:$E$960,0)),"")</f>
        <v>8</v>
      </c>
      <c r="I1065" t="str">
        <f>VLOOKUP($C1065,'Lookup Table'!$A$1:$G$134,3,0)</f>
        <v>Partner B</v>
      </c>
      <c r="J1065" t="str">
        <f>VLOOKUP($C1065,'Lookup Table'!$A$1:$G$134,4,0)</f>
        <v>Cross-Device</v>
      </c>
      <c r="K1065" t="str">
        <f>VLOOKUP($C1065,'Lookup Table'!$A$1:$G$134,5,0)</f>
        <v>CPCV</v>
      </c>
      <c r="L1065">
        <f>VLOOKUP($C1065,'Lookup Table'!$A$1:$G$134,6,0)</f>
        <v>4.5</v>
      </c>
      <c r="M1065" t="str">
        <f>VLOOKUP($C1065,'Lookup Table'!$A$1:$G$134,7,0)</f>
        <v>Video</v>
      </c>
      <c r="N1065" s="28">
        <f t="shared" si="16"/>
        <v>36</v>
      </c>
    </row>
    <row r="1066" spans="1:14" x14ac:dyDescent="0.2">
      <c r="A1066">
        <v>1065</v>
      </c>
      <c r="B1066" s="26">
        <v>44329</v>
      </c>
      <c r="C1066" s="11">
        <v>268890665</v>
      </c>
      <c r="D1066" s="11">
        <v>50</v>
      </c>
      <c r="E1066" s="11">
        <v>1</v>
      </c>
      <c r="F1066" s="11">
        <v>0</v>
      </c>
      <c r="G1066" t="str">
        <f>IFERROR(INDEX('Video Ad Server - SECONDARY'!$C$2:$C$960,MATCH(' Combined Data'!C1066&amp;' Combined Data'!B1066,'Video Ad Server - SECONDARY'!$E$2:$E$960,0)),"")</f>
        <v/>
      </c>
      <c r="H1066" t="str">
        <f>IFERROR(INDEX('Video Ad Server - SECONDARY'!$D$2:$D$960,MATCH(' Combined Data'!C1066&amp;' Combined Data'!B1066,'Video Ad Server - SECONDARY'!$E$2:$E$960,0)),"")</f>
        <v/>
      </c>
      <c r="I1066" t="str">
        <f>VLOOKUP($C1066,'Lookup Table'!$A$1:$G$134,3,0)</f>
        <v>Partner A</v>
      </c>
      <c r="J1066" t="str">
        <f>VLOOKUP($C1066,'Lookup Table'!$A$1:$G$134,4,0)</f>
        <v>Mobile In-App</v>
      </c>
      <c r="K1066" t="str">
        <f>VLOOKUP($C1066,'Lookup Table'!$A$1:$G$134,5,0)</f>
        <v>CPM</v>
      </c>
      <c r="L1066">
        <f>VLOOKUP($C1066,'Lookup Table'!$A$1:$G$134,6,0)</f>
        <v>6</v>
      </c>
      <c r="M1066" t="str">
        <f>VLOOKUP($C1066,'Lookup Table'!$A$1:$G$134,7,0)</f>
        <v>Display</v>
      </c>
      <c r="N1066" s="28">
        <f t="shared" si="16"/>
        <v>0.30000000000000004</v>
      </c>
    </row>
    <row r="1067" spans="1:14" x14ac:dyDescent="0.2">
      <c r="A1067">
        <v>1066</v>
      </c>
      <c r="B1067" s="26">
        <v>44329</v>
      </c>
      <c r="C1067" s="11">
        <v>268892231</v>
      </c>
      <c r="D1067" s="11">
        <v>2433</v>
      </c>
      <c r="E1067" s="11">
        <v>0</v>
      </c>
      <c r="F1067" s="11">
        <v>0</v>
      </c>
      <c r="G1067" t="str">
        <f>IFERROR(INDEX('Video Ad Server - SECONDARY'!$C$2:$C$960,MATCH(' Combined Data'!C1067&amp;' Combined Data'!B1067,'Video Ad Server - SECONDARY'!$E$2:$E$960,0)),"")</f>
        <v/>
      </c>
      <c r="H1067" t="str">
        <f>IFERROR(INDEX('Video Ad Server - SECONDARY'!$D$2:$D$960,MATCH(' Combined Data'!C1067&amp;' Combined Data'!B1067,'Video Ad Server - SECONDARY'!$E$2:$E$960,0)),"")</f>
        <v/>
      </c>
      <c r="I1067" t="str">
        <f>VLOOKUP($C1067,'Lookup Table'!$A$1:$G$134,3,0)</f>
        <v>Partner A</v>
      </c>
      <c r="J1067" t="str">
        <f>VLOOKUP($C1067,'Lookup Table'!$A$1:$G$134,4,0)</f>
        <v>Desktop</v>
      </c>
      <c r="K1067" t="str">
        <f>VLOOKUP($C1067,'Lookup Table'!$A$1:$G$134,5,0)</f>
        <v>CPM</v>
      </c>
      <c r="L1067">
        <f>VLOOKUP($C1067,'Lookup Table'!$A$1:$G$134,6,0)</f>
        <v>6</v>
      </c>
      <c r="M1067" t="str">
        <f>VLOOKUP($C1067,'Lookup Table'!$A$1:$G$134,7,0)</f>
        <v>Display</v>
      </c>
      <c r="N1067" s="28">
        <f t="shared" si="16"/>
        <v>14.597999999999999</v>
      </c>
    </row>
    <row r="1068" spans="1:14" x14ac:dyDescent="0.2">
      <c r="A1068">
        <v>1067</v>
      </c>
      <c r="B1068" s="26">
        <v>44329</v>
      </c>
      <c r="C1068" s="11">
        <v>269221584</v>
      </c>
      <c r="D1068" s="11">
        <v>2091</v>
      </c>
      <c r="E1068" s="11">
        <v>0</v>
      </c>
      <c r="F1068" s="11">
        <v>3</v>
      </c>
      <c r="G1068">
        <f>IFERROR(INDEX('Video Ad Server - SECONDARY'!$C$2:$C$960,MATCH(' Combined Data'!C1068&amp;' Combined Data'!B1068,'Video Ad Server - SECONDARY'!$E$2:$E$960,0)),"")</f>
        <v>9</v>
      </c>
      <c r="H1068">
        <f>IFERROR(INDEX('Video Ad Server - SECONDARY'!$D$2:$D$960,MATCH(' Combined Data'!C1068&amp;' Combined Data'!B1068,'Video Ad Server - SECONDARY'!$E$2:$E$960,0)),"")</f>
        <v>11</v>
      </c>
      <c r="I1068" t="str">
        <f>VLOOKUP($C1068,'Lookup Table'!$A$1:$G$134,3,0)</f>
        <v>Partner B</v>
      </c>
      <c r="J1068" t="str">
        <f>VLOOKUP($C1068,'Lookup Table'!$A$1:$G$134,4,0)</f>
        <v>Cross-Device</v>
      </c>
      <c r="K1068" t="str">
        <f>VLOOKUP($C1068,'Lookup Table'!$A$1:$G$134,5,0)</f>
        <v>CPCV</v>
      </c>
      <c r="L1068">
        <f>VLOOKUP($C1068,'Lookup Table'!$A$1:$G$134,6,0)</f>
        <v>4.5</v>
      </c>
      <c r="M1068" t="str">
        <f>VLOOKUP($C1068,'Lookup Table'!$A$1:$G$134,7,0)</f>
        <v>Video</v>
      </c>
      <c r="N1068" s="28">
        <f t="shared" si="16"/>
        <v>49.5</v>
      </c>
    </row>
    <row r="1069" spans="1:14" x14ac:dyDescent="0.2">
      <c r="A1069">
        <v>1068</v>
      </c>
      <c r="B1069" s="26">
        <v>44329</v>
      </c>
      <c r="C1069" s="11">
        <v>271539036</v>
      </c>
      <c r="D1069" s="11">
        <v>1097</v>
      </c>
      <c r="E1069" s="11">
        <v>0</v>
      </c>
      <c r="F1069" s="11">
        <v>4</v>
      </c>
      <c r="G1069" t="str">
        <f>IFERROR(INDEX('Video Ad Server - SECONDARY'!$C$2:$C$960,MATCH(' Combined Data'!C1069&amp;' Combined Data'!B1069,'Video Ad Server - SECONDARY'!$E$2:$E$960,0)),"")</f>
        <v/>
      </c>
      <c r="H1069" t="str">
        <f>IFERROR(INDEX('Video Ad Server - SECONDARY'!$D$2:$D$960,MATCH(' Combined Data'!C1069&amp;' Combined Data'!B1069,'Video Ad Server - SECONDARY'!$E$2:$E$960,0)),"")</f>
        <v/>
      </c>
      <c r="I1069" t="str">
        <f>VLOOKUP($C1069,'Lookup Table'!$A$1:$G$134,3,0)</f>
        <v>Partner A</v>
      </c>
      <c r="J1069" t="str">
        <f>VLOOKUP($C1069,'Lookup Table'!$A$1:$G$134,4,0)</f>
        <v>Desktop</v>
      </c>
      <c r="K1069" t="str">
        <f>VLOOKUP($C1069,'Lookup Table'!$A$1:$G$134,5,0)</f>
        <v>CPM</v>
      </c>
      <c r="L1069">
        <f>VLOOKUP($C1069,'Lookup Table'!$A$1:$G$134,6,0)</f>
        <v>6</v>
      </c>
      <c r="M1069" t="str">
        <f>VLOOKUP($C1069,'Lookup Table'!$A$1:$G$134,7,0)</f>
        <v>Display</v>
      </c>
      <c r="N1069" s="28">
        <f t="shared" si="16"/>
        <v>6.5819999999999999</v>
      </c>
    </row>
    <row r="1070" spans="1:14" x14ac:dyDescent="0.2">
      <c r="A1070">
        <v>1069</v>
      </c>
      <c r="B1070" s="26">
        <v>44329</v>
      </c>
      <c r="C1070" s="11">
        <v>269220918</v>
      </c>
      <c r="D1070" s="11">
        <v>1079</v>
      </c>
      <c r="E1070" s="11">
        <v>0</v>
      </c>
      <c r="F1070" s="11">
        <v>0</v>
      </c>
      <c r="G1070" t="str">
        <f>IFERROR(INDEX('Video Ad Server - SECONDARY'!$C$2:$C$960,MATCH(' Combined Data'!C1070&amp;' Combined Data'!B1070,'Video Ad Server - SECONDARY'!$E$2:$E$960,0)),"")</f>
        <v/>
      </c>
      <c r="H1070" t="str">
        <f>IFERROR(INDEX('Video Ad Server - SECONDARY'!$D$2:$D$960,MATCH(' Combined Data'!C1070&amp;' Combined Data'!B1070,'Video Ad Server - SECONDARY'!$E$2:$E$960,0)),"")</f>
        <v/>
      </c>
      <c r="I1070" t="str">
        <f>VLOOKUP($C1070,'Lookup Table'!$A$1:$G$134,3,0)</f>
        <v>Partner B</v>
      </c>
      <c r="J1070" t="str">
        <f>VLOOKUP($C1070,'Lookup Table'!$A$1:$G$134,4,0)</f>
        <v>Desktop</v>
      </c>
      <c r="K1070" t="str">
        <f>VLOOKUP($C1070,'Lookup Table'!$A$1:$G$134,5,0)</f>
        <v>CPM</v>
      </c>
      <c r="L1070">
        <f>VLOOKUP($C1070,'Lookup Table'!$A$1:$G$134,6,0)</f>
        <v>4.5</v>
      </c>
      <c r="M1070" t="str">
        <f>VLOOKUP($C1070,'Lookup Table'!$A$1:$G$134,7,0)</f>
        <v>Display</v>
      </c>
      <c r="N1070" s="28">
        <f t="shared" si="16"/>
        <v>4.8555000000000001</v>
      </c>
    </row>
    <row r="1071" spans="1:14" x14ac:dyDescent="0.2">
      <c r="A1071">
        <v>1070</v>
      </c>
      <c r="B1071" s="26">
        <v>44329</v>
      </c>
      <c r="C1071" s="11">
        <v>268890527</v>
      </c>
      <c r="D1071" s="11">
        <v>577</v>
      </c>
      <c r="E1071" s="11">
        <v>0</v>
      </c>
      <c r="F1071" s="11">
        <v>0</v>
      </c>
      <c r="G1071">
        <f>IFERROR(INDEX('Video Ad Server - SECONDARY'!$C$2:$C$960,MATCH(' Combined Data'!C1071&amp;' Combined Data'!B1071,'Video Ad Server - SECONDARY'!$E$2:$E$960,0)),"")</f>
        <v>2</v>
      </c>
      <c r="H1071">
        <f>IFERROR(INDEX('Video Ad Server - SECONDARY'!$D$2:$D$960,MATCH(' Combined Data'!C1071&amp;' Combined Data'!B1071,'Video Ad Server - SECONDARY'!$E$2:$E$960,0)),"")</f>
        <v>3</v>
      </c>
      <c r="I1071" t="str">
        <f>VLOOKUP($C1071,'Lookup Table'!$A$1:$G$134,3,0)</f>
        <v>Partner B</v>
      </c>
      <c r="J1071" t="str">
        <f>VLOOKUP($C1071,'Lookup Table'!$A$1:$G$134,4,0)</f>
        <v>Cross-Device</v>
      </c>
      <c r="K1071" t="str">
        <f>VLOOKUP($C1071,'Lookup Table'!$A$1:$G$134,5,0)</f>
        <v>CPCV</v>
      </c>
      <c r="L1071">
        <f>VLOOKUP($C1071,'Lookup Table'!$A$1:$G$134,6,0)</f>
        <v>4.5</v>
      </c>
      <c r="M1071" t="str">
        <f>VLOOKUP($C1071,'Lookup Table'!$A$1:$G$134,7,0)</f>
        <v>Video</v>
      </c>
      <c r="N1071" s="28">
        <f t="shared" si="16"/>
        <v>13.5</v>
      </c>
    </row>
    <row r="1072" spans="1:14" x14ac:dyDescent="0.2">
      <c r="A1072">
        <v>1071</v>
      </c>
      <c r="B1072" s="26">
        <v>44329</v>
      </c>
      <c r="C1072" s="11">
        <v>268892345</v>
      </c>
      <c r="D1072" s="11">
        <v>471</v>
      </c>
      <c r="E1072" s="11">
        <v>0</v>
      </c>
      <c r="F1072" s="11">
        <v>4</v>
      </c>
      <c r="G1072">
        <f>IFERROR(INDEX('Video Ad Server - SECONDARY'!$C$2:$C$960,MATCH(' Combined Data'!C1072&amp;' Combined Data'!B1072,'Video Ad Server - SECONDARY'!$E$2:$E$960,0)),"")</f>
        <v>13</v>
      </c>
      <c r="H1072">
        <f>IFERROR(INDEX('Video Ad Server - SECONDARY'!$D$2:$D$960,MATCH(' Combined Data'!C1072&amp;' Combined Data'!B1072,'Video Ad Server - SECONDARY'!$E$2:$E$960,0)),"")</f>
        <v>15</v>
      </c>
      <c r="I1072" t="str">
        <f>VLOOKUP($C1072,'Lookup Table'!$A$1:$G$134,3,0)</f>
        <v>Partner B</v>
      </c>
      <c r="J1072" t="str">
        <f>VLOOKUP($C1072,'Lookup Table'!$A$1:$G$134,4,0)</f>
        <v>Cross-Device</v>
      </c>
      <c r="K1072" t="str">
        <f>VLOOKUP($C1072,'Lookup Table'!$A$1:$G$134,5,0)</f>
        <v>CPCV</v>
      </c>
      <c r="L1072">
        <f>VLOOKUP($C1072,'Lookup Table'!$A$1:$G$134,6,0)</f>
        <v>4.5</v>
      </c>
      <c r="M1072" t="str">
        <f>VLOOKUP($C1072,'Lookup Table'!$A$1:$G$134,7,0)</f>
        <v>Video</v>
      </c>
      <c r="N1072" s="28">
        <f t="shared" si="16"/>
        <v>67.5</v>
      </c>
    </row>
    <row r="1073" spans="1:14" x14ac:dyDescent="0.2">
      <c r="A1073">
        <v>1072</v>
      </c>
      <c r="B1073" s="26">
        <v>44329</v>
      </c>
      <c r="C1073" s="11">
        <v>269222754</v>
      </c>
      <c r="D1073" s="11">
        <v>401</v>
      </c>
      <c r="E1073" s="11">
        <v>0</v>
      </c>
      <c r="F1073" s="11">
        <v>0</v>
      </c>
      <c r="G1073" t="str">
        <f>IFERROR(INDEX('Video Ad Server - SECONDARY'!$C$2:$C$960,MATCH(' Combined Data'!C1073&amp;' Combined Data'!B1073,'Video Ad Server - SECONDARY'!$E$2:$E$960,0)),"")</f>
        <v/>
      </c>
      <c r="H1073" t="str">
        <f>IFERROR(INDEX('Video Ad Server - SECONDARY'!$D$2:$D$960,MATCH(' Combined Data'!C1073&amp;' Combined Data'!B1073,'Video Ad Server - SECONDARY'!$E$2:$E$960,0)),"")</f>
        <v/>
      </c>
      <c r="I1073" t="str">
        <f>VLOOKUP($C1073,'Lookup Table'!$A$1:$G$134,3,0)</f>
        <v>Partner A</v>
      </c>
      <c r="J1073" t="str">
        <f>VLOOKUP($C1073,'Lookup Table'!$A$1:$G$134,4,0)</f>
        <v>Mobile In-App</v>
      </c>
      <c r="K1073" t="str">
        <f>VLOOKUP($C1073,'Lookup Table'!$A$1:$G$134,5,0)</f>
        <v>CPM</v>
      </c>
      <c r="L1073">
        <f>VLOOKUP($C1073,'Lookup Table'!$A$1:$G$134,6,0)</f>
        <v>6</v>
      </c>
      <c r="M1073" t="str">
        <f>VLOOKUP($C1073,'Lookup Table'!$A$1:$G$134,7,0)</f>
        <v>Display</v>
      </c>
      <c r="N1073" s="28">
        <f t="shared" si="16"/>
        <v>2.4060000000000001</v>
      </c>
    </row>
    <row r="1074" spans="1:14" x14ac:dyDescent="0.2">
      <c r="A1074">
        <v>1073</v>
      </c>
      <c r="B1074" s="26">
        <v>44329</v>
      </c>
      <c r="C1074" s="11">
        <v>271175480</v>
      </c>
      <c r="D1074" s="11">
        <v>347</v>
      </c>
      <c r="E1074" s="11">
        <v>0</v>
      </c>
      <c r="F1074" s="11">
        <v>2</v>
      </c>
      <c r="G1074">
        <f>IFERROR(INDEX('Video Ad Server - SECONDARY'!$C$2:$C$960,MATCH(' Combined Data'!C1074&amp;' Combined Data'!B1074,'Video Ad Server - SECONDARY'!$E$2:$E$960,0)),"")</f>
        <v>14</v>
      </c>
      <c r="H1074">
        <f>IFERROR(INDEX('Video Ad Server - SECONDARY'!$D$2:$D$960,MATCH(' Combined Data'!C1074&amp;' Combined Data'!B1074,'Video Ad Server - SECONDARY'!$E$2:$E$960,0)),"")</f>
        <v>4</v>
      </c>
      <c r="I1074" t="str">
        <f>VLOOKUP($C1074,'Lookup Table'!$A$1:$G$134,3,0)</f>
        <v>Partner B</v>
      </c>
      <c r="J1074" t="str">
        <f>VLOOKUP($C1074,'Lookup Table'!$A$1:$G$134,4,0)</f>
        <v>Cross-Device</v>
      </c>
      <c r="K1074" t="str">
        <f>VLOOKUP($C1074,'Lookup Table'!$A$1:$G$134,5,0)</f>
        <v>CPCV</v>
      </c>
      <c r="L1074">
        <f>VLOOKUP($C1074,'Lookup Table'!$A$1:$G$134,6,0)</f>
        <v>4.5</v>
      </c>
      <c r="M1074" t="str">
        <f>VLOOKUP($C1074,'Lookup Table'!$A$1:$G$134,7,0)</f>
        <v>Video</v>
      </c>
      <c r="N1074" s="28">
        <f t="shared" si="16"/>
        <v>18</v>
      </c>
    </row>
    <row r="1075" spans="1:14" x14ac:dyDescent="0.2">
      <c r="A1075">
        <v>1074</v>
      </c>
      <c r="B1075" s="26">
        <v>44329</v>
      </c>
      <c r="C1075" s="11">
        <v>271457536</v>
      </c>
      <c r="D1075" s="11">
        <v>67</v>
      </c>
      <c r="E1075" s="11">
        <v>0</v>
      </c>
      <c r="F1075" s="11">
        <v>0</v>
      </c>
      <c r="G1075">
        <f>IFERROR(INDEX('Video Ad Server - SECONDARY'!$C$2:$C$960,MATCH(' Combined Data'!C1075&amp;' Combined Data'!B1075,'Video Ad Server - SECONDARY'!$E$2:$E$960,0)),"")</f>
        <v>14</v>
      </c>
      <c r="H1075">
        <f>IFERROR(INDEX('Video Ad Server - SECONDARY'!$D$2:$D$960,MATCH(' Combined Data'!C1075&amp;' Combined Data'!B1075,'Video Ad Server - SECONDARY'!$E$2:$E$960,0)),"")</f>
        <v>14</v>
      </c>
      <c r="I1075" t="str">
        <f>VLOOKUP($C1075,'Lookup Table'!$A$1:$G$134,3,0)</f>
        <v>Partner B</v>
      </c>
      <c r="J1075" t="str">
        <f>VLOOKUP($C1075,'Lookup Table'!$A$1:$G$134,4,0)</f>
        <v>Cross-Device</v>
      </c>
      <c r="K1075" t="str">
        <f>VLOOKUP($C1075,'Lookup Table'!$A$1:$G$134,5,0)</f>
        <v>CPCV</v>
      </c>
      <c r="L1075">
        <f>VLOOKUP($C1075,'Lookup Table'!$A$1:$G$134,6,0)</f>
        <v>4.5</v>
      </c>
      <c r="M1075" t="str">
        <f>VLOOKUP($C1075,'Lookup Table'!$A$1:$G$134,7,0)</f>
        <v>Video</v>
      </c>
      <c r="N1075" s="28">
        <f t="shared" si="16"/>
        <v>63</v>
      </c>
    </row>
    <row r="1076" spans="1:14" x14ac:dyDescent="0.2">
      <c r="A1076">
        <v>1075</v>
      </c>
      <c r="B1076" s="26">
        <v>44329</v>
      </c>
      <c r="C1076" s="11">
        <v>269221605</v>
      </c>
      <c r="D1076" s="11">
        <v>67</v>
      </c>
      <c r="E1076" s="11">
        <v>0</v>
      </c>
      <c r="F1076" s="11">
        <v>3</v>
      </c>
      <c r="G1076" t="str">
        <f>IFERROR(INDEX('Video Ad Server - SECONDARY'!$C$2:$C$960,MATCH(' Combined Data'!C1076&amp;' Combined Data'!B1076,'Video Ad Server - SECONDARY'!$E$2:$E$960,0)),"")</f>
        <v/>
      </c>
      <c r="H1076" t="str">
        <f>IFERROR(INDEX('Video Ad Server - SECONDARY'!$D$2:$D$960,MATCH(' Combined Data'!C1076&amp;' Combined Data'!B1076,'Video Ad Server - SECONDARY'!$E$2:$E$960,0)),"")</f>
        <v/>
      </c>
      <c r="I1076" t="str">
        <f>VLOOKUP($C1076,'Lookup Table'!$A$1:$G$134,3,0)</f>
        <v>Partner A</v>
      </c>
      <c r="J1076" t="str">
        <f>VLOOKUP($C1076,'Lookup Table'!$A$1:$G$134,4,0)</f>
        <v>Tablet Web</v>
      </c>
      <c r="K1076" t="str">
        <f>VLOOKUP($C1076,'Lookup Table'!$A$1:$G$134,5,0)</f>
        <v>CPM</v>
      </c>
      <c r="L1076">
        <f>VLOOKUP($C1076,'Lookup Table'!$A$1:$G$134,6,0)</f>
        <v>6</v>
      </c>
      <c r="M1076" t="str">
        <f>VLOOKUP($C1076,'Lookup Table'!$A$1:$G$134,7,0)</f>
        <v>Display</v>
      </c>
      <c r="N1076" s="28">
        <f t="shared" si="16"/>
        <v>0.40200000000000002</v>
      </c>
    </row>
    <row r="1077" spans="1:14" x14ac:dyDescent="0.2">
      <c r="A1077">
        <v>1076</v>
      </c>
      <c r="B1077" s="26">
        <v>44329</v>
      </c>
      <c r="C1077" s="11">
        <v>271459513</v>
      </c>
      <c r="D1077" s="11">
        <v>24</v>
      </c>
      <c r="E1077" s="11">
        <v>0</v>
      </c>
      <c r="F1077" s="11">
        <v>0</v>
      </c>
      <c r="G1077" t="str">
        <f>IFERROR(INDEX('Video Ad Server - SECONDARY'!$C$2:$C$960,MATCH(' Combined Data'!C1077&amp;' Combined Data'!B1077,'Video Ad Server - SECONDARY'!$E$2:$E$960,0)),"")</f>
        <v/>
      </c>
      <c r="H1077" t="str">
        <f>IFERROR(INDEX('Video Ad Server - SECONDARY'!$D$2:$D$960,MATCH(' Combined Data'!C1077&amp;' Combined Data'!B1077,'Video Ad Server - SECONDARY'!$E$2:$E$960,0)),"")</f>
        <v/>
      </c>
      <c r="I1077" t="str">
        <f>VLOOKUP($C1077,'Lookup Table'!$A$1:$G$134,3,0)</f>
        <v>Partner A</v>
      </c>
      <c r="J1077" t="str">
        <f>VLOOKUP($C1077,'Lookup Table'!$A$1:$G$134,4,0)</f>
        <v>Tablet In-App</v>
      </c>
      <c r="K1077" t="str">
        <f>VLOOKUP($C1077,'Lookup Table'!$A$1:$G$134,5,0)</f>
        <v>CPM</v>
      </c>
      <c r="L1077">
        <f>VLOOKUP($C1077,'Lookup Table'!$A$1:$G$134,6,0)</f>
        <v>6</v>
      </c>
      <c r="M1077" t="str">
        <f>VLOOKUP($C1077,'Lookup Table'!$A$1:$G$134,7,0)</f>
        <v>Display</v>
      </c>
      <c r="N1077" s="28">
        <f t="shared" si="16"/>
        <v>0.14400000000000002</v>
      </c>
    </row>
    <row r="1078" spans="1:14" x14ac:dyDescent="0.2">
      <c r="A1078">
        <v>1077</v>
      </c>
      <c r="B1078" s="26">
        <v>44329</v>
      </c>
      <c r="C1078" s="11">
        <v>268892102</v>
      </c>
      <c r="D1078" s="11">
        <v>20</v>
      </c>
      <c r="E1078" s="11">
        <v>0</v>
      </c>
      <c r="F1078" s="11">
        <v>0</v>
      </c>
      <c r="G1078" t="str">
        <f>IFERROR(INDEX('Video Ad Server - SECONDARY'!$C$2:$C$960,MATCH(' Combined Data'!C1078&amp;' Combined Data'!B1078,'Video Ad Server - SECONDARY'!$E$2:$E$960,0)),"")</f>
        <v/>
      </c>
      <c r="H1078" t="str">
        <f>IFERROR(INDEX('Video Ad Server - SECONDARY'!$D$2:$D$960,MATCH(' Combined Data'!C1078&amp;' Combined Data'!B1078,'Video Ad Server - SECONDARY'!$E$2:$E$960,0)),"")</f>
        <v/>
      </c>
      <c r="I1078" t="str">
        <f>VLOOKUP($C1078,'Lookup Table'!$A$1:$G$134,3,0)</f>
        <v>Partner A</v>
      </c>
      <c r="J1078" t="str">
        <f>VLOOKUP($C1078,'Lookup Table'!$A$1:$G$134,4,0)</f>
        <v>Tablet Web</v>
      </c>
      <c r="K1078" t="str">
        <f>VLOOKUP($C1078,'Lookup Table'!$A$1:$G$134,5,0)</f>
        <v>CPM</v>
      </c>
      <c r="L1078">
        <f>VLOOKUP($C1078,'Lookup Table'!$A$1:$G$134,6,0)</f>
        <v>6</v>
      </c>
      <c r="M1078" t="str">
        <f>VLOOKUP($C1078,'Lookup Table'!$A$1:$G$134,7,0)</f>
        <v>Display</v>
      </c>
      <c r="N1078" s="28">
        <f t="shared" si="16"/>
        <v>0.12</v>
      </c>
    </row>
    <row r="1079" spans="1:14" x14ac:dyDescent="0.2">
      <c r="A1079">
        <v>1078</v>
      </c>
      <c r="B1079" s="26">
        <v>44329</v>
      </c>
      <c r="C1079" s="11">
        <v>269221575</v>
      </c>
      <c r="D1079" s="11">
        <v>19</v>
      </c>
      <c r="E1079" s="11">
        <v>0</v>
      </c>
      <c r="F1079" s="11">
        <v>0</v>
      </c>
      <c r="G1079">
        <f>IFERROR(INDEX('Video Ad Server - SECONDARY'!$C$2:$C$960,MATCH(' Combined Data'!C1079&amp;' Combined Data'!B1079,'Video Ad Server - SECONDARY'!$E$2:$E$960,0)),"")</f>
        <v>17</v>
      </c>
      <c r="H1079">
        <f>IFERROR(INDEX('Video Ad Server - SECONDARY'!$D$2:$D$960,MATCH(' Combined Data'!C1079&amp;' Combined Data'!B1079,'Video Ad Server - SECONDARY'!$E$2:$E$960,0)),"")</f>
        <v>1</v>
      </c>
      <c r="I1079" t="str">
        <f>VLOOKUP($C1079,'Lookup Table'!$A$1:$G$134,3,0)</f>
        <v>Partner B</v>
      </c>
      <c r="J1079" t="str">
        <f>VLOOKUP($C1079,'Lookup Table'!$A$1:$G$134,4,0)</f>
        <v>Cross-Device</v>
      </c>
      <c r="K1079" t="str">
        <f>VLOOKUP($C1079,'Lookup Table'!$A$1:$G$134,5,0)</f>
        <v>CPCV</v>
      </c>
      <c r="L1079">
        <f>VLOOKUP($C1079,'Lookup Table'!$A$1:$G$134,6,0)</f>
        <v>4.5</v>
      </c>
      <c r="M1079" t="str">
        <f>VLOOKUP($C1079,'Lookup Table'!$A$1:$G$134,7,0)</f>
        <v>Video</v>
      </c>
      <c r="N1079" s="28">
        <f t="shared" si="16"/>
        <v>4.5</v>
      </c>
    </row>
    <row r="1080" spans="1:14" x14ac:dyDescent="0.2">
      <c r="A1080">
        <v>1079</v>
      </c>
      <c r="B1080" s="26">
        <v>44329</v>
      </c>
      <c r="C1080" s="11">
        <v>268890548</v>
      </c>
      <c r="D1080" s="11">
        <v>12</v>
      </c>
      <c r="E1080" s="11">
        <v>0</v>
      </c>
      <c r="F1080" s="11">
        <v>2</v>
      </c>
      <c r="G1080">
        <f>IFERROR(INDEX('Video Ad Server - SECONDARY'!$C$2:$C$960,MATCH(' Combined Data'!C1080&amp;' Combined Data'!B1080,'Video Ad Server - SECONDARY'!$E$2:$E$960,0)),"")</f>
        <v>11</v>
      </c>
      <c r="H1080">
        <f>IFERROR(INDEX('Video Ad Server - SECONDARY'!$D$2:$D$960,MATCH(' Combined Data'!C1080&amp;' Combined Data'!B1080,'Video Ad Server - SECONDARY'!$E$2:$E$960,0)),"")</f>
        <v>19</v>
      </c>
      <c r="I1080" t="str">
        <f>VLOOKUP($C1080,'Lookup Table'!$A$1:$G$134,3,0)</f>
        <v>Partner B</v>
      </c>
      <c r="J1080" t="str">
        <f>VLOOKUP($C1080,'Lookup Table'!$A$1:$G$134,4,0)</f>
        <v>Cross-Device</v>
      </c>
      <c r="K1080" t="str">
        <f>VLOOKUP($C1080,'Lookup Table'!$A$1:$G$134,5,0)</f>
        <v>CPCV</v>
      </c>
      <c r="L1080">
        <f>VLOOKUP($C1080,'Lookup Table'!$A$1:$G$134,6,0)</f>
        <v>4.5</v>
      </c>
      <c r="M1080" t="str">
        <f>VLOOKUP($C1080,'Lookup Table'!$A$1:$G$134,7,0)</f>
        <v>Video</v>
      </c>
      <c r="N1080" s="28">
        <f t="shared" si="16"/>
        <v>85.5</v>
      </c>
    </row>
    <row r="1081" spans="1:14" x14ac:dyDescent="0.2">
      <c r="A1081">
        <v>1080</v>
      </c>
      <c r="B1081" s="26">
        <v>44329</v>
      </c>
      <c r="C1081" s="11">
        <v>268890590</v>
      </c>
      <c r="D1081" s="11">
        <v>12</v>
      </c>
      <c r="E1081" s="11">
        <v>0</v>
      </c>
      <c r="F1081" s="11">
        <v>0</v>
      </c>
      <c r="G1081">
        <f>IFERROR(INDEX('Video Ad Server - SECONDARY'!$C$2:$C$960,MATCH(' Combined Data'!C1081&amp;' Combined Data'!B1081,'Video Ad Server - SECONDARY'!$E$2:$E$960,0)),"")</f>
        <v>6</v>
      </c>
      <c r="H1081">
        <f>IFERROR(INDEX('Video Ad Server - SECONDARY'!$D$2:$D$960,MATCH(' Combined Data'!C1081&amp;' Combined Data'!B1081,'Video Ad Server - SECONDARY'!$E$2:$E$960,0)),"")</f>
        <v>6</v>
      </c>
      <c r="I1081" t="str">
        <f>VLOOKUP($C1081,'Lookup Table'!$A$1:$G$134,3,0)</f>
        <v>Partner B</v>
      </c>
      <c r="J1081" t="str">
        <f>VLOOKUP($C1081,'Lookup Table'!$A$1:$G$134,4,0)</f>
        <v>Cross-Device</v>
      </c>
      <c r="K1081" t="str">
        <f>VLOOKUP($C1081,'Lookup Table'!$A$1:$G$134,5,0)</f>
        <v>CPCV</v>
      </c>
      <c r="L1081">
        <f>VLOOKUP($C1081,'Lookup Table'!$A$1:$G$134,6,0)</f>
        <v>4.5</v>
      </c>
      <c r="M1081" t="str">
        <f>VLOOKUP($C1081,'Lookup Table'!$A$1:$G$134,7,0)</f>
        <v>Video</v>
      </c>
      <c r="N1081" s="28">
        <f t="shared" si="16"/>
        <v>27</v>
      </c>
    </row>
    <row r="1082" spans="1:14" x14ac:dyDescent="0.2">
      <c r="A1082">
        <v>1081</v>
      </c>
      <c r="B1082" s="26">
        <v>44329</v>
      </c>
      <c r="C1082" s="11">
        <v>269221569</v>
      </c>
      <c r="D1082" s="11">
        <v>8</v>
      </c>
      <c r="E1082" s="11">
        <v>0</v>
      </c>
      <c r="F1082" s="11">
        <v>0</v>
      </c>
      <c r="G1082">
        <f>IFERROR(INDEX('Video Ad Server - SECONDARY'!$C$2:$C$960,MATCH(' Combined Data'!C1082&amp;' Combined Data'!B1082,'Video Ad Server - SECONDARY'!$E$2:$E$960,0)),"")</f>
        <v>18</v>
      </c>
      <c r="H1082">
        <f>IFERROR(INDEX('Video Ad Server - SECONDARY'!$D$2:$D$960,MATCH(' Combined Data'!C1082&amp;' Combined Data'!B1082,'Video Ad Server - SECONDARY'!$E$2:$E$960,0)),"")</f>
        <v>4</v>
      </c>
      <c r="I1082" t="str">
        <f>VLOOKUP($C1082,'Lookup Table'!$A$1:$G$134,3,0)</f>
        <v>Partner B</v>
      </c>
      <c r="J1082" t="str">
        <f>VLOOKUP($C1082,'Lookup Table'!$A$1:$G$134,4,0)</f>
        <v>Cross-Device</v>
      </c>
      <c r="K1082" t="str">
        <f>VLOOKUP($C1082,'Lookup Table'!$A$1:$G$134,5,0)</f>
        <v>CPCV</v>
      </c>
      <c r="L1082">
        <f>VLOOKUP($C1082,'Lookup Table'!$A$1:$G$134,6,0)</f>
        <v>4.5</v>
      </c>
      <c r="M1082" t="str">
        <f>VLOOKUP($C1082,'Lookup Table'!$A$1:$G$134,7,0)</f>
        <v>Video</v>
      </c>
      <c r="N1082" s="28">
        <f t="shared" si="16"/>
        <v>18</v>
      </c>
    </row>
    <row r="1083" spans="1:14" x14ac:dyDescent="0.2">
      <c r="A1083">
        <v>1082</v>
      </c>
      <c r="B1083" s="26">
        <v>44329</v>
      </c>
      <c r="C1083" s="11">
        <v>268892378</v>
      </c>
      <c r="D1083" s="11">
        <v>8</v>
      </c>
      <c r="E1083" s="11">
        <v>0</v>
      </c>
      <c r="F1083" s="11">
        <v>0</v>
      </c>
      <c r="G1083">
        <f>IFERROR(INDEX('Video Ad Server - SECONDARY'!$C$2:$C$960,MATCH(' Combined Data'!C1083&amp;' Combined Data'!B1083,'Video Ad Server - SECONDARY'!$E$2:$E$960,0)),"")</f>
        <v>17</v>
      </c>
      <c r="H1083">
        <f>IFERROR(INDEX('Video Ad Server - SECONDARY'!$D$2:$D$960,MATCH(' Combined Data'!C1083&amp;' Combined Data'!B1083,'Video Ad Server - SECONDARY'!$E$2:$E$960,0)),"")</f>
        <v>6</v>
      </c>
      <c r="I1083" t="str">
        <f>VLOOKUP($C1083,'Lookup Table'!$A$1:$G$134,3,0)</f>
        <v>Partner B</v>
      </c>
      <c r="J1083" t="str">
        <f>VLOOKUP($C1083,'Lookup Table'!$A$1:$G$134,4,0)</f>
        <v>Cross-Device</v>
      </c>
      <c r="K1083" t="str">
        <f>VLOOKUP($C1083,'Lookup Table'!$A$1:$G$134,5,0)</f>
        <v>CPCV</v>
      </c>
      <c r="L1083">
        <f>VLOOKUP($C1083,'Lookup Table'!$A$1:$G$134,6,0)</f>
        <v>4.5</v>
      </c>
      <c r="M1083" t="str">
        <f>VLOOKUP($C1083,'Lookup Table'!$A$1:$G$134,7,0)</f>
        <v>Video</v>
      </c>
      <c r="N1083" s="28">
        <f t="shared" si="16"/>
        <v>27</v>
      </c>
    </row>
    <row r="1084" spans="1:14" x14ac:dyDescent="0.2">
      <c r="A1084">
        <v>1083</v>
      </c>
      <c r="B1084" s="26">
        <v>44329</v>
      </c>
      <c r="C1084" s="11">
        <v>269149777</v>
      </c>
      <c r="D1084" s="11">
        <v>5</v>
      </c>
      <c r="E1084" s="11">
        <v>0</v>
      </c>
      <c r="F1084" s="11">
        <v>0</v>
      </c>
      <c r="G1084">
        <f>IFERROR(INDEX('Video Ad Server - SECONDARY'!$C$2:$C$960,MATCH(' Combined Data'!C1084&amp;' Combined Data'!B1084,'Video Ad Server - SECONDARY'!$E$2:$E$960,0)),"")</f>
        <v>15</v>
      </c>
      <c r="H1084">
        <f>IFERROR(INDEX('Video Ad Server - SECONDARY'!$D$2:$D$960,MATCH(' Combined Data'!C1084&amp;' Combined Data'!B1084,'Video Ad Server - SECONDARY'!$E$2:$E$960,0)),"")</f>
        <v>1</v>
      </c>
      <c r="I1084" t="str">
        <f>VLOOKUP($C1084,'Lookup Table'!$A$1:$G$134,3,0)</f>
        <v>Partner B</v>
      </c>
      <c r="J1084" t="str">
        <f>VLOOKUP($C1084,'Lookup Table'!$A$1:$G$134,4,0)</f>
        <v>Cross-Device</v>
      </c>
      <c r="K1084" t="str">
        <f>VLOOKUP($C1084,'Lookup Table'!$A$1:$G$134,5,0)</f>
        <v>CPCV</v>
      </c>
      <c r="L1084">
        <f>VLOOKUP($C1084,'Lookup Table'!$A$1:$G$134,6,0)</f>
        <v>4.5</v>
      </c>
      <c r="M1084" t="str">
        <f>VLOOKUP($C1084,'Lookup Table'!$A$1:$G$134,7,0)</f>
        <v>Video</v>
      </c>
      <c r="N1084" s="28">
        <f t="shared" si="16"/>
        <v>4.5</v>
      </c>
    </row>
    <row r="1085" spans="1:14" x14ac:dyDescent="0.2">
      <c r="A1085">
        <v>1084</v>
      </c>
      <c r="B1085" s="26">
        <v>44329</v>
      </c>
      <c r="C1085" s="11">
        <v>268892348</v>
      </c>
      <c r="D1085" s="11">
        <v>5</v>
      </c>
      <c r="E1085" s="11">
        <v>0</v>
      </c>
      <c r="F1085" s="11">
        <v>0</v>
      </c>
      <c r="G1085">
        <f>IFERROR(INDEX('Video Ad Server - SECONDARY'!$C$2:$C$960,MATCH(' Combined Data'!C1085&amp;' Combined Data'!B1085,'Video Ad Server - SECONDARY'!$E$2:$E$960,0)),"")</f>
        <v>15</v>
      </c>
      <c r="H1085">
        <f>IFERROR(INDEX('Video Ad Server - SECONDARY'!$D$2:$D$960,MATCH(' Combined Data'!C1085&amp;' Combined Data'!B1085,'Video Ad Server - SECONDARY'!$E$2:$E$960,0)),"")</f>
        <v>18</v>
      </c>
      <c r="I1085" t="str">
        <f>VLOOKUP($C1085,'Lookup Table'!$A$1:$G$134,3,0)</f>
        <v>Partner B</v>
      </c>
      <c r="J1085" t="str">
        <f>VLOOKUP($C1085,'Lookup Table'!$A$1:$G$134,4,0)</f>
        <v>Cross-Device</v>
      </c>
      <c r="K1085" t="str">
        <f>VLOOKUP($C1085,'Lookup Table'!$A$1:$G$134,5,0)</f>
        <v>CPCV</v>
      </c>
      <c r="L1085">
        <f>VLOOKUP($C1085,'Lookup Table'!$A$1:$G$134,6,0)</f>
        <v>4.5</v>
      </c>
      <c r="M1085" t="str">
        <f>VLOOKUP($C1085,'Lookup Table'!$A$1:$G$134,7,0)</f>
        <v>Video</v>
      </c>
      <c r="N1085" s="28">
        <f t="shared" si="16"/>
        <v>81</v>
      </c>
    </row>
    <row r="1086" spans="1:14" x14ac:dyDescent="0.2">
      <c r="A1086">
        <v>1085</v>
      </c>
      <c r="B1086" s="26">
        <v>44329</v>
      </c>
      <c r="C1086" s="11">
        <v>268890545</v>
      </c>
      <c r="D1086" s="11">
        <v>4</v>
      </c>
      <c r="E1086" s="11">
        <v>0</v>
      </c>
      <c r="F1086" s="11">
        <v>0</v>
      </c>
      <c r="G1086">
        <f>IFERROR(INDEX('Video Ad Server - SECONDARY'!$C$2:$C$960,MATCH(' Combined Data'!C1086&amp;' Combined Data'!B1086,'Video Ad Server - SECONDARY'!$E$2:$E$960,0)),"")</f>
        <v>2</v>
      </c>
      <c r="H1086">
        <f>IFERROR(INDEX('Video Ad Server - SECONDARY'!$D$2:$D$960,MATCH(' Combined Data'!C1086&amp;' Combined Data'!B1086,'Video Ad Server - SECONDARY'!$E$2:$E$960,0)),"")</f>
        <v>16</v>
      </c>
      <c r="I1086" t="str">
        <f>VLOOKUP($C1086,'Lookup Table'!$A$1:$G$134,3,0)</f>
        <v>Partner B</v>
      </c>
      <c r="J1086" t="str">
        <f>VLOOKUP($C1086,'Lookup Table'!$A$1:$G$134,4,0)</f>
        <v>Cross-Device</v>
      </c>
      <c r="K1086" t="str">
        <f>VLOOKUP($C1086,'Lookup Table'!$A$1:$G$134,5,0)</f>
        <v>CPCV</v>
      </c>
      <c r="L1086">
        <f>VLOOKUP($C1086,'Lookup Table'!$A$1:$G$134,6,0)</f>
        <v>4.5</v>
      </c>
      <c r="M1086" t="str">
        <f>VLOOKUP($C1086,'Lookup Table'!$A$1:$G$134,7,0)</f>
        <v>Video</v>
      </c>
      <c r="N1086" s="28">
        <f t="shared" si="16"/>
        <v>72</v>
      </c>
    </row>
    <row r="1087" spans="1:14" x14ac:dyDescent="0.2">
      <c r="A1087">
        <v>1086</v>
      </c>
      <c r="B1087" s="26">
        <v>44329</v>
      </c>
      <c r="C1087" s="11">
        <v>268892381</v>
      </c>
      <c r="D1087" s="11">
        <v>4</v>
      </c>
      <c r="E1087" s="11">
        <v>0</v>
      </c>
      <c r="F1087" s="11">
        <v>0</v>
      </c>
      <c r="G1087">
        <f>IFERROR(INDEX('Video Ad Server - SECONDARY'!$C$2:$C$960,MATCH(' Combined Data'!C1087&amp;' Combined Data'!B1087,'Video Ad Server - SECONDARY'!$E$2:$E$960,0)),"")</f>
        <v>18</v>
      </c>
      <c r="H1087">
        <f>IFERROR(INDEX('Video Ad Server - SECONDARY'!$D$2:$D$960,MATCH(' Combined Data'!C1087&amp;' Combined Data'!B1087,'Video Ad Server - SECONDARY'!$E$2:$E$960,0)),"")</f>
        <v>14</v>
      </c>
      <c r="I1087" t="str">
        <f>VLOOKUP($C1087,'Lookup Table'!$A$1:$G$134,3,0)</f>
        <v>Partner B</v>
      </c>
      <c r="J1087" t="str">
        <f>VLOOKUP($C1087,'Lookup Table'!$A$1:$G$134,4,0)</f>
        <v>Cross-Device</v>
      </c>
      <c r="K1087" t="str">
        <f>VLOOKUP($C1087,'Lookup Table'!$A$1:$G$134,5,0)</f>
        <v>CPCV</v>
      </c>
      <c r="L1087">
        <f>VLOOKUP($C1087,'Lookup Table'!$A$1:$G$134,6,0)</f>
        <v>4.5</v>
      </c>
      <c r="M1087" t="str">
        <f>VLOOKUP($C1087,'Lookup Table'!$A$1:$G$134,7,0)</f>
        <v>Video</v>
      </c>
      <c r="N1087" s="28">
        <f t="shared" si="16"/>
        <v>63</v>
      </c>
    </row>
    <row r="1088" spans="1:14" x14ac:dyDescent="0.2">
      <c r="A1088">
        <v>1087</v>
      </c>
      <c r="B1088" s="26">
        <v>44329</v>
      </c>
      <c r="C1088" s="11">
        <v>269221581</v>
      </c>
      <c r="D1088" s="11">
        <v>4</v>
      </c>
      <c r="E1088" s="11">
        <v>0</v>
      </c>
      <c r="F1088" s="11">
        <v>1</v>
      </c>
      <c r="G1088">
        <f>IFERROR(INDEX('Video Ad Server - SECONDARY'!$C$2:$C$960,MATCH(' Combined Data'!C1088&amp;' Combined Data'!B1088,'Video Ad Server - SECONDARY'!$E$2:$E$960,0)),"")</f>
        <v>17</v>
      </c>
      <c r="H1088">
        <f>IFERROR(INDEX('Video Ad Server - SECONDARY'!$D$2:$D$960,MATCH(' Combined Data'!C1088&amp;' Combined Data'!B1088,'Video Ad Server - SECONDARY'!$E$2:$E$960,0)),"")</f>
        <v>4</v>
      </c>
      <c r="I1088" t="str">
        <f>VLOOKUP($C1088,'Lookup Table'!$A$1:$G$134,3,0)</f>
        <v>Partner B</v>
      </c>
      <c r="J1088" t="str">
        <f>VLOOKUP($C1088,'Lookup Table'!$A$1:$G$134,4,0)</f>
        <v>Cross-Device</v>
      </c>
      <c r="K1088" t="str">
        <f>VLOOKUP($C1088,'Lookup Table'!$A$1:$G$134,5,0)</f>
        <v>CPCV</v>
      </c>
      <c r="L1088">
        <f>VLOOKUP($C1088,'Lookup Table'!$A$1:$G$134,6,0)</f>
        <v>4.5</v>
      </c>
      <c r="M1088" t="str">
        <f>VLOOKUP($C1088,'Lookup Table'!$A$1:$G$134,7,0)</f>
        <v>Video</v>
      </c>
      <c r="N1088" s="28">
        <f t="shared" si="16"/>
        <v>18</v>
      </c>
    </row>
    <row r="1089" spans="1:14" x14ac:dyDescent="0.2">
      <c r="A1089">
        <v>1088</v>
      </c>
      <c r="B1089" s="26">
        <v>44329</v>
      </c>
      <c r="C1089" s="11">
        <v>269222019</v>
      </c>
      <c r="D1089" s="11">
        <v>3</v>
      </c>
      <c r="E1089" s="11">
        <v>0</v>
      </c>
      <c r="F1089" s="11">
        <v>0</v>
      </c>
      <c r="G1089">
        <f>IFERROR(INDEX('Video Ad Server - SECONDARY'!$C$2:$C$960,MATCH(' Combined Data'!C1089&amp;' Combined Data'!B1089,'Video Ad Server - SECONDARY'!$E$2:$E$960,0)),"")</f>
        <v>17</v>
      </c>
      <c r="H1089">
        <f>IFERROR(INDEX('Video Ad Server - SECONDARY'!$D$2:$D$960,MATCH(' Combined Data'!C1089&amp;' Combined Data'!B1089,'Video Ad Server - SECONDARY'!$E$2:$E$960,0)),"")</f>
        <v>2</v>
      </c>
      <c r="I1089" t="str">
        <f>VLOOKUP($C1089,'Lookup Table'!$A$1:$G$134,3,0)</f>
        <v>Partner B</v>
      </c>
      <c r="J1089" t="str">
        <f>VLOOKUP($C1089,'Lookup Table'!$A$1:$G$134,4,0)</f>
        <v>Cross-Device</v>
      </c>
      <c r="K1089" t="str">
        <f>VLOOKUP($C1089,'Lookup Table'!$A$1:$G$134,5,0)</f>
        <v>CPCV</v>
      </c>
      <c r="L1089">
        <f>VLOOKUP($C1089,'Lookup Table'!$A$1:$G$134,6,0)</f>
        <v>4.5</v>
      </c>
      <c r="M1089" t="str">
        <f>VLOOKUP($C1089,'Lookup Table'!$A$1:$G$134,7,0)</f>
        <v>Video</v>
      </c>
      <c r="N1089" s="28">
        <f t="shared" si="16"/>
        <v>9</v>
      </c>
    </row>
    <row r="1090" spans="1:14" x14ac:dyDescent="0.2">
      <c r="A1090">
        <v>1089</v>
      </c>
      <c r="B1090" s="26">
        <v>44329</v>
      </c>
      <c r="C1090" s="11">
        <v>268890566</v>
      </c>
      <c r="D1090" s="11">
        <v>2</v>
      </c>
      <c r="E1090" s="11">
        <v>0</v>
      </c>
      <c r="F1090" s="11">
        <v>0</v>
      </c>
      <c r="G1090">
        <f>IFERROR(INDEX('Video Ad Server - SECONDARY'!$C$2:$C$960,MATCH(' Combined Data'!C1090&amp;' Combined Data'!B1090,'Video Ad Server - SECONDARY'!$E$2:$E$960,0)),"")</f>
        <v>0</v>
      </c>
      <c r="H1090">
        <f>IFERROR(INDEX('Video Ad Server - SECONDARY'!$D$2:$D$960,MATCH(' Combined Data'!C1090&amp;' Combined Data'!B1090,'Video Ad Server - SECONDARY'!$E$2:$E$960,0)),"")</f>
        <v>0</v>
      </c>
      <c r="I1090" t="str">
        <f>VLOOKUP($C1090,'Lookup Table'!$A$1:$G$134,3,0)</f>
        <v>Partner B</v>
      </c>
      <c r="J1090" t="str">
        <f>VLOOKUP($C1090,'Lookup Table'!$A$1:$G$134,4,0)</f>
        <v>Cross-Device</v>
      </c>
      <c r="K1090" t="str">
        <f>VLOOKUP($C1090,'Lookup Table'!$A$1:$G$134,5,0)</f>
        <v>CPCV</v>
      </c>
      <c r="L1090">
        <f>VLOOKUP($C1090,'Lookup Table'!$A$1:$G$134,6,0)</f>
        <v>4.5</v>
      </c>
      <c r="M1090" t="str">
        <f>VLOOKUP($C1090,'Lookup Table'!$A$1:$G$134,7,0)</f>
        <v>Video</v>
      </c>
      <c r="N1090" s="28">
        <f t="shared" si="16"/>
        <v>0</v>
      </c>
    </row>
    <row r="1091" spans="1:14" x14ac:dyDescent="0.2">
      <c r="A1091">
        <v>1090</v>
      </c>
      <c r="B1091" s="26">
        <v>44329</v>
      </c>
      <c r="C1091" s="11">
        <v>268892375</v>
      </c>
      <c r="D1091" s="11">
        <v>2</v>
      </c>
      <c r="E1091" s="11">
        <v>0</v>
      </c>
      <c r="F1091" s="11">
        <v>0</v>
      </c>
      <c r="G1091">
        <f>IFERROR(INDEX('Video Ad Server - SECONDARY'!$C$2:$C$960,MATCH(' Combined Data'!C1091&amp;' Combined Data'!B1091,'Video Ad Server - SECONDARY'!$E$2:$E$960,0)),"")</f>
        <v>9</v>
      </c>
      <c r="H1091">
        <f>IFERROR(INDEX('Video Ad Server - SECONDARY'!$D$2:$D$960,MATCH(' Combined Data'!C1091&amp;' Combined Data'!B1091,'Video Ad Server - SECONDARY'!$E$2:$E$960,0)),"")</f>
        <v>2</v>
      </c>
      <c r="I1091" t="str">
        <f>VLOOKUP($C1091,'Lookup Table'!$A$1:$G$134,3,0)</f>
        <v>Partner B</v>
      </c>
      <c r="J1091" t="str">
        <f>VLOOKUP($C1091,'Lookup Table'!$A$1:$G$134,4,0)</f>
        <v>Cross-Device</v>
      </c>
      <c r="K1091" t="str">
        <f>VLOOKUP($C1091,'Lookup Table'!$A$1:$G$134,5,0)</f>
        <v>CPCV</v>
      </c>
      <c r="L1091">
        <f>VLOOKUP($C1091,'Lookup Table'!$A$1:$G$134,6,0)</f>
        <v>4.5</v>
      </c>
      <c r="M1091" t="str">
        <f>VLOOKUP($C1091,'Lookup Table'!$A$1:$G$134,7,0)</f>
        <v>Video</v>
      </c>
      <c r="N1091" s="28">
        <f t="shared" ref="N1091:N1154" si="17">IF(K1091="CPM",(D1091/1000)*L1091,H1091*L1091)</f>
        <v>9</v>
      </c>
    </row>
    <row r="1092" spans="1:14" x14ac:dyDescent="0.2">
      <c r="A1092">
        <v>1091</v>
      </c>
      <c r="B1092" s="26">
        <v>44330</v>
      </c>
      <c r="C1092" s="11">
        <v>269222109</v>
      </c>
      <c r="D1092" s="11">
        <v>32082</v>
      </c>
      <c r="E1092" s="11">
        <v>153</v>
      </c>
      <c r="F1092" s="11">
        <v>52</v>
      </c>
      <c r="G1092" t="str">
        <f>IFERROR(INDEX('Video Ad Server - SECONDARY'!$C$2:$C$960,MATCH(' Combined Data'!C1092&amp;' Combined Data'!B1092,'Video Ad Server - SECONDARY'!$E$2:$E$960,0)),"")</f>
        <v/>
      </c>
      <c r="H1092" t="str">
        <f>IFERROR(INDEX('Video Ad Server - SECONDARY'!$D$2:$D$960,MATCH(' Combined Data'!C1092&amp;' Combined Data'!B1092,'Video Ad Server - SECONDARY'!$E$2:$E$960,0)),"")</f>
        <v/>
      </c>
      <c r="I1092" t="str">
        <f>VLOOKUP($C1092,'Lookup Table'!$A$1:$G$134,3,0)</f>
        <v>Partner A</v>
      </c>
      <c r="J1092" t="str">
        <f>VLOOKUP($C1092,'Lookup Table'!$A$1:$G$134,4,0)</f>
        <v>Desktop</v>
      </c>
      <c r="K1092" t="str">
        <f>VLOOKUP($C1092,'Lookup Table'!$A$1:$G$134,5,0)</f>
        <v>CPM</v>
      </c>
      <c r="L1092">
        <f>VLOOKUP($C1092,'Lookup Table'!$A$1:$G$134,6,0)</f>
        <v>6</v>
      </c>
      <c r="M1092" t="str">
        <f>VLOOKUP($C1092,'Lookup Table'!$A$1:$G$134,7,0)</f>
        <v>Display</v>
      </c>
      <c r="N1092" s="28">
        <f t="shared" si="17"/>
        <v>192.49200000000002</v>
      </c>
    </row>
    <row r="1093" spans="1:14" x14ac:dyDescent="0.2">
      <c r="A1093">
        <v>1092</v>
      </c>
      <c r="B1093" s="26">
        <v>44330</v>
      </c>
      <c r="C1093" s="11">
        <v>269150218</v>
      </c>
      <c r="D1093" s="11">
        <v>31369</v>
      </c>
      <c r="E1093" s="11">
        <v>86</v>
      </c>
      <c r="F1093" s="11">
        <v>42</v>
      </c>
      <c r="G1093" t="str">
        <f>IFERROR(INDEX('Video Ad Server - SECONDARY'!$C$2:$C$960,MATCH(' Combined Data'!C1093&amp;' Combined Data'!B1093,'Video Ad Server - SECONDARY'!$E$2:$E$960,0)),"")</f>
        <v/>
      </c>
      <c r="H1093" t="str">
        <f>IFERROR(INDEX('Video Ad Server - SECONDARY'!$D$2:$D$960,MATCH(' Combined Data'!C1093&amp;' Combined Data'!B1093,'Video Ad Server - SECONDARY'!$E$2:$E$960,0)),"")</f>
        <v/>
      </c>
      <c r="I1093" t="str">
        <f>VLOOKUP($C1093,'Lookup Table'!$A$1:$G$134,3,0)</f>
        <v>Partner A</v>
      </c>
      <c r="J1093" t="str">
        <f>VLOOKUP($C1093,'Lookup Table'!$A$1:$G$134,4,0)</f>
        <v>Desktop</v>
      </c>
      <c r="K1093" t="str">
        <f>VLOOKUP($C1093,'Lookup Table'!$A$1:$G$134,5,0)</f>
        <v>CPM</v>
      </c>
      <c r="L1093">
        <f>VLOOKUP($C1093,'Lookup Table'!$A$1:$G$134,6,0)</f>
        <v>6</v>
      </c>
      <c r="M1093" t="str">
        <f>VLOOKUP($C1093,'Lookup Table'!$A$1:$G$134,7,0)</f>
        <v>Display</v>
      </c>
      <c r="N1093" s="28">
        <f t="shared" si="17"/>
        <v>188.214</v>
      </c>
    </row>
    <row r="1094" spans="1:14" x14ac:dyDescent="0.2">
      <c r="A1094">
        <v>1093</v>
      </c>
      <c r="B1094" s="26">
        <v>44330</v>
      </c>
      <c r="C1094" s="11">
        <v>269221635</v>
      </c>
      <c r="D1094" s="11">
        <v>12365</v>
      </c>
      <c r="E1094" s="11">
        <v>69</v>
      </c>
      <c r="F1094" s="11">
        <v>11</v>
      </c>
      <c r="G1094" t="str">
        <f>IFERROR(INDEX('Video Ad Server - SECONDARY'!$C$2:$C$960,MATCH(' Combined Data'!C1094&amp;' Combined Data'!B1094,'Video Ad Server - SECONDARY'!$E$2:$E$960,0)),"")</f>
        <v/>
      </c>
      <c r="H1094" t="str">
        <f>IFERROR(INDEX('Video Ad Server - SECONDARY'!$D$2:$D$960,MATCH(' Combined Data'!C1094&amp;' Combined Data'!B1094,'Video Ad Server - SECONDARY'!$E$2:$E$960,0)),"")</f>
        <v/>
      </c>
      <c r="I1094" t="str">
        <f>VLOOKUP($C1094,'Lookup Table'!$A$1:$G$134,3,0)</f>
        <v>Partner A</v>
      </c>
      <c r="J1094" t="str">
        <f>VLOOKUP($C1094,'Lookup Table'!$A$1:$G$134,4,0)</f>
        <v>Desktop</v>
      </c>
      <c r="K1094" t="str">
        <f>VLOOKUP($C1094,'Lookup Table'!$A$1:$G$134,5,0)</f>
        <v>CPM</v>
      </c>
      <c r="L1094">
        <f>VLOOKUP($C1094,'Lookup Table'!$A$1:$G$134,6,0)</f>
        <v>6</v>
      </c>
      <c r="M1094" t="str">
        <f>VLOOKUP($C1094,'Lookup Table'!$A$1:$G$134,7,0)</f>
        <v>Display</v>
      </c>
      <c r="N1094" s="28">
        <f t="shared" si="17"/>
        <v>74.19</v>
      </c>
    </row>
    <row r="1095" spans="1:14" x14ac:dyDescent="0.2">
      <c r="A1095">
        <v>1094</v>
      </c>
      <c r="B1095" s="26">
        <v>44330</v>
      </c>
      <c r="C1095" s="11">
        <v>268892429</v>
      </c>
      <c r="D1095" s="11">
        <v>26158</v>
      </c>
      <c r="E1095" s="11">
        <v>67</v>
      </c>
      <c r="F1095" s="11">
        <v>3</v>
      </c>
      <c r="G1095" t="str">
        <f>IFERROR(INDEX('Video Ad Server - SECONDARY'!$C$2:$C$960,MATCH(' Combined Data'!C1095&amp;' Combined Data'!B1095,'Video Ad Server - SECONDARY'!$E$2:$E$960,0)),"")</f>
        <v/>
      </c>
      <c r="H1095" t="str">
        <f>IFERROR(INDEX('Video Ad Server - SECONDARY'!$D$2:$D$960,MATCH(' Combined Data'!C1095&amp;' Combined Data'!B1095,'Video Ad Server - SECONDARY'!$E$2:$E$960,0)),"")</f>
        <v/>
      </c>
      <c r="I1095" t="str">
        <f>VLOOKUP($C1095,'Lookup Table'!$A$1:$G$134,3,0)</f>
        <v>Partner A</v>
      </c>
      <c r="J1095" t="str">
        <f>VLOOKUP($C1095,'Lookup Table'!$A$1:$G$134,4,0)</f>
        <v>Mobile In-App</v>
      </c>
      <c r="K1095" t="str">
        <f>VLOOKUP($C1095,'Lookup Table'!$A$1:$G$134,5,0)</f>
        <v>CPM</v>
      </c>
      <c r="L1095">
        <f>VLOOKUP($C1095,'Lookup Table'!$A$1:$G$134,6,0)</f>
        <v>6</v>
      </c>
      <c r="M1095" t="str">
        <f>VLOOKUP($C1095,'Lookup Table'!$A$1:$G$134,7,0)</f>
        <v>Display</v>
      </c>
      <c r="N1095" s="28">
        <f t="shared" si="17"/>
        <v>156.94800000000001</v>
      </c>
    </row>
    <row r="1096" spans="1:14" x14ac:dyDescent="0.2">
      <c r="A1096">
        <v>1095</v>
      </c>
      <c r="B1096" s="26">
        <v>44330</v>
      </c>
      <c r="C1096" s="11">
        <v>268892246</v>
      </c>
      <c r="D1096" s="11">
        <v>8216</v>
      </c>
      <c r="E1096" s="11">
        <v>65</v>
      </c>
      <c r="F1096" s="11">
        <v>7</v>
      </c>
      <c r="G1096" t="str">
        <f>IFERROR(INDEX('Video Ad Server - SECONDARY'!$C$2:$C$960,MATCH(' Combined Data'!C1096&amp;' Combined Data'!B1096,'Video Ad Server - SECONDARY'!$E$2:$E$960,0)),"")</f>
        <v/>
      </c>
      <c r="H1096" t="str">
        <f>IFERROR(INDEX('Video Ad Server - SECONDARY'!$D$2:$D$960,MATCH(' Combined Data'!C1096&amp;' Combined Data'!B1096,'Video Ad Server - SECONDARY'!$E$2:$E$960,0)),"")</f>
        <v/>
      </c>
      <c r="I1096" t="str">
        <f>VLOOKUP($C1096,'Lookup Table'!$A$1:$G$134,3,0)</f>
        <v>Partner A</v>
      </c>
      <c r="J1096" t="str">
        <f>VLOOKUP($C1096,'Lookup Table'!$A$1:$G$134,4,0)</f>
        <v>Desktop</v>
      </c>
      <c r="K1096" t="str">
        <f>VLOOKUP($C1096,'Lookup Table'!$A$1:$G$134,5,0)</f>
        <v>CPM</v>
      </c>
      <c r="L1096">
        <f>VLOOKUP($C1096,'Lookup Table'!$A$1:$G$134,6,0)</f>
        <v>6</v>
      </c>
      <c r="M1096" t="str">
        <f>VLOOKUP($C1096,'Lookup Table'!$A$1:$G$134,7,0)</f>
        <v>Display</v>
      </c>
      <c r="N1096" s="28">
        <f t="shared" si="17"/>
        <v>49.295999999999992</v>
      </c>
    </row>
    <row r="1097" spans="1:14" x14ac:dyDescent="0.2">
      <c r="A1097">
        <v>1096</v>
      </c>
      <c r="B1097" s="26">
        <v>44330</v>
      </c>
      <c r="C1097" s="11">
        <v>269222757</v>
      </c>
      <c r="D1097" s="11">
        <v>18452</v>
      </c>
      <c r="E1097" s="11">
        <v>40</v>
      </c>
      <c r="F1097" s="11">
        <v>6</v>
      </c>
      <c r="G1097" t="str">
        <f>IFERROR(INDEX('Video Ad Server - SECONDARY'!$C$2:$C$960,MATCH(' Combined Data'!C1097&amp;' Combined Data'!B1097,'Video Ad Server - SECONDARY'!$E$2:$E$960,0)),"")</f>
        <v/>
      </c>
      <c r="H1097" t="str">
        <f>IFERROR(INDEX('Video Ad Server - SECONDARY'!$D$2:$D$960,MATCH(' Combined Data'!C1097&amp;' Combined Data'!B1097,'Video Ad Server - SECONDARY'!$E$2:$E$960,0)),"")</f>
        <v/>
      </c>
      <c r="I1097" t="str">
        <f>VLOOKUP($C1097,'Lookup Table'!$A$1:$G$134,3,0)</f>
        <v>Partner A</v>
      </c>
      <c r="J1097" t="str">
        <f>VLOOKUP($C1097,'Lookup Table'!$A$1:$G$134,4,0)</f>
        <v>Mobile Web</v>
      </c>
      <c r="K1097" t="str">
        <f>VLOOKUP($C1097,'Lookup Table'!$A$1:$G$134,5,0)</f>
        <v>CPM</v>
      </c>
      <c r="L1097">
        <f>VLOOKUP($C1097,'Lookup Table'!$A$1:$G$134,6,0)</f>
        <v>6</v>
      </c>
      <c r="M1097" t="str">
        <f>VLOOKUP($C1097,'Lookup Table'!$A$1:$G$134,7,0)</f>
        <v>Display</v>
      </c>
      <c r="N1097" s="28">
        <f t="shared" si="17"/>
        <v>110.71200000000002</v>
      </c>
    </row>
    <row r="1098" spans="1:14" x14ac:dyDescent="0.2">
      <c r="A1098">
        <v>1097</v>
      </c>
      <c r="B1098" s="26">
        <v>44330</v>
      </c>
      <c r="C1098" s="11">
        <v>269222070</v>
      </c>
      <c r="D1098" s="11">
        <v>16983</v>
      </c>
      <c r="E1098" s="11">
        <v>35</v>
      </c>
      <c r="F1098" s="11">
        <v>20</v>
      </c>
      <c r="G1098" t="str">
        <f>IFERROR(INDEX('Video Ad Server - SECONDARY'!$C$2:$C$960,MATCH(' Combined Data'!C1098&amp;' Combined Data'!B1098,'Video Ad Server - SECONDARY'!$E$2:$E$960,0)),"")</f>
        <v/>
      </c>
      <c r="H1098" t="str">
        <f>IFERROR(INDEX('Video Ad Server - SECONDARY'!$D$2:$D$960,MATCH(' Combined Data'!C1098&amp;' Combined Data'!B1098,'Video Ad Server - SECONDARY'!$E$2:$E$960,0)),"")</f>
        <v/>
      </c>
      <c r="I1098" t="str">
        <f>VLOOKUP($C1098,'Lookup Table'!$A$1:$G$134,3,0)</f>
        <v>Partner A</v>
      </c>
      <c r="J1098" t="str">
        <f>VLOOKUP($C1098,'Lookup Table'!$A$1:$G$134,4,0)</f>
        <v>Mobile In-App</v>
      </c>
      <c r="K1098" t="str">
        <f>VLOOKUP($C1098,'Lookup Table'!$A$1:$G$134,5,0)</f>
        <v>CPM</v>
      </c>
      <c r="L1098">
        <f>VLOOKUP($C1098,'Lookup Table'!$A$1:$G$134,6,0)</f>
        <v>6</v>
      </c>
      <c r="M1098" t="str">
        <f>VLOOKUP($C1098,'Lookup Table'!$A$1:$G$134,7,0)</f>
        <v>Display</v>
      </c>
      <c r="N1098" s="28">
        <f t="shared" si="17"/>
        <v>101.898</v>
      </c>
    </row>
    <row r="1099" spans="1:14" x14ac:dyDescent="0.2">
      <c r="A1099">
        <v>1098</v>
      </c>
      <c r="B1099" s="26">
        <v>44330</v>
      </c>
      <c r="C1099" s="11">
        <v>269222754</v>
      </c>
      <c r="D1099" s="11">
        <v>16498</v>
      </c>
      <c r="E1099" s="11">
        <v>35</v>
      </c>
      <c r="F1099" s="11">
        <v>12</v>
      </c>
      <c r="G1099" t="str">
        <f>IFERROR(INDEX('Video Ad Server - SECONDARY'!$C$2:$C$960,MATCH(' Combined Data'!C1099&amp;' Combined Data'!B1099,'Video Ad Server - SECONDARY'!$E$2:$E$960,0)),"")</f>
        <v/>
      </c>
      <c r="H1099" t="str">
        <f>IFERROR(INDEX('Video Ad Server - SECONDARY'!$D$2:$D$960,MATCH(' Combined Data'!C1099&amp;' Combined Data'!B1099,'Video Ad Server - SECONDARY'!$E$2:$E$960,0)),"")</f>
        <v/>
      </c>
      <c r="I1099" t="str">
        <f>VLOOKUP($C1099,'Lookup Table'!$A$1:$G$134,3,0)</f>
        <v>Partner A</v>
      </c>
      <c r="J1099" t="str">
        <f>VLOOKUP($C1099,'Lookup Table'!$A$1:$G$134,4,0)</f>
        <v>Mobile In-App</v>
      </c>
      <c r="K1099" t="str">
        <f>VLOOKUP($C1099,'Lookup Table'!$A$1:$G$134,5,0)</f>
        <v>CPM</v>
      </c>
      <c r="L1099">
        <f>VLOOKUP($C1099,'Lookup Table'!$A$1:$G$134,6,0)</f>
        <v>6</v>
      </c>
      <c r="M1099" t="str">
        <f>VLOOKUP($C1099,'Lookup Table'!$A$1:$G$134,7,0)</f>
        <v>Display</v>
      </c>
      <c r="N1099" s="28">
        <f t="shared" si="17"/>
        <v>98.988</v>
      </c>
    </row>
    <row r="1100" spans="1:14" x14ac:dyDescent="0.2">
      <c r="A1100">
        <v>1099</v>
      </c>
      <c r="B1100" s="26">
        <v>44330</v>
      </c>
      <c r="C1100" s="11">
        <v>268892123</v>
      </c>
      <c r="D1100" s="11">
        <v>17318</v>
      </c>
      <c r="E1100" s="11">
        <v>29</v>
      </c>
      <c r="F1100" s="11">
        <v>25</v>
      </c>
      <c r="G1100" t="str">
        <f>IFERROR(INDEX('Video Ad Server - SECONDARY'!$C$2:$C$960,MATCH(' Combined Data'!C1100&amp;' Combined Data'!B1100,'Video Ad Server - SECONDARY'!$E$2:$E$960,0)),"")</f>
        <v/>
      </c>
      <c r="H1100" t="str">
        <f>IFERROR(INDEX('Video Ad Server - SECONDARY'!$D$2:$D$960,MATCH(' Combined Data'!C1100&amp;' Combined Data'!B1100,'Video Ad Server - SECONDARY'!$E$2:$E$960,0)),"")</f>
        <v/>
      </c>
      <c r="I1100" t="str">
        <f>VLOOKUP($C1100,'Lookup Table'!$A$1:$G$134,3,0)</f>
        <v>Partner A</v>
      </c>
      <c r="J1100" t="str">
        <f>VLOOKUP($C1100,'Lookup Table'!$A$1:$G$134,4,0)</f>
        <v>Desktop</v>
      </c>
      <c r="K1100" t="str">
        <f>VLOOKUP($C1100,'Lookup Table'!$A$1:$G$134,5,0)</f>
        <v>CPM</v>
      </c>
      <c r="L1100">
        <f>VLOOKUP($C1100,'Lookup Table'!$A$1:$G$134,6,0)</f>
        <v>6</v>
      </c>
      <c r="M1100" t="str">
        <f>VLOOKUP($C1100,'Lookup Table'!$A$1:$G$134,7,0)</f>
        <v>Display</v>
      </c>
      <c r="N1100" s="28">
        <f t="shared" si="17"/>
        <v>103.90800000000002</v>
      </c>
    </row>
    <row r="1101" spans="1:14" x14ac:dyDescent="0.2">
      <c r="A1101">
        <v>1100</v>
      </c>
      <c r="B1101" s="26">
        <v>44330</v>
      </c>
      <c r="C1101" s="11">
        <v>268892078</v>
      </c>
      <c r="D1101" s="11">
        <v>12716</v>
      </c>
      <c r="E1101" s="11">
        <v>19</v>
      </c>
      <c r="F1101" s="11">
        <v>0</v>
      </c>
      <c r="G1101">
        <f>IFERROR(INDEX('Video Ad Server - SECONDARY'!$C$2:$C$960,MATCH(' Combined Data'!C1101&amp;' Combined Data'!B1101,'Video Ad Server - SECONDARY'!$E$2:$E$960,0)),"")</f>
        <v>27</v>
      </c>
      <c r="H1101">
        <f>IFERROR(INDEX('Video Ad Server - SECONDARY'!$D$2:$D$960,MATCH(' Combined Data'!C1101&amp;' Combined Data'!B1101,'Video Ad Server - SECONDARY'!$E$2:$E$960,0)),"")</f>
        <v>27</v>
      </c>
      <c r="I1101" t="str">
        <f>VLOOKUP($C1101,'Lookup Table'!$A$1:$G$134,3,0)</f>
        <v>Partner B</v>
      </c>
      <c r="J1101" t="str">
        <f>VLOOKUP($C1101,'Lookup Table'!$A$1:$G$134,4,0)</f>
        <v>Cross-Device</v>
      </c>
      <c r="K1101" t="str">
        <f>VLOOKUP($C1101,'Lookup Table'!$A$1:$G$134,5,0)</f>
        <v>CPCV</v>
      </c>
      <c r="L1101">
        <f>VLOOKUP($C1101,'Lookup Table'!$A$1:$G$134,6,0)</f>
        <v>4.5</v>
      </c>
      <c r="M1101" t="str">
        <f>VLOOKUP($C1101,'Lookup Table'!$A$1:$G$134,7,0)</f>
        <v>Video</v>
      </c>
      <c r="N1101" s="28">
        <f t="shared" si="17"/>
        <v>121.5</v>
      </c>
    </row>
    <row r="1102" spans="1:14" x14ac:dyDescent="0.2">
      <c r="A1102">
        <v>1101</v>
      </c>
      <c r="B1102" s="26">
        <v>44330</v>
      </c>
      <c r="C1102" s="11">
        <v>269209026</v>
      </c>
      <c r="D1102" s="11">
        <v>13021</v>
      </c>
      <c r="E1102" s="11">
        <v>15</v>
      </c>
      <c r="F1102" s="11">
        <v>16</v>
      </c>
      <c r="G1102" t="str">
        <f>IFERROR(INDEX('Video Ad Server - SECONDARY'!$C$2:$C$960,MATCH(' Combined Data'!C1102&amp;' Combined Data'!B1102,'Video Ad Server - SECONDARY'!$E$2:$E$960,0)),"")</f>
        <v/>
      </c>
      <c r="H1102" t="str">
        <f>IFERROR(INDEX('Video Ad Server - SECONDARY'!$D$2:$D$960,MATCH(' Combined Data'!C1102&amp;' Combined Data'!B1102,'Video Ad Server - SECONDARY'!$E$2:$E$960,0)),"")</f>
        <v/>
      </c>
      <c r="I1102" t="str">
        <f>VLOOKUP($C1102,'Lookup Table'!$A$1:$G$134,3,0)</f>
        <v>Partner B</v>
      </c>
      <c r="J1102" t="str">
        <f>VLOOKUP($C1102,'Lookup Table'!$A$1:$G$134,4,0)</f>
        <v>Mobile Web</v>
      </c>
      <c r="K1102" t="str">
        <f>VLOOKUP($C1102,'Lookup Table'!$A$1:$G$134,5,0)</f>
        <v>CPM</v>
      </c>
      <c r="L1102">
        <f>VLOOKUP($C1102,'Lookup Table'!$A$1:$G$134,6,0)</f>
        <v>4.5</v>
      </c>
      <c r="M1102" t="str">
        <f>VLOOKUP($C1102,'Lookup Table'!$A$1:$G$134,7,0)</f>
        <v>Display</v>
      </c>
      <c r="N1102" s="28">
        <f t="shared" si="17"/>
        <v>58.594500000000004</v>
      </c>
    </row>
    <row r="1103" spans="1:14" x14ac:dyDescent="0.2">
      <c r="A1103">
        <v>1102</v>
      </c>
      <c r="B1103" s="26">
        <v>44330</v>
      </c>
      <c r="C1103" s="11">
        <v>268892090</v>
      </c>
      <c r="D1103" s="11">
        <v>14314</v>
      </c>
      <c r="E1103" s="11">
        <v>13</v>
      </c>
      <c r="F1103" s="11">
        <v>13</v>
      </c>
      <c r="G1103" t="str">
        <f>IFERROR(INDEX('Video Ad Server - SECONDARY'!$C$2:$C$960,MATCH(' Combined Data'!C1103&amp;' Combined Data'!B1103,'Video Ad Server - SECONDARY'!$E$2:$E$960,0)),"")</f>
        <v/>
      </c>
      <c r="H1103" t="str">
        <f>IFERROR(INDEX('Video Ad Server - SECONDARY'!$D$2:$D$960,MATCH(' Combined Data'!C1103&amp;' Combined Data'!B1103,'Video Ad Server - SECONDARY'!$E$2:$E$960,0)),"")</f>
        <v/>
      </c>
      <c r="I1103" t="str">
        <f>VLOOKUP($C1103,'Lookup Table'!$A$1:$G$134,3,0)</f>
        <v>Partner B</v>
      </c>
      <c r="J1103" t="str">
        <f>VLOOKUP($C1103,'Lookup Table'!$A$1:$G$134,4,0)</f>
        <v>Mobile In-App</v>
      </c>
      <c r="K1103" t="str">
        <f>VLOOKUP($C1103,'Lookup Table'!$A$1:$G$134,5,0)</f>
        <v>CPM</v>
      </c>
      <c r="L1103">
        <f>VLOOKUP($C1103,'Lookup Table'!$A$1:$G$134,6,0)</f>
        <v>4.5</v>
      </c>
      <c r="M1103" t="str">
        <f>VLOOKUP($C1103,'Lookup Table'!$A$1:$G$134,7,0)</f>
        <v>Display</v>
      </c>
      <c r="N1103" s="28">
        <f t="shared" si="17"/>
        <v>64.412999999999997</v>
      </c>
    </row>
    <row r="1104" spans="1:14" x14ac:dyDescent="0.2">
      <c r="A1104">
        <v>1103</v>
      </c>
      <c r="B1104" s="26">
        <v>44330</v>
      </c>
      <c r="C1104" s="11">
        <v>268892414</v>
      </c>
      <c r="D1104" s="11">
        <v>5515</v>
      </c>
      <c r="E1104" s="11">
        <v>11</v>
      </c>
      <c r="F1104" s="11">
        <v>5</v>
      </c>
      <c r="G1104" t="str">
        <f>IFERROR(INDEX('Video Ad Server - SECONDARY'!$C$2:$C$960,MATCH(' Combined Data'!C1104&amp;' Combined Data'!B1104,'Video Ad Server - SECONDARY'!$E$2:$E$960,0)),"")</f>
        <v/>
      </c>
      <c r="H1104" t="str">
        <f>IFERROR(INDEX('Video Ad Server - SECONDARY'!$D$2:$D$960,MATCH(' Combined Data'!C1104&amp;' Combined Data'!B1104,'Video Ad Server - SECONDARY'!$E$2:$E$960,0)),"")</f>
        <v/>
      </c>
      <c r="I1104" t="str">
        <f>VLOOKUP($C1104,'Lookup Table'!$A$1:$G$134,3,0)</f>
        <v>Partner A</v>
      </c>
      <c r="J1104" t="str">
        <f>VLOOKUP($C1104,'Lookup Table'!$A$1:$G$134,4,0)</f>
        <v>Mobile Web</v>
      </c>
      <c r="K1104" t="str">
        <f>VLOOKUP($C1104,'Lookup Table'!$A$1:$G$134,5,0)</f>
        <v>CPM</v>
      </c>
      <c r="L1104">
        <f>VLOOKUP($C1104,'Lookup Table'!$A$1:$G$134,6,0)</f>
        <v>6</v>
      </c>
      <c r="M1104" t="str">
        <f>VLOOKUP($C1104,'Lookup Table'!$A$1:$G$134,7,0)</f>
        <v>Display</v>
      </c>
      <c r="N1104" s="28">
        <f t="shared" si="17"/>
        <v>33.089999999999996</v>
      </c>
    </row>
    <row r="1105" spans="1:14" x14ac:dyDescent="0.2">
      <c r="A1105">
        <v>1104</v>
      </c>
      <c r="B1105" s="26">
        <v>44330</v>
      </c>
      <c r="C1105" s="11">
        <v>269221431</v>
      </c>
      <c r="D1105" s="11">
        <v>2813</v>
      </c>
      <c r="E1105" s="11">
        <v>11</v>
      </c>
      <c r="F1105" s="11">
        <v>2</v>
      </c>
      <c r="G1105" t="str">
        <f>IFERROR(INDEX('Video Ad Server - SECONDARY'!$C$2:$C$960,MATCH(' Combined Data'!C1105&amp;' Combined Data'!B1105,'Video Ad Server - SECONDARY'!$E$2:$E$960,0)),"")</f>
        <v/>
      </c>
      <c r="H1105" t="str">
        <f>IFERROR(INDEX('Video Ad Server - SECONDARY'!$D$2:$D$960,MATCH(' Combined Data'!C1105&amp;' Combined Data'!B1105,'Video Ad Server - SECONDARY'!$E$2:$E$960,0)),"")</f>
        <v/>
      </c>
      <c r="I1105" t="str">
        <f>VLOOKUP($C1105,'Lookup Table'!$A$1:$G$134,3,0)</f>
        <v>Partner B</v>
      </c>
      <c r="J1105" t="str">
        <f>VLOOKUP($C1105,'Lookup Table'!$A$1:$G$134,4,0)</f>
        <v>Desktop</v>
      </c>
      <c r="K1105" t="str">
        <f>VLOOKUP($C1105,'Lookup Table'!$A$1:$G$134,5,0)</f>
        <v>CPM</v>
      </c>
      <c r="L1105">
        <f>VLOOKUP($C1105,'Lookup Table'!$A$1:$G$134,6,0)</f>
        <v>4.5</v>
      </c>
      <c r="M1105" t="str">
        <f>VLOOKUP($C1105,'Lookup Table'!$A$1:$G$134,7,0)</f>
        <v>Display</v>
      </c>
      <c r="N1105" s="28">
        <f t="shared" si="17"/>
        <v>12.6585</v>
      </c>
    </row>
    <row r="1106" spans="1:14" x14ac:dyDescent="0.2">
      <c r="A1106">
        <v>1105</v>
      </c>
      <c r="B1106" s="26">
        <v>44330</v>
      </c>
      <c r="C1106" s="11">
        <v>273096974</v>
      </c>
      <c r="D1106" s="11">
        <v>8706</v>
      </c>
      <c r="E1106" s="11">
        <v>10</v>
      </c>
      <c r="F1106" s="11">
        <v>8</v>
      </c>
      <c r="G1106" t="str">
        <f>IFERROR(INDEX('Video Ad Server - SECONDARY'!$C$2:$C$960,MATCH(' Combined Data'!C1106&amp;' Combined Data'!B1106,'Video Ad Server - SECONDARY'!$E$2:$E$960,0)),"")</f>
        <v/>
      </c>
      <c r="H1106" t="str">
        <f>IFERROR(INDEX('Video Ad Server - SECONDARY'!$D$2:$D$960,MATCH(' Combined Data'!C1106&amp;' Combined Data'!B1106,'Video Ad Server - SECONDARY'!$E$2:$E$960,0)),"")</f>
        <v/>
      </c>
      <c r="I1106" t="str">
        <f>VLOOKUP($C1106,'Lookup Table'!$A$1:$G$134,3,0)</f>
        <v>Partner B</v>
      </c>
      <c r="J1106" t="str">
        <f>VLOOKUP($C1106,'Lookup Table'!$A$1:$G$134,4,0)</f>
        <v>Desktop</v>
      </c>
      <c r="K1106" t="str">
        <f>VLOOKUP($C1106,'Lookup Table'!$A$1:$G$134,5,0)</f>
        <v>CPM</v>
      </c>
      <c r="L1106">
        <f>VLOOKUP($C1106,'Lookup Table'!$A$1:$G$134,6,0)</f>
        <v>4.5</v>
      </c>
      <c r="M1106" t="str">
        <f>VLOOKUP($C1106,'Lookup Table'!$A$1:$G$134,7,0)</f>
        <v>Display</v>
      </c>
      <c r="N1106" s="28">
        <f t="shared" si="17"/>
        <v>39.177</v>
      </c>
    </row>
    <row r="1107" spans="1:14" x14ac:dyDescent="0.2">
      <c r="A1107">
        <v>1106</v>
      </c>
      <c r="B1107" s="26">
        <v>44330</v>
      </c>
      <c r="C1107" s="11">
        <v>268892231</v>
      </c>
      <c r="D1107" s="11">
        <v>10947</v>
      </c>
      <c r="E1107" s="11">
        <v>9</v>
      </c>
      <c r="F1107" s="11">
        <v>67</v>
      </c>
      <c r="G1107" t="str">
        <f>IFERROR(INDEX('Video Ad Server - SECONDARY'!$C$2:$C$960,MATCH(' Combined Data'!C1107&amp;' Combined Data'!B1107,'Video Ad Server - SECONDARY'!$E$2:$E$960,0)),"")</f>
        <v/>
      </c>
      <c r="H1107" t="str">
        <f>IFERROR(INDEX('Video Ad Server - SECONDARY'!$D$2:$D$960,MATCH(' Combined Data'!C1107&amp;' Combined Data'!B1107,'Video Ad Server - SECONDARY'!$E$2:$E$960,0)),"")</f>
        <v/>
      </c>
      <c r="I1107" t="str">
        <f>VLOOKUP($C1107,'Lookup Table'!$A$1:$G$134,3,0)</f>
        <v>Partner A</v>
      </c>
      <c r="J1107" t="str">
        <f>VLOOKUP($C1107,'Lookup Table'!$A$1:$G$134,4,0)</f>
        <v>Desktop</v>
      </c>
      <c r="K1107" t="str">
        <f>VLOOKUP($C1107,'Lookup Table'!$A$1:$G$134,5,0)</f>
        <v>CPM</v>
      </c>
      <c r="L1107">
        <f>VLOOKUP($C1107,'Lookup Table'!$A$1:$G$134,6,0)</f>
        <v>6</v>
      </c>
      <c r="M1107" t="str">
        <f>VLOOKUP($C1107,'Lookup Table'!$A$1:$G$134,7,0)</f>
        <v>Display</v>
      </c>
      <c r="N1107" s="28">
        <f t="shared" si="17"/>
        <v>65.681999999999988</v>
      </c>
    </row>
    <row r="1108" spans="1:14" x14ac:dyDescent="0.2">
      <c r="A1108">
        <v>1107</v>
      </c>
      <c r="B1108" s="26">
        <v>44330</v>
      </c>
      <c r="C1108" s="11">
        <v>273413715</v>
      </c>
      <c r="D1108" s="11">
        <v>2356</v>
      </c>
      <c r="E1108" s="11">
        <v>8</v>
      </c>
      <c r="F1108" s="11">
        <v>4</v>
      </c>
      <c r="G1108" t="str">
        <f>IFERROR(INDEX('Video Ad Server - SECONDARY'!$C$2:$C$960,MATCH(' Combined Data'!C1108&amp;' Combined Data'!B1108,'Video Ad Server - SECONDARY'!$E$2:$E$960,0)),"")</f>
        <v/>
      </c>
      <c r="H1108" t="str">
        <f>IFERROR(INDEX('Video Ad Server - SECONDARY'!$D$2:$D$960,MATCH(' Combined Data'!C1108&amp;' Combined Data'!B1108,'Video Ad Server - SECONDARY'!$E$2:$E$960,0)),"")</f>
        <v/>
      </c>
      <c r="I1108" t="str">
        <f>VLOOKUP($C1108,'Lookup Table'!$A$1:$G$134,3,0)</f>
        <v>Partner B</v>
      </c>
      <c r="J1108" t="str">
        <f>VLOOKUP($C1108,'Lookup Table'!$A$1:$G$134,4,0)</f>
        <v>Desktop</v>
      </c>
      <c r="K1108" t="str">
        <f>VLOOKUP($C1108,'Lookup Table'!$A$1:$G$134,5,0)</f>
        <v>CPM</v>
      </c>
      <c r="L1108">
        <f>VLOOKUP($C1108,'Lookup Table'!$A$1:$G$134,6,0)</f>
        <v>4.5</v>
      </c>
      <c r="M1108" t="str">
        <f>VLOOKUP($C1108,'Lookup Table'!$A$1:$G$134,7,0)</f>
        <v>Display</v>
      </c>
      <c r="N1108" s="28">
        <f t="shared" si="17"/>
        <v>10.602</v>
      </c>
    </row>
    <row r="1109" spans="1:14" x14ac:dyDescent="0.2">
      <c r="A1109">
        <v>1108</v>
      </c>
      <c r="B1109" s="26">
        <v>44330</v>
      </c>
      <c r="C1109" s="11">
        <v>269150197</v>
      </c>
      <c r="D1109" s="11">
        <v>10923</v>
      </c>
      <c r="E1109" s="11">
        <v>6</v>
      </c>
      <c r="F1109" s="11">
        <v>7</v>
      </c>
      <c r="G1109" t="str">
        <f>IFERROR(INDEX('Video Ad Server - SECONDARY'!$C$2:$C$960,MATCH(' Combined Data'!C1109&amp;' Combined Data'!B1109,'Video Ad Server - SECONDARY'!$E$2:$E$960,0)),"")</f>
        <v/>
      </c>
      <c r="H1109" t="str">
        <f>IFERROR(INDEX('Video Ad Server - SECONDARY'!$D$2:$D$960,MATCH(' Combined Data'!C1109&amp;' Combined Data'!B1109,'Video Ad Server - SECONDARY'!$E$2:$E$960,0)),"")</f>
        <v/>
      </c>
      <c r="I1109" t="str">
        <f>VLOOKUP($C1109,'Lookup Table'!$A$1:$G$134,3,0)</f>
        <v>Partner A</v>
      </c>
      <c r="J1109" t="str">
        <f>VLOOKUP($C1109,'Lookup Table'!$A$1:$G$134,4,0)</f>
        <v>Desktop</v>
      </c>
      <c r="K1109" t="str">
        <f>VLOOKUP($C1109,'Lookup Table'!$A$1:$G$134,5,0)</f>
        <v>CPM</v>
      </c>
      <c r="L1109">
        <f>VLOOKUP($C1109,'Lookup Table'!$A$1:$G$134,6,0)</f>
        <v>6</v>
      </c>
      <c r="M1109" t="str">
        <f>VLOOKUP($C1109,'Lookup Table'!$A$1:$G$134,7,0)</f>
        <v>Display</v>
      </c>
      <c r="N1109" s="28">
        <f t="shared" si="17"/>
        <v>65.537999999999997</v>
      </c>
    </row>
    <row r="1110" spans="1:14" x14ac:dyDescent="0.2">
      <c r="A1110">
        <v>1109</v>
      </c>
      <c r="B1110" s="26">
        <v>44330</v>
      </c>
      <c r="C1110" s="11">
        <v>269221605</v>
      </c>
      <c r="D1110" s="11">
        <v>3879</v>
      </c>
      <c r="E1110" s="11">
        <v>6</v>
      </c>
      <c r="F1110" s="11">
        <v>4</v>
      </c>
      <c r="G1110" t="str">
        <f>IFERROR(INDEX('Video Ad Server - SECONDARY'!$C$2:$C$960,MATCH(' Combined Data'!C1110&amp;' Combined Data'!B1110,'Video Ad Server - SECONDARY'!$E$2:$E$960,0)),"")</f>
        <v/>
      </c>
      <c r="H1110" t="str">
        <f>IFERROR(INDEX('Video Ad Server - SECONDARY'!$D$2:$D$960,MATCH(' Combined Data'!C1110&amp;' Combined Data'!B1110,'Video Ad Server - SECONDARY'!$E$2:$E$960,0)),"")</f>
        <v/>
      </c>
      <c r="I1110" t="str">
        <f>VLOOKUP($C1110,'Lookup Table'!$A$1:$G$134,3,0)</f>
        <v>Partner A</v>
      </c>
      <c r="J1110" t="str">
        <f>VLOOKUP($C1110,'Lookup Table'!$A$1:$G$134,4,0)</f>
        <v>Tablet Web</v>
      </c>
      <c r="K1110" t="str">
        <f>VLOOKUP($C1110,'Lookup Table'!$A$1:$G$134,5,0)</f>
        <v>CPM</v>
      </c>
      <c r="L1110">
        <f>VLOOKUP($C1110,'Lookup Table'!$A$1:$G$134,6,0)</f>
        <v>6</v>
      </c>
      <c r="M1110" t="str">
        <f>VLOOKUP($C1110,'Lookup Table'!$A$1:$G$134,7,0)</f>
        <v>Display</v>
      </c>
      <c r="N1110" s="28">
        <f t="shared" si="17"/>
        <v>23.274000000000001</v>
      </c>
    </row>
    <row r="1111" spans="1:14" x14ac:dyDescent="0.2">
      <c r="A1111">
        <v>1110</v>
      </c>
      <c r="B1111" s="26">
        <v>44330</v>
      </c>
      <c r="C1111" s="11">
        <v>268891919</v>
      </c>
      <c r="D1111" s="11">
        <v>2719</v>
      </c>
      <c r="E1111" s="11">
        <v>6</v>
      </c>
      <c r="F1111" s="11">
        <v>0</v>
      </c>
      <c r="G1111" t="str">
        <f>IFERROR(INDEX('Video Ad Server - SECONDARY'!$C$2:$C$960,MATCH(' Combined Data'!C1111&amp;' Combined Data'!B1111,'Video Ad Server - SECONDARY'!$E$2:$E$960,0)),"")</f>
        <v/>
      </c>
      <c r="H1111" t="str">
        <f>IFERROR(INDEX('Video Ad Server - SECONDARY'!$D$2:$D$960,MATCH(' Combined Data'!C1111&amp;' Combined Data'!B1111,'Video Ad Server - SECONDARY'!$E$2:$E$960,0)),"")</f>
        <v/>
      </c>
      <c r="I1111" t="str">
        <f>VLOOKUP($C1111,'Lookup Table'!$A$1:$G$134,3,0)</f>
        <v>Partner B</v>
      </c>
      <c r="J1111" t="str">
        <f>VLOOKUP($C1111,'Lookup Table'!$A$1:$G$134,4,0)</f>
        <v>Desktop</v>
      </c>
      <c r="K1111" t="str">
        <f>VLOOKUP($C1111,'Lookup Table'!$A$1:$G$134,5,0)</f>
        <v>CPM</v>
      </c>
      <c r="L1111">
        <f>VLOOKUP($C1111,'Lookup Table'!$A$1:$G$134,6,0)</f>
        <v>4.5</v>
      </c>
      <c r="M1111" t="str">
        <f>VLOOKUP($C1111,'Lookup Table'!$A$1:$G$134,7,0)</f>
        <v>Display</v>
      </c>
      <c r="N1111" s="28">
        <f t="shared" si="17"/>
        <v>12.2355</v>
      </c>
    </row>
    <row r="1112" spans="1:14" x14ac:dyDescent="0.2">
      <c r="A1112">
        <v>1111</v>
      </c>
      <c r="B1112" s="26">
        <v>44330</v>
      </c>
      <c r="C1112" s="11">
        <v>273397621</v>
      </c>
      <c r="D1112" s="11">
        <v>720</v>
      </c>
      <c r="E1112" s="11">
        <v>6</v>
      </c>
      <c r="F1112" s="11">
        <v>0</v>
      </c>
      <c r="G1112" t="str">
        <f>IFERROR(INDEX('Video Ad Server - SECONDARY'!$C$2:$C$960,MATCH(' Combined Data'!C1112&amp;' Combined Data'!B1112,'Video Ad Server - SECONDARY'!$E$2:$E$960,0)),"")</f>
        <v/>
      </c>
      <c r="H1112" t="str">
        <f>IFERROR(INDEX('Video Ad Server - SECONDARY'!$D$2:$D$960,MATCH(' Combined Data'!C1112&amp;' Combined Data'!B1112,'Video Ad Server - SECONDARY'!$E$2:$E$960,0)),"")</f>
        <v/>
      </c>
      <c r="I1112" t="str">
        <f>VLOOKUP($C1112,'Lookup Table'!$A$1:$G$134,3,0)</f>
        <v>Partner B</v>
      </c>
      <c r="J1112" t="str">
        <f>VLOOKUP($C1112,'Lookup Table'!$A$1:$G$134,4,0)</f>
        <v>Desktop</v>
      </c>
      <c r="K1112" t="str">
        <f>VLOOKUP($C1112,'Lookup Table'!$A$1:$G$134,5,0)</f>
        <v>CPM</v>
      </c>
      <c r="L1112">
        <f>VLOOKUP($C1112,'Lookup Table'!$A$1:$G$134,6,0)</f>
        <v>4.5</v>
      </c>
      <c r="M1112" t="str">
        <f>VLOOKUP($C1112,'Lookup Table'!$A$1:$G$134,7,0)</f>
        <v>Display</v>
      </c>
      <c r="N1112" s="28">
        <f t="shared" si="17"/>
        <v>3.2399999999999998</v>
      </c>
    </row>
    <row r="1113" spans="1:14" x14ac:dyDescent="0.2">
      <c r="A1113">
        <v>1112</v>
      </c>
      <c r="B1113" s="26">
        <v>44330</v>
      </c>
      <c r="C1113" s="11">
        <v>269222817</v>
      </c>
      <c r="D1113" s="11">
        <v>11390</v>
      </c>
      <c r="E1113" s="11">
        <v>5</v>
      </c>
      <c r="F1113" s="11">
        <v>10</v>
      </c>
      <c r="G1113" t="str">
        <f>IFERROR(INDEX('Video Ad Server - SECONDARY'!$C$2:$C$960,MATCH(' Combined Data'!C1113&amp;' Combined Data'!B1113,'Video Ad Server - SECONDARY'!$E$2:$E$960,0)),"")</f>
        <v/>
      </c>
      <c r="H1113" t="str">
        <f>IFERROR(INDEX('Video Ad Server - SECONDARY'!$D$2:$D$960,MATCH(' Combined Data'!C1113&amp;' Combined Data'!B1113,'Video Ad Server - SECONDARY'!$E$2:$E$960,0)),"")</f>
        <v/>
      </c>
      <c r="I1113" t="str">
        <f>VLOOKUP($C1113,'Lookup Table'!$A$1:$G$134,3,0)</f>
        <v>Partner A</v>
      </c>
      <c r="J1113" t="str">
        <f>VLOOKUP($C1113,'Lookup Table'!$A$1:$G$134,4,0)</f>
        <v>Tablet In-App</v>
      </c>
      <c r="K1113" t="str">
        <f>VLOOKUP($C1113,'Lookup Table'!$A$1:$G$134,5,0)</f>
        <v>CPM</v>
      </c>
      <c r="L1113">
        <f>VLOOKUP($C1113,'Lookup Table'!$A$1:$G$134,6,0)</f>
        <v>6</v>
      </c>
      <c r="M1113" t="str">
        <f>VLOOKUP($C1113,'Lookup Table'!$A$1:$G$134,7,0)</f>
        <v>Display</v>
      </c>
      <c r="N1113" s="28">
        <f t="shared" si="17"/>
        <v>68.34</v>
      </c>
    </row>
    <row r="1114" spans="1:14" x14ac:dyDescent="0.2">
      <c r="A1114">
        <v>1113</v>
      </c>
      <c r="B1114" s="26">
        <v>44330</v>
      </c>
      <c r="C1114" s="11">
        <v>269150224</v>
      </c>
      <c r="D1114" s="11">
        <v>9050</v>
      </c>
      <c r="E1114" s="11">
        <v>5</v>
      </c>
      <c r="F1114" s="11">
        <v>161</v>
      </c>
      <c r="G1114" t="str">
        <f>IFERROR(INDEX('Video Ad Server - SECONDARY'!$C$2:$C$960,MATCH(' Combined Data'!C1114&amp;' Combined Data'!B1114,'Video Ad Server - SECONDARY'!$E$2:$E$960,0)),"")</f>
        <v/>
      </c>
      <c r="H1114" t="str">
        <f>IFERROR(INDEX('Video Ad Server - SECONDARY'!$D$2:$D$960,MATCH(' Combined Data'!C1114&amp;' Combined Data'!B1114,'Video Ad Server - SECONDARY'!$E$2:$E$960,0)),"")</f>
        <v/>
      </c>
      <c r="I1114" t="str">
        <f>VLOOKUP($C1114,'Lookup Table'!$A$1:$G$134,3,0)</f>
        <v>Partner A</v>
      </c>
      <c r="J1114" t="str">
        <f>VLOOKUP($C1114,'Lookup Table'!$A$1:$G$134,4,0)</f>
        <v>Mobile</v>
      </c>
      <c r="K1114" t="str">
        <f>VLOOKUP($C1114,'Lookup Table'!$A$1:$G$134,5,0)</f>
        <v>CPM</v>
      </c>
      <c r="L1114">
        <f>VLOOKUP($C1114,'Lookup Table'!$A$1:$G$134,6,0)</f>
        <v>6</v>
      </c>
      <c r="M1114" t="str">
        <f>VLOOKUP($C1114,'Lookup Table'!$A$1:$G$134,7,0)</f>
        <v>Display</v>
      </c>
      <c r="N1114" s="28">
        <f t="shared" si="17"/>
        <v>54.300000000000004</v>
      </c>
    </row>
    <row r="1115" spans="1:14" x14ac:dyDescent="0.2">
      <c r="A1115">
        <v>1114</v>
      </c>
      <c r="B1115" s="26">
        <v>44330</v>
      </c>
      <c r="C1115" s="11">
        <v>269221587</v>
      </c>
      <c r="D1115" s="11">
        <v>1654</v>
      </c>
      <c r="E1115" s="11">
        <v>5</v>
      </c>
      <c r="F1115" s="11">
        <v>8</v>
      </c>
      <c r="G1115">
        <f>IFERROR(INDEX('Video Ad Server - SECONDARY'!$C$2:$C$960,MATCH(' Combined Data'!C1115&amp;' Combined Data'!B1115,'Video Ad Server - SECONDARY'!$E$2:$E$960,0)),"")</f>
        <v>109</v>
      </c>
      <c r="H1115">
        <f>IFERROR(INDEX('Video Ad Server - SECONDARY'!$D$2:$D$960,MATCH(' Combined Data'!C1115&amp;' Combined Data'!B1115,'Video Ad Server - SECONDARY'!$E$2:$E$960,0)),"")</f>
        <v>93</v>
      </c>
      <c r="I1115" t="str">
        <f>VLOOKUP($C1115,'Lookup Table'!$A$1:$G$134,3,0)</f>
        <v>Partner B</v>
      </c>
      <c r="J1115" t="str">
        <f>VLOOKUP($C1115,'Lookup Table'!$A$1:$G$134,4,0)</f>
        <v>Cross-Device</v>
      </c>
      <c r="K1115" t="str">
        <f>VLOOKUP($C1115,'Lookup Table'!$A$1:$G$134,5,0)</f>
        <v>CPCV</v>
      </c>
      <c r="L1115">
        <f>VLOOKUP($C1115,'Lookup Table'!$A$1:$G$134,6,0)</f>
        <v>4.5</v>
      </c>
      <c r="M1115" t="str">
        <f>VLOOKUP($C1115,'Lookup Table'!$A$1:$G$134,7,0)</f>
        <v>Video</v>
      </c>
      <c r="N1115" s="28">
        <f t="shared" si="17"/>
        <v>418.5</v>
      </c>
    </row>
    <row r="1116" spans="1:14" x14ac:dyDescent="0.2">
      <c r="A1116">
        <v>1115</v>
      </c>
      <c r="B1116" s="26">
        <v>44330</v>
      </c>
      <c r="C1116" s="11">
        <v>269221920</v>
      </c>
      <c r="D1116" s="11">
        <v>2703</v>
      </c>
      <c r="E1116" s="11">
        <v>4</v>
      </c>
      <c r="F1116" s="11">
        <v>0</v>
      </c>
      <c r="G1116">
        <f>IFERROR(INDEX('Video Ad Server - SECONDARY'!$C$2:$C$960,MATCH(' Combined Data'!C1116&amp;' Combined Data'!B1116,'Video Ad Server - SECONDARY'!$E$2:$E$960,0)),"")</f>
        <v>370</v>
      </c>
      <c r="H1116">
        <f>IFERROR(INDEX('Video Ad Server - SECONDARY'!$D$2:$D$960,MATCH(' Combined Data'!C1116&amp;' Combined Data'!B1116,'Video Ad Server - SECONDARY'!$E$2:$E$960,0)),"")</f>
        <v>363</v>
      </c>
      <c r="I1116" t="str">
        <f>VLOOKUP($C1116,'Lookup Table'!$A$1:$G$134,3,0)</f>
        <v>Partner B</v>
      </c>
      <c r="J1116" t="str">
        <f>VLOOKUP($C1116,'Lookup Table'!$A$1:$G$134,4,0)</f>
        <v>Cross-Device</v>
      </c>
      <c r="K1116" t="str">
        <f>VLOOKUP($C1116,'Lookup Table'!$A$1:$G$134,5,0)</f>
        <v>CPCV</v>
      </c>
      <c r="L1116">
        <f>VLOOKUP($C1116,'Lookup Table'!$A$1:$G$134,6,0)</f>
        <v>4.5</v>
      </c>
      <c r="M1116" t="str">
        <f>VLOOKUP($C1116,'Lookup Table'!$A$1:$G$134,7,0)</f>
        <v>Video</v>
      </c>
      <c r="N1116" s="28">
        <f t="shared" si="17"/>
        <v>1633.5</v>
      </c>
    </row>
    <row r="1117" spans="1:14" x14ac:dyDescent="0.2">
      <c r="A1117">
        <v>1116</v>
      </c>
      <c r="B1117" s="26">
        <v>44330</v>
      </c>
      <c r="C1117" s="11">
        <v>273397624</v>
      </c>
      <c r="D1117" s="11">
        <v>2384</v>
      </c>
      <c r="E1117" s="11">
        <v>4</v>
      </c>
      <c r="F1117" s="11">
        <v>2</v>
      </c>
      <c r="G1117" t="str">
        <f>IFERROR(INDEX('Video Ad Server - SECONDARY'!$C$2:$C$960,MATCH(' Combined Data'!C1117&amp;' Combined Data'!B1117,'Video Ad Server - SECONDARY'!$E$2:$E$960,0)),"")</f>
        <v/>
      </c>
      <c r="H1117" t="str">
        <f>IFERROR(INDEX('Video Ad Server - SECONDARY'!$D$2:$D$960,MATCH(' Combined Data'!C1117&amp;' Combined Data'!B1117,'Video Ad Server - SECONDARY'!$E$2:$E$960,0)),"")</f>
        <v/>
      </c>
      <c r="I1117" t="str">
        <f>VLOOKUP($C1117,'Lookup Table'!$A$1:$G$134,3,0)</f>
        <v>Partner B</v>
      </c>
      <c r="J1117" t="str">
        <f>VLOOKUP($C1117,'Lookup Table'!$A$1:$G$134,4,0)</f>
        <v>Desktop</v>
      </c>
      <c r="K1117" t="str">
        <f>VLOOKUP($C1117,'Lookup Table'!$A$1:$G$134,5,0)</f>
        <v>CPM</v>
      </c>
      <c r="L1117">
        <f>VLOOKUP($C1117,'Lookup Table'!$A$1:$G$134,6,0)</f>
        <v>4.5</v>
      </c>
      <c r="M1117" t="str">
        <f>VLOOKUP($C1117,'Lookup Table'!$A$1:$G$134,7,0)</f>
        <v>Display</v>
      </c>
      <c r="N1117" s="28">
        <f t="shared" si="17"/>
        <v>10.728</v>
      </c>
    </row>
    <row r="1118" spans="1:14" x14ac:dyDescent="0.2">
      <c r="A1118">
        <v>1117</v>
      </c>
      <c r="B1118" s="26">
        <v>44330</v>
      </c>
      <c r="C1118" s="11">
        <v>269222808</v>
      </c>
      <c r="D1118" s="11">
        <v>15614</v>
      </c>
      <c r="E1118" s="11">
        <v>3</v>
      </c>
      <c r="F1118" s="11">
        <v>8</v>
      </c>
      <c r="G1118" t="str">
        <f>IFERROR(INDEX('Video Ad Server - SECONDARY'!$C$2:$C$960,MATCH(' Combined Data'!C1118&amp;' Combined Data'!B1118,'Video Ad Server - SECONDARY'!$E$2:$E$960,0)),"")</f>
        <v/>
      </c>
      <c r="H1118" t="str">
        <f>IFERROR(INDEX('Video Ad Server - SECONDARY'!$D$2:$D$960,MATCH(' Combined Data'!C1118&amp;' Combined Data'!B1118,'Video Ad Server - SECONDARY'!$E$2:$E$960,0)),"")</f>
        <v/>
      </c>
      <c r="I1118" t="str">
        <f>VLOOKUP($C1118,'Lookup Table'!$A$1:$G$134,3,0)</f>
        <v>Partner A</v>
      </c>
      <c r="J1118" t="str">
        <f>VLOOKUP($C1118,'Lookup Table'!$A$1:$G$134,4,0)</f>
        <v>Desktop</v>
      </c>
      <c r="K1118" t="str">
        <f>VLOOKUP($C1118,'Lookup Table'!$A$1:$G$134,5,0)</f>
        <v>CPM</v>
      </c>
      <c r="L1118">
        <f>VLOOKUP($C1118,'Lookup Table'!$A$1:$G$134,6,0)</f>
        <v>6</v>
      </c>
      <c r="M1118" t="str">
        <f>VLOOKUP($C1118,'Lookup Table'!$A$1:$G$134,7,0)</f>
        <v>Display</v>
      </c>
      <c r="N1118" s="28">
        <f t="shared" si="17"/>
        <v>93.683999999999997</v>
      </c>
    </row>
    <row r="1119" spans="1:14" x14ac:dyDescent="0.2">
      <c r="A1119">
        <v>1118</v>
      </c>
      <c r="B1119" s="26">
        <v>44330</v>
      </c>
      <c r="C1119" s="11">
        <v>268891964</v>
      </c>
      <c r="D1119" s="11">
        <v>4195</v>
      </c>
      <c r="E1119" s="11">
        <v>3</v>
      </c>
      <c r="F1119" s="11">
        <v>1</v>
      </c>
      <c r="G1119">
        <f>IFERROR(INDEX('Video Ad Server - SECONDARY'!$C$2:$C$960,MATCH(' Combined Data'!C1119&amp;' Combined Data'!B1119,'Video Ad Server - SECONDARY'!$E$2:$E$960,0)),"")</f>
        <v>7</v>
      </c>
      <c r="H1119">
        <f>IFERROR(INDEX('Video Ad Server - SECONDARY'!$D$2:$D$960,MATCH(' Combined Data'!C1119&amp;' Combined Data'!B1119,'Video Ad Server - SECONDARY'!$E$2:$E$960,0)),"")</f>
        <v>7</v>
      </c>
      <c r="I1119" t="str">
        <f>VLOOKUP($C1119,'Lookup Table'!$A$1:$G$134,3,0)</f>
        <v>Partner B</v>
      </c>
      <c r="J1119" t="str">
        <f>VLOOKUP($C1119,'Lookup Table'!$A$1:$G$134,4,0)</f>
        <v>Cross-Device</v>
      </c>
      <c r="K1119" t="str">
        <f>VLOOKUP($C1119,'Lookup Table'!$A$1:$G$134,5,0)</f>
        <v>CPCV</v>
      </c>
      <c r="L1119">
        <f>VLOOKUP($C1119,'Lookup Table'!$A$1:$G$134,6,0)</f>
        <v>4.5</v>
      </c>
      <c r="M1119" t="str">
        <f>VLOOKUP($C1119,'Lookup Table'!$A$1:$G$134,7,0)</f>
        <v>Video</v>
      </c>
      <c r="N1119" s="28">
        <f t="shared" si="17"/>
        <v>31.5</v>
      </c>
    </row>
    <row r="1120" spans="1:14" x14ac:dyDescent="0.2">
      <c r="A1120">
        <v>1119</v>
      </c>
      <c r="B1120" s="26">
        <v>44330</v>
      </c>
      <c r="C1120" s="11">
        <v>271808904</v>
      </c>
      <c r="D1120" s="11">
        <v>2831</v>
      </c>
      <c r="E1120" s="11">
        <v>3</v>
      </c>
      <c r="F1120" s="11">
        <v>6</v>
      </c>
      <c r="G1120" t="str">
        <f>IFERROR(INDEX('Video Ad Server - SECONDARY'!$C$2:$C$960,MATCH(' Combined Data'!C1120&amp;' Combined Data'!B1120,'Video Ad Server - SECONDARY'!$E$2:$E$960,0)),"")</f>
        <v/>
      </c>
      <c r="H1120" t="str">
        <f>IFERROR(INDEX('Video Ad Server - SECONDARY'!$D$2:$D$960,MATCH(' Combined Data'!C1120&amp;' Combined Data'!B1120,'Video Ad Server - SECONDARY'!$E$2:$E$960,0)),"")</f>
        <v/>
      </c>
      <c r="I1120" t="str">
        <f>VLOOKUP($C1120,'Lookup Table'!$A$1:$G$134,3,0)</f>
        <v>Partner A</v>
      </c>
      <c r="J1120" t="str">
        <f>VLOOKUP($C1120,'Lookup Table'!$A$1:$G$134,4,0)</f>
        <v>Desktop</v>
      </c>
      <c r="K1120" t="str">
        <f>VLOOKUP($C1120,'Lookup Table'!$A$1:$G$134,5,0)</f>
        <v>CPM</v>
      </c>
      <c r="L1120">
        <f>VLOOKUP($C1120,'Lookup Table'!$A$1:$G$134,6,0)</f>
        <v>6</v>
      </c>
      <c r="M1120" t="str">
        <f>VLOOKUP($C1120,'Lookup Table'!$A$1:$G$134,7,0)</f>
        <v>Display</v>
      </c>
      <c r="N1120" s="28">
        <f t="shared" si="17"/>
        <v>16.986000000000001</v>
      </c>
    </row>
    <row r="1121" spans="1:14" x14ac:dyDescent="0.2">
      <c r="A1121">
        <v>1120</v>
      </c>
      <c r="B1121" s="26">
        <v>44330</v>
      </c>
      <c r="C1121" s="11">
        <v>272779033</v>
      </c>
      <c r="D1121" s="11">
        <v>548</v>
      </c>
      <c r="E1121" s="11">
        <v>3</v>
      </c>
      <c r="F1121" s="11">
        <v>1</v>
      </c>
      <c r="G1121">
        <f>IFERROR(INDEX('Video Ad Server - SECONDARY'!$C$2:$C$960,MATCH(' Combined Data'!C1121&amp;' Combined Data'!B1121,'Video Ad Server - SECONDARY'!$E$2:$E$960,0)),"")</f>
        <v>12</v>
      </c>
      <c r="H1121">
        <f>IFERROR(INDEX('Video Ad Server - SECONDARY'!$D$2:$D$960,MATCH(' Combined Data'!C1121&amp;' Combined Data'!B1121,'Video Ad Server - SECONDARY'!$E$2:$E$960,0)),"")</f>
        <v>10</v>
      </c>
      <c r="I1121" t="str">
        <f>VLOOKUP($C1121,'Lookup Table'!$A$1:$G$134,3,0)</f>
        <v>Partner B</v>
      </c>
      <c r="J1121" t="str">
        <f>VLOOKUP($C1121,'Lookup Table'!$A$1:$G$134,4,0)</f>
        <v>Cross-Device</v>
      </c>
      <c r="K1121" t="str">
        <f>VLOOKUP($C1121,'Lookup Table'!$A$1:$G$134,5,0)</f>
        <v>CPCV</v>
      </c>
      <c r="L1121">
        <f>VLOOKUP($C1121,'Lookup Table'!$A$1:$G$134,6,0)</f>
        <v>4.5</v>
      </c>
      <c r="M1121" t="str">
        <f>VLOOKUP($C1121,'Lookup Table'!$A$1:$G$134,7,0)</f>
        <v>Video</v>
      </c>
      <c r="N1121" s="28">
        <f t="shared" si="17"/>
        <v>45</v>
      </c>
    </row>
    <row r="1122" spans="1:14" x14ac:dyDescent="0.2">
      <c r="A1122">
        <v>1121</v>
      </c>
      <c r="B1122" s="26">
        <v>44330</v>
      </c>
      <c r="C1122" s="11">
        <v>268890710</v>
      </c>
      <c r="D1122" s="11">
        <v>11219</v>
      </c>
      <c r="E1122" s="11">
        <v>2</v>
      </c>
      <c r="F1122" s="11">
        <v>7</v>
      </c>
      <c r="G1122" t="str">
        <f>IFERROR(INDEX('Video Ad Server - SECONDARY'!$C$2:$C$960,MATCH(' Combined Data'!C1122&amp;' Combined Data'!B1122,'Video Ad Server - SECONDARY'!$E$2:$E$960,0)),"")</f>
        <v/>
      </c>
      <c r="H1122" t="str">
        <f>IFERROR(INDEX('Video Ad Server - SECONDARY'!$D$2:$D$960,MATCH(' Combined Data'!C1122&amp;' Combined Data'!B1122,'Video Ad Server - SECONDARY'!$E$2:$E$960,0)),"")</f>
        <v/>
      </c>
      <c r="I1122" t="str">
        <f>VLOOKUP($C1122,'Lookup Table'!$A$1:$G$134,3,0)</f>
        <v>Partner A</v>
      </c>
      <c r="J1122" t="str">
        <f>VLOOKUP($C1122,'Lookup Table'!$A$1:$G$134,4,0)</f>
        <v>Desktop</v>
      </c>
      <c r="K1122" t="str">
        <f>VLOOKUP($C1122,'Lookup Table'!$A$1:$G$134,5,0)</f>
        <v>CPM</v>
      </c>
      <c r="L1122">
        <f>VLOOKUP($C1122,'Lookup Table'!$A$1:$G$134,6,0)</f>
        <v>6</v>
      </c>
      <c r="M1122" t="str">
        <f>VLOOKUP($C1122,'Lookup Table'!$A$1:$G$134,7,0)</f>
        <v>Display</v>
      </c>
      <c r="N1122" s="28">
        <f t="shared" si="17"/>
        <v>67.313999999999993</v>
      </c>
    </row>
    <row r="1123" spans="1:14" x14ac:dyDescent="0.2">
      <c r="A1123">
        <v>1122</v>
      </c>
      <c r="B1123" s="26">
        <v>44330</v>
      </c>
      <c r="C1123" s="11">
        <v>269220918</v>
      </c>
      <c r="D1123" s="11">
        <v>4549</v>
      </c>
      <c r="E1123" s="11">
        <v>2</v>
      </c>
      <c r="F1123" s="11">
        <v>0</v>
      </c>
      <c r="G1123" t="str">
        <f>IFERROR(INDEX('Video Ad Server - SECONDARY'!$C$2:$C$960,MATCH(' Combined Data'!C1123&amp;' Combined Data'!B1123,'Video Ad Server - SECONDARY'!$E$2:$E$960,0)),"")</f>
        <v/>
      </c>
      <c r="H1123" t="str">
        <f>IFERROR(INDEX('Video Ad Server - SECONDARY'!$D$2:$D$960,MATCH(' Combined Data'!C1123&amp;' Combined Data'!B1123,'Video Ad Server - SECONDARY'!$E$2:$E$960,0)),"")</f>
        <v/>
      </c>
      <c r="I1123" t="str">
        <f>VLOOKUP($C1123,'Lookup Table'!$A$1:$G$134,3,0)</f>
        <v>Partner B</v>
      </c>
      <c r="J1123" t="str">
        <f>VLOOKUP($C1123,'Lookup Table'!$A$1:$G$134,4,0)</f>
        <v>Desktop</v>
      </c>
      <c r="K1123" t="str">
        <f>VLOOKUP($C1123,'Lookup Table'!$A$1:$G$134,5,0)</f>
        <v>CPM</v>
      </c>
      <c r="L1123">
        <f>VLOOKUP($C1123,'Lookup Table'!$A$1:$G$134,6,0)</f>
        <v>4.5</v>
      </c>
      <c r="M1123" t="str">
        <f>VLOOKUP($C1123,'Lookup Table'!$A$1:$G$134,7,0)</f>
        <v>Display</v>
      </c>
      <c r="N1123" s="28">
        <f t="shared" si="17"/>
        <v>20.470500000000001</v>
      </c>
    </row>
    <row r="1124" spans="1:14" x14ac:dyDescent="0.2">
      <c r="A1124">
        <v>1123</v>
      </c>
      <c r="B1124" s="26">
        <v>44330</v>
      </c>
      <c r="C1124" s="11">
        <v>268891961</v>
      </c>
      <c r="D1124" s="11">
        <v>4142</v>
      </c>
      <c r="E1124" s="11">
        <v>2</v>
      </c>
      <c r="F1124" s="11">
        <v>1</v>
      </c>
      <c r="G1124">
        <f>IFERROR(INDEX('Video Ad Server - SECONDARY'!$C$2:$C$960,MATCH(' Combined Data'!C1124&amp;' Combined Data'!B1124,'Video Ad Server - SECONDARY'!$E$2:$E$960,0)),"")</f>
        <v>0</v>
      </c>
      <c r="H1124">
        <f>IFERROR(INDEX('Video Ad Server - SECONDARY'!$D$2:$D$960,MATCH(' Combined Data'!C1124&amp;' Combined Data'!B1124,'Video Ad Server - SECONDARY'!$E$2:$E$960,0)),"")</f>
        <v>0</v>
      </c>
      <c r="I1124" t="str">
        <f>VLOOKUP($C1124,'Lookup Table'!$A$1:$G$134,3,0)</f>
        <v>Partner B</v>
      </c>
      <c r="J1124" t="str">
        <f>VLOOKUP($C1124,'Lookup Table'!$A$1:$G$134,4,0)</f>
        <v>Cross-Device</v>
      </c>
      <c r="K1124" t="str">
        <f>VLOOKUP($C1124,'Lookup Table'!$A$1:$G$134,5,0)</f>
        <v>CPCV</v>
      </c>
      <c r="L1124">
        <f>VLOOKUP($C1124,'Lookup Table'!$A$1:$G$134,6,0)</f>
        <v>4.5</v>
      </c>
      <c r="M1124" t="str">
        <f>VLOOKUP($C1124,'Lookup Table'!$A$1:$G$134,7,0)</f>
        <v>Video</v>
      </c>
      <c r="N1124" s="28">
        <f t="shared" si="17"/>
        <v>0</v>
      </c>
    </row>
    <row r="1125" spans="1:14" x14ac:dyDescent="0.2">
      <c r="A1125">
        <v>1124</v>
      </c>
      <c r="B1125" s="26">
        <v>44330</v>
      </c>
      <c r="C1125" s="11">
        <v>269221869</v>
      </c>
      <c r="D1125" s="11">
        <v>2297</v>
      </c>
      <c r="E1125" s="11">
        <v>2</v>
      </c>
      <c r="F1125" s="11">
        <v>0</v>
      </c>
      <c r="G1125" t="str">
        <f>IFERROR(INDEX('Video Ad Server - SECONDARY'!$C$2:$C$960,MATCH(' Combined Data'!C1125&amp;' Combined Data'!B1125,'Video Ad Server - SECONDARY'!$E$2:$E$960,0)),"")</f>
        <v/>
      </c>
      <c r="H1125" t="str">
        <f>IFERROR(INDEX('Video Ad Server - SECONDARY'!$D$2:$D$960,MATCH(' Combined Data'!C1125&amp;' Combined Data'!B1125,'Video Ad Server - SECONDARY'!$E$2:$E$960,0)),"")</f>
        <v/>
      </c>
      <c r="I1125" t="str">
        <f>VLOOKUP($C1125,'Lookup Table'!$A$1:$G$134,3,0)</f>
        <v>Partner B</v>
      </c>
      <c r="J1125" t="str">
        <f>VLOOKUP($C1125,'Lookup Table'!$A$1:$G$134,4,0)</f>
        <v>Cross-Device</v>
      </c>
      <c r="K1125" t="str">
        <f>VLOOKUP($C1125,'Lookup Table'!$A$1:$G$134,5,0)</f>
        <v>CPM</v>
      </c>
      <c r="L1125">
        <f>VLOOKUP($C1125,'Lookup Table'!$A$1:$G$134,6,0)</f>
        <v>4.5</v>
      </c>
      <c r="M1125" t="str">
        <f>VLOOKUP($C1125,'Lookup Table'!$A$1:$G$134,7,0)</f>
        <v>Display</v>
      </c>
      <c r="N1125" s="28">
        <f t="shared" si="17"/>
        <v>10.336500000000001</v>
      </c>
    </row>
    <row r="1126" spans="1:14" x14ac:dyDescent="0.2">
      <c r="A1126">
        <v>1125</v>
      </c>
      <c r="B1126" s="26">
        <v>44330</v>
      </c>
      <c r="C1126" s="11">
        <v>271457536</v>
      </c>
      <c r="D1126" s="11">
        <v>496</v>
      </c>
      <c r="E1126" s="11">
        <v>2</v>
      </c>
      <c r="F1126" s="11">
        <v>0</v>
      </c>
      <c r="G1126">
        <f>IFERROR(INDEX('Video Ad Server - SECONDARY'!$C$2:$C$960,MATCH(' Combined Data'!C1126&amp;' Combined Data'!B1126,'Video Ad Server - SECONDARY'!$E$2:$E$960,0)),"")</f>
        <v>201</v>
      </c>
      <c r="H1126">
        <f>IFERROR(INDEX('Video Ad Server - SECONDARY'!$D$2:$D$960,MATCH(' Combined Data'!C1126&amp;' Combined Data'!B1126,'Video Ad Server - SECONDARY'!$E$2:$E$960,0)),"")</f>
        <v>113</v>
      </c>
      <c r="I1126" t="str">
        <f>VLOOKUP($C1126,'Lookup Table'!$A$1:$G$134,3,0)</f>
        <v>Partner B</v>
      </c>
      <c r="J1126" t="str">
        <f>VLOOKUP($C1126,'Lookup Table'!$A$1:$G$134,4,0)</f>
        <v>Cross-Device</v>
      </c>
      <c r="K1126" t="str">
        <f>VLOOKUP($C1126,'Lookup Table'!$A$1:$G$134,5,0)</f>
        <v>CPCV</v>
      </c>
      <c r="L1126">
        <f>VLOOKUP($C1126,'Lookup Table'!$A$1:$G$134,6,0)</f>
        <v>4.5</v>
      </c>
      <c r="M1126" t="str">
        <f>VLOOKUP($C1126,'Lookup Table'!$A$1:$G$134,7,0)</f>
        <v>Video</v>
      </c>
      <c r="N1126" s="28">
        <f t="shared" si="17"/>
        <v>508.5</v>
      </c>
    </row>
    <row r="1127" spans="1:14" x14ac:dyDescent="0.2">
      <c r="A1127">
        <v>1126</v>
      </c>
      <c r="B1127" s="26">
        <v>44330</v>
      </c>
      <c r="C1127" s="11">
        <v>269221461</v>
      </c>
      <c r="D1127" s="11">
        <v>4503</v>
      </c>
      <c r="E1127" s="11">
        <v>1</v>
      </c>
      <c r="F1127" s="11">
        <v>0</v>
      </c>
      <c r="G1127">
        <f>IFERROR(INDEX('Video Ad Server - SECONDARY'!$C$2:$C$960,MATCH(' Combined Data'!C1127&amp;' Combined Data'!B1127,'Video Ad Server - SECONDARY'!$E$2:$E$960,0)),"")</f>
        <v>142</v>
      </c>
      <c r="H1127">
        <f>IFERROR(INDEX('Video Ad Server - SECONDARY'!$D$2:$D$960,MATCH(' Combined Data'!C1127&amp;' Combined Data'!B1127,'Video Ad Server - SECONDARY'!$E$2:$E$960,0)),"")</f>
        <v>106</v>
      </c>
      <c r="I1127" t="str">
        <f>VLOOKUP($C1127,'Lookup Table'!$A$1:$G$134,3,0)</f>
        <v>Partner B</v>
      </c>
      <c r="J1127" t="str">
        <f>VLOOKUP($C1127,'Lookup Table'!$A$1:$G$134,4,0)</f>
        <v>Mobile</v>
      </c>
      <c r="K1127" t="str">
        <f>VLOOKUP($C1127,'Lookup Table'!$A$1:$G$134,5,0)</f>
        <v>CPCV</v>
      </c>
      <c r="L1127">
        <f>VLOOKUP($C1127,'Lookup Table'!$A$1:$G$134,6,0)</f>
        <v>4.5</v>
      </c>
      <c r="M1127" t="str">
        <f>VLOOKUP($C1127,'Lookup Table'!$A$1:$G$134,7,0)</f>
        <v>Video</v>
      </c>
      <c r="N1127" s="28">
        <f t="shared" si="17"/>
        <v>477</v>
      </c>
    </row>
    <row r="1128" spans="1:14" x14ac:dyDescent="0.2">
      <c r="A1128">
        <v>1127</v>
      </c>
      <c r="B1128" s="26">
        <v>44330</v>
      </c>
      <c r="C1128" s="11">
        <v>268892222</v>
      </c>
      <c r="D1128" s="11">
        <v>4483</v>
      </c>
      <c r="E1128" s="11">
        <v>1</v>
      </c>
      <c r="F1128" s="11">
        <v>3</v>
      </c>
      <c r="G1128" t="str">
        <f>IFERROR(INDEX('Video Ad Server - SECONDARY'!$C$2:$C$960,MATCH(' Combined Data'!C1128&amp;' Combined Data'!B1128,'Video Ad Server - SECONDARY'!$E$2:$E$960,0)),"")</f>
        <v/>
      </c>
      <c r="H1128" t="str">
        <f>IFERROR(INDEX('Video Ad Server - SECONDARY'!$D$2:$D$960,MATCH(' Combined Data'!C1128&amp;' Combined Data'!B1128,'Video Ad Server - SECONDARY'!$E$2:$E$960,0)),"")</f>
        <v/>
      </c>
      <c r="I1128" t="str">
        <f>VLOOKUP($C1128,'Lookup Table'!$A$1:$G$134,3,0)</f>
        <v>Partner B</v>
      </c>
      <c r="J1128" t="str">
        <f>VLOOKUP($C1128,'Lookup Table'!$A$1:$G$134,4,0)</f>
        <v>Desktop</v>
      </c>
      <c r="K1128" t="str">
        <f>VLOOKUP($C1128,'Lookup Table'!$A$1:$G$134,5,0)</f>
        <v>CPM</v>
      </c>
      <c r="L1128">
        <f>VLOOKUP($C1128,'Lookup Table'!$A$1:$G$134,6,0)</f>
        <v>4.5</v>
      </c>
      <c r="M1128" t="str">
        <f>VLOOKUP($C1128,'Lookup Table'!$A$1:$G$134,7,0)</f>
        <v>Display</v>
      </c>
      <c r="N1128" s="28">
        <f t="shared" si="17"/>
        <v>20.173499999999997</v>
      </c>
    </row>
    <row r="1129" spans="1:14" x14ac:dyDescent="0.2">
      <c r="A1129">
        <v>1128</v>
      </c>
      <c r="B1129" s="26">
        <v>44330</v>
      </c>
      <c r="C1129" s="11">
        <v>269222781</v>
      </c>
      <c r="D1129" s="11">
        <v>4342</v>
      </c>
      <c r="E1129" s="11">
        <v>1</v>
      </c>
      <c r="F1129" s="11">
        <v>3</v>
      </c>
      <c r="G1129" t="str">
        <f>IFERROR(INDEX('Video Ad Server - SECONDARY'!$C$2:$C$960,MATCH(' Combined Data'!C1129&amp;' Combined Data'!B1129,'Video Ad Server - SECONDARY'!$E$2:$E$960,0)),"")</f>
        <v/>
      </c>
      <c r="H1129" t="str">
        <f>IFERROR(INDEX('Video Ad Server - SECONDARY'!$D$2:$D$960,MATCH(' Combined Data'!C1129&amp;' Combined Data'!B1129,'Video Ad Server - SECONDARY'!$E$2:$E$960,0)),"")</f>
        <v/>
      </c>
      <c r="I1129" t="str">
        <f>VLOOKUP($C1129,'Lookup Table'!$A$1:$G$134,3,0)</f>
        <v>Partner A</v>
      </c>
      <c r="J1129" t="str">
        <f>VLOOKUP($C1129,'Lookup Table'!$A$1:$G$134,4,0)</f>
        <v>Tablet In-App</v>
      </c>
      <c r="K1129" t="str">
        <f>VLOOKUP($C1129,'Lookup Table'!$A$1:$G$134,5,0)</f>
        <v>CPM</v>
      </c>
      <c r="L1129">
        <f>VLOOKUP($C1129,'Lookup Table'!$A$1:$G$134,6,0)</f>
        <v>6</v>
      </c>
      <c r="M1129" t="str">
        <f>VLOOKUP($C1129,'Lookup Table'!$A$1:$G$134,7,0)</f>
        <v>Display</v>
      </c>
      <c r="N1129" s="28">
        <f t="shared" si="17"/>
        <v>26.052</v>
      </c>
    </row>
    <row r="1130" spans="1:14" x14ac:dyDescent="0.2">
      <c r="A1130">
        <v>1129</v>
      </c>
      <c r="B1130" s="26">
        <v>44330</v>
      </c>
      <c r="C1130" s="11">
        <v>269222091</v>
      </c>
      <c r="D1130" s="11">
        <v>2433</v>
      </c>
      <c r="E1130" s="11">
        <v>1</v>
      </c>
      <c r="F1130" s="11">
        <v>2</v>
      </c>
      <c r="G1130" t="str">
        <f>IFERROR(INDEX('Video Ad Server - SECONDARY'!$C$2:$C$960,MATCH(' Combined Data'!C1130&amp;' Combined Data'!B1130,'Video Ad Server - SECONDARY'!$E$2:$E$960,0)),"")</f>
        <v/>
      </c>
      <c r="H1130" t="str">
        <f>IFERROR(INDEX('Video Ad Server - SECONDARY'!$D$2:$D$960,MATCH(' Combined Data'!C1130&amp;' Combined Data'!B1130,'Video Ad Server - SECONDARY'!$E$2:$E$960,0)),"")</f>
        <v/>
      </c>
      <c r="I1130" t="str">
        <f>VLOOKUP($C1130,'Lookup Table'!$A$1:$G$134,3,0)</f>
        <v>Partner A</v>
      </c>
      <c r="J1130" t="str">
        <f>VLOOKUP($C1130,'Lookup Table'!$A$1:$G$134,4,0)</f>
        <v>Mobile</v>
      </c>
      <c r="K1130" t="str">
        <f>VLOOKUP($C1130,'Lookup Table'!$A$1:$G$134,5,0)</f>
        <v>CPM</v>
      </c>
      <c r="L1130">
        <f>VLOOKUP($C1130,'Lookup Table'!$A$1:$G$134,6,0)</f>
        <v>6</v>
      </c>
      <c r="M1130" t="str">
        <f>VLOOKUP($C1130,'Lookup Table'!$A$1:$G$134,7,0)</f>
        <v>Display</v>
      </c>
      <c r="N1130" s="28">
        <f t="shared" si="17"/>
        <v>14.597999999999999</v>
      </c>
    </row>
    <row r="1131" spans="1:14" x14ac:dyDescent="0.2">
      <c r="A1131">
        <v>1130</v>
      </c>
      <c r="B1131" s="26">
        <v>44330</v>
      </c>
      <c r="C1131" s="11">
        <v>269221386</v>
      </c>
      <c r="D1131" s="11">
        <v>2284</v>
      </c>
      <c r="E1131" s="11">
        <v>1</v>
      </c>
      <c r="F1131" s="11">
        <v>0</v>
      </c>
      <c r="G1131" t="str">
        <f>IFERROR(INDEX('Video Ad Server - SECONDARY'!$C$2:$C$960,MATCH(' Combined Data'!C1131&amp;' Combined Data'!B1131,'Video Ad Server - SECONDARY'!$E$2:$E$960,0)),"")</f>
        <v/>
      </c>
      <c r="H1131" t="str">
        <f>IFERROR(INDEX('Video Ad Server - SECONDARY'!$D$2:$D$960,MATCH(' Combined Data'!C1131&amp;' Combined Data'!B1131,'Video Ad Server - SECONDARY'!$E$2:$E$960,0)),"")</f>
        <v/>
      </c>
      <c r="I1131" t="str">
        <f>VLOOKUP($C1131,'Lookup Table'!$A$1:$G$134,3,0)</f>
        <v>Partner A</v>
      </c>
      <c r="J1131" t="str">
        <f>VLOOKUP($C1131,'Lookup Table'!$A$1:$G$134,4,0)</f>
        <v>Desktop</v>
      </c>
      <c r="K1131" t="str">
        <f>VLOOKUP($C1131,'Lookup Table'!$A$1:$G$134,5,0)</f>
        <v>CPM</v>
      </c>
      <c r="L1131">
        <f>VLOOKUP($C1131,'Lookup Table'!$A$1:$G$134,6,0)</f>
        <v>6</v>
      </c>
      <c r="M1131" t="str">
        <f>VLOOKUP($C1131,'Lookup Table'!$A$1:$G$134,7,0)</f>
        <v>Display</v>
      </c>
      <c r="N1131" s="28">
        <f t="shared" si="17"/>
        <v>13.703999999999999</v>
      </c>
    </row>
    <row r="1132" spans="1:14" x14ac:dyDescent="0.2">
      <c r="A1132">
        <v>1131</v>
      </c>
      <c r="B1132" s="26">
        <v>44330</v>
      </c>
      <c r="C1132" s="11">
        <v>268890452</v>
      </c>
      <c r="D1132" s="11">
        <v>2219</v>
      </c>
      <c r="E1132" s="11">
        <v>1</v>
      </c>
      <c r="F1132" s="11">
        <v>0</v>
      </c>
      <c r="G1132" t="str">
        <f>IFERROR(INDEX('Video Ad Server - SECONDARY'!$C$2:$C$960,MATCH(' Combined Data'!C1132&amp;' Combined Data'!B1132,'Video Ad Server - SECONDARY'!$E$2:$E$960,0)),"")</f>
        <v/>
      </c>
      <c r="H1132" t="str">
        <f>IFERROR(INDEX('Video Ad Server - SECONDARY'!$D$2:$D$960,MATCH(' Combined Data'!C1132&amp;' Combined Data'!B1132,'Video Ad Server - SECONDARY'!$E$2:$E$960,0)),"")</f>
        <v/>
      </c>
      <c r="I1132" t="str">
        <f>VLOOKUP($C1132,'Lookup Table'!$A$1:$G$134,3,0)</f>
        <v>Partner B</v>
      </c>
      <c r="J1132" t="str">
        <f>VLOOKUP($C1132,'Lookup Table'!$A$1:$G$134,4,0)</f>
        <v>Mobile</v>
      </c>
      <c r="K1132" t="str">
        <f>VLOOKUP($C1132,'Lookup Table'!$A$1:$G$134,5,0)</f>
        <v>CPM</v>
      </c>
      <c r="L1132">
        <f>VLOOKUP($C1132,'Lookup Table'!$A$1:$G$134,6,0)</f>
        <v>4.5</v>
      </c>
      <c r="M1132" t="str">
        <f>VLOOKUP($C1132,'Lookup Table'!$A$1:$G$134,7,0)</f>
        <v>Display</v>
      </c>
      <c r="N1132" s="28">
        <f t="shared" si="17"/>
        <v>9.9855</v>
      </c>
    </row>
    <row r="1133" spans="1:14" x14ac:dyDescent="0.2">
      <c r="A1133">
        <v>1132</v>
      </c>
      <c r="B1133" s="26">
        <v>44330</v>
      </c>
      <c r="C1133" s="11">
        <v>269221419</v>
      </c>
      <c r="D1133" s="11">
        <v>1913</v>
      </c>
      <c r="E1133" s="11">
        <v>1</v>
      </c>
      <c r="F1133" s="11">
        <v>0</v>
      </c>
      <c r="G1133">
        <f>IFERROR(INDEX('Video Ad Server - SECONDARY'!$C$2:$C$960,MATCH(' Combined Data'!C1133&amp;' Combined Data'!B1133,'Video Ad Server - SECONDARY'!$E$2:$E$960,0)),"")</f>
        <v>77</v>
      </c>
      <c r="H1133">
        <f>IFERROR(INDEX('Video Ad Server - SECONDARY'!$D$2:$D$960,MATCH(' Combined Data'!C1133&amp;' Combined Data'!B1133,'Video Ad Server - SECONDARY'!$E$2:$E$960,0)),"")</f>
        <v>61</v>
      </c>
      <c r="I1133" t="str">
        <f>VLOOKUP($C1133,'Lookup Table'!$A$1:$G$134,3,0)</f>
        <v>Partner B</v>
      </c>
      <c r="J1133" t="str">
        <f>VLOOKUP($C1133,'Lookup Table'!$A$1:$G$134,4,0)</f>
        <v>Cross-Device</v>
      </c>
      <c r="K1133" t="str">
        <f>VLOOKUP($C1133,'Lookup Table'!$A$1:$G$134,5,0)</f>
        <v>CPCV</v>
      </c>
      <c r="L1133">
        <f>VLOOKUP($C1133,'Lookup Table'!$A$1:$G$134,6,0)</f>
        <v>4.5</v>
      </c>
      <c r="M1133" t="str">
        <f>VLOOKUP($C1133,'Lookup Table'!$A$1:$G$134,7,0)</f>
        <v>Video</v>
      </c>
      <c r="N1133" s="28">
        <f t="shared" si="17"/>
        <v>274.5</v>
      </c>
    </row>
    <row r="1134" spans="1:14" x14ac:dyDescent="0.2">
      <c r="A1134">
        <v>1133</v>
      </c>
      <c r="B1134" s="26">
        <v>44330</v>
      </c>
      <c r="C1134" s="11">
        <v>268891226</v>
      </c>
      <c r="D1134" s="11">
        <v>1412</v>
      </c>
      <c r="E1134" s="11">
        <v>1</v>
      </c>
      <c r="F1134" s="11">
        <v>0</v>
      </c>
      <c r="G1134" t="str">
        <f>IFERROR(INDEX('Video Ad Server - SECONDARY'!$C$2:$C$960,MATCH(' Combined Data'!C1134&amp;' Combined Data'!B1134,'Video Ad Server - SECONDARY'!$E$2:$E$960,0)),"")</f>
        <v/>
      </c>
      <c r="H1134" t="str">
        <f>IFERROR(INDEX('Video Ad Server - SECONDARY'!$D$2:$D$960,MATCH(' Combined Data'!C1134&amp;' Combined Data'!B1134,'Video Ad Server - SECONDARY'!$E$2:$E$960,0)),"")</f>
        <v/>
      </c>
      <c r="I1134" t="str">
        <f>VLOOKUP($C1134,'Lookup Table'!$A$1:$G$134,3,0)</f>
        <v>Partner B</v>
      </c>
      <c r="J1134" t="str">
        <f>VLOOKUP($C1134,'Lookup Table'!$A$1:$G$134,4,0)</f>
        <v>Desktop</v>
      </c>
      <c r="K1134" t="str">
        <f>VLOOKUP($C1134,'Lookup Table'!$A$1:$G$134,5,0)</f>
        <v>CPM</v>
      </c>
      <c r="L1134">
        <f>VLOOKUP($C1134,'Lookup Table'!$A$1:$G$134,6,0)</f>
        <v>4.5</v>
      </c>
      <c r="M1134" t="str">
        <f>VLOOKUP($C1134,'Lookup Table'!$A$1:$G$134,7,0)</f>
        <v>Display</v>
      </c>
      <c r="N1134" s="28">
        <f t="shared" si="17"/>
        <v>6.3539999999999992</v>
      </c>
    </row>
    <row r="1135" spans="1:14" x14ac:dyDescent="0.2">
      <c r="A1135">
        <v>1134</v>
      </c>
      <c r="B1135" s="26">
        <v>44330</v>
      </c>
      <c r="C1135" s="11">
        <v>268891184</v>
      </c>
      <c r="D1135" s="11">
        <v>1259</v>
      </c>
      <c r="E1135" s="11">
        <v>1</v>
      </c>
      <c r="F1135" s="11">
        <v>0</v>
      </c>
      <c r="G1135" t="str">
        <f>IFERROR(INDEX('Video Ad Server - SECONDARY'!$C$2:$C$960,MATCH(' Combined Data'!C1135&amp;' Combined Data'!B1135,'Video Ad Server - SECONDARY'!$E$2:$E$960,0)),"")</f>
        <v/>
      </c>
      <c r="H1135" t="str">
        <f>IFERROR(INDEX('Video Ad Server - SECONDARY'!$D$2:$D$960,MATCH(' Combined Data'!C1135&amp;' Combined Data'!B1135,'Video Ad Server - SECONDARY'!$E$2:$E$960,0)),"")</f>
        <v/>
      </c>
      <c r="I1135" t="str">
        <f>VLOOKUP($C1135,'Lookup Table'!$A$1:$G$134,3,0)</f>
        <v>Partner B</v>
      </c>
      <c r="J1135" t="str">
        <f>VLOOKUP($C1135,'Lookup Table'!$A$1:$G$134,4,0)</f>
        <v>Cross-Device</v>
      </c>
      <c r="K1135" t="str">
        <f>VLOOKUP($C1135,'Lookup Table'!$A$1:$G$134,5,0)</f>
        <v>CPM</v>
      </c>
      <c r="L1135">
        <f>VLOOKUP($C1135,'Lookup Table'!$A$1:$G$134,6,0)</f>
        <v>4.5</v>
      </c>
      <c r="M1135" t="str">
        <f>VLOOKUP($C1135,'Lookup Table'!$A$1:$G$134,7,0)</f>
        <v>Display</v>
      </c>
      <c r="N1135" s="28">
        <f t="shared" si="17"/>
        <v>5.6654999999999998</v>
      </c>
    </row>
    <row r="1136" spans="1:14" x14ac:dyDescent="0.2">
      <c r="A1136">
        <v>1135</v>
      </c>
      <c r="B1136" s="26">
        <v>44330</v>
      </c>
      <c r="C1136" s="11">
        <v>269221473</v>
      </c>
      <c r="D1136" s="11">
        <v>1235</v>
      </c>
      <c r="E1136" s="11">
        <v>1</v>
      </c>
      <c r="F1136" s="11">
        <v>0</v>
      </c>
      <c r="G1136">
        <f>IFERROR(INDEX('Video Ad Server - SECONDARY'!$C$2:$C$960,MATCH(' Combined Data'!C1136&amp;' Combined Data'!B1136,'Video Ad Server - SECONDARY'!$E$2:$E$960,0)),"")</f>
        <v>687</v>
      </c>
      <c r="H1136">
        <f>IFERROR(INDEX('Video Ad Server - SECONDARY'!$D$2:$D$960,MATCH(' Combined Data'!C1136&amp;' Combined Data'!B1136,'Video Ad Server - SECONDARY'!$E$2:$E$960,0)),"")</f>
        <v>366</v>
      </c>
      <c r="I1136" t="str">
        <f>VLOOKUP($C1136,'Lookup Table'!$A$1:$G$134,3,0)</f>
        <v>Partner B</v>
      </c>
      <c r="J1136" t="str">
        <f>VLOOKUP($C1136,'Lookup Table'!$A$1:$G$134,4,0)</f>
        <v>Desktop</v>
      </c>
      <c r="K1136" t="str">
        <f>VLOOKUP($C1136,'Lookup Table'!$A$1:$G$134,5,0)</f>
        <v>CPCV</v>
      </c>
      <c r="L1136">
        <f>VLOOKUP($C1136,'Lookup Table'!$A$1:$G$134,6,0)</f>
        <v>4.5</v>
      </c>
      <c r="M1136" t="str">
        <f>VLOOKUP($C1136,'Lookup Table'!$A$1:$G$134,7,0)</f>
        <v>Video</v>
      </c>
      <c r="N1136" s="28">
        <f t="shared" si="17"/>
        <v>1647</v>
      </c>
    </row>
    <row r="1137" spans="1:14" x14ac:dyDescent="0.2">
      <c r="A1137">
        <v>1136</v>
      </c>
      <c r="B1137" s="26">
        <v>44330</v>
      </c>
      <c r="C1137" s="11">
        <v>269221581</v>
      </c>
      <c r="D1137" s="11">
        <v>1152</v>
      </c>
      <c r="E1137" s="11">
        <v>1</v>
      </c>
      <c r="F1137" s="11">
        <v>4</v>
      </c>
      <c r="G1137">
        <f>IFERROR(INDEX('Video Ad Server - SECONDARY'!$C$2:$C$960,MATCH(' Combined Data'!C1137&amp;' Combined Data'!B1137,'Video Ad Server - SECONDARY'!$E$2:$E$960,0)),"")</f>
        <v>117</v>
      </c>
      <c r="H1137">
        <f>IFERROR(INDEX('Video Ad Server - SECONDARY'!$D$2:$D$960,MATCH(' Combined Data'!C1137&amp;' Combined Data'!B1137,'Video Ad Server - SECONDARY'!$E$2:$E$960,0)),"")</f>
        <v>92</v>
      </c>
      <c r="I1137" t="str">
        <f>VLOOKUP($C1137,'Lookup Table'!$A$1:$G$134,3,0)</f>
        <v>Partner B</v>
      </c>
      <c r="J1137" t="str">
        <f>VLOOKUP($C1137,'Lookup Table'!$A$1:$G$134,4,0)</f>
        <v>Cross-Device</v>
      </c>
      <c r="K1137" t="str">
        <f>VLOOKUP($C1137,'Lookup Table'!$A$1:$G$134,5,0)</f>
        <v>CPCV</v>
      </c>
      <c r="L1137">
        <f>VLOOKUP($C1137,'Lookup Table'!$A$1:$G$134,6,0)</f>
        <v>4.5</v>
      </c>
      <c r="M1137" t="str">
        <f>VLOOKUP($C1137,'Lookup Table'!$A$1:$G$134,7,0)</f>
        <v>Video</v>
      </c>
      <c r="N1137" s="28">
        <f t="shared" si="17"/>
        <v>414</v>
      </c>
    </row>
    <row r="1138" spans="1:14" x14ac:dyDescent="0.2">
      <c r="A1138">
        <v>1137</v>
      </c>
      <c r="B1138" s="26">
        <v>44330</v>
      </c>
      <c r="C1138" s="11">
        <v>271472378</v>
      </c>
      <c r="D1138" s="11">
        <v>866</v>
      </c>
      <c r="E1138" s="11">
        <v>1</v>
      </c>
      <c r="F1138" s="11">
        <v>2</v>
      </c>
      <c r="G1138" t="str">
        <f>IFERROR(INDEX('Video Ad Server - SECONDARY'!$C$2:$C$960,MATCH(' Combined Data'!C1138&amp;' Combined Data'!B1138,'Video Ad Server - SECONDARY'!$E$2:$E$960,0)),"")</f>
        <v/>
      </c>
      <c r="H1138" t="str">
        <f>IFERROR(INDEX('Video Ad Server - SECONDARY'!$D$2:$D$960,MATCH(' Combined Data'!C1138&amp;' Combined Data'!B1138,'Video Ad Server - SECONDARY'!$E$2:$E$960,0)),"")</f>
        <v/>
      </c>
      <c r="I1138" t="str">
        <f>VLOOKUP($C1138,'Lookup Table'!$A$1:$G$134,3,0)</f>
        <v>Partner A</v>
      </c>
      <c r="J1138" t="str">
        <f>VLOOKUP($C1138,'Lookup Table'!$A$1:$G$134,4,0)</f>
        <v>Tablet In-App</v>
      </c>
      <c r="K1138" t="str">
        <f>VLOOKUP($C1138,'Lookup Table'!$A$1:$G$134,5,0)</f>
        <v>CPM</v>
      </c>
      <c r="L1138">
        <f>VLOOKUP($C1138,'Lookup Table'!$A$1:$G$134,6,0)</f>
        <v>6</v>
      </c>
      <c r="M1138" t="str">
        <f>VLOOKUP($C1138,'Lookup Table'!$A$1:$G$134,7,0)</f>
        <v>Display</v>
      </c>
      <c r="N1138" s="28">
        <f t="shared" si="17"/>
        <v>5.1959999999999997</v>
      </c>
    </row>
    <row r="1139" spans="1:14" x14ac:dyDescent="0.2">
      <c r="A1139">
        <v>1138</v>
      </c>
      <c r="B1139" s="26">
        <v>44330</v>
      </c>
      <c r="C1139" s="11">
        <v>269150185</v>
      </c>
      <c r="D1139" s="11">
        <v>391</v>
      </c>
      <c r="E1139" s="11">
        <v>1</v>
      </c>
      <c r="F1139" s="11">
        <v>3</v>
      </c>
      <c r="G1139" t="str">
        <f>IFERROR(INDEX('Video Ad Server - SECONDARY'!$C$2:$C$960,MATCH(' Combined Data'!C1139&amp;' Combined Data'!B1139,'Video Ad Server - SECONDARY'!$E$2:$E$960,0)),"")</f>
        <v/>
      </c>
      <c r="H1139" t="str">
        <f>IFERROR(INDEX('Video Ad Server - SECONDARY'!$D$2:$D$960,MATCH(' Combined Data'!C1139&amp;' Combined Data'!B1139,'Video Ad Server - SECONDARY'!$E$2:$E$960,0)),"")</f>
        <v/>
      </c>
      <c r="I1139" t="str">
        <f>VLOOKUP($C1139,'Lookup Table'!$A$1:$G$134,3,0)</f>
        <v>Partner A</v>
      </c>
      <c r="J1139" t="str">
        <f>VLOOKUP($C1139,'Lookup Table'!$A$1:$G$134,4,0)</f>
        <v>Mobile In-App</v>
      </c>
      <c r="K1139" t="str">
        <f>VLOOKUP($C1139,'Lookup Table'!$A$1:$G$134,5,0)</f>
        <v>CPM</v>
      </c>
      <c r="L1139">
        <f>VLOOKUP($C1139,'Lookup Table'!$A$1:$G$134,6,0)</f>
        <v>6</v>
      </c>
      <c r="M1139" t="str">
        <f>VLOOKUP($C1139,'Lookup Table'!$A$1:$G$134,7,0)</f>
        <v>Display</v>
      </c>
      <c r="N1139" s="28">
        <f t="shared" si="17"/>
        <v>2.3460000000000001</v>
      </c>
    </row>
    <row r="1140" spans="1:14" x14ac:dyDescent="0.2">
      <c r="A1140">
        <v>1139</v>
      </c>
      <c r="B1140" s="26">
        <v>44330</v>
      </c>
      <c r="C1140" s="11">
        <v>268890683</v>
      </c>
      <c r="D1140" s="11">
        <v>322</v>
      </c>
      <c r="E1140" s="11">
        <v>1</v>
      </c>
      <c r="F1140" s="11">
        <v>0</v>
      </c>
      <c r="G1140" t="str">
        <f>IFERROR(INDEX('Video Ad Server - SECONDARY'!$C$2:$C$960,MATCH(' Combined Data'!C1140&amp;' Combined Data'!B1140,'Video Ad Server - SECONDARY'!$E$2:$E$960,0)),"")</f>
        <v/>
      </c>
      <c r="H1140" t="str">
        <f>IFERROR(INDEX('Video Ad Server - SECONDARY'!$D$2:$D$960,MATCH(' Combined Data'!C1140&amp;' Combined Data'!B1140,'Video Ad Server - SECONDARY'!$E$2:$E$960,0)),"")</f>
        <v/>
      </c>
      <c r="I1140" t="str">
        <f>VLOOKUP($C1140,'Lookup Table'!$A$1:$G$134,3,0)</f>
        <v>Partner A</v>
      </c>
      <c r="J1140" t="str">
        <f>VLOOKUP($C1140,'Lookup Table'!$A$1:$G$134,4,0)</f>
        <v>Mobile Web</v>
      </c>
      <c r="K1140" t="str">
        <f>VLOOKUP($C1140,'Lookup Table'!$A$1:$G$134,5,0)</f>
        <v>CPM</v>
      </c>
      <c r="L1140">
        <f>VLOOKUP($C1140,'Lookup Table'!$A$1:$G$134,6,0)</f>
        <v>6</v>
      </c>
      <c r="M1140" t="str">
        <f>VLOOKUP($C1140,'Lookup Table'!$A$1:$G$134,7,0)</f>
        <v>Display</v>
      </c>
      <c r="N1140" s="28">
        <f t="shared" si="17"/>
        <v>1.9319999999999999</v>
      </c>
    </row>
    <row r="1141" spans="1:14" x14ac:dyDescent="0.2">
      <c r="A1141">
        <v>1140</v>
      </c>
      <c r="B1141" s="26">
        <v>44330</v>
      </c>
      <c r="C1141" s="11">
        <v>269150215</v>
      </c>
      <c r="D1141" s="11">
        <v>53</v>
      </c>
      <c r="E1141" s="11">
        <v>1</v>
      </c>
      <c r="F1141" s="11">
        <v>2</v>
      </c>
      <c r="G1141" t="str">
        <f>IFERROR(INDEX('Video Ad Server - SECONDARY'!$C$2:$C$960,MATCH(' Combined Data'!C1141&amp;' Combined Data'!B1141,'Video Ad Server - SECONDARY'!$E$2:$E$960,0)),"")</f>
        <v/>
      </c>
      <c r="H1141" t="str">
        <f>IFERROR(INDEX('Video Ad Server - SECONDARY'!$D$2:$D$960,MATCH(' Combined Data'!C1141&amp;' Combined Data'!B1141,'Video Ad Server - SECONDARY'!$E$2:$E$960,0)),"")</f>
        <v/>
      </c>
      <c r="I1141" t="str">
        <f>VLOOKUP($C1141,'Lookup Table'!$A$1:$G$134,3,0)</f>
        <v>Partner A</v>
      </c>
      <c r="J1141" t="str">
        <f>VLOOKUP($C1141,'Lookup Table'!$A$1:$G$134,4,0)</f>
        <v>Mobile Web</v>
      </c>
      <c r="K1141" t="str">
        <f>VLOOKUP($C1141,'Lookup Table'!$A$1:$G$134,5,0)</f>
        <v>CPM</v>
      </c>
      <c r="L1141">
        <f>VLOOKUP($C1141,'Lookup Table'!$A$1:$G$134,6,0)</f>
        <v>6</v>
      </c>
      <c r="M1141" t="str">
        <f>VLOOKUP($C1141,'Lookup Table'!$A$1:$G$134,7,0)</f>
        <v>Display</v>
      </c>
      <c r="N1141" s="28">
        <f t="shared" si="17"/>
        <v>0.318</v>
      </c>
    </row>
    <row r="1142" spans="1:14" x14ac:dyDescent="0.2">
      <c r="A1142">
        <v>1141</v>
      </c>
      <c r="B1142" s="26">
        <v>44330</v>
      </c>
      <c r="C1142" s="11">
        <v>268890548</v>
      </c>
      <c r="D1142" s="11">
        <v>12</v>
      </c>
      <c r="E1142" s="11">
        <v>1</v>
      </c>
      <c r="F1142" s="11">
        <v>0</v>
      </c>
      <c r="G1142">
        <f>IFERROR(INDEX('Video Ad Server - SECONDARY'!$C$2:$C$960,MATCH(' Combined Data'!C1142&amp;' Combined Data'!B1142,'Video Ad Server - SECONDARY'!$E$2:$E$960,0)),"")</f>
        <v>9</v>
      </c>
      <c r="H1142">
        <f>IFERROR(INDEX('Video Ad Server - SECONDARY'!$D$2:$D$960,MATCH(' Combined Data'!C1142&amp;' Combined Data'!B1142,'Video Ad Server - SECONDARY'!$E$2:$E$960,0)),"")</f>
        <v>14</v>
      </c>
      <c r="I1142" t="str">
        <f>VLOOKUP($C1142,'Lookup Table'!$A$1:$G$134,3,0)</f>
        <v>Partner B</v>
      </c>
      <c r="J1142" t="str">
        <f>VLOOKUP($C1142,'Lookup Table'!$A$1:$G$134,4,0)</f>
        <v>Cross-Device</v>
      </c>
      <c r="K1142" t="str">
        <f>VLOOKUP($C1142,'Lookup Table'!$A$1:$G$134,5,0)</f>
        <v>CPCV</v>
      </c>
      <c r="L1142">
        <f>VLOOKUP($C1142,'Lookup Table'!$A$1:$G$134,6,0)</f>
        <v>4.5</v>
      </c>
      <c r="M1142" t="str">
        <f>VLOOKUP($C1142,'Lookup Table'!$A$1:$G$134,7,0)</f>
        <v>Video</v>
      </c>
      <c r="N1142" s="28">
        <f t="shared" si="17"/>
        <v>63</v>
      </c>
    </row>
    <row r="1143" spans="1:14" x14ac:dyDescent="0.2">
      <c r="A1143">
        <v>1142</v>
      </c>
      <c r="B1143" s="26">
        <v>44330</v>
      </c>
      <c r="C1143" s="11">
        <v>269221569</v>
      </c>
      <c r="D1143" s="11">
        <v>6</v>
      </c>
      <c r="E1143" s="11">
        <v>1</v>
      </c>
      <c r="F1143" s="11">
        <v>0</v>
      </c>
      <c r="G1143">
        <f>IFERROR(INDEX('Video Ad Server - SECONDARY'!$C$2:$C$960,MATCH(' Combined Data'!C1143&amp;' Combined Data'!B1143,'Video Ad Server - SECONDARY'!$E$2:$E$960,0)),"")</f>
        <v>677</v>
      </c>
      <c r="H1143">
        <f>IFERROR(INDEX('Video Ad Server - SECONDARY'!$D$2:$D$960,MATCH(' Combined Data'!C1143&amp;' Combined Data'!B1143,'Video Ad Server - SECONDARY'!$E$2:$E$960,0)),"")</f>
        <v>348</v>
      </c>
      <c r="I1143" t="str">
        <f>VLOOKUP($C1143,'Lookup Table'!$A$1:$G$134,3,0)</f>
        <v>Partner B</v>
      </c>
      <c r="J1143" t="str">
        <f>VLOOKUP($C1143,'Lookup Table'!$A$1:$G$134,4,0)</f>
        <v>Cross-Device</v>
      </c>
      <c r="K1143" t="str">
        <f>VLOOKUP($C1143,'Lookup Table'!$A$1:$G$134,5,0)</f>
        <v>CPCV</v>
      </c>
      <c r="L1143">
        <f>VLOOKUP($C1143,'Lookup Table'!$A$1:$G$134,6,0)</f>
        <v>4.5</v>
      </c>
      <c r="M1143" t="str">
        <f>VLOOKUP($C1143,'Lookup Table'!$A$1:$G$134,7,0)</f>
        <v>Video</v>
      </c>
      <c r="N1143" s="28">
        <f t="shared" si="17"/>
        <v>1566</v>
      </c>
    </row>
    <row r="1144" spans="1:14" x14ac:dyDescent="0.2">
      <c r="A1144">
        <v>1143</v>
      </c>
      <c r="B1144" s="26">
        <v>44330</v>
      </c>
      <c r="C1144" s="11">
        <v>269221584</v>
      </c>
      <c r="D1144" s="11">
        <v>1</v>
      </c>
      <c r="E1144" s="11">
        <v>1</v>
      </c>
      <c r="F1144" s="11">
        <v>0</v>
      </c>
      <c r="G1144">
        <f>IFERROR(INDEX('Video Ad Server - SECONDARY'!$C$2:$C$960,MATCH(' Combined Data'!C1144&amp;' Combined Data'!B1144,'Video Ad Server - SECONDARY'!$E$2:$E$960,0)),"")</f>
        <v>0</v>
      </c>
      <c r="H1144">
        <f>IFERROR(INDEX('Video Ad Server - SECONDARY'!$D$2:$D$960,MATCH(' Combined Data'!C1144&amp;' Combined Data'!B1144,'Video Ad Server - SECONDARY'!$E$2:$E$960,0)),"")</f>
        <v>0</v>
      </c>
      <c r="I1144" t="str">
        <f>VLOOKUP($C1144,'Lookup Table'!$A$1:$G$134,3,0)</f>
        <v>Partner B</v>
      </c>
      <c r="J1144" t="str">
        <f>VLOOKUP($C1144,'Lookup Table'!$A$1:$G$134,4,0)</f>
        <v>Cross-Device</v>
      </c>
      <c r="K1144" t="str">
        <f>VLOOKUP($C1144,'Lookup Table'!$A$1:$G$134,5,0)</f>
        <v>CPCV</v>
      </c>
      <c r="L1144">
        <f>VLOOKUP($C1144,'Lookup Table'!$A$1:$G$134,6,0)</f>
        <v>4.5</v>
      </c>
      <c r="M1144" t="str">
        <f>VLOOKUP($C1144,'Lookup Table'!$A$1:$G$134,7,0)</f>
        <v>Video</v>
      </c>
      <c r="N1144" s="28">
        <f t="shared" si="17"/>
        <v>0</v>
      </c>
    </row>
    <row r="1145" spans="1:14" x14ac:dyDescent="0.2">
      <c r="A1145">
        <v>1144</v>
      </c>
      <c r="B1145" s="26">
        <v>44330</v>
      </c>
      <c r="C1145" s="11">
        <v>271175480</v>
      </c>
      <c r="D1145" s="11">
        <v>0</v>
      </c>
      <c r="E1145" s="11">
        <v>1</v>
      </c>
      <c r="F1145" s="11">
        <v>0</v>
      </c>
      <c r="G1145">
        <f>IFERROR(INDEX('Video Ad Server - SECONDARY'!$C$2:$C$960,MATCH(' Combined Data'!C1145&amp;' Combined Data'!B1145,'Video Ad Server - SECONDARY'!$E$2:$E$960,0)),"")</f>
        <v>0</v>
      </c>
      <c r="H1145">
        <f>IFERROR(INDEX('Video Ad Server - SECONDARY'!$D$2:$D$960,MATCH(' Combined Data'!C1145&amp;' Combined Data'!B1145,'Video Ad Server - SECONDARY'!$E$2:$E$960,0)),"")</f>
        <v>0</v>
      </c>
      <c r="I1145" t="str">
        <f>VLOOKUP($C1145,'Lookup Table'!$A$1:$G$134,3,0)</f>
        <v>Partner B</v>
      </c>
      <c r="J1145" t="str">
        <f>VLOOKUP($C1145,'Lookup Table'!$A$1:$G$134,4,0)</f>
        <v>Cross-Device</v>
      </c>
      <c r="K1145" t="str">
        <f>VLOOKUP($C1145,'Lookup Table'!$A$1:$G$134,5,0)</f>
        <v>CPCV</v>
      </c>
      <c r="L1145">
        <f>VLOOKUP($C1145,'Lookup Table'!$A$1:$G$134,6,0)</f>
        <v>4.5</v>
      </c>
      <c r="M1145" t="str">
        <f>VLOOKUP($C1145,'Lookup Table'!$A$1:$G$134,7,0)</f>
        <v>Video</v>
      </c>
      <c r="N1145" s="28">
        <f t="shared" si="17"/>
        <v>0</v>
      </c>
    </row>
    <row r="1146" spans="1:14" x14ac:dyDescent="0.2">
      <c r="A1146">
        <v>1145</v>
      </c>
      <c r="B1146" s="26">
        <v>44330</v>
      </c>
      <c r="C1146" s="11">
        <v>269222010</v>
      </c>
      <c r="D1146" s="11">
        <v>0</v>
      </c>
      <c r="E1146" s="11">
        <v>1</v>
      </c>
      <c r="F1146" s="11">
        <v>0</v>
      </c>
      <c r="G1146">
        <f>IFERROR(INDEX('Video Ad Server - SECONDARY'!$C$2:$C$960,MATCH(' Combined Data'!C1146&amp;' Combined Data'!B1146,'Video Ad Server - SECONDARY'!$E$2:$E$960,0)),"")</f>
        <v>11</v>
      </c>
      <c r="H1146">
        <f>IFERROR(INDEX('Video Ad Server - SECONDARY'!$D$2:$D$960,MATCH(' Combined Data'!C1146&amp;' Combined Data'!B1146,'Video Ad Server - SECONDARY'!$E$2:$E$960,0)),"")</f>
        <v>2</v>
      </c>
      <c r="I1146" t="str">
        <f>VLOOKUP($C1146,'Lookup Table'!$A$1:$G$134,3,0)</f>
        <v>Partner B</v>
      </c>
      <c r="J1146" t="str">
        <f>VLOOKUP($C1146,'Lookup Table'!$A$1:$G$134,4,0)</f>
        <v>Cross-Device</v>
      </c>
      <c r="K1146" t="str">
        <f>VLOOKUP($C1146,'Lookup Table'!$A$1:$G$134,5,0)</f>
        <v>CPCV</v>
      </c>
      <c r="L1146">
        <f>VLOOKUP($C1146,'Lookup Table'!$A$1:$G$134,6,0)</f>
        <v>4.5</v>
      </c>
      <c r="M1146" t="str">
        <f>VLOOKUP($C1146,'Lookup Table'!$A$1:$G$134,7,0)</f>
        <v>Video</v>
      </c>
      <c r="N1146" s="28">
        <f t="shared" si="17"/>
        <v>9</v>
      </c>
    </row>
    <row r="1147" spans="1:14" x14ac:dyDescent="0.2">
      <c r="A1147">
        <v>1146</v>
      </c>
      <c r="B1147" s="26">
        <v>44330</v>
      </c>
      <c r="C1147" s="11">
        <v>269222739</v>
      </c>
      <c r="D1147" s="11">
        <v>3353</v>
      </c>
      <c r="E1147" s="11">
        <v>0</v>
      </c>
      <c r="F1147" s="11">
        <v>0</v>
      </c>
      <c r="G1147">
        <f>IFERROR(INDEX('Video Ad Server - SECONDARY'!$C$2:$C$960,MATCH(' Combined Data'!C1147&amp;' Combined Data'!B1147,'Video Ad Server - SECONDARY'!$E$2:$E$960,0)),"")</f>
        <v>14</v>
      </c>
      <c r="H1147">
        <f>IFERROR(INDEX('Video Ad Server - SECONDARY'!$D$2:$D$960,MATCH(' Combined Data'!C1147&amp;' Combined Data'!B1147,'Video Ad Server - SECONDARY'!$E$2:$E$960,0)),"")</f>
        <v>16</v>
      </c>
      <c r="I1147" t="str">
        <f>VLOOKUP($C1147,'Lookup Table'!$A$1:$G$134,3,0)</f>
        <v>Partner B</v>
      </c>
      <c r="J1147" t="str">
        <f>VLOOKUP($C1147,'Lookup Table'!$A$1:$G$134,4,0)</f>
        <v>Cross-Device</v>
      </c>
      <c r="K1147" t="str">
        <f>VLOOKUP($C1147,'Lookup Table'!$A$1:$G$134,5,0)</f>
        <v>CPCV</v>
      </c>
      <c r="L1147">
        <f>VLOOKUP($C1147,'Lookup Table'!$A$1:$G$134,6,0)</f>
        <v>4.5</v>
      </c>
      <c r="M1147" t="str">
        <f>VLOOKUP($C1147,'Lookup Table'!$A$1:$G$134,7,0)</f>
        <v>Video</v>
      </c>
      <c r="N1147" s="28">
        <f t="shared" si="17"/>
        <v>72</v>
      </c>
    </row>
    <row r="1148" spans="1:14" x14ac:dyDescent="0.2">
      <c r="A1148">
        <v>1147</v>
      </c>
      <c r="B1148" s="26">
        <v>44330</v>
      </c>
      <c r="C1148" s="11">
        <v>268890671</v>
      </c>
      <c r="D1148" s="11">
        <v>2244</v>
      </c>
      <c r="E1148" s="11">
        <v>0</v>
      </c>
      <c r="F1148" s="11">
        <v>5</v>
      </c>
      <c r="G1148" t="str">
        <f>IFERROR(INDEX('Video Ad Server - SECONDARY'!$C$2:$C$960,MATCH(' Combined Data'!C1148&amp;' Combined Data'!B1148,'Video Ad Server - SECONDARY'!$E$2:$E$960,0)),"")</f>
        <v/>
      </c>
      <c r="H1148" t="str">
        <f>IFERROR(INDEX('Video Ad Server - SECONDARY'!$D$2:$D$960,MATCH(' Combined Data'!C1148&amp;' Combined Data'!B1148,'Video Ad Server - SECONDARY'!$E$2:$E$960,0)),"")</f>
        <v/>
      </c>
      <c r="I1148" t="str">
        <f>VLOOKUP($C1148,'Lookup Table'!$A$1:$G$134,3,0)</f>
        <v>Partner A</v>
      </c>
      <c r="J1148" t="str">
        <f>VLOOKUP($C1148,'Lookup Table'!$A$1:$G$134,4,0)</f>
        <v>Tablet Web</v>
      </c>
      <c r="K1148" t="str">
        <f>VLOOKUP($C1148,'Lookup Table'!$A$1:$G$134,5,0)</f>
        <v>CPM</v>
      </c>
      <c r="L1148">
        <f>VLOOKUP($C1148,'Lookup Table'!$A$1:$G$134,6,0)</f>
        <v>6</v>
      </c>
      <c r="M1148" t="str">
        <f>VLOOKUP($C1148,'Lookup Table'!$A$1:$G$134,7,0)</f>
        <v>Display</v>
      </c>
      <c r="N1148" s="28">
        <f t="shared" si="17"/>
        <v>13.464000000000002</v>
      </c>
    </row>
    <row r="1149" spans="1:14" x14ac:dyDescent="0.2">
      <c r="A1149">
        <v>1148</v>
      </c>
      <c r="B1149" s="26">
        <v>44330</v>
      </c>
      <c r="C1149" s="11">
        <v>268890527</v>
      </c>
      <c r="D1149" s="11">
        <v>472</v>
      </c>
      <c r="E1149" s="11">
        <v>0</v>
      </c>
      <c r="F1149" s="11">
        <v>4</v>
      </c>
      <c r="G1149">
        <f>IFERROR(INDEX('Video Ad Server - SECONDARY'!$C$2:$C$960,MATCH(' Combined Data'!C1149&amp;' Combined Data'!B1149,'Video Ad Server - SECONDARY'!$E$2:$E$960,0)),"")</f>
        <v>15</v>
      </c>
      <c r="H1149">
        <f>IFERROR(INDEX('Video Ad Server - SECONDARY'!$D$2:$D$960,MATCH(' Combined Data'!C1149&amp;' Combined Data'!B1149,'Video Ad Server - SECONDARY'!$E$2:$E$960,0)),"")</f>
        <v>16</v>
      </c>
      <c r="I1149" t="str">
        <f>VLOOKUP($C1149,'Lookup Table'!$A$1:$G$134,3,0)</f>
        <v>Partner B</v>
      </c>
      <c r="J1149" t="str">
        <f>VLOOKUP($C1149,'Lookup Table'!$A$1:$G$134,4,0)</f>
        <v>Cross-Device</v>
      </c>
      <c r="K1149" t="str">
        <f>VLOOKUP($C1149,'Lookup Table'!$A$1:$G$134,5,0)</f>
        <v>CPCV</v>
      </c>
      <c r="L1149">
        <f>VLOOKUP($C1149,'Lookup Table'!$A$1:$G$134,6,0)</f>
        <v>4.5</v>
      </c>
      <c r="M1149" t="str">
        <f>VLOOKUP($C1149,'Lookup Table'!$A$1:$G$134,7,0)</f>
        <v>Video</v>
      </c>
      <c r="N1149" s="28">
        <f t="shared" si="17"/>
        <v>72</v>
      </c>
    </row>
    <row r="1150" spans="1:14" x14ac:dyDescent="0.2">
      <c r="A1150">
        <v>1149</v>
      </c>
      <c r="B1150" s="26">
        <v>44330</v>
      </c>
      <c r="C1150" s="11">
        <v>271459513</v>
      </c>
      <c r="D1150" s="11">
        <v>223</v>
      </c>
      <c r="E1150" s="11">
        <v>0</v>
      </c>
      <c r="F1150" s="11">
        <v>0</v>
      </c>
      <c r="G1150" t="str">
        <f>IFERROR(INDEX('Video Ad Server - SECONDARY'!$C$2:$C$960,MATCH(' Combined Data'!C1150&amp;' Combined Data'!B1150,'Video Ad Server - SECONDARY'!$E$2:$E$960,0)),"")</f>
        <v/>
      </c>
      <c r="H1150" t="str">
        <f>IFERROR(INDEX('Video Ad Server - SECONDARY'!$D$2:$D$960,MATCH(' Combined Data'!C1150&amp;' Combined Data'!B1150,'Video Ad Server - SECONDARY'!$E$2:$E$960,0)),"")</f>
        <v/>
      </c>
      <c r="I1150" t="str">
        <f>VLOOKUP($C1150,'Lookup Table'!$A$1:$G$134,3,0)</f>
        <v>Partner A</v>
      </c>
      <c r="J1150" t="str">
        <f>VLOOKUP($C1150,'Lookup Table'!$A$1:$G$134,4,0)</f>
        <v>Tablet In-App</v>
      </c>
      <c r="K1150" t="str">
        <f>VLOOKUP($C1150,'Lookup Table'!$A$1:$G$134,5,0)</f>
        <v>CPM</v>
      </c>
      <c r="L1150">
        <f>VLOOKUP($C1150,'Lookup Table'!$A$1:$G$134,6,0)</f>
        <v>6</v>
      </c>
      <c r="M1150" t="str">
        <f>VLOOKUP($C1150,'Lookup Table'!$A$1:$G$134,7,0)</f>
        <v>Display</v>
      </c>
      <c r="N1150" s="28">
        <f t="shared" si="17"/>
        <v>1.3380000000000001</v>
      </c>
    </row>
    <row r="1151" spans="1:14" x14ac:dyDescent="0.2">
      <c r="A1151">
        <v>1150</v>
      </c>
      <c r="B1151" s="26">
        <v>44330</v>
      </c>
      <c r="C1151" s="11">
        <v>268892102</v>
      </c>
      <c r="D1151" s="11">
        <v>84</v>
      </c>
      <c r="E1151" s="11">
        <v>0</v>
      </c>
      <c r="F1151" s="11">
        <v>0</v>
      </c>
      <c r="G1151" t="str">
        <f>IFERROR(INDEX('Video Ad Server - SECONDARY'!$C$2:$C$960,MATCH(' Combined Data'!C1151&amp;' Combined Data'!B1151,'Video Ad Server - SECONDARY'!$E$2:$E$960,0)),"")</f>
        <v/>
      </c>
      <c r="H1151" t="str">
        <f>IFERROR(INDEX('Video Ad Server - SECONDARY'!$D$2:$D$960,MATCH(' Combined Data'!C1151&amp;' Combined Data'!B1151,'Video Ad Server - SECONDARY'!$E$2:$E$960,0)),"")</f>
        <v/>
      </c>
      <c r="I1151" t="str">
        <f>VLOOKUP($C1151,'Lookup Table'!$A$1:$G$134,3,0)</f>
        <v>Partner A</v>
      </c>
      <c r="J1151" t="str">
        <f>VLOOKUP($C1151,'Lookup Table'!$A$1:$G$134,4,0)</f>
        <v>Tablet Web</v>
      </c>
      <c r="K1151" t="str">
        <f>VLOOKUP($C1151,'Lookup Table'!$A$1:$G$134,5,0)</f>
        <v>CPM</v>
      </c>
      <c r="L1151">
        <f>VLOOKUP($C1151,'Lookup Table'!$A$1:$G$134,6,0)</f>
        <v>6</v>
      </c>
      <c r="M1151" t="str">
        <f>VLOOKUP($C1151,'Lookup Table'!$A$1:$G$134,7,0)</f>
        <v>Display</v>
      </c>
      <c r="N1151" s="28">
        <f t="shared" si="17"/>
        <v>0.504</v>
      </c>
    </row>
    <row r="1152" spans="1:14" x14ac:dyDescent="0.2">
      <c r="A1152">
        <v>1151</v>
      </c>
      <c r="B1152" s="26">
        <v>44330</v>
      </c>
      <c r="C1152" s="11">
        <v>268892345</v>
      </c>
      <c r="D1152" s="11">
        <v>79</v>
      </c>
      <c r="E1152" s="11">
        <v>0</v>
      </c>
      <c r="F1152" s="11">
        <v>1</v>
      </c>
      <c r="G1152">
        <f>IFERROR(INDEX('Video Ad Server - SECONDARY'!$C$2:$C$960,MATCH(' Combined Data'!C1152&amp;' Combined Data'!B1152,'Video Ad Server - SECONDARY'!$E$2:$E$960,0)),"")</f>
        <v>0</v>
      </c>
      <c r="H1152">
        <f>IFERROR(INDEX('Video Ad Server - SECONDARY'!$D$2:$D$960,MATCH(' Combined Data'!C1152&amp;' Combined Data'!B1152,'Video Ad Server - SECONDARY'!$E$2:$E$960,0)),"")</f>
        <v>0</v>
      </c>
      <c r="I1152" t="str">
        <f>VLOOKUP($C1152,'Lookup Table'!$A$1:$G$134,3,0)</f>
        <v>Partner B</v>
      </c>
      <c r="J1152" t="str">
        <f>VLOOKUP($C1152,'Lookup Table'!$A$1:$G$134,4,0)</f>
        <v>Cross-Device</v>
      </c>
      <c r="K1152" t="str">
        <f>VLOOKUP($C1152,'Lookup Table'!$A$1:$G$134,5,0)</f>
        <v>CPCV</v>
      </c>
      <c r="L1152">
        <f>VLOOKUP($C1152,'Lookup Table'!$A$1:$G$134,6,0)</f>
        <v>4.5</v>
      </c>
      <c r="M1152" t="str">
        <f>VLOOKUP($C1152,'Lookup Table'!$A$1:$G$134,7,0)</f>
        <v>Video</v>
      </c>
      <c r="N1152" s="28">
        <f t="shared" si="17"/>
        <v>0</v>
      </c>
    </row>
    <row r="1153" spans="1:14" x14ac:dyDescent="0.2">
      <c r="A1153">
        <v>1152</v>
      </c>
      <c r="B1153" s="26">
        <v>44330</v>
      </c>
      <c r="C1153" s="11">
        <v>269221608</v>
      </c>
      <c r="D1153" s="11">
        <v>78</v>
      </c>
      <c r="E1153" s="11">
        <v>0</v>
      </c>
      <c r="F1153" s="11">
        <v>0</v>
      </c>
      <c r="G1153" t="str">
        <f>IFERROR(INDEX('Video Ad Server - SECONDARY'!$C$2:$C$960,MATCH(' Combined Data'!C1153&amp;' Combined Data'!B1153,'Video Ad Server - SECONDARY'!$E$2:$E$960,0)),"")</f>
        <v/>
      </c>
      <c r="H1153" t="str">
        <f>IFERROR(INDEX('Video Ad Server - SECONDARY'!$D$2:$D$960,MATCH(' Combined Data'!C1153&amp;' Combined Data'!B1153,'Video Ad Server - SECONDARY'!$E$2:$E$960,0)),"")</f>
        <v/>
      </c>
      <c r="I1153" t="str">
        <f>VLOOKUP($C1153,'Lookup Table'!$A$1:$G$134,3,0)</f>
        <v>Partner A</v>
      </c>
      <c r="J1153" t="str">
        <f>VLOOKUP($C1153,'Lookup Table'!$A$1:$G$134,4,0)</f>
        <v>Mobile In-App</v>
      </c>
      <c r="K1153" t="str">
        <f>VLOOKUP($C1153,'Lookup Table'!$A$1:$G$134,5,0)</f>
        <v>CPM</v>
      </c>
      <c r="L1153">
        <f>VLOOKUP($C1153,'Lookup Table'!$A$1:$G$134,6,0)</f>
        <v>6</v>
      </c>
      <c r="M1153" t="str">
        <f>VLOOKUP($C1153,'Lookup Table'!$A$1:$G$134,7,0)</f>
        <v>Display</v>
      </c>
      <c r="N1153" s="28">
        <f t="shared" si="17"/>
        <v>0.46799999999999997</v>
      </c>
    </row>
    <row r="1154" spans="1:14" x14ac:dyDescent="0.2">
      <c r="A1154">
        <v>1153</v>
      </c>
      <c r="B1154" s="26">
        <v>44330</v>
      </c>
      <c r="C1154" s="11">
        <v>271539036</v>
      </c>
      <c r="D1154" s="11">
        <v>72</v>
      </c>
      <c r="E1154" s="11">
        <v>0</v>
      </c>
      <c r="F1154" s="11">
        <v>0</v>
      </c>
      <c r="G1154" t="str">
        <f>IFERROR(INDEX('Video Ad Server - SECONDARY'!$C$2:$C$960,MATCH(' Combined Data'!C1154&amp;' Combined Data'!B1154,'Video Ad Server - SECONDARY'!$E$2:$E$960,0)),"")</f>
        <v/>
      </c>
      <c r="H1154" t="str">
        <f>IFERROR(INDEX('Video Ad Server - SECONDARY'!$D$2:$D$960,MATCH(' Combined Data'!C1154&amp;' Combined Data'!B1154,'Video Ad Server - SECONDARY'!$E$2:$E$960,0)),"")</f>
        <v/>
      </c>
      <c r="I1154" t="str">
        <f>VLOOKUP($C1154,'Lookup Table'!$A$1:$G$134,3,0)</f>
        <v>Partner A</v>
      </c>
      <c r="J1154" t="str">
        <f>VLOOKUP($C1154,'Lookup Table'!$A$1:$G$134,4,0)</f>
        <v>Desktop</v>
      </c>
      <c r="K1154" t="str">
        <f>VLOOKUP($C1154,'Lookup Table'!$A$1:$G$134,5,0)</f>
        <v>CPM</v>
      </c>
      <c r="L1154">
        <f>VLOOKUP($C1154,'Lookup Table'!$A$1:$G$134,6,0)</f>
        <v>6</v>
      </c>
      <c r="M1154" t="str">
        <f>VLOOKUP($C1154,'Lookup Table'!$A$1:$G$134,7,0)</f>
        <v>Display</v>
      </c>
      <c r="N1154" s="28">
        <f t="shared" si="17"/>
        <v>0.43199999999999994</v>
      </c>
    </row>
    <row r="1155" spans="1:14" x14ac:dyDescent="0.2">
      <c r="A1155">
        <v>1154</v>
      </c>
      <c r="B1155" s="26">
        <v>44330</v>
      </c>
      <c r="C1155" s="11">
        <v>269151292</v>
      </c>
      <c r="D1155" s="11">
        <v>67</v>
      </c>
      <c r="E1155" s="11">
        <v>0</v>
      </c>
      <c r="F1155" s="11">
        <v>2</v>
      </c>
      <c r="G1155" t="str">
        <f>IFERROR(INDEX('Video Ad Server - SECONDARY'!$C$2:$C$960,MATCH(' Combined Data'!C1155&amp;' Combined Data'!B1155,'Video Ad Server - SECONDARY'!$E$2:$E$960,0)),"")</f>
        <v/>
      </c>
      <c r="H1155" t="str">
        <f>IFERROR(INDEX('Video Ad Server - SECONDARY'!$D$2:$D$960,MATCH(' Combined Data'!C1155&amp;' Combined Data'!B1155,'Video Ad Server - SECONDARY'!$E$2:$E$960,0)),"")</f>
        <v/>
      </c>
      <c r="I1155" t="str">
        <f>VLOOKUP($C1155,'Lookup Table'!$A$1:$G$134,3,0)</f>
        <v>Partner A</v>
      </c>
      <c r="J1155" t="str">
        <f>VLOOKUP($C1155,'Lookup Table'!$A$1:$G$134,4,0)</f>
        <v>Mobile Web</v>
      </c>
      <c r="K1155" t="str">
        <f>VLOOKUP($C1155,'Lookup Table'!$A$1:$G$134,5,0)</f>
        <v>CPM</v>
      </c>
      <c r="L1155">
        <f>VLOOKUP($C1155,'Lookup Table'!$A$1:$G$134,6,0)</f>
        <v>6</v>
      </c>
      <c r="M1155" t="str">
        <f>VLOOKUP($C1155,'Lookup Table'!$A$1:$G$134,7,0)</f>
        <v>Display</v>
      </c>
      <c r="N1155" s="28">
        <f t="shared" ref="N1155:N1218" si="18">IF(K1155="CPM",(D1155/1000)*L1155,H1155*L1155)</f>
        <v>0.40200000000000002</v>
      </c>
    </row>
    <row r="1156" spans="1:14" x14ac:dyDescent="0.2">
      <c r="A1156">
        <v>1155</v>
      </c>
      <c r="B1156" s="26">
        <v>44330</v>
      </c>
      <c r="C1156" s="11">
        <v>268890590</v>
      </c>
      <c r="D1156" s="11">
        <v>55</v>
      </c>
      <c r="E1156" s="11">
        <v>0</v>
      </c>
      <c r="F1156" s="11">
        <v>0</v>
      </c>
      <c r="G1156">
        <f>IFERROR(INDEX('Video Ad Server - SECONDARY'!$C$2:$C$960,MATCH(' Combined Data'!C1156&amp;' Combined Data'!B1156,'Video Ad Server - SECONDARY'!$E$2:$E$960,0)),"")</f>
        <v>0</v>
      </c>
      <c r="H1156">
        <f>IFERROR(INDEX('Video Ad Server - SECONDARY'!$D$2:$D$960,MATCH(' Combined Data'!C1156&amp;' Combined Data'!B1156,'Video Ad Server - SECONDARY'!$E$2:$E$960,0)),"")</f>
        <v>0</v>
      </c>
      <c r="I1156" t="str">
        <f>VLOOKUP($C1156,'Lookup Table'!$A$1:$G$134,3,0)</f>
        <v>Partner B</v>
      </c>
      <c r="J1156" t="str">
        <f>VLOOKUP($C1156,'Lookup Table'!$A$1:$G$134,4,0)</f>
        <v>Cross-Device</v>
      </c>
      <c r="K1156" t="str">
        <f>VLOOKUP($C1156,'Lookup Table'!$A$1:$G$134,5,0)</f>
        <v>CPCV</v>
      </c>
      <c r="L1156">
        <f>VLOOKUP($C1156,'Lookup Table'!$A$1:$G$134,6,0)</f>
        <v>4.5</v>
      </c>
      <c r="M1156" t="str">
        <f>VLOOKUP($C1156,'Lookup Table'!$A$1:$G$134,7,0)</f>
        <v>Video</v>
      </c>
      <c r="N1156" s="28">
        <f t="shared" si="18"/>
        <v>0</v>
      </c>
    </row>
    <row r="1157" spans="1:14" x14ac:dyDescent="0.2">
      <c r="A1157">
        <v>1156</v>
      </c>
      <c r="B1157" s="26">
        <v>44330</v>
      </c>
      <c r="C1157" s="11">
        <v>268892456</v>
      </c>
      <c r="D1157" s="11">
        <v>24</v>
      </c>
      <c r="E1157" s="11">
        <v>0</v>
      </c>
      <c r="F1157" s="11">
        <v>0</v>
      </c>
      <c r="G1157" t="str">
        <f>IFERROR(INDEX('Video Ad Server - SECONDARY'!$C$2:$C$960,MATCH(' Combined Data'!C1157&amp;' Combined Data'!B1157,'Video Ad Server - SECONDARY'!$E$2:$E$960,0)),"")</f>
        <v/>
      </c>
      <c r="H1157" t="str">
        <f>IFERROR(INDEX('Video Ad Server - SECONDARY'!$D$2:$D$960,MATCH(' Combined Data'!C1157&amp;' Combined Data'!B1157,'Video Ad Server - SECONDARY'!$E$2:$E$960,0)),"")</f>
        <v/>
      </c>
      <c r="I1157" t="str">
        <f>VLOOKUP($C1157,'Lookup Table'!$A$1:$G$134,3,0)</f>
        <v>Partner A</v>
      </c>
      <c r="J1157" t="str">
        <f>VLOOKUP($C1157,'Lookup Table'!$A$1:$G$134,4,0)</f>
        <v>Mobile Web</v>
      </c>
      <c r="K1157" t="str">
        <f>VLOOKUP($C1157,'Lookup Table'!$A$1:$G$134,5,0)</f>
        <v>CPM</v>
      </c>
      <c r="L1157">
        <f>VLOOKUP($C1157,'Lookup Table'!$A$1:$G$134,6,0)</f>
        <v>6</v>
      </c>
      <c r="M1157" t="str">
        <f>VLOOKUP($C1157,'Lookup Table'!$A$1:$G$134,7,0)</f>
        <v>Display</v>
      </c>
      <c r="N1157" s="28">
        <f t="shared" si="18"/>
        <v>0.14400000000000002</v>
      </c>
    </row>
    <row r="1158" spans="1:14" x14ac:dyDescent="0.2">
      <c r="A1158">
        <v>1157</v>
      </c>
      <c r="B1158" s="26">
        <v>44330</v>
      </c>
      <c r="C1158" s="11">
        <v>271533390</v>
      </c>
      <c r="D1158" s="11">
        <v>9</v>
      </c>
      <c r="E1158" s="11">
        <v>0</v>
      </c>
      <c r="F1158" s="11">
        <v>0</v>
      </c>
      <c r="G1158" t="str">
        <f>IFERROR(INDEX('Video Ad Server - SECONDARY'!$C$2:$C$960,MATCH(' Combined Data'!C1158&amp;' Combined Data'!B1158,'Video Ad Server - SECONDARY'!$E$2:$E$960,0)),"")</f>
        <v/>
      </c>
      <c r="H1158" t="str">
        <f>IFERROR(INDEX('Video Ad Server - SECONDARY'!$D$2:$D$960,MATCH(' Combined Data'!C1158&amp;' Combined Data'!B1158,'Video Ad Server - SECONDARY'!$E$2:$E$960,0)),"")</f>
        <v/>
      </c>
      <c r="I1158" t="str">
        <f>VLOOKUP($C1158,'Lookup Table'!$A$1:$G$134,3,0)</f>
        <v>Partner A</v>
      </c>
      <c r="J1158" t="str">
        <f>VLOOKUP($C1158,'Lookup Table'!$A$1:$G$134,4,0)</f>
        <v>Desktop</v>
      </c>
      <c r="K1158" t="str">
        <f>VLOOKUP($C1158,'Lookup Table'!$A$1:$G$134,5,0)</f>
        <v>CPM</v>
      </c>
      <c r="L1158">
        <f>VLOOKUP($C1158,'Lookup Table'!$A$1:$G$134,6,0)</f>
        <v>6</v>
      </c>
      <c r="M1158" t="str">
        <f>VLOOKUP($C1158,'Lookup Table'!$A$1:$G$134,7,0)</f>
        <v>Display</v>
      </c>
      <c r="N1158" s="28">
        <f t="shared" si="18"/>
        <v>5.3999999999999992E-2</v>
      </c>
    </row>
    <row r="1159" spans="1:14" x14ac:dyDescent="0.2">
      <c r="A1159">
        <v>1158</v>
      </c>
      <c r="B1159" s="26">
        <v>44330</v>
      </c>
      <c r="C1159" s="11">
        <v>269222019</v>
      </c>
      <c r="D1159" s="11">
        <v>8</v>
      </c>
      <c r="E1159" s="11">
        <v>0</v>
      </c>
      <c r="F1159" s="11">
        <v>0</v>
      </c>
      <c r="G1159">
        <f>IFERROR(INDEX('Video Ad Server - SECONDARY'!$C$2:$C$960,MATCH(' Combined Data'!C1159&amp;' Combined Data'!B1159,'Video Ad Server - SECONDARY'!$E$2:$E$960,0)),"")</f>
        <v>8</v>
      </c>
      <c r="H1159">
        <f>IFERROR(INDEX('Video Ad Server - SECONDARY'!$D$2:$D$960,MATCH(' Combined Data'!C1159&amp;' Combined Data'!B1159,'Video Ad Server - SECONDARY'!$E$2:$E$960,0)),"")</f>
        <v>8</v>
      </c>
      <c r="I1159" t="str">
        <f>VLOOKUP($C1159,'Lookup Table'!$A$1:$G$134,3,0)</f>
        <v>Partner B</v>
      </c>
      <c r="J1159" t="str">
        <f>VLOOKUP($C1159,'Lookup Table'!$A$1:$G$134,4,0)</f>
        <v>Cross-Device</v>
      </c>
      <c r="K1159" t="str">
        <f>VLOOKUP($C1159,'Lookup Table'!$A$1:$G$134,5,0)</f>
        <v>CPCV</v>
      </c>
      <c r="L1159">
        <f>VLOOKUP($C1159,'Lookup Table'!$A$1:$G$134,6,0)</f>
        <v>4.5</v>
      </c>
      <c r="M1159" t="str">
        <f>VLOOKUP($C1159,'Lookup Table'!$A$1:$G$134,7,0)</f>
        <v>Video</v>
      </c>
      <c r="N1159" s="28">
        <f t="shared" si="18"/>
        <v>36</v>
      </c>
    </row>
    <row r="1160" spans="1:14" x14ac:dyDescent="0.2">
      <c r="A1160">
        <v>1159</v>
      </c>
      <c r="B1160" s="26">
        <v>44330</v>
      </c>
      <c r="C1160" s="11">
        <v>269221575</v>
      </c>
      <c r="D1160" s="11">
        <v>7</v>
      </c>
      <c r="E1160" s="11">
        <v>0</v>
      </c>
      <c r="F1160" s="11">
        <v>1</v>
      </c>
      <c r="G1160">
        <f>IFERROR(INDEX('Video Ad Server - SECONDARY'!$C$2:$C$960,MATCH(' Combined Data'!C1160&amp;' Combined Data'!B1160,'Video Ad Server - SECONDARY'!$E$2:$E$960,0)),"")</f>
        <v>492</v>
      </c>
      <c r="H1160">
        <f>IFERROR(INDEX('Video Ad Server - SECONDARY'!$D$2:$D$960,MATCH(' Combined Data'!C1160&amp;' Combined Data'!B1160,'Video Ad Server - SECONDARY'!$E$2:$E$960,0)),"")</f>
        <v>258</v>
      </c>
      <c r="I1160" t="str">
        <f>VLOOKUP($C1160,'Lookup Table'!$A$1:$G$134,3,0)</f>
        <v>Partner B</v>
      </c>
      <c r="J1160" t="str">
        <f>VLOOKUP($C1160,'Lookup Table'!$A$1:$G$134,4,0)</f>
        <v>Cross-Device</v>
      </c>
      <c r="K1160" t="str">
        <f>VLOOKUP($C1160,'Lookup Table'!$A$1:$G$134,5,0)</f>
        <v>CPCV</v>
      </c>
      <c r="L1160">
        <f>VLOOKUP($C1160,'Lookup Table'!$A$1:$G$134,6,0)</f>
        <v>4.5</v>
      </c>
      <c r="M1160" t="str">
        <f>VLOOKUP($C1160,'Lookup Table'!$A$1:$G$134,7,0)</f>
        <v>Video</v>
      </c>
      <c r="N1160" s="28">
        <f t="shared" si="18"/>
        <v>1161</v>
      </c>
    </row>
    <row r="1161" spans="1:14" x14ac:dyDescent="0.2">
      <c r="A1161">
        <v>1160</v>
      </c>
      <c r="B1161" s="26">
        <v>44330</v>
      </c>
      <c r="C1161" s="11">
        <v>268892348</v>
      </c>
      <c r="D1161" s="11">
        <v>5</v>
      </c>
      <c r="E1161" s="11">
        <v>0</v>
      </c>
      <c r="F1161" s="11">
        <v>0</v>
      </c>
      <c r="G1161">
        <f>IFERROR(INDEX('Video Ad Server - SECONDARY'!$C$2:$C$960,MATCH(' Combined Data'!C1161&amp;' Combined Data'!B1161,'Video Ad Server - SECONDARY'!$E$2:$E$960,0)),"")</f>
        <v>2199</v>
      </c>
      <c r="H1161">
        <f>IFERROR(INDEX('Video Ad Server - SECONDARY'!$D$2:$D$960,MATCH(' Combined Data'!C1161&amp;' Combined Data'!B1161,'Video Ad Server - SECONDARY'!$E$2:$E$960,0)),"")</f>
        <v>1826</v>
      </c>
      <c r="I1161" t="str">
        <f>VLOOKUP($C1161,'Lookup Table'!$A$1:$G$134,3,0)</f>
        <v>Partner B</v>
      </c>
      <c r="J1161" t="str">
        <f>VLOOKUP($C1161,'Lookup Table'!$A$1:$G$134,4,0)</f>
        <v>Cross-Device</v>
      </c>
      <c r="K1161" t="str">
        <f>VLOOKUP($C1161,'Lookup Table'!$A$1:$G$134,5,0)</f>
        <v>CPCV</v>
      </c>
      <c r="L1161">
        <f>VLOOKUP($C1161,'Lookup Table'!$A$1:$G$134,6,0)</f>
        <v>4.5</v>
      </c>
      <c r="M1161" t="str">
        <f>VLOOKUP($C1161,'Lookup Table'!$A$1:$G$134,7,0)</f>
        <v>Video</v>
      </c>
      <c r="N1161" s="28">
        <f t="shared" si="18"/>
        <v>8217</v>
      </c>
    </row>
    <row r="1162" spans="1:14" x14ac:dyDescent="0.2">
      <c r="A1162">
        <v>1161</v>
      </c>
      <c r="B1162" s="26">
        <v>44330</v>
      </c>
      <c r="C1162" s="11">
        <v>271451050</v>
      </c>
      <c r="D1162" s="11">
        <v>4</v>
      </c>
      <c r="E1162" s="11">
        <v>0</v>
      </c>
      <c r="F1162" s="11">
        <v>0</v>
      </c>
      <c r="G1162" t="str">
        <f>IFERROR(INDEX('Video Ad Server - SECONDARY'!$C$2:$C$960,MATCH(' Combined Data'!C1162&amp;' Combined Data'!B1162,'Video Ad Server - SECONDARY'!$E$2:$E$960,0)),"")</f>
        <v/>
      </c>
      <c r="H1162" t="str">
        <f>IFERROR(INDEX('Video Ad Server - SECONDARY'!$D$2:$D$960,MATCH(' Combined Data'!C1162&amp;' Combined Data'!B1162,'Video Ad Server - SECONDARY'!$E$2:$E$960,0)),"")</f>
        <v/>
      </c>
      <c r="I1162" t="str">
        <f>VLOOKUP($C1162,'Lookup Table'!$A$1:$G$134,3,0)</f>
        <v>Partner A</v>
      </c>
      <c r="J1162" t="str">
        <f>VLOOKUP($C1162,'Lookup Table'!$A$1:$G$134,4,0)</f>
        <v>Desktop</v>
      </c>
      <c r="K1162" t="str">
        <f>VLOOKUP($C1162,'Lookup Table'!$A$1:$G$134,5,0)</f>
        <v>CPM</v>
      </c>
      <c r="L1162">
        <f>VLOOKUP($C1162,'Lookup Table'!$A$1:$G$134,6,0)</f>
        <v>6</v>
      </c>
      <c r="M1162" t="str">
        <f>VLOOKUP($C1162,'Lookup Table'!$A$1:$G$134,7,0)</f>
        <v>Display</v>
      </c>
      <c r="N1162" s="28">
        <f t="shared" si="18"/>
        <v>2.4E-2</v>
      </c>
    </row>
    <row r="1163" spans="1:14" x14ac:dyDescent="0.2">
      <c r="A1163">
        <v>1162</v>
      </c>
      <c r="B1163" s="26">
        <v>44330</v>
      </c>
      <c r="C1163" s="11">
        <v>268890545</v>
      </c>
      <c r="D1163" s="11">
        <v>4</v>
      </c>
      <c r="E1163" s="11">
        <v>0</v>
      </c>
      <c r="F1163" s="11">
        <v>0</v>
      </c>
      <c r="G1163">
        <f>IFERROR(INDEX('Video Ad Server - SECONDARY'!$C$2:$C$960,MATCH(' Combined Data'!C1163&amp;' Combined Data'!B1163,'Video Ad Server - SECONDARY'!$E$2:$E$960,0)),"")</f>
        <v>0</v>
      </c>
      <c r="H1163">
        <f>IFERROR(INDEX('Video Ad Server - SECONDARY'!$D$2:$D$960,MATCH(' Combined Data'!C1163&amp;' Combined Data'!B1163,'Video Ad Server - SECONDARY'!$E$2:$E$960,0)),"")</f>
        <v>0</v>
      </c>
      <c r="I1163" t="str">
        <f>VLOOKUP($C1163,'Lookup Table'!$A$1:$G$134,3,0)</f>
        <v>Partner B</v>
      </c>
      <c r="J1163" t="str">
        <f>VLOOKUP($C1163,'Lookup Table'!$A$1:$G$134,4,0)</f>
        <v>Cross-Device</v>
      </c>
      <c r="K1163" t="str">
        <f>VLOOKUP($C1163,'Lookup Table'!$A$1:$G$134,5,0)</f>
        <v>CPCV</v>
      </c>
      <c r="L1163">
        <f>VLOOKUP($C1163,'Lookup Table'!$A$1:$G$134,6,0)</f>
        <v>4.5</v>
      </c>
      <c r="M1163" t="str">
        <f>VLOOKUP($C1163,'Lookup Table'!$A$1:$G$134,7,0)</f>
        <v>Video</v>
      </c>
      <c r="N1163" s="28">
        <f t="shared" si="18"/>
        <v>0</v>
      </c>
    </row>
    <row r="1164" spans="1:14" x14ac:dyDescent="0.2">
      <c r="A1164">
        <v>1163</v>
      </c>
      <c r="B1164" s="26">
        <v>44330</v>
      </c>
      <c r="C1164" s="11">
        <v>268890566</v>
      </c>
      <c r="D1164" s="11">
        <v>4</v>
      </c>
      <c r="E1164" s="11">
        <v>0</v>
      </c>
      <c r="F1164" s="11">
        <v>2</v>
      </c>
      <c r="G1164">
        <f>IFERROR(INDEX('Video Ad Server - SECONDARY'!$C$2:$C$960,MATCH(' Combined Data'!C1164&amp;' Combined Data'!B1164,'Video Ad Server - SECONDARY'!$E$2:$E$960,0)),"")</f>
        <v>0</v>
      </c>
      <c r="H1164">
        <f>IFERROR(INDEX('Video Ad Server - SECONDARY'!$D$2:$D$960,MATCH(' Combined Data'!C1164&amp;' Combined Data'!B1164,'Video Ad Server - SECONDARY'!$E$2:$E$960,0)),"")</f>
        <v>0</v>
      </c>
      <c r="I1164" t="str">
        <f>VLOOKUP($C1164,'Lookup Table'!$A$1:$G$134,3,0)</f>
        <v>Partner B</v>
      </c>
      <c r="J1164" t="str">
        <f>VLOOKUP($C1164,'Lookup Table'!$A$1:$G$134,4,0)</f>
        <v>Cross-Device</v>
      </c>
      <c r="K1164" t="str">
        <f>VLOOKUP($C1164,'Lookup Table'!$A$1:$G$134,5,0)</f>
        <v>CPCV</v>
      </c>
      <c r="L1164">
        <f>VLOOKUP($C1164,'Lookup Table'!$A$1:$G$134,6,0)</f>
        <v>4.5</v>
      </c>
      <c r="M1164" t="str">
        <f>VLOOKUP($C1164,'Lookup Table'!$A$1:$G$134,7,0)</f>
        <v>Video</v>
      </c>
      <c r="N1164" s="28">
        <f t="shared" si="18"/>
        <v>0</v>
      </c>
    </row>
    <row r="1165" spans="1:14" x14ac:dyDescent="0.2">
      <c r="A1165">
        <v>1164</v>
      </c>
      <c r="B1165" s="26">
        <v>44330</v>
      </c>
      <c r="C1165" s="11">
        <v>268892375</v>
      </c>
      <c r="D1165" s="11">
        <v>4</v>
      </c>
      <c r="E1165" s="11">
        <v>0</v>
      </c>
      <c r="F1165" s="11">
        <v>0</v>
      </c>
      <c r="G1165">
        <f>IFERROR(INDEX('Video Ad Server - SECONDARY'!$C$2:$C$960,MATCH(' Combined Data'!C1165&amp;' Combined Data'!B1165,'Video Ad Server - SECONDARY'!$E$2:$E$960,0)),"")</f>
        <v>0</v>
      </c>
      <c r="H1165">
        <f>IFERROR(INDEX('Video Ad Server - SECONDARY'!$D$2:$D$960,MATCH(' Combined Data'!C1165&amp;' Combined Data'!B1165,'Video Ad Server - SECONDARY'!$E$2:$E$960,0)),"")</f>
        <v>0</v>
      </c>
      <c r="I1165" t="str">
        <f>VLOOKUP($C1165,'Lookup Table'!$A$1:$G$134,3,0)</f>
        <v>Partner B</v>
      </c>
      <c r="J1165" t="str">
        <f>VLOOKUP($C1165,'Lookup Table'!$A$1:$G$134,4,0)</f>
        <v>Cross-Device</v>
      </c>
      <c r="K1165" t="str">
        <f>VLOOKUP($C1165,'Lookup Table'!$A$1:$G$134,5,0)</f>
        <v>CPCV</v>
      </c>
      <c r="L1165">
        <f>VLOOKUP($C1165,'Lookup Table'!$A$1:$G$134,6,0)</f>
        <v>4.5</v>
      </c>
      <c r="M1165" t="str">
        <f>VLOOKUP($C1165,'Lookup Table'!$A$1:$G$134,7,0)</f>
        <v>Video</v>
      </c>
      <c r="N1165" s="28">
        <f t="shared" si="18"/>
        <v>0</v>
      </c>
    </row>
    <row r="1166" spans="1:14" x14ac:dyDescent="0.2">
      <c r="A1166">
        <v>1165</v>
      </c>
      <c r="B1166" s="26">
        <v>44330</v>
      </c>
      <c r="C1166" s="11">
        <v>268892381</v>
      </c>
      <c r="D1166" s="11">
        <v>4</v>
      </c>
      <c r="E1166" s="11">
        <v>0</v>
      </c>
      <c r="F1166" s="11">
        <v>0</v>
      </c>
      <c r="G1166">
        <f>IFERROR(INDEX('Video Ad Server - SECONDARY'!$C$2:$C$960,MATCH(' Combined Data'!C1166&amp;' Combined Data'!B1166,'Video Ad Server - SECONDARY'!$E$2:$E$960,0)),"")</f>
        <v>0</v>
      </c>
      <c r="H1166">
        <f>IFERROR(INDEX('Video Ad Server - SECONDARY'!$D$2:$D$960,MATCH(' Combined Data'!C1166&amp;' Combined Data'!B1166,'Video Ad Server - SECONDARY'!$E$2:$E$960,0)),"")</f>
        <v>0</v>
      </c>
      <c r="I1166" t="str">
        <f>VLOOKUP($C1166,'Lookup Table'!$A$1:$G$134,3,0)</f>
        <v>Partner B</v>
      </c>
      <c r="J1166" t="str">
        <f>VLOOKUP($C1166,'Lookup Table'!$A$1:$G$134,4,0)</f>
        <v>Cross-Device</v>
      </c>
      <c r="K1166" t="str">
        <f>VLOOKUP($C1166,'Lookup Table'!$A$1:$G$134,5,0)</f>
        <v>CPCV</v>
      </c>
      <c r="L1166">
        <f>VLOOKUP($C1166,'Lookup Table'!$A$1:$G$134,6,0)</f>
        <v>4.5</v>
      </c>
      <c r="M1166" t="str">
        <f>VLOOKUP($C1166,'Lookup Table'!$A$1:$G$134,7,0)</f>
        <v>Video</v>
      </c>
      <c r="N1166" s="28">
        <f t="shared" si="18"/>
        <v>0</v>
      </c>
    </row>
    <row r="1167" spans="1:14" x14ac:dyDescent="0.2">
      <c r="A1167">
        <v>1166</v>
      </c>
      <c r="B1167" s="26">
        <v>44330</v>
      </c>
      <c r="C1167" s="11">
        <v>268892378</v>
      </c>
      <c r="D1167" s="11">
        <v>1</v>
      </c>
      <c r="E1167" s="11">
        <v>0</v>
      </c>
      <c r="F1167" s="11">
        <v>0</v>
      </c>
      <c r="G1167">
        <f>IFERROR(INDEX('Video Ad Server - SECONDARY'!$C$2:$C$960,MATCH(' Combined Data'!C1167&amp;' Combined Data'!B1167,'Video Ad Server - SECONDARY'!$E$2:$E$960,0)),"")</f>
        <v>20</v>
      </c>
      <c r="H1167">
        <f>IFERROR(INDEX('Video Ad Server - SECONDARY'!$D$2:$D$960,MATCH(' Combined Data'!C1167&amp;' Combined Data'!B1167,'Video Ad Server - SECONDARY'!$E$2:$E$960,0)),"")</f>
        <v>3</v>
      </c>
      <c r="I1167" t="str">
        <f>VLOOKUP($C1167,'Lookup Table'!$A$1:$G$134,3,0)</f>
        <v>Partner B</v>
      </c>
      <c r="J1167" t="str">
        <f>VLOOKUP($C1167,'Lookup Table'!$A$1:$G$134,4,0)</f>
        <v>Cross-Device</v>
      </c>
      <c r="K1167" t="str">
        <f>VLOOKUP($C1167,'Lookup Table'!$A$1:$G$134,5,0)</f>
        <v>CPCV</v>
      </c>
      <c r="L1167">
        <f>VLOOKUP($C1167,'Lookup Table'!$A$1:$G$134,6,0)</f>
        <v>4.5</v>
      </c>
      <c r="M1167" t="str">
        <f>VLOOKUP($C1167,'Lookup Table'!$A$1:$G$134,7,0)</f>
        <v>Video</v>
      </c>
      <c r="N1167" s="28">
        <f t="shared" si="18"/>
        <v>13.5</v>
      </c>
    </row>
    <row r="1168" spans="1:14" x14ac:dyDescent="0.2">
      <c r="A1168">
        <v>1167</v>
      </c>
      <c r="B1168" s="26">
        <v>44330</v>
      </c>
      <c r="C1168" s="11">
        <v>269150170</v>
      </c>
      <c r="D1168" s="11">
        <v>0</v>
      </c>
      <c r="E1168" s="11">
        <v>0</v>
      </c>
      <c r="F1168" s="11">
        <v>4</v>
      </c>
      <c r="G1168">
        <f>IFERROR(INDEX('Video Ad Server - SECONDARY'!$C$2:$C$960,MATCH(' Combined Data'!C1168&amp;' Combined Data'!B1168,'Video Ad Server - SECONDARY'!$E$2:$E$960,0)),"")</f>
        <v>17</v>
      </c>
      <c r="H1168">
        <f>IFERROR(INDEX('Video Ad Server - SECONDARY'!$D$2:$D$960,MATCH(' Combined Data'!C1168&amp;' Combined Data'!B1168,'Video Ad Server - SECONDARY'!$E$2:$E$960,0)),"")</f>
        <v>11</v>
      </c>
      <c r="I1168" t="str">
        <f>VLOOKUP($C1168,'Lookup Table'!$A$1:$G$134,3,0)</f>
        <v>Partner B</v>
      </c>
      <c r="J1168" t="str">
        <f>VLOOKUP($C1168,'Lookup Table'!$A$1:$G$134,4,0)</f>
        <v>Cross-Device</v>
      </c>
      <c r="K1168" t="str">
        <f>VLOOKUP($C1168,'Lookup Table'!$A$1:$G$134,5,0)</f>
        <v>CPCV</v>
      </c>
      <c r="L1168">
        <f>VLOOKUP($C1168,'Lookup Table'!$A$1:$G$134,6,0)</f>
        <v>4.5</v>
      </c>
      <c r="M1168" t="str">
        <f>VLOOKUP($C1168,'Lookup Table'!$A$1:$G$134,7,0)</f>
        <v>Video</v>
      </c>
      <c r="N1168" s="28">
        <f t="shared" si="18"/>
        <v>49.5</v>
      </c>
    </row>
    <row r="1169" spans="1:14" x14ac:dyDescent="0.2">
      <c r="A1169">
        <v>1168</v>
      </c>
      <c r="B1169" s="26">
        <v>44331</v>
      </c>
      <c r="C1169" s="11">
        <v>269222757</v>
      </c>
      <c r="D1169" s="11">
        <v>22589</v>
      </c>
      <c r="E1169" s="11">
        <v>160</v>
      </c>
      <c r="F1169" s="11">
        <v>7</v>
      </c>
      <c r="G1169" t="str">
        <f>IFERROR(INDEX('Video Ad Server - SECONDARY'!$C$2:$C$960,MATCH(' Combined Data'!C1169&amp;' Combined Data'!B1169,'Video Ad Server - SECONDARY'!$E$2:$E$960,0)),"")</f>
        <v/>
      </c>
      <c r="H1169" t="str">
        <f>IFERROR(INDEX('Video Ad Server - SECONDARY'!$D$2:$D$960,MATCH(' Combined Data'!C1169&amp;' Combined Data'!B1169,'Video Ad Server - SECONDARY'!$E$2:$E$960,0)),"")</f>
        <v/>
      </c>
      <c r="I1169" t="str">
        <f>VLOOKUP($C1169,'Lookup Table'!$A$1:$G$134,3,0)</f>
        <v>Partner A</v>
      </c>
      <c r="J1169" t="str">
        <f>VLOOKUP($C1169,'Lookup Table'!$A$1:$G$134,4,0)</f>
        <v>Mobile Web</v>
      </c>
      <c r="K1169" t="str">
        <f>VLOOKUP($C1169,'Lookup Table'!$A$1:$G$134,5,0)</f>
        <v>CPM</v>
      </c>
      <c r="L1169">
        <f>VLOOKUP($C1169,'Lookup Table'!$A$1:$G$134,6,0)</f>
        <v>6</v>
      </c>
      <c r="M1169" t="str">
        <f>VLOOKUP($C1169,'Lookup Table'!$A$1:$G$134,7,0)</f>
        <v>Display</v>
      </c>
      <c r="N1169" s="28">
        <f t="shared" si="18"/>
        <v>135.53399999999999</v>
      </c>
    </row>
    <row r="1170" spans="1:14" x14ac:dyDescent="0.2">
      <c r="A1170">
        <v>1169</v>
      </c>
      <c r="B1170" s="26">
        <v>44331</v>
      </c>
      <c r="C1170" s="11">
        <v>268892429</v>
      </c>
      <c r="D1170" s="11">
        <v>25123</v>
      </c>
      <c r="E1170" s="11">
        <v>145</v>
      </c>
      <c r="F1170" s="11">
        <v>2</v>
      </c>
      <c r="G1170" t="str">
        <f>IFERROR(INDEX('Video Ad Server - SECONDARY'!$C$2:$C$960,MATCH(' Combined Data'!C1170&amp;' Combined Data'!B1170,'Video Ad Server - SECONDARY'!$E$2:$E$960,0)),"")</f>
        <v/>
      </c>
      <c r="H1170" t="str">
        <f>IFERROR(INDEX('Video Ad Server - SECONDARY'!$D$2:$D$960,MATCH(' Combined Data'!C1170&amp;' Combined Data'!B1170,'Video Ad Server - SECONDARY'!$E$2:$E$960,0)),"")</f>
        <v/>
      </c>
      <c r="I1170" t="str">
        <f>VLOOKUP($C1170,'Lookup Table'!$A$1:$G$134,3,0)</f>
        <v>Partner A</v>
      </c>
      <c r="J1170" t="str">
        <f>VLOOKUP($C1170,'Lookup Table'!$A$1:$G$134,4,0)</f>
        <v>Mobile In-App</v>
      </c>
      <c r="K1170" t="str">
        <f>VLOOKUP($C1170,'Lookup Table'!$A$1:$G$134,5,0)</f>
        <v>CPM</v>
      </c>
      <c r="L1170">
        <f>VLOOKUP($C1170,'Lookup Table'!$A$1:$G$134,6,0)</f>
        <v>6</v>
      </c>
      <c r="M1170" t="str">
        <f>VLOOKUP($C1170,'Lookup Table'!$A$1:$G$134,7,0)</f>
        <v>Display</v>
      </c>
      <c r="N1170" s="28">
        <f t="shared" si="18"/>
        <v>150.738</v>
      </c>
    </row>
    <row r="1171" spans="1:14" x14ac:dyDescent="0.2">
      <c r="A1171">
        <v>1170</v>
      </c>
      <c r="B1171" s="26">
        <v>44331</v>
      </c>
      <c r="C1171" s="11">
        <v>268892231</v>
      </c>
      <c r="D1171" s="11">
        <v>8351</v>
      </c>
      <c r="E1171" s="11">
        <v>142</v>
      </c>
      <c r="F1171" s="11">
        <v>1</v>
      </c>
      <c r="G1171" t="str">
        <f>IFERROR(INDEX('Video Ad Server - SECONDARY'!$C$2:$C$960,MATCH(' Combined Data'!C1171&amp;' Combined Data'!B1171,'Video Ad Server - SECONDARY'!$E$2:$E$960,0)),"")</f>
        <v/>
      </c>
      <c r="H1171" t="str">
        <f>IFERROR(INDEX('Video Ad Server - SECONDARY'!$D$2:$D$960,MATCH(' Combined Data'!C1171&amp;' Combined Data'!B1171,'Video Ad Server - SECONDARY'!$E$2:$E$960,0)),"")</f>
        <v/>
      </c>
      <c r="I1171" t="str">
        <f>VLOOKUP($C1171,'Lookup Table'!$A$1:$G$134,3,0)</f>
        <v>Partner A</v>
      </c>
      <c r="J1171" t="str">
        <f>VLOOKUP($C1171,'Lookup Table'!$A$1:$G$134,4,0)</f>
        <v>Desktop</v>
      </c>
      <c r="K1171" t="str">
        <f>VLOOKUP($C1171,'Lookup Table'!$A$1:$G$134,5,0)</f>
        <v>CPM</v>
      </c>
      <c r="L1171">
        <f>VLOOKUP($C1171,'Lookup Table'!$A$1:$G$134,6,0)</f>
        <v>6</v>
      </c>
      <c r="M1171" t="str">
        <f>VLOOKUP($C1171,'Lookup Table'!$A$1:$G$134,7,0)</f>
        <v>Display</v>
      </c>
      <c r="N1171" s="28">
        <f t="shared" si="18"/>
        <v>50.106000000000009</v>
      </c>
    </row>
    <row r="1172" spans="1:14" x14ac:dyDescent="0.2">
      <c r="A1172">
        <v>1171</v>
      </c>
      <c r="B1172" s="26">
        <v>44331</v>
      </c>
      <c r="C1172" s="11">
        <v>269222808</v>
      </c>
      <c r="D1172" s="11">
        <v>33358</v>
      </c>
      <c r="E1172" s="11">
        <v>132</v>
      </c>
      <c r="F1172" s="11">
        <v>46</v>
      </c>
      <c r="G1172" t="str">
        <f>IFERROR(INDEX('Video Ad Server - SECONDARY'!$C$2:$C$960,MATCH(' Combined Data'!C1172&amp;' Combined Data'!B1172,'Video Ad Server - SECONDARY'!$E$2:$E$960,0)),"")</f>
        <v/>
      </c>
      <c r="H1172" t="str">
        <f>IFERROR(INDEX('Video Ad Server - SECONDARY'!$D$2:$D$960,MATCH(' Combined Data'!C1172&amp;' Combined Data'!B1172,'Video Ad Server - SECONDARY'!$E$2:$E$960,0)),"")</f>
        <v/>
      </c>
      <c r="I1172" t="str">
        <f>VLOOKUP($C1172,'Lookup Table'!$A$1:$G$134,3,0)</f>
        <v>Partner A</v>
      </c>
      <c r="J1172" t="str">
        <f>VLOOKUP($C1172,'Lookup Table'!$A$1:$G$134,4,0)</f>
        <v>Desktop</v>
      </c>
      <c r="K1172" t="str">
        <f>VLOOKUP($C1172,'Lookup Table'!$A$1:$G$134,5,0)</f>
        <v>CPM</v>
      </c>
      <c r="L1172">
        <f>VLOOKUP($C1172,'Lookup Table'!$A$1:$G$134,6,0)</f>
        <v>6</v>
      </c>
      <c r="M1172" t="str">
        <f>VLOOKUP($C1172,'Lookup Table'!$A$1:$G$134,7,0)</f>
        <v>Display</v>
      </c>
      <c r="N1172" s="28">
        <f t="shared" si="18"/>
        <v>200.14799999999997</v>
      </c>
    </row>
    <row r="1173" spans="1:14" x14ac:dyDescent="0.2">
      <c r="A1173">
        <v>1172</v>
      </c>
      <c r="B1173" s="26">
        <v>44331</v>
      </c>
      <c r="C1173" s="11">
        <v>268892405</v>
      </c>
      <c r="D1173" s="11">
        <v>13159</v>
      </c>
      <c r="E1173" s="11">
        <v>115</v>
      </c>
      <c r="F1173" s="11">
        <v>8</v>
      </c>
      <c r="G1173" t="str">
        <f>IFERROR(INDEX('Video Ad Server - SECONDARY'!$C$2:$C$960,MATCH(' Combined Data'!C1173&amp;' Combined Data'!B1173,'Video Ad Server - SECONDARY'!$E$2:$E$960,0)),"")</f>
        <v/>
      </c>
      <c r="H1173" t="str">
        <f>IFERROR(INDEX('Video Ad Server - SECONDARY'!$D$2:$D$960,MATCH(' Combined Data'!C1173&amp;' Combined Data'!B1173,'Video Ad Server - SECONDARY'!$E$2:$E$960,0)),"")</f>
        <v/>
      </c>
      <c r="I1173" t="str">
        <f>VLOOKUP($C1173,'Lookup Table'!$A$1:$G$134,3,0)</f>
        <v>Partner B</v>
      </c>
      <c r="J1173" t="str">
        <f>VLOOKUP($C1173,'Lookup Table'!$A$1:$G$134,4,0)</f>
        <v>Mobile In-App</v>
      </c>
      <c r="K1173" t="str">
        <f>VLOOKUP($C1173,'Lookup Table'!$A$1:$G$134,5,0)</f>
        <v>CPM</v>
      </c>
      <c r="L1173">
        <f>VLOOKUP($C1173,'Lookup Table'!$A$1:$G$134,6,0)</f>
        <v>4.5</v>
      </c>
      <c r="M1173" t="str">
        <f>VLOOKUP($C1173,'Lookup Table'!$A$1:$G$134,7,0)</f>
        <v>Display</v>
      </c>
      <c r="N1173" s="28">
        <f t="shared" si="18"/>
        <v>59.215500000000006</v>
      </c>
    </row>
    <row r="1174" spans="1:14" x14ac:dyDescent="0.2">
      <c r="A1174">
        <v>1173</v>
      </c>
      <c r="B1174" s="26">
        <v>44331</v>
      </c>
      <c r="C1174" s="11">
        <v>269222754</v>
      </c>
      <c r="D1174" s="11">
        <v>17346</v>
      </c>
      <c r="E1174" s="11">
        <v>113</v>
      </c>
      <c r="F1174" s="11">
        <v>3</v>
      </c>
      <c r="G1174" t="str">
        <f>IFERROR(INDEX('Video Ad Server - SECONDARY'!$C$2:$C$960,MATCH(' Combined Data'!C1174&amp;' Combined Data'!B1174,'Video Ad Server - SECONDARY'!$E$2:$E$960,0)),"")</f>
        <v/>
      </c>
      <c r="H1174" t="str">
        <f>IFERROR(INDEX('Video Ad Server - SECONDARY'!$D$2:$D$960,MATCH(' Combined Data'!C1174&amp;' Combined Data'!B1174,'Video Ad Server - SECONDARY'!$E$2:$E$960,0)),"")</f>
        <v/>
      </c>
      <c r="I1174" t="str">
        <f>VLOOKUP($C1174,'Lookup Table'!$A$1:$G$134,3,0)</f>
        <v>Partner A</v>
      </c>
      <c r="J1174" t="str">
        <f>VLOOKUP($C1174,'Lookup Table'!$A$1:$G$134,4,0)</f>
        <v>Mobile In-App</v>
      </c>
      <c r="K1174" t="str">
        <f>VLOOKUP($C1174,'Lookup Table'!$A$1:$G$134,5,0)</f>
        <v>CPM</v>
      </c>
      <c r="L1174">
        <f>VLOOKUP($C1174,'Lookup Table'!$A$1:$G$134,6,0)</f>
        <v>6</v>
      </c>
      <c r="M1174" t="str">
        <f>VLOOKUP($C1174,'Lookup Table'!$A$1:$G$134,7,0)</f>
        <v>Display</v>
      </c>
      <c r="N1174" s="28">
        <f t="shared" si="18"/>
        <v>104.07599999999999</v>
      </c>
    </row>
    <row r="1175" spans="1:14" x14ac:dyDescent="0.2">
      <c r="A1175">
        <v>1174</v>
      </c>
      <c r="B1175" s="26">
        <v>44331</v>
      </c>
      <c r="C1175" s="11">
        <v>268892123</v>
      </c>
      <c r="D1175" s="11">
        <v>28947</v>
      </c>
      <c r="E1175" s="11">
        <v>68</v>
      </c>
      <c r="F1175" s="11">
        <v>44</v>
      </c>
      <c r="G1175" t="str">
        <f>IFERROR(INDEX('Video Ad Server - SECONDARY'!$C$2:$C$960,MATCH(' Combined Data'!C1175&amp;' Combined Data'!B1175,'Video Ad Server - SECONDARY'!$E$2:$E$960,0)),"")</f>
        <v/>
      </c>
      <c r="H1175" t="str">
        <f>IFERROR(INDEX('Video Ad Server - SECONDARY'!$D$2:$D$960,MATCH(' Combined Data'!C1175&amp;' Combined Data'!B1175,'Video Ad Server - SECONDARY'!$E$2:$E$960,0)),"")</f>
        <v/>
      </c>
      <c r="I1175" t="str">
        <f>VLOOKUP($C1175,'Lookup Table'!$A$1:$G$134,3,0)</f>
        <v>Partner A</v>
      </c>
      <c r="J1175" t="str">
        <f>VLOOKUP($C1175,'Lookup Table'!$A$1:$G$134,4,0)</f>
        <v>Desktop</v>
      </c>
      <c r="K1175" t="str">
        <f>VLOOKUP($C1175,'Lookup Table'!$A$1:$G$134,5,0)</f>
        <v>CPM</v>
      </c>
      <c r="L1175">
        <f>VLOOKUP($C1175,'Lookup Table'!$A$1:$G$134,6,0)</f>
        <v>6</v>
      </c>
      <c r="M1175" t="str">
        <f>VLOOKUP($C1175,'Lookup Table'!$A$1:$G$134,7,0)</f>
        <v>Display</v>
      </c>
      <c r="N1175" s="28">
        <f t="shared" si="18"/>
        <v>173.68199999999999</v>
      </c>
    </row>
    <row r="1176" spans="1:14" x14ac:dyDescent="0.2">
      <c r="A1176">
        <v>1175</v>
      </c>
      <c r="B1176" s="26">
        <v>44331</v>
      </c>
      <c r="C1176" s="11">
        <v>269222109</v>
      </c>
      <c r="D1176" s="11">
        <v>17112</v>
      </c>
      <c r="E1176" s="11">
        <v>46</v>
      </c>
      <c r="F1176" s="11">
        <v>40</v>
      </c>
      <c r="G1176" t="str">
        <f>IFERROR(INDEX('Video Ad Server - SECONDARY'!$C$2:$C$960,MATCH(' Combined Data'!C1176&amp;' Combined Data'!B1176,'Video Ad Server - SECONDARY'!$E$2:$E$960,0)),"")</f>
        <v/>
      </c>
      <c r="H1176" t="str">
        <f>IFERROR(INDEX('Video Ad Server - SECONDARY'!$D$2:$D$960,MATCH(' Combined Data'!C1176&amp;' Combined Data'!B1176,'Video Ad Server - SECONDARY'!$E$2:$E$960,0)),"")</f>
        <v/>
      </c>
      <c r="I1176" t="str">
        <f>VLOOKUP($C1176,'Lookup Table'!$A$1:$G$134,3,0)</f>
        <v>Partner A</v>
      </c>
      <c r="J1176" t="str">
        <f>VLOOKUP($C1176,'Lookup Table'!$A$1:$G$134,4,0)</f>
        <v>Desktop</v>
      </c>
      <c r="K1176" t="str">
        <f>VLOOKUP($C1176,'Lookup Table'!$A$1:$G$134,5,0)</f>
        <v>CPM</v>
      </c>
      <c r="L1176">
        <f>VLOOKUP($C1176,'Lookup Table'!$A$1:$G$134,6,0)</f>
        <v>6</v>
      </c>
      <c r="M1176" t="str">
        <f>VLOOKUP($C1176,'Lookup Table'!$A$1:$G$134,7,0)</f>
        <v>Display</v>
      </c>
      <c r="N1176" s="28">
        <f t="shared" si="18"/>
        <v>102.672</v>
      </c>
    </row>
    <row r="1177" spans="1:14" x14ac:dyDescent="0.2">
      <c r="A1177">
        <v>1176</v>
      </c>
      <c r="B1177" s="26">
        <v>44331</v>
      </c>
      <c r="C1177" s="11">
        <v>268892090</v>
      </c>
      <c r="D1177" s="11">
        <v>21773</v>
      </c>
      <c r="E1177" s="11">
        <v>36</v>
      </c>
      <c r="F1177" s="11">
        <v>24</v>
      </c>
      <c r="G1177" t="str">
        <f>IFERROR(INDEX('Video Ad Server - SECONDARY'!$C$2:$C$960,MATCH(' Combined Data'!C1177&amp;' Combined Data'!B1177,'Video Ad Server - SECONDARY'!$E$2:$E$960,0)),"")</f>
        <v/>
      </c>
      <c r="H1177" t="str">
        <f>IFERROR(INDEX('Video Ad Server - SECONDARY'!$D$2:$D$960,MATCH(' Combined Data'!C1177&amp;' Combined Data'!B1177,'Video Ad Server - SECONDARY'!$E$2:$E$960,0)),"")</f>
        <v/>
      </c>
      <c r="I1177" t="str">
        <f>VLOOKUP($C1177,'Lookup Table'!$A$1:$G$134,3,0)</f>
        <v>Partner B</v>
      </c>
      <c r="J1177" t="str">
        <f>VLOOKUP($C1177,'Lookup Table'!$A$1:$G$134,4,0)</f>
        <v>Mobile In-App</v>
      </c>
      <c r="K1177" t="str">
        <f>VLOOKUP($C1177,'Lookup Table'!$A$1:$G$134,5,0)</f>
        <v>CPM</v>
      </c>
      <c r="L1177">
        <f>VLOOKUP($C1177,'Lookup Table'!$A$1:$G$134,6,0)</f>
        <v>4.5</v>
      </c>
      <c r="M1177" t="str">
        <f>VLOOKUP($C1177,'Lookup Table'!$A$1:$G$134,7,0)</f>
        <v>Display</v>
      </c>
      <c r="N1177" s="28">
        <f t="shared" si="18"/>
        <v>97.978499999999997</v>
      </c>
    </row>
    <row r="1178" spans="1:14" x14ac:dyDescent="0.2">
      <c r="A1178">
        <v>1177</v>
      </c>
      <c r="B1178" s="26">
        <v>44331</v>
      </c>
      <c r="C1178" s="11">
        <v>269150224</v>
      </c>
      <c r="D1178" s="11">
        <v>16888</v>
      </c>
      <c r="E1178" s="11">
        <v>33</v>
      </c>
      <c r="F1178" s="11">
        <v>62</v>
      </c>
      <c r="G1178" t="str">
        <f>IFERROR(INDEX('Video Ad Server - SECONDARY'!$C$2:$C$960,MATCH(' Combined Data'!C1178&amp;' Combined Data'!B1178,'Video Ad Server - SECONDARY'!$E$2:$E$960,0)),"")</f>
        <v/>
      </c>
      <c r="H1178" t="str">
        <f>IFERROR(INDEX('Video Ad Server - SECONDARY'!$D$2:$D$960,MATCH(' Combined Data'!C1178&amp;' Combined Data'!B1178,'Video Ad Server - SECONDARY'!$E$2:$E$960,0)),"")</f>
        <v/>
      </c>
      <c r="I1178" t="str">
        <f>VLOOKUP($C1178,'Lookup Table'!$A$1:$G$134,3,0)</f>
        <v>Partner A</v>
      </c>
      <c r="J1178" t="str">
        <f>VLOOKUP($C1178,'Lookup Table'!$A$1:$G$134,4,0)</f>
        <v>Mobile</v>
      </c>
      <c r="K1178" t="str">
        <f>VLOOKUP($C1178,'Lookup Table'!$A$1:$G$134,5,0)</f>
        <v>CPM</v>
      </c>
      <c r="L1178">
        <f>VLOOKUP($C1178,'Lookup Table'!$A$1:$G$134,6,0)</f>
        <v>6</v>
      </c>
      <c r="M1178" t="str">
        <f>VLOOKUP($C1178,'Lookup Table'!$A$1:$G$134,7,0)</f>
        <v>Display</v>
      </c>
      <c r="N1178" s="28">
        <f t="shared" si="18"/>
        <v>101.328</v>
      </c>
    </row>
    <row r="1179" spans="1:14" x14ac:dyDescent="0.2">
      <c r="A1179">
        <v>1178</v>
      </c>
      <c r="B1179" s="26">
        <v>44331</v>
      </c>
      <c r="C1179" s="11">
        <v>269150194</v>
      </c>
      <c r="D1179" s="11">
        <v>17901</v>
      </c>
      <c r="E1179" s="11">
        <v>32</v>
      </c>
      <c r="F1179" s="11">
        <v>21</v>
      </c>
      <c r="G1179" t="str">
        <f>IFERROR(INDEX('Video Ad Server - SECONDARY'!$C$2:$C$960,MATCH(' Combined Data'!C1179&amp;' Combined Data'!B1179,'Video Ad Server - SECONDARY'!$E$2:$E$960,0)),"")</f>
        <v/>
      </c>
      <c r="H1179" t="str">
        <f>IFERROR(INDEX('Video Ad Server - SECONDARY'!$D$2:$D$960,MATCH(' Combined Data'!C1179&amp;' Combined Data'!B1179,'Video Ad Server - SECONDARY'!$E$2:$E$960,0)),"")</f>
        <v/>
      </c>
      <c r="I1179" t="str">
        <f>VLOOKUP($C1179,'Lookup Table'!$A$1:$G$134,3,0)</f>
        <v>Partner A</v>
      </c>
      <c r="J1179" t="str">
        <f>VLOOKUP($C1179,'Lookup Table'!$A$1:$G$134,4,0)</f>
        <v>Tablet Web</v>
      </c>
      <c r="K1179" t="str">
        <f>VLOOKUP($C1179,'Lookup Table'!$A$1:$G$134,5,0)</f>
        <v>CPM</v>
      </c>
      <c r="L1179">
        <f>VLOOKUP($C1179,'Lookup Table'!$A$1:$G$134,6,0)</f>
        <v>6</v>
      </c>
      <c r="M1179" t="str">
        <f>VLOOKUP($C1179,'Lookup Table'!$A$1:$G$134,7,0)</f>
        <v>Display</v>
      </c>
      <c r="N1179" s="28">
        <f t="shared" si="18"/>
        <v>107.40600000000001</v>
      </c>
    </row>
    <row r="1180" spans="1:14" x14ac:dyDescent="0.2">
      <c r="A1180">
        <v>1179</v>
      </c>
      <c r="B1180" s="26">
        <v>44331</v>
      </c>
      <c r="C1180" s="11">
        <v>269222070</v>
      </c>
      <c r="D1180" s="11">
        <v>19820</v>
      </c>
      <c r="E1180" s="11">
        <v>30</v>
      </c>
      <c r="F1180" s="11">
        <v>25</v>
      </c>
      <c r="G1180" t="str">
        <f>IFERROR(INDEX('Video Ad Server - SECONDARY'!$C$2:$C$960,MATCH(' Combined Data'!C1180&amp;' Combined Data'!B1180,'Video Ad Server - SECONDARY'!$E$2:$E$960,0)),"")</f>
        <v/>
      </c>
      <c r="H1180" t="str">
        <f>IFERROR(INDEX('Video Ad Server - SECONDARY'!$D$2:$D$960,MATCH(' Combined Data'!C1180&amp;' Combined Data'!B1180,'Video Ad Server - SECONDARY'!$E$2:$E$960,0)),"")</f>
        <v/>
      </c>
      <c r="I1180" t="str">
        <f>VLOOKUP($C1180,'Lookup Table'!$A$1:$G$134,3,0)</f>
        <v>Partner A</v>
      </c>
      <c r="J1180" t="str">
        <f>VLOOKUP($C1180,'Lookup Table'!$A$1:$G$134,4,0)</f>
        <v>Mobile In-App</v>
      </c>
      <c r="K1180" t="str">
        <f>VLOOKUP($C1180,'Lookup Table'!$A$1:$G$134,5,0)</f>
        <v>CPM</v>
      </c>
      <c r="L1180">
        <f>VLOOKUP($C1180,'Lookup Table'!$A$1:$G$134,6,0)</f>
        <v>6</v>
      </c>
      <c r="M1180" t="str">
        <f>VLOOKUP($C1180,'Lookup Table'!$A$1:$G$134,7,0)</f>
        <v>Display</v>
      </c>
      <c r="N1180" s="28">
        <f t="shared" si="18"/>
        <v>118.92</v>
      </c>
    </row>
    <row r="1181" spans="1:14" x14ac:dyDescent="0.2">
      <c r="A1181">
        <v>1180</v>
      </c>
      <c r="B1181" s="26">
        <v>44331</v>
      </c>
      <c r="C1181" s="11">
        <v>269221605</v>
      </c>
      <c r="D1181" s="11">
        <v>13825</v>
      </c>
      <c r="E1181" s="11">
        <v>19</v>
      </c>
      <c r="F1181" s="11">
        <v>5</v>
      </c>
      <c r="G1181" t="str">
        <f>IFERROR(INDEX('Video Ad Server - SECONDARY'!$C$2:$C$960,MATCH(' Combined Data'!C1181&amp;' Combined Data'!B1181,'Video Ad Server - SECONDARY'!$E$2:$E$960,0)),"")</f>
        <v/>
      </c>
      <c r="H1181" t="str">
        <f>IFERROR(INDEX('Video Ad Server - SECONDARY'!$D$2:$D$960,MATCH(' Combined Data'!C1181&amp;' Combined Data'!B1181,'Video Ad Server - SECONDARY'!$E$2:$E$960,0)),"")</f>
        <v/>
      </c>
      <c r="I1181" t="str">
        <f>VLOOKUP($C1181,'Lookup Table'!$A$1:$G$134,3,0)</f>
        <v>Partner A</v>
      </c>
      <c r="J1181" t="str">
        <f>VLOOKUP($C1181,'Lookup Table'!$A$1:$G$134,4,0)</f>
        <v>Tablet Web</v>
      </c>
      <c r="K1181" t="str">
        <f>VLOOKUP($C1181,'Lookup Table'!$A$1:$G$134,5,0)</f>
        <v>CPM</v>
      </c>
      <c r="L1181">
        <f>VLOOKUP($C1181,'Lookup Table'!$A$1:$G$134,6,0)</f>
        <v>6</v>
      </c>
      <c r="M1181" t="str">
        <f>VLOOKUP($C1181,'Lookup Table'!$A$1:$G$134,7,0)</f>
        <v>Display</v>
      </c>
      <c r="N1181" s="28">
        <f t="shared" si="18"/>
        <v>82.949999999999989</v>
      </c>
    </row>
    <row r="1182" spans="1:14" x14ac:dyDescent="0.2">
      <c r="A1182">
        <v>1181</v>
      </c>
      <c r="B1182" s="26">
        <v>44331</v>
      </c>
      <c r="C1182" s="11">
        <v>268892414</v>
      </c>
      <c r="D1182" s="11">
        <v>5333</v>
      </c>
      <c r="E1182" s="11">
        <v>15</v>
      </c>
      <c r="F1182" s="11">
        <v>8</v>
      </c>
      <c r="G1182" t="str">
        <f>IFERROR(INDEX('Video Ad Server - SECONDARY'!$C$2:$C$960,MATCH(' Combined Data'!C1182&amp;' Combined Data'!B1182,'Video Ad Server - SECONDARY'!$E$2:$E$960,0)),"")</f>
        <v/>
      </c>
      <c r="H1182" t="str">
        <f>IFERROR(INDEX('Video Ad Server - SECONDARY'!$D$2:$D$960,MATCH(' Combined Data'!C1182&amp;' Combined Data'!B1182,'Video Ad Server - SECONDARY'!$E$2:$E$960,0)),"")</f>
        <v/>
      </c>
      <c r="I1182" t="str">
        <f>VLOOKUP($C1182,'Lookup Table'!$A$1:$G$134,3,0)</f>
        <v>Partner A</v>
      </c>
      <c r="J1182" t="str">
        <f>VLOOKUP($C1182,'Lookup Table'!$A$1:$G$134,4,0)</f>
        <v>Mobile Web</v>
      </c>
      <c r="K1182" t="str">
        <f>VLOOKUP($C1182,'Lookup Table'!$A$1:$G$134,5,0)</f>
        <v>CPM</v>
      </c>
      <c r="L1182">
        <f>VLOOKUP($C1182,'Lookup Table'!$A$1:$G$134,6,0)</f>
        <v>6</v>
      </c>
      <c r="M1182" t="str">
        <f>VLOOKUP($C1182,'Lookup Table'!$A$1:$G$134,7,0)</f>
        <v>Display</v>
      </c>
      <c r="N1182" s="28">
        <f t="shared" si="18"/>
        <v>31.998000000000001</v>
      </c>
    </row>
    <row r="1183" spans="1:14" x14ac:dyDescent="0.2">
      <c r="A1183">
        <v>1182</v>
      </c>
      <c r="B1183" s="26">
        <v>44331</v>
      </c>
      <c r="C1183" s="11">
        <v>269221473</v>
      </c>
      <c r="D1183" s="11">
        <v>2785</v>
      </c>
      <c r="E1183" s="11">
        <v>15</v>
      </c>
      <c r="F1183" s="11">
        <v>0</v>
      </c>
      <c r="G1183">
        <f>IFERROR(INDEX('Video Ad Server - SECONDARY'!$C$2:$C$960,MATCH(' Combined Data'!C1183&amp;' Combined Data'!B1183,'Video Ad Server - SECONDARY'!$E$2:$E$960,0)),"")</f>
        <v>10</v>
      </c>
      <c r="H1183">
        <f>IFERROR(INDEX('Video Ad Server - SECONDARY'!$D$2:$D$960,MATCH(' Combined Data'!C1183&amp;' Combined Data'!B1183,'Video Ad Server - SECONDARY'!$E$2:$E$960,0)),"")</f>
        <v>15</v>
      </c>
      <c r="I1183" t="str">
        <f>VLOOKUP($C1183,'Lookup Table'!$A$1:$G$134,3,0)</f>
        <v>Partner B</v>
      </c>
      <c r="J1183" t="str">
        <f>VLOOKUP($C1183,'Lookup Table'!$A$1:$G$134,4,0)</f>
        <v>Desktop</v>
      </c>
      <c r="K1183" t="str">
        <f>VLOOKUP($C1183,'Lookup Table'!$A$1:$G$134,5,0)</f>
        <v>CPCV</v>
      </c>
      <c r="L1183">
        <f>VLOOKUP($C1183,'Lookup Table'!$A$1:$G$134,6,0)</f>
        <v>4.5</v>
      </c>
      <c r="M1183" t="str">
        <f>VLOOKUP($C1183,'Lookup Table'!$A$1:$G$134,7,0)</f>
        <v>Video</v>
      </c>
      <c r="N1183" s="28">
        <f t="shared" si="18"/>
        <v>67.5</v>
      </c>
    </row>
    <row r="1184" spans="1:14" x14ac:dyDescent="0.2">
      <c r="A1184">
        <v>1183</v>
      </c>
      <c r="B1184" s="26">
        <v>44331</v>
      </c>
      <c r="C1184" s="11">
        <v>268890566</v>
      </c>
      <c r="D1184" s="11">
        <v>13927</v>
      </c>
      <c r="E1184" s="11">
        <v>13</v>
      </c>
      <c r="F1184" s="11">
        <v>1</v>
      </c>
      <c r="G1184">
        <f>IFERROR(INDEX('Video Ad Server - SECONDARY'!$C$2:$C$960,MATCH(' Combined Data'!C1184&amp;' Combined Data'!B1184,'Video Ad Server - SECONDARY'!$E$2:$E$960,0)),"")</f>
        <v>12</v>
      </c>
      <c r="H1184">
        <f>IFERROR(INDEX('Video Ad Server - SECONDARY'!$D$2:$D$960,MATCH(' Combined Data'!C1184&amp;' Combined Data'!B1184,'Video Ad Server - SECONDARY'!$E$2:$E$960,0)),"")</f>
        <v>1</v>
      </c>
      <c r="I1184" t="str">
        <f>VLOOKUP($C1184,'Lookup Table'!$A$1:$G$134,3,0)</f>
        <v>Partner B</v>
      </c>
      <c r="J1184" t="str">
        <f>VLOOKUP($C1184,'Lookup Table'!$A$1:$G$134,4,0)</f>
        <v>Cross-Device</v>
      </c>
      <c r="K1184" t="str">
        <f>VLOOKUP($C1184,'Lookup Table'!$A$1:$G$134,5,0)</f>
        <v>CPCV</v>
      </c>
      <c r="L1184">
        <f>VLOOKUP($C1184,'Lookup Table'!$A$1:$G$134,6,0)</f>
        <v>4.5</v>
      </c>
      <c r="M1184" t="str">
        <f>VLOOKUP($C1184,'Lookup Table'!$A$1:$G$134,7,0)</f>
        <v>Video</v>
      </c>
      <c r="N1184" s="28">
        <f t="shared" si="18"/>
        <v>4.5</v>
      </c>
    </row>
    <row r="1185" spans="1:14" x14ac:dyDescent="0.2">
      <c r="A1185">
        <v>1184</v>
      </c>
      <c r="B1185" s="26">
        <v>44331</v>
      </c>
      <c r="C1185" s="11">
        <v>269221569</v>
      </c>
      <c r="D1185" s="11">
        <v>21757</v>
      </c>
      <c r="E1185" s="11">
        <v>11</v>
      </c>
      <c r="F1185" s="11">
        <v>1</v>
      </c>
      <c r="G1185">
        <f>IFERROR(INDEX('Video Ad Server - SECONDARY'!$C$2:$C$960,MATCH(' Combined Data'!C1185&amp;' Combined Data'!B1185,'Video Ad Server - SECONDARY'!$E$2:$E$960,0)),"")</f>
        <v>12</v>
      </c>
      <c r="H1185">
        <f>IFERROR(INDEX('Video Ad Server - SECONDARY'!$D$2:$D$960,MATCH(' Combined Data'!C1185&amp;' Combined Data'!B1185,'Video Ad Server - SECONDARY'!$E$2:$E$960,0)),"")</f>
        <v>4</v>
      </c>
      <c r="I1185" t="str">
        <f>VLOOKUP($C1185,'Lookup Table'!$A$1:$G$134,3,0)</f>
        <v>Partner B</v>
      </c>
      <c r="J1185" t="str">
        <f>VLOOKUP($C1185,'Lookup Table'!$A$1:$G$134,4,0)</f>
        <v>Cross-Device</v>
      </c>
      <c r="K1185" t="str">
        <f>VLOOKUP($C1185,'Lookup Table'!$A$1:$G$134,5,0)</f>
        <v>CPCV</v>
      </c>
      <c r="L1185">
        <f>VLOOKUP($C1185,'Lookup Table'!$A$1:$G$134,6,0)</f>
        <v>4.5</v>
      </c>
      <c r="M1185" t="str">
        <f>VLOOKUP($C1185,'Lookup Table'!$A$1:$G$134,7,0)</f>
        <v>Video</v>
      </c>
      <c r="N1185" s="28">
        <f t="shared" si="18"/>
        <v>18</v>
      </c>
    </row>
    <row r="1186" spans="1:14" x14ac:dyDescent="0.2">
      <c r="A1186">
        <v>1185</v>
      </c>
      <c r="B1186" s="26">
        <v>44331</v>
      </c>
      <c r="C1186" s="11">
        <v>268892078</v>
      </c>
      <c r="D1186" s="11">
        <v>619</v>
      </c>
      <c r="E1186" s="11">
        <v>11</v>
      </c>
      <c r="F1186" s="11">
        <v>0</v>
      </c>
      <c r="G1186">
        <f>IFERROR(INDEX('Video Ad Server - SECONDARY'!$C$2:$C$960,MATCH(' Combined Data'!C1186&amp;' Combined Data'!B1186,'Video Ad Server - SECONDARY'!$E$2:$E$960,0)),"")</f>
        <v>17</v>
      </c>
      <c r="H1186">
        <f>IFERROR(INDEX('Video Ad Server - SECONDARY'!$D$2:$D$960,MATCH(' Combined Data'!C1186&amp;' Combined Data'!B1186,'Video Ad Server - SECONDARY'!$E$2:$E$960,0)),"")</f>
        <v>2</v>
      </c>
      <c r="I1186" t="str">
        <f>VLOOKUP($C1186,'Lookup Table'!$A$1:$G$134,3,0)</f>
        <v>Partner B</v>
      </c>
      <c r="J1186" t="str">
        <f>VLOOKUP($C1186,'Lookup Table'!$A$1:$G$134,4,0)</f>
        <v>Cross-Device</v>
      </c>
      <c r="K1186" t="str">
        <f>VLOOKUP($C1186,'Lookup Table'!$A$1:$G$134,5,0)</f>
        <v>CPCV</v>
      </c>
      <c r="L1186">
        <f>VLOOKUP($C1186,'Lookup Table'!$A$1:$G$134,6,0)</f>
        <v>4.5</v>
      </c>
      <c r="M1186" t="str">
        <f>VLOOKUP($C1186,'Lookup Table'!$A$1:$G$134,7,0)</f>
        <v>Video</v>
      </c>
      <c r="N1186" s="28">
        <f t="shared" si="18"/>
        <v>9</v>
      </c>
    </row>
    <row r="1187" spans="1:14" x14ac:dyDescent="0.2">
      <c r="A1187">
        <v>1186</v>
      </c>
      <c r="B1187" s="26">
        <v>44331</v>
      </c>
      <c r="C1187" s="11">
        <v>269221419</v>
      </c>
      <c r="D1187" s="11">
        <v>2732</v>
      </c>
      <c r="E1187" s="11">
        <v>10</v>
      </c>
      <c r="F1187" s="11">
        <v>1</v>
      </c>
      <c r="G1187">
        <f>IFERROR(INDEX('Video Ad Server - SECONDARY'!$C$2:$C$960,MATCH(' Combined Data'!C1187&amp;' Combined Data'!B1187,'Video Ad Server - SECONDARY'!$E$2:$E$960,0)),"")</f>
        <v>16</v>
      </c>
      <c r="H1187">
        <f>IFERROR(INDEX('Video Ad Server - SECONDARY'!$D$2:$D$960,MATCH(' Combined Data'!C1187&amp;' Combined Data'!B1187,'Video Ad Server - SECONDARY'!$E$2:$E$960,0)),"")</f>
        <v>15</v>
      </c>
      <c r="I1187" t="str">
        <f>VLOOKUP($C1187,'Lookup Table'!$A$1:$G$134,3,0)</f>
        <v>Partner B</v>
      </c>
      <c r="J1187" t="str">
        <f>VLOOKUP($C1187,'Lookup Table'!$A$1:$G$134,4,0)</f>
        <v>Cross-Device</v>
      </c>
      <c r="K1187" t="str">
        <f>VLOOKUP($C1187,'Lookup Table'!$A$1:$G$134,5,0)</f>
        <v>CPCV</v>
      </c>
      <c r="L1187">
        <f>VLOOKUP($C1187,'Lookup Table'!$A$1:$G$134,6,0)</f>
        <v>4.5</v>
      </c>
      <c r="M1187" t="str">
        <f>VLOOKUP($C1187,'Lookup Table'!$A$1:$G$134,7,0)</f>
        <v>Video</v>
      </c>
      <c r="N1187" s="28">
        <f t="shared" si="18"/>
        <v>67.5</v>
      </c>
    </row>
    <row r="1188" spans="1:14" x14ac:dyDescent="0.2">
      <c r="A1188">
        <v>1187</v>
      </c>
      <c r="B1188" s="26">
        <v>44331</v>
      </c>
      <c r="C1188" s="11">
        <v>268892102</v>
      </c>
      <c r="D1188" s="11">
        <v>0</v>
      </c>
      <c r="E1188" s="11">
        <v>10</v>
      </c>
      <c r="F1188" s="11">
        <v>4</v>
      </c>
      <c r="G1188" t="str">
        <f>IFERROR(INDEX('Video Ad Server - SECONDARY'!$C$2:$C$960,MATCH(' Combined Data'!C1188&amp;' Combined Data'!B1188,'Video Ad Server - SECONDARY'!$E$2:$E$960,0)),"")</f>
        <v/>
      </c>
      <c r="H1188" t="str">
        <f>IFERROR(INDEX('Video Ad Server - SECONDARY'!$D$2:$D$960,MATCH(' Combined Data'!C1188&amp;' Combined Data'!B1188,'Video Ad Server - SECONDARY'!$E$2:$E$960,0)),"")</f>
        <v/>
      </c>
      <c r="I1188" t="str">
        <f>VLOOKUP($C1188,'Lookup Table'!$A$1:$G$134,3,0)</f>
        <v>Partner A</v>
      </c>
      <c r="J1188" t="str">
        <f>VLOOKUP($C1188,'Lookup Table'!$A$1:$G$134,4,0)</f>
        <v>Tablet Web</v>
      </c>
      <c r="K1188" t="str">
        <f>VLOOKUP($C1188,'Lookup Table'!$A$1:$G$134,5,0)</f>
        <v>CPM</v>
      </c>
      <c r="L1188">
        <f>VLOOKUP($C1188,'Lookup Table'!$A$1:$G$134,6,0)</f>
        <v>6</v>
      </c>
      <c r="M1188" t="str">
        <f>VLOOKUP($C1188,'Lookup Table'!$A$1:$G$134,7,0)</f>
        <v>Display</v>
      </c>
      <c r="N1188" s="28">
        <f t="shared" si="18"/>
        <v>0</v>
      </c>
    </row>
    <row r="1189" spans="1:14" x14ac:dyDescent="0.2">
      <c r="A1189">
        <v>1188</v>
      </c>
      <c r="B1189" s="26">
        <v>44331</v>
      </c>
      <c r="C1189" s="11">
        <v>271459513</v>
      </c>
      <c r="D1189" s="11">
        <v>2803</v>
      </c>
      <c r="E1189" s="11">
        <v>9</v>
      </c>
      <c r="F1189" s="11">
        <v>3</v>
      </c>
      <c r="G1189" t="str">
        <f>IFERROR(INDEX('Video Ad Server - SECONDARY'!$C$2:$C$960,MATCH(' Combined Data'!C1189&amp;' Combined Data'!B1189,'Video Ad Server - SECONDARY'!$E$2:$E$960,0)),"")</f>
        <v/>
      </c>
      <c r="H1189" t="str">
        <f>IFERROR(INDEX('Video Ad Server - SECONDARY'!$D$2:$D$960,MATCH(' Combined Data'!C1189&amp;' Combined Data'!B1189,'Video Ad Server - SECONDARY'!$E$2:$E$960,0)),"")</f>
        <v/>
      </c>
      <c r="I1189" t="str">
        <f>VLOOKUP($C1189,'Lookup Table'!$A$1:$G$134,3,0)</f>
        <v>Partner A</v>
      </c>
      <c r="J1189" t="str">
        <f>VLOOKUP($C1189,'Lookup Table'!$A$1:$G$134,4,0)</f>
        <v>Tablet In-App</v>
      </c>
      <c r="K1189" t="str">
        <f>VLOOKUP($C1189,'Lookup Table'!$A$1:$G$134,5,0)</f>
        <v>CPM</v>
      </c>
      <c r="L1189">
        <f>VLOOKUP($C1189,'Lookup Table'!$A$1:$G$134,6,0)</f>
        <v>6</v>
      </c>
      <c r="M1189" t="str">
        <f>VLOOKUP($C1189,'Lookup Table'!$A$1:$G$134,7,0)</f>
        <v>Display</v>
      </c>
      <c r="N1189" s="28">
        <f t="shared" si="18"/>
        <v>16.817999999999998</v>
      </c>
    </row>
    <row r="1190" spans="1:14" x14ac:dyDescent="0.2">
      <c r="A1190">
        <v>1189</v>
      </c>
      <c r="B1190" s="26">
        <v>44331</v>
      </c>
      <c r="C1190" s="11">
        <v>269221608</v>
      </c>
      <c r="D1190" s="11">
        <v>3207</v>
      </c>
      <c r="E1190" s="11">
        <v>8</v>
      </c>
      <c r="F1190" s="11">
        <v>4</v>
      </c>
      <c r="G1190" t="str">
        <f>IFERROR(INDEX('Video Ad Server - SECONDARY'!$C$2:$C$960,MATCH(' Combined Data'!C1190&amp;' Combined Data'!B1190,'Video Ad Server - SECONDARY'!$E$2:$E$960,0)),"")</f>
        <v/>
      </c>
      <c r="H1190" t="str">
        <f>IFERROR(INDEX('Video Ad Server - SECONDARY'!$D$2:$D$960,MATCH(' Combined Data'!C1190&amp;' Combined Data'!B1190,'Video Ad Server - SECONDARY'!$E$2:$E$960,0)),"")</f>
        <v/>
      </c>
      <c r="I1190" t="str">
        <f>VLOOKUP($C1190,'Lookup Table'!$A$1:$G$134,3,0)</f>
        <v>Partner A</v>
      </c>
      <c r="J1190" t="str">
        <f>VLOOKUP($C1190,'Lookup Table'!$A$1:$G$134,4,0)</f>
        <v>Mobile In-App</v>
      </c>
      <c r="K1190" t="str">
        <f>VLOOKUP($C1190,'Lookup Table'!$A$1:$G$134,5,0)</f>
        <v>CPM</v>
      </c>
      <c r="L1190">
        <f>VLOOKUP($C1190,'Lookup Table'!$A$1:$G$134,6,0)</f>
        <v>6</v>
      </c>
      <c r="M1190" t="str">
        <f>VLOOKUP($C1190,'Lookup Table'!$A$1:$G$134,7,0)</f>
        <v>Display</v>
      </c>
      <c r="N1190" s="28">
        <f t="shared" si="18"/>
        <v>19.241999999999997</v>
      </c>
    </row>
    <row r="1191" spans="1:14" x14ac:dyDescent="0.2">
      <c r="A1191">
        <v>1190</v>
      </c>
      <c r="B1191" s="26">
        <v>44331</v>
      </c>
      <c r="C1191" s="11">
        <v>268890545</v>
      </c>
      <c r="D1191" s="11">
        <v>2388</v>
      </c>
      <c r="E1191" s="11">
        <v>8</v>
      </c>
      <c r="F1191" s="11">
        <v>0</v>
      </c>
      <c r="G1191">
        <f>IFERROR(INDEX('Video Ad Server - SECONDARY'!$C$2:$C$960,MATCH(' Combined Data'!C1191&amp;' Combined Data'!B1191,'Video Ad Server - SECONDARY'!$E$2:$E$960,0)),"")</f>
        <v>10</v>
      </c>
      <c r="H1191">
        <f>IFERROR(INDEX('Video Ad Server - SECONDARY'!$D$2:$D$960,MATCH(' Combined Data'!C1191&amp;' Combined Data'!B1191,'Video Ad Server - SECONDARY'!$E$2:$E$960,0)),"")</f>
        <v>1</v>
      </c>
      <c r="I1191" t="str">
        <f>VLOOKUP($C1191,'Lookup Table'!$A$1:$G$134,3,0)</f>
        <v>Partner B</v>
      </c>
      <c r="J1191" t="str">
        <f>VLOOKUP($C1191,'Lookup Table'!$A$1:$G$134,4,0)</f>
        <v>Cross-Device</v>
      </c>
      <c r="K1191" t="str">
        <f>VLOOKUP($C1191,'Lookup Table'!$A$1:$G$134,5,0)</f>
        <v>CPCV</v>
      </c>
      <c r="L1191">
        <f>VLOOKUP($C1191,'Lookup Table'!$A$1:$G$134,6,0)</f>
        <v>4.5</v>
      </c>
      <c r="M1191" t="str">
        <f>VLOOKUP($C1191,'Lookup Table'!$A$1:$G$134,7,0)</f>
        <v>Video</v>
      </c>
      <c r="N1191" s="28">
        <f t="shared" si="18"/>
        <v>4.5</v>
      </c>
    </row>
    <row r="1192" spans="1:14" x14ac:dyDescent="0.2">
      <c r="A1192">
        <v>1191</v>
      </c>
      <c r="B1192" s="26">
        <v>44331</v>
      </c>
      <c r="C1192" s="11">
        <v>269222775</v>
      </c>
      <c r="D1192" s="11">
        <v>18179</v>
      </c>
      <c r="E1192" s="11">
        <v>7</v>
      </c>
      <c r="F1192" s="11">
        <v>6</v>
      </c>
      <c r="G1192">
        <f>IFERROR(INDEX('Video Ad Server - SECONDARY'!$C$2:$C$960,MATCH(' Combined Data'!C1192&amp;' Combined Data'!B1192,'Video Ad Server - SECONDARY'!$E$2:$E$960,0)),"")</f>
        <v>4</v>
      </c>
      <c r="H1192">
        <f>IFERROR(INDEX('Video Ad Server - SECONDARY'!$D$2:$D$960,MATCH(' Combined Data'!C1192&amp;' Combined Data'!B1192,'Video Ad Server - SECONDARY'!$E$2:$E$960,0)),"")</f>
        <v>6</v>
      </c>
      <c r="I1192" t="str">
        <f>VLOOKUP($C1192,'Lookup Table'!$A$1:$G$134,3,0)</f>
        <v>Partner B</v>
      </c>
      <c r="J1192" t="str">
        <f>VLOOKUP($C1192,'Lookup Table'!$A$1:$G$134,4,0)</f>
        <v>Cross-Device</v>
      </c>
      <c r="K1192" t="str">
        <f>VLOOKUP($C1192,'Lookup Table'!$A$1:$G$134,5,0)</f>
        <v>CPCV</v>
      </c>
      <c r="L1192">
        <f>VLOOKUP($C1192,'Lookup Table'!$A$1:$G$134,6,0)</f>
        <v>4.5</v>
      </c>
      <c r="M1192" t="str">
        <f>VLOOKUP($C1192,'Lookup Table'!$A$1:$G$134,7,0)</f>
        <v>Video</v>
      </c>
      <c r="N1192" s="28">
        <f t="shared" si="18"/>
        <v>27</v>
      </c>
    </row>
    <row r="1193" spans="1:14" x14ac:dyDescent="0.2">
      <c r="A1193">
        <v>1192</v>
      </c>
      <c r="B1193" s="26">
        <v>44331</v>
      </c>
      <c r="C1193" s="11">
        <v>268891964</v>
      </c>
      <c r="D1193" s="11">
        <v>1497</v>
      </c>
      <c r="E1193" s="11">
        <v>7</v>
      </c>
      <c r="F1193" s="11">
        <v>1</v>
      </c>
      <c r="G1193">
        <f>IFERROR(INDEX('Video Ad Server - SECONDARY'!$C$2:$C$960,MATCH(' Combined Data'!C1193&amp;' Combined Data'!B1193,'Video Ad Server - SECONDARY'!$E$2:$E$960,0)),"")</f>
        <v>19</v>
      </c>
      <c r="H1193">
        <f>IFERROR(INDEX('Video Ad Server - SECONDARY'!$D$2:$D$960,MATCH(' Combined Data'!C1193&amp;' Combined Data'!B1193,'Video Ad Server - SECONDARY'!$E$2:$E$960,0)),"")</f>
        <v>4</v>
      </c>
      <c r="I1193" t="str">
        <f>VLOOKUP($C1193,'Lookup Table'!$A$1:$G$134,3,0)</f>
        <v>Partner B</v>
      </c>
      <c r="J1193" t="str">
        <f>VLOOKUP($C1193,'Lookup Table'!$A$1:$G$134,4,0)</f>
        <v>Cross-Device</v>
      </c>
      <c r="K1193" t="str">
        <f>VLOOKUP($C1193,'Lookup Table'!$A$1:$G$134,5,0)</f>
        <v>CPCV</v>
      </c>
      <c r="L1193">
        <f>VLOOKUP($C1193,'Lookup Table'!$A$1:$G$134,6,0)</f>
        <v>4.5</v>
      </c>
      <c r="M1193" t="str">
        <f>VLOOKUP($C1193,'Lookup Table'!$A$1:$G$134,7,0)</f>
        <v>Video</v>
      </c>
      <c r="N1193" s="28">
        <f t="shared" si="18"/>
        <v>18</v>
      </c>
    </row>
    <row r="1194" spans="1:14" x14ac:dyDescent="0.2">
      <c r="A1194">
        <v>1193</v>
      </c>
      <c r="B1194" s="26">
        <v>44331</v>
      </c>
      <c r="C1194" s="11">
        <v>269150197</v>
      </c>
      <c r="D1194" s="11">
        <v>16614</v>
      </c>
      <c r="E1194" s="11">
        <v>6</v>
      </c>
      <c r="F1194" s="11">
        <v>5</v>
      </c>
      <c r="G1194" t="str">
        <f>IFERROR(INDEX('Video Ad Server - SECONDARY'!$C$2:$C$960,MATCH(' Combined Data'!C1194&amp;' Combined Data'!B1194,'Video Ad Server - SECONDARY'!$E$2:$E$960,0)),"")</f>
        <v/>
      </c>
      <c r="H1194" t="str">
        <f>IFERROR(INDEX('Video Ad Server - SECONDARY'!$D$2:$D$960,MATCH(' Combined Data'!C1194&amp;' Combined Data'!B1194,'Video Ad Server - SECONDARY'!$E$2:$E$960,0)),"")</f>
        <v/>
      </c>
      <c r="I1194" t="str">
        <f>VLOOKUP($C1194,'Lookup Table'!$A$1:$G$134,3,0)</f>
        <v>Partner A</v>
      </c>
      <c r="J1194" t="str">
        <f>VLOOKUP($C1194,'Lookup Table'!$A$1:$G$134,4,0)</f>
        <v>Desktop</v>
      </c>
      <c r="K1194" t="str">
        <f>VLOOKUP($C1194,'Lookup Table'!$A$1:$G$134,5,0)</f>
        <v>CPM</v>
      </c>
      <c r="L1194">
        <f>VLOOKUP($C1194,'Lookup Table'!$A$1:$G$134,6,0)</f>
        <v>6</v>
      </c>
      <c r="M1194" t="str">
        <f>VLOOKUP($C1194,'Lookup Table'!$A$1:$G$134,7,0)</f>
        <v>Display</v>
      </c>
      <c r="N1194" s="28">
        <f t="shared" si="18"/>
        <v>99.683999999999997</v>
      </c>
    </row>
    <row r="1195" spans="1:14" x14ac:dyDescent="0.2">
      <c r="A1195">
        <v>1194</v>
      </c>
      <c r="B1195" s="26">
        <v>44331</v>
      </c>
      <c r="C1195" s="11">
        <v>268891184</v>
      </c>
      <c r="D1195" s="11">
        <v>4389</v>
      </c>
      <c r="E1195" s="11">
        <v>6</v>
      </c>
      <c r="F1195" s="11">
        <v>7</v>
      </c>
      <c r="G1195" t="str">
        <f>IFERROR(INDEX('Video Ad Server - SECONDARY'!$C$2:$C$960,MATCH(' Combined Data'!C1195&amp;' Combined Data'!B1195,'Video Ad Server - SECONDARY'!$E$2:$E$960,0)),"")</f>
        <v/>
      </c>
      <c r="H1195" t="str">
        <f>IFERROR(INDEX('Video Ad Server - SECONDARY'!$D$2:$D$960,MATCH(' Combined Data'!C1195&amp;' Combined Data'!B1195,'Video Ad Server - SECONDARY'!$E$2:$E$960,0)),"")</f>
        <v/>
      </c>
      <c r="I1195" t="str">
        <f>VLOOKUP($C1195,'Lookup Table'!$A$1:$G$134,3,0)</f>
        <v>Partner B</v>
      </c>
      <c r="J1195" t="str">
        <f>VLOOKUP($C1195,'Lookup Table'!$A$1:$G$134,4,0)</f>
        <v>Cross-Device</v>
      </c>
      <c r="K1195" t="str">
        <f>VLOOKUP($C1195,'Lookup Table'!$A$1:$G$134,5,0)</f>
        <v>CPM</v>
      </c>
      <c r="L1195">
        <f>VLOOKUP($C1195,'Lookup Table'!$A$1:$G$134,6,0)</f>
        <v>4.5</v>
      </c>
      <c r="M1195" t="str">
        <f>VLOOKUP($C1195,'Lookup Table'!$A$1:$G$134,7,0)</f>
        <v>Display</v>
      </c>
      <c r="N1195" s="28">
        <f t="shared" si="18"/>
        <v>19.750500000000002</v>
      </c>
    </row>
    <row r="1196" spans="1:14" x14ac:dyDescent="0.2">
      <c r="A1196">
        <v>1195</v>
      </c>
      <c r="B1196" s="26">
        <v>44331</v>
      </c>
      <c r="C1196" s="11">
        <v>268890710</v>
      </c>
      <c r="D1196" s="11">
        <v>28070</v>
      </c>
      <c r="E1196" s="11">
        <v>5</v>
      </c>
      <c r="F1196" s="11">
        <v>10</v>
      </c>
      <c r="G1196" t="str">
        <f>IFERROR(INDEX('Video Ad Server - SECONDARY'!$C$2:$C$960,MATCH(' Combined Data'!C1196&amp;' Combined Data'!B1196,'Video Ad Server - SECONDARY'!$E$2:$E$960,0)),"")</f>
        <v/>
      </c>
      <c r="H1196" t="str">
        <f>IFERROR(INDEX('Video Ad Server - SECONDARY'!$D$2:$D$960,MATCH(' Combined Data'!C1196&amp;' Combined Data'!B1196,'Video Ad Server - SECONDARY'!$E$2:$E$960,0)),"")</f>
        <v/>
      </c>
      <c r="I1196" t="str">
        <f>VLOOKUP($C1196,'Lookup Table'!$A$1:$G$134,3,0)</f>
        <v>Partner A</v>
      </c>
      <c r="J1196" t="str">
        <f>VLOOKUP($C1196,'Lookup Table'!$A$1:$G$134,4,0)</f>
        <v>Desktop</v>
      </c>
      <c r="K1196" t="str">
        <f>VLOOKUP($C1196,'Lookup Table'!$A$1:$G$134,5,0)</f>
        <v>CPM</v>
      </c>
      <c r="L1196">
        <f>VLOOKUP($C1196,'Lookup Table'!$A$1:$G$134,6,0)</f>
        <v>6</v>
      </c>
      <c r="M1196" t="str">
        <f>VLOOKUP($C1196,'Lookup Table'!$A$1:$G$134,7,0)</f>
        <v>Display</v>
      </c>
      <c r="N1196" s="28">
        <f t="shared" si="18"/>
        <v>168.42000000000002</v>
      </c>
    </row>
    <row r="1197" spans="1:14" x14ac:dyDescent="0.2">
      <c r="A1197">
        <v>1196</v>
      </c>
      <c r="B1197" s="26">
        <v>44331</v>
      </c>
      <c r="C1197" s="11">
        <v>269222817</v>
      </c>
      <c r="D1197" s="11">
        <v>18345</v>
      </c>
      <c r="E1197" s="11">
        <v>5</v>
      </c>
      <c r="F1197" s="11">
        <v>5</v>
      </c>
      <c r="G1197" t="str">
        <f>IFERROR(INDEX('Video Ad Server - SECONDARY'!$C$2:$C$960,MATCH(' Combined Data'!C1197&amp;' Combined Data'!B1197,'Video Ad Server - SECONDARY'!$E$2:$E$960,0)),"")</f>
        <v/>
      </c>
      <c r="H1197" t="str">
        <f>IFERROR(INDEX('Video Ad Server - SECONDARY'!$D$2:$D$960,MATCH(' Combined Data'!C1197&amp;' Combined Data'!B1197,'Video Ad Server - SECONDARY'!$E$2:$E$960,0)),"")</f>
        <v/>
      </c>
      <c r="I1197" t="str">
        <f>VLOOKUP($C1197,'Lookup Table'!$A$1:$G$134,3,0)</f>
        <v>Partner A</v>
      </c>
      <c r="J1197" t="str">
        <f>VLOOKUP($C1197,'Lookup Table'!$A$1:$G$134,4,0)</f>
        <v>Tablet In-App</v>
      </c>
      <c r="K1197" t="str">
        <f>VLOOKUP($C1197,'Lookup Table'!$A$1:$G$134,5,0)</f>
        <v>CPM</v>
      </c>
      <c r="L1197">
        <f>VLOOKUP($C1197,'Lookup Table'!$A$1:$G$134,6,0)</f>
        <v>6</v>
      </c>
      <c r="M1197" t="str">
        <f>VLOOKUP($C1197,'Lookup Table'!$A$1:$G$134,7,0)</f>
        <v>Display</v>
      </c>
      <c r="N1197" s="28">
        <f t="shared" si="18"/>
        <v>110.07</v>
      </c>
    </row>
    <row r="1198" spans="1:14" x14ac:dyDescent="0.2">
      <c r="A1198">
        <v>1197</v>
      </c>
      <c r="B1198" s="26">
        <v>44331</v>
      </c>
      <c r="C1198" s="11">
        <v>269221635</v>
      </c>
      <c r="D1198" s="11">
        <v>13147</v>
      </c>
      <c r="E1198" s="11">
        <v>5</v>
      </c>
      <c r="F1198" s="11">
        <v>158</v>
      </c>
      <c r="G1198" t="str">
        <f>IFERROR(INDEX('Video Ad Server - SECONDARY'!$C$2:$C$960,MATCH(' Combined Data'!C1198&amp;' Combined Data'!B1198,'Video Ad Server - SECONDARY'!$E$2:$E$960,0)),"")</f>
        <v/>
      </c>
      <c r="H1198" t="str">
        <f>IFERROR(INDEX('Video Ad Server - SECONDARY'!$D$2:$D$960,MATCH(' Combined Data'!C1198&amp;' Combined Data'!B1198,'Video Ad Server - SECONDARY'!$E$2:$E$960,0)),"")</f>
        <v/>
      </c>
      <c r="I1198" t="str">
        <f>VLOOKUP($C1198,'Lookup Table'!$A$1:$G$134,3,0)</f>
        <v>Partner A</v>
      </c>
      <c r="J1198" t="str">
        <f>VLOOKUP($C1198,'Lookup Table'!$A$1:$G$134,4,0)</f>
        <v>Desktop</v>
      </c>
      <c r="K1198" t="str">
        <f>VLOOKUP($C1198,'Lookup Table'!$A$1:$G$134,5,0)</f>
        <v>CPM</v>
      </c>
      <c r="L1198">
        <f>VLOOKUP($C1198,'Lookup Table'!$A$1:$G$134,6,0)</f>
        <v>6</v>
      </c>
      <c r="M1198" t="str">
        <f>VLOOKUP($C1198,'Lookup Table'!$A$1:$G$134,7,0)</f>
        <v>Display</v>
      </c>
      <c r="N1198" s="28">
        <f t="shared" si="18"/>
        <v>78.882000000000005</v>
      </c>
    </row>
    <row r="1199" spans="1:14" x14ac:dyDescent="0.2">
      <c r="A1199">
        <v>1198</v>
      </c>
      <c r="B1199" s="26">
        <v>44331</v>
      </c>
      <c r="C1199" s="11">
        <v>268890671</v>
      </c>
      <c r="D1199" s="11">
        <v>2426</v>
      </c>
      <c r="E1199" s="11">
        <v>5</v>
      </c>
      <c r="F1199" s="11">
        <v>2</v>
      </c>
      <c r="G1199" t="str">
        <f>IFERROR(INDEX('Video Ad Server - SECONDARY'!$C$2:$C$960,MATCH(' Combined Data'!C1199&amp;' Combined Data'!B1199,'Video Ad Server - SECONDARY'!$E$2:$E$960,0)),"")</f>
        <v/>
      </c>
      <c r="H1199" t="str">
        <f>IFERROR(INDEX('Video Ad Server - SECONDARY'!$D$2:$D$960,MATCH(' Combined Data'!C1199&amp;' Combined Data'!B1199,'Video Ad Server - SECONDARY'!$E$2:$E$960,0)),"")</f>
        <v/>
      </c>
      <c r="I1199" t="str">
        <f>VLOOKUP($C1199,'Lookup Table'!$A$1:$G$134,3,0)</f>
        <v>Partner A</v>
      </c>
      <c r="J1199" t="str">
        <f>VLOOKUP($C1199,'Lookup Table'!$A$1:$G$134,4,0)</f>
        <v>Tablet Web</v>
      </c>
      <c r="K1199" t="str">
        <f>VLOOKUP($C1199,'Lookup Table'!$A$1:$G$134,5,0)</f>
        <v>CPM</v>
      </c>
      <c r="L1199">
        <f>VLOOKUP($C1199,'Lookup Table'!$A$1:$G$134,6,0)</f>
        <v>6</v>
      </c>
      <c r="M1199" t="str">
        <f>VLOOKUP($C1199,'Lookup Table'!$A$1:$G$134,7,0)</f>
        <v>Display</v>
      </c>
      <c r="N1199" s="28">
        <f t="shared" si="18"/>
        <v>14.556000000000001</v>
      </c>
    </row>
    <row r="1200" spans="1:14" x14ac:dyDescent="0.2">
      <c r="A1200">
        <v>1199</v>
      </c>
      <c r="B1200" s="26">
        <v>44331</v>
      </c>
      <c r="C1200" s="11">
        <v>268891919</v>
      </c>
      <c r="D1200" s="11">
        <v>1573</v>
      </c>
      <c r="E1200" s="11">
        <v>5</v>
      </c>
      <c r="F1200" s="11">
        <v>1</v>
      </c>
      <c r="G1200" t="str">
        <f>IFERROR(INDEX('Video Ad Server - SECONDARY'!$C$2:$C$960,MATCH(' Combined Data'!C1200&amp;' Combined Data'!B1200,'Video Ad Server - SECONDARY'!$E$2:$E$960,0)),"")</f>
        <v/>
      </c>
      <c r="H1200" t="str">
        <f>IFERROR(INDEX('Video Ad Server - SECONDARY'!$D$2:$D$960,MATCH(' Combined Data'!C1200&amp;' Combined Data'!B1200,'Video Ad Server - SECONDARY'!$E$2:$E$960,0)),"")</f>
        <v/>
      </c>
      <c r="I1200" t="str">
        <f>VLOOKUP($C1200,'Lookup Table'!$A$1:$G$134,3,0)</f>
        <v>Partner B</v>
      </c>
      <c r="J1200" t="str">
        <f>VLOOKUP($C1200,'Lookup Table'!$A$1:$G$134,4,0)</f>
        <v>Desktop</v>
      </c>
      <c r="K1200" t="str">
        <f>VLOOKUP($C1200,'Lookup Table'!$A$1:$G$134,5,0)</f>
        <v>CPM</v>
      </c>
      <c r="L1200">
        <f>VLOOKUP($C1200,'Lookup Table'!$A$1:$G$134,6,0)</f>
        <v>4.5</v>
      </c>
      <c r="M1200" t="str">
        <f>VLOOKUP($C1200,'Lookup Table'!$A$1:$G$134,7,0)</f>
        <v>Display</v>
      </c>
      <c r="N1200" s="28">
        <f t="shared" si="18"/>
        <v>7.0785</v>
      </c>
    </row>
    <row r="1201" spans="1:14" x14ac:dyDescent="0.2">
      <c r="A1201">
        <v>1200</v>
      </c>
      <c r="B1201" s="26">
        <v>44331</v>
      </c>
      <c r="C1201" s="11">
        <v>268892222</v>
      </c>
      <c r="D1201" s="11">
        <v>2293</v>
      </c>
      <c r="E1201" s="11">
        <v>4</v>
      </c>
      <c r="F1201" s="11">
        <v>0</v>
      </c>
      <c r="G1201" t="str">
        <f>IFERROR(INDEX('Video Ad Server - SECONDARY'!$C$2:$C$960,MATCH(' Combined Data'!C1201&amp;' Combined Data'!B1201,'Video Ad Server - SECONDARY'!$E$2:$E$960,0)),"")</f>
        <v/>
      </c>
      <c r="H1201" t="str">
        <f>IFERROR(INDEX('Video Ad Server - SECONDARY'!$D$2:$D$960,MATCH(' Combined Data'!C1201&amp;' Combined Data'!B1201,'Video Ad Server - SECONDARY'!$E$2:$E$960,0)),"")</f>
        <v/>
      </c>
      <c r="I1201" t="str">
        <f>VLOOKUP($C1201,'Lookup Table'!$A$1:$G$134,3,0)</f>
        <v>Partner B</v>
      </c>
      <c r="J1201" t="str">
        <f>VLOOKUP($C1201,'Lookup Table'!$A$1:$G$134,4,0)</f>
        <v>Desktop</v>
      </c>
      <c r="K1201" t="str">
        <f>VLOOKUP($C1201,'Lookup Table'!$A$1:$G$134,5,0)</f>
        <v>CPM</v>
      </c>
      <c r="L1201">
        <f>VLOOKUP($C1201,'Lookup Table'!$A$1:$G$134,6,0)</f>
        <v>4.5</v>
      </c>
      <c r="M1201" t="str">
        <f>VLOOKUP($C1201,'Lookup Table'!$A$1:$G$134,7,0)</f>
        <v>Display</v>
      </c>
      <c r="N1201" s="28">
        <f t="shared" si="18"/>
        <v>10.3185</v>
      </c>
    </row>
    <row r="1202" spans="1:14" x14ac:dyDescent="0.2">
      <c r="A1202">
        <v>1201</v>
      </c>
      <c r="B1202" s="26">
        <v>44331</v>
      </c>
      <c r="C1202" s="11">
        <v>269220918</v>
      </c>
      <c r="D1202" s="11">
        <v>2291</v>
      </c>
      <c r="E1202" s="11">
        <v>4</v>
      </c>
      <c r="F1202" s="11">
        <v>0</v>
      </c>
      <c r="G1202" t="str">
        <f>IFERROR(INDEX('Video Ad Server - SECONDARY'!$C$2:$C$960,MATCH(' Combined Data'!C1202&amp;' Combined Data'!B1202,'Video Ad Server - SECONDARY'!$E$2:$E$960,0)),"")</f>
        <v/>
      </c>
      <c r="H1202" t="str">
        <f>IFERROR(INDEX('Video Ad Server - SECONDARY'!$D$2:$D$960,MATCH(' Combined Data'!C1202&amp;' Combined Data'!B1202,'Video Ad Server - SECONDARY'!$E$2:$E$960,0)),"")</f>
        <v/>
      </c>
      <c r="I1202" t="str">
        <f>VLOOKUP($C1202,'Lookup Table'!$A$1:$G$134,3,0)</f>
        <v>Partner B</v>
      </c>
      <c r="J1202" t="str">
        <f>VLOOKUP($C1202,'Lookup Table'!$A$1:$G$134,4,0)</f>
        <v>Desktop</v>
      </c>
      <c r="K1202" t="str">
        <f>VLOOKUP($C1202,'Lookup Table'!$A$1:$G$134,5,0)</f>
        <v>CPM</v>
      </c>
      <c r="L1202">
        <f>VLOOKUP($C1202,'Lookup Table'!$A$1:$G$134,6,0)</f>
        <v>4.5</v>
      </c>
      <c r="M1202" t="str">
        <f>VLOOKUP($C1202,'Lookup Table'!$A$1:$G$134,7,0)</f>
        <v>Display</v>
      </c>
      <c r="N1202" s="28">
        <f t="shared" si="18"/>
        <v>10.3095</v>
      </c>
    </row>
    <row r="1203" spans="1:14" x14ac:dyDescent="0.2">
      <c r="A1203">
        <v>1202</v>
      </c>
      <c r="B1203" s="26">
        <v>44331</v>
      </c>
      <c r="C1203" s="11">
        <v>271457536</v>
      </c>
      <c r="D1203" s="11">
        <v>945</v>
      </c>
      <c r="E1203" s="11">
        <v>4</v>
      </c>
      <c r="F1203" s="11">
        <v>13</v>
      </c>
      <c r="G1203">
        <f>IFERROR(INDEX('Video Ad Server - SECONDARY'!$C$2:$C$960,MATCH(' Combined Data'!C1203&amp;' Combined Data'!B1203,'Video Ad Server - SECONDARY'!$E$2:$E$960,0)),"")</f>
        <v>14</v>
      </c>
      <c r="H1203">
        <f>IFERROR(INDEX('Video Ad Server - SECONDARY'!$D$2:$D$960,MATCH(' Combined Data'!C1203&amp;' Combined Data'!B1203,'Video Ad Server - SECONDARY'!$E$2:$E$960,0)),"")</f>
        <v>17</v>
      </c>
      <c r="I1203" t="str">
        <f>VLOOKUP($C1203,'Lookup Table'!$A$1:$G$134,3,0)</f>
        <v>Partner B</v>
      </c>
      <c r="J1203" t="str">
        <f>VLOOKUP($C1203,'Lookup Table'!$A$1:$G$134,4,0)</f>
        <v>Cross-Device</v>
      </c>
      <c r="K1203" t="str">
        <f>VLOOKUP($C1203,'Lookup Table'!$A$1:$G$134,5,0)</f>
        <v>CPCV</v>
      </c>
      <c r="L1203">
        <f>VLOOKUP($C1203,'Lookup Table'!$A$1:$G$134,6,0)</f>
        <v>4.5</v>
      </c>
      <c r="M1203" t="str">
        <f>VLOOKUP($C1203,'Lookup Table'!$A$1:$G$134,7,0)</f>
        <v>Video</v>
      </c>
      <c r="N1203" s="28">
        <f t="shared" si="18"/>
        <v>76.5</v>
      </c>
    </row>
    <row r="1204" spans="1:14" x14ac:dyDescent="0.2">
      <c r="A1204">
        <v>1203</v>
      </c>
      <c r="B1204" s="26">
        <v>44331</v>
      </c>
      <c r="C1204" s="11">
        <v>268890548</v>
      </c>
      <c r="D1204" s="11">
        <v>7459</v>
      </c>
      <c r="E1204" s="11">
        <v>3</v>
      </c>
      <c r="F1204" s="11">
        <v>2</v>
      </c>
      <c r="G1204">
        <f>IFERROR(INDEX('Video Ad Server - SECONDARY'!$C$2:$C$960,MATCH(' Combined Data'!C1204&amp;' Combined Data'!B1204,'Video Ad Server - SECONDARY'!$E$2:$E$960,0)),"")</f>
        <v>1</v>
      </c>
      <c r="H1204">
        <f>IFERROR(INDEX('Video Ad Server - SECONDARY'!$D$2:$D$960,MATCH(' Combined Data'!C1204&amp;' Combined Data'!B1204,'Video Ad Server - SECONDARY'!$E$2:$E$960,0)),"")</f>
        <v>1</v>
      </c>
      <c r="I1204" t="str">
        <f>VLOOKUP($C1204,'Lookup Table'!$A$1:$G$134,3,0)</f>
        <v>Partner B</v>
      </c>
      <c r="J1204" t="str">
        <f>VLOOKUP($C1204,'Lookup Table'!$A$1:$G$134,4,0)</f>
        <v>Cross-Device</v>
      </c>
      <c r="K1204" t="str">
        <f>VLOOKUP($C1204,'Lookup Table'!$A$1:$G$134,5,0)</f>
        <v>CPCV</v>
      </c>
      <c r="L1204">
        <f>VLOOKUP($C1204,'Lookup Table'!$A$1:$G$134,6,0)</f>
        <v>4.5</v>
      </c>
      <c r="M1204" t="str">
        <f>VLOOKUP($C1204,'Lookup Table'!$A$1:$G$134,7,0)</f>
        <v>Video</v>
      </c>
      <c r="N1204" s="28">
        <f t="shared" si="18"/>
        <v>4.5</v>
      </c>
    </row>
    <row r="1205" spans="1:14" x14ac:dyDescent="0.2">
      <c r="A1205">
        <v>1204</v>
      </c>
      <c r="B1205" s="26">
        <v>44331</v>
      </c>
      <c r="C1205" s="11">
        <v>269221461</v>
      </c>
      <c r="D1205" s="11">
        <v>4390</v>
      </c>
      <c r="E1205" s="11">
        <v>3</v>
      </c>
      <c r="F1205" s="11">
        <v>1</v>
      </c>
      <c r="G1205">
        <f>IFERROR(INDEX('Video Ad Server - SECONDARY'!$C$2:$C$960,MATCH(' Combined Data'!C1205&amp;' Combined Data'!B1205,'Video Ad Server - SECONDARY'!$E$2:$E$960,0)),"")</f>
        <v>17</v>
      </c>
      <c r="H1205">
        <f>IFERROR(INDEX('Video Ad Server - SECONDARY'!$D$2:$D$960,MATCH(' Combined Data'!C1205&amp;' Combined Data'!B1205,'Video Ad Server - SECONDARY'!$E$2:$E$960,0)),"")</f>
        <v>16</v>
      </c>
      <c r="I1205" t="str">
        <f>VLOOKUP($C1205,'Lookup Table'!$A$1:$G$134,3,0)</f>
        <v>Partner B</v>
      </c>
      <c r="J1205" t="str">
        <f>VLOOKUP($C1205,'Lookup Table'!$A$1:$G$134,4,0)</f>
        <v>Mobile</v>
      </c>
      <c r="K1205" t="str">
        <f>VLOOKUP($C1205,'Lookup Table'!$A$1:$G$134,5,0)</f>
        <v>CPCV</v>
      </c>
      <c r="L1205">
        <f>VLOOKUP($C1205,'Lookup Table'!$A$1:$G$134,6,0)</f>
        <v>4.5</v>
      </c>
      <c r="M1205" t="str">
        <f>VLOOKUP($C1205,'Lookup Table'!$A$1:$G$134,7,0)</f>
        <v>Video</v>
      </c>
      <c r="N1205" s="28">
        <f t="shared" si="18"/>
        <v>72</v>
      </c>
    </row>
    <row r="1206" spans="1:14" x14ac:dyDescent="0.2">
      <c r="A1206">
        <v>1205</v>
      </c>
      <c r="B1206" s="26">
        <v>44331</v>
      </c>
      <c r="C1206" s="11">
        <v>269221920</v>
      </c>
      <c r="D1206" s="11">
        <v>4379</v>
      </c>
      <c r="E1206" s="11">
        <v>3</v>
      </c>
      <c r="F1206" s="11">
        <v>1</v>
      </c>
      <c r="G1206">
        <f>IFERROR(INDEX('Video Ad Server - SECONDARY'!$C$2:$C$960,MATCH(' Combined Data'!C1206&amp;' Combined Data'!B1206,'Video Ad Server - SECONDARY'!$E$2:$E$960,0)),"")</f>
        <v>16</v>
      </c>
      <c r="H1206">
        <f>IFERROR(INDEX('Video Ad Server - SECONDARY'!$D$2:$D$960,MATCH(' Combined Data'!C1206&amp;' Combined Data'!B1206,'Video Ad Server - SECONDARY'!$E$2:$E$960,0)),"")</f>
        <v>19</v>
      </c>
      <c r="I1206" t="str">
        <f>VLOOKUP($C1206,'Lookup Table'!$A$1:$G$134,3,0)</f>
        <v>Partner B</v>
      </c>
      <c r="J1206" t="str">
        <f>VLOOKUP($C1206,'Lookup Table'!$A$1:$G$134,4,0)</f>
        <v>Cross-Device</v>
      </c>
      <c r="K1206" t="str">
        <f>VLOOKUP($C1206,'Lookup Table'!$A$1:$G$134,5,0)</f>
        <v>CPCV</v>
      </c>
      <c r="L1206">
        <f>VLOOKUP($C1206,'Lookup Table'!$A$1:$G$134,6,0)</f>
        <v>4.5</v>
      </c>
      <c r="M1206" t="str">
        <f>VLOOKUP($C1206,'Lookup Table'!$A$1:$G$134,7,0)</f>
        <v>Video</v>
      </c>
      <c r="N1206" s="28">
        <f t="shared" si="18"/>
        <v>85.5</v>
      </c>
    </row>
    <row r="1207" spans="1:14" x14ac:dyDescent="0.2">
      <c r="A1207">
        <v>1206</v>
      </c>
      <c r="B1207" s="26">
        <v>44331</v>
      </c>
      <c r="C1207" s="11">
        <v>273096974</v>
      </c>
      <c r="D1207" s="11">
        <v>4256</v>
      </c>
      <c r="E1207" s="11">
        <v>3</v>
      </c>
      <c r="F1207" s="11">
        <v>2</v>
      </c>
      <c r="G1207" t="str">
        <f>IFERROR(INDEX('Video Ad Server - SECONDARY'!$C$2:$C$960,MATCH(' Combined Data'!C1207&amp;' Combined Data'!B1207,'Video Ad Server - SECONDARY'!$E$2:$E$960,0)),"")</f>
        <v/>
      </c>
      <c r="H1207" t="str">
        <f>IFERROR(INDEX('Video Ad Server - SECONDARY'!$D$2:$D$960,MATCH(' Combined Data'!C1207&amp;' Combined Data'!B1207,'Video Ad Server - SECONDARY'!$E$2:$E$960,0)),"")</f>
        <v/>
      </c>
      <c r="I1207" t="str">
        <f>VLOOKUP($C1207,'Lookup Table'!$A$1:$G$134,3,0)</f>
        <v>Partner B</v>
      </c>
      <c r="J1207" t="str">
        <f>VLOOKUP($C1207,'Lookup Table'!$A$1:$G$134,4,0)</f>
        <v>Desktop</v>
      </c>
      <c r="K1207" t="str">
        <f>VLOOKUP($C1207,'Lookup Table'!$A$1:$G$134,5,0)</f>
        <v>CPM</v>
      </c>
      <c r="L1207">
        <f>VLOOKUP($C1207,'Lookup Table'!$A$1:$G$134,6,0)</f>
        <v>4.5</v>
      </c>
      <c r="M1207" t="str">
        <f>VLOOKUP($C1207,'Lookup Table'!$A$1:$G$134,7,0)</f>
        <v>Display</v>
      </c>
      <c r="N1207" s="28">
        <f t="shared" si="18"/>
        <v>19.152000000000001</v>
      </c>
    </row>
    <row r="1208" spans="1:14" x14ac:dyDescent="0.2">
      <c r="A1208">
        <v>1207</v>
      </c>
      <c r="B1208" s="26">
        <v>44331</v>
      </c>
      <c r="C1208" s="11">
        <v>271533390</v>
      </c>
      <c r="D1208" s="11">
        <v>172</v>
      </c>
      <c r="E1208" s="11">
        <v>3</v>
      </c>
      <c r="F1208" s="11">
        <v>4</v>
      </c>
      <c r="G1208" t="str">
        <f>IFERROR(INDEX('Video Ad Server - SECONDARY'!$C$2:$C$960,MATCH(' Combined Data'!C1208&amp;' Combined Data'!B1208,'Video Ad Server - SECONDARY'!$E$2:$E$960,0)),"")</f>
        <v/>
      </c>
      <c r="H1208" t="str">
        <f>IFERROR(INDEX('Video Ad Server - SECONDARY'!$D$2:$D$960,MATCH(' Combined Data'!C1208&amp;' Combined Data'!B1208,'Video Ad Server - SECONDARY'!$E$2:$E$960,0)),"")</f>
        <v/>
      </c>
      <c r="I1208" t="str">
        <f>VLOOKUP($C1208,'Lookup Table'!$A$1:$G$134,3,0)</f>
        <v>Partner A</v>
      </c>
      <c r="J1208" t="str">
        <f>VLOOKUP($C1208,'Lookup Table'!$A$1:$G$134,4,0)</f>
        <v>Desktop</v>
      </c>
      <c r="K1208" t="str">
        <f>VLOOKUP($C1208,'Lookup Table'!$A$1:$G$134,5,0)</f>
        <v>CPM</v>
      </c>
      <c r="L1208">
        <f>VLOOKUP($C1208,'Lookup Table'!$A$1:$G$134,6,0)</f>
        <v>6</v>
      </c>
      <c r="M1208" t="str">
        <f>VLOOKUP($C1208,'Lookup Table'!$A$1:$G$134,7,0)</f>
        <v>Display</v>
      </c>
      <c r="N1208" s="28">
        <f t="shared" si="18"/>
        <v>1.032</v>
      </c>
    </row>
    <row r="1209" spans="1:14" x14ac:dyDescent="0.2">
      <c r="A1209">
        <v>1208</v>
      </c>
      <c r="B1209" s="26">
        <v>44331</v>
      </c>
      <c r="C1209" s="11">
        <v>269221431</v>
      </c>
      <c r="D1209" s="11">
        <v>4394</v>
      </c>
      <c r="E1209" s="11">
        <v>2</v>
      </c>
      <c r="F1209" s="11">
        <v>0</v>
      </c>
      <c r="G1209" t="str">
        <f>IFERROR(INDEX('Video Ad Server - SECONDARY'!$C$2:$C$960,MATCH(' Combined Data'!C1209&amp;' Combined Data'!B1209,'Video Ad Server - SECONDARY'!$E$2:$E$960,0)),"")</f>
        <v/>
      </c>
      <c r="H1209" t="str">
        <f>IFERROR(INDEX('Video Ad Server - SECONDARY'!$D$2:$D$960,MATCH(' Combined Data'!C1209&amp;' Combined Data'!B1209,'Video Ad Server - SECONDARY'!$E$2:$E$960,0)),"")</f>
        <v/>
      </c>
      <c r="I1209" t="str">
        <f>VLOOKUP($C1209,'Lookup Table'!$A$1:$G$134,3,0)</f>
        <v>Partner B</v>
      </c>
      <c r="J1209" t="str">
        <f>VLOOKUP($C1209,'Lookup Table'!$A$1:$G$134,4,0)</f>
        <v>Desktop</v>
      </c>
      <c r="K1209" t="str">
        <f>VLOOKUP($C1209,'Lookup Table'!$A$1:$G$134,5,0)</f>
        <v>CPM</v>
      </c>
      <c r="L1209">
        <f>VLOOKUP($C1209,'Lookup Table'!$A$1:$G$134,6,0)</f>
        <v>4.5</v>
      </c>
      <c r="M1209" t="str">
        <f>VLOOKUP($C1209,'Lookup Table'!$A$1:$G$134,7,0)</f>
        <v>Display</v>
      </c>
      <c r="N1209" s="28">
        <f t="shared" si="18"/>
        <v>19.773</v>
      </c>
    </row>
    <row r="1210" spans="1:14" x14ac:dyDescent="0.2">
      <c r="A1210">
        <v>1209</v>
      </c>
      <c r="B1210" s="26">
        <v>44331</v>
      </c>
      <c r="C1210" s="11">
        <v>273397621</v>
      </c>
      <c r="D1210" s="11">
        <v>4088</v>
      </c>
      <c r="E1210" s="11">
        <v>2</v>
      </c>
      <c r="F1210" s="11">
        <v>1</v>
      </c>
      <c r="G1210" t="str">
        <f>IFERROR(INDEX('Video Ad Server - SECONDARY'!$C$2:$C$960,MATCH(' Combined Data'!C1210&amp;' Combined Data'!B1210,'Video Ad Server - SECONDARY'!$E$2:$E$960,0)),"")</f>
        <v/>
      </c>
      <c r="H1210" t="str">
        <f>IFERROR(INDEX('Video Ad Server - SECONDARY'!$D$2:$D$960,MATCH(' Combined Data'!C1210&amp;' Combined Data'!B1210,'Video Ad Server - SECONDARY'!$E$2:$E$960,0)),"")</f>
        <v/>
      </c>
      <c r="I1210" t="str">
        <f>VLOOKUP($C1210,'Lookup Table'!$A$1:$G$134,3,0)</f>
        <v>Partner B</v>
      </c>
      <c r="J1210" t="str">
        <f>VLOOKUP($C1210,'Lookup Table'!$A$1:$G$134,4,0)</f>
        <v>Desktop</v>
      </c>
      <c r="K1210" t="str">
        <f>VLOOKUP($C1210,'Lookup Table'!$A$1:$G$134,5,0)</f>
        <v>CPM</v>
      </c>
      <c r="L1210">
        <f>VLOOKUP($C1210,'Lookup Table'!$A$1:$G$134,6,0)</f>
        <v>4.5</v>
      </c>
      <c r="M1210" t="str">
        <f>VLOOKUP($C1210,'Lookup Table'!$A$1:$G$134,7,0)</f>
        <v>Display</v>
      </c>
      <c r="N1210" s="28">
        <f t="shared" si="18"/>
        <v>18.396000000000001</v>
      </c>
    </row>
    <row r="1211" spans="1:14" x14ac:dyDescent="0.2">
      <c r="A1211">
        <v>1210</v>
      </c>
      <c r="B1211" s="26">
        <v>44331</v>
      </c>
      <c r="C1211" s="11">
        <v>269222739</v>
      </c>
      <c r="D1211" s="11">
        <v>2401</v>
      </c>
      <c r="E1211" s="11">
        <v>2</v>
      </c>
      <c r="F1211" s="11">
        <v>0</v>
      </c>
      <c r="G1211">
        <f>IFERROR(INDEX('Video Ad Server - SECONDARY'!$C$2:$C$960,MATCH(' Combined Data'!C1211&amp;' Combined Data'!B1211,'Video Ad Server - SECONDARY'!$E$2:$E$960,0)),"")</f>
        <v>18</v>
      </c>
      <c r="H1211">
        <f>IFERROR(INDEX('Video Ad Server - SECONDARY'!$D$2:$D$960,MATCH(' Combined Data'!C1211&amp;' Combined Data'!B1211,'Video Ad Server - SECONDARY'!$E$2:$E$960,0)),"")</f>
        <v>20</v>
      </c>
      <c r="I1211" t="str">
        <f>VLOOKUP($C1211,'Lookup Table'!$A$1:$G$134,3,0)</f>
        <v>Partner B</v>
      </c>
      <c r="J1211" t="str">
        <f>VLOOKUP($C1211,'Lookup Table'!$A$1:$G$134,4,0)</f>
        <v>Cross-Device</v>
      </c>
      <c r="K1211" t="str">
        <f>VLOOKUP($C1211,'Lookup Table'!$A$1:$G$134,5,0)</f>
        <v>CPCV</v>
      </c>
      <c r="L1211">
        <f>VLOOKUP($C1211,'Lookup Table'!$A$1:$G$134,6,0)</f>
        <v>4.5</v>
      </c>
      <c r="M1211" t="str">
        <f>VLOOKUP($C1211,'Lookup Table'!$A$1:$G$134,7,0)</f>
        <v>Video</v>
      </c>
      <c r="N1211" s="28">
        <f t="shared" si="18"/>
        <v>90</v>
      </c>
    </row>
    <row r="1212" spans="1:14" x14ac:dyDescent="0.2">
      <c r="A1212">
        <v>1211</v>
      </c>
      <c r="B1212" s="26">
        <v>44331</v>
      </c>
      <c r="C1212" s="11">
        <v>271175480</v>
      </c>
      <c r="D1212" s="11">
        <v>490</v>
      </c>
      <c r="E1212" s="11">
        <v>2</v>
      </c>
      <c r="F1212" s="11">
        <v>13</v>
      </c>
      <c r="G1212">
        <f>IFERROR(INDEX('Video Ad Server - SECONDARY'!$C$2:$C$960,MATCH(' Combined Data'!C1212&amp;' Combined Data'!B1212,'Video Ad Server - SECONDARY'!$E$2:$E$960,0)),"")</f>
        <v>0</v>
      </c>
      <c r="H1212">
        <f>IFERROR(INDEX('Video Ad Server - SECONDARY'!$D$2:$D$960,MATCH(' Combined Data'!C1212&amp;' Combined Data'!B1212,'Video Ad Server - SECONDARY'!$E$2:$E$960,0)),"")</f>
        <v>0</v>
      </c>
      <c r="I1212" t="str">
        <f>VLOOKUP($C1212,'Lookup Table'!$A$1:$G$134,3,0)</f>
        <v>Partner B</v>
      </c>
      <c r="J1212" t="str">
        <f>VLOOKUP($C1212,'Lookup Table'!$A$1:$G$134,4,0)</f>
        <v>Cross-Device</v>
      </c>
      <c r="K1212" t="str">
        <f>VLOOKUP($C1212,'Lookup Table'!$A$1:$G$134,5,0)</f>
        <v>CPCV</v>
      </c>
      <c r="L1212">
        <f>VLOOKUP($C1212,'Lookup Table'!$A$1:$G$134,6,0)</f>
        <v>4.5</v>
      </c>
      <c r="M1212" t="str">
        <f>VLOOKUP($C1212,'Lookup Table'!$A$1:$G$134,7,0)</f>
        <v>Video</v>
      </c>
      <c r="N1212" s="28">
        <f t="shared" si="18"/>
        <v>0</v>
      </c>
    </row>
    <row r="1213" spans="1:14" x14ac:dyDescent="0.2">
      <c r="A1213">
        <v>1212</v>
      </c>
      <c r="B1213" s="26">
        <v>44331</v>
      </c>
      <c r="C1213" s="11">
        <v>268892456</v>
      </c>
      <c r="D1213" s="11">
        <v>417</v>
      </c>
      <c r="E1213" s="11">
        <v>2</v>
      </c>
      <c r="F1213" s="11">
        <v>2</v>
      </c>
      <c r="G1213" t="str">
        <f>IFERROR(INDEX('Video Ad Server - SECONDARY'!$C$2:$C$960,MATCH(' Combined Data'!C1213&amp;' Combined Data'!B1213,'Video Ad Server - SECONDARY'!$E$2:$E$960,0)),"")</f>
        <v/>
      </c>
      <c r="H1213" t="str">
        <f>IFERROR(INDEX('Video Ad Server - SECONDARY'!$D$2:$D$960,MATCH(' Combined Data'!C1213&amp;' Combined Data'!B1213,'Video Ad Server - SECONDARY'!$E$2:$E$960,0)),"")</f>
        <v/>
      </c>
      <c r="I1213" t="str">
        <f>VLOOKUP($C1213,'Lookup Table'!$A$1:$G$134,3,0)</f>
        <v>Partner A</v>
      </c>
      <c r="J1213" t="str">
        <f>VLOOKUP($C1213,'Lookup Table'!$A$1:$G$134,4,0)</f>
        <v>Mobile Web</v>
      </c>
      <c r="K1213" t="str">
        <f>VLOOKUP($C1213,'Lookup Table'!$A$1:$G$134,5,0)</f>
        <v>CPM</v>
      </c>
      <c r="L1213">
        <f>VLOOKUP($C1213,'Lookup Table'!$A$1:$G$134,6,0)</f>
        <v>6</v>
      </c>
      <c r="M1213" t="str">
        <f>VLOOKUP($C1213,'Lookup Table'!$A$1:$G$134,7,0)</f>
        <v>Display</v>
      </c>
      <c r="N1213" s="28">
        <f t="shared" si="18"/>
        <v>2.5019999999999998</v>
      </c>
    </row>
    <row r="1214" spans="1:14" x14ac:dyDescent="0.2">
      <c r="A1214">
        <v>1213</v>
      </c>
      <c r="B1214" s="26">
        <v>44331</v>
      </c>
      <c r="C1214" s="11">
        <v>268890683</v>
      </c>
      <c r="D1214" s="11">
        <v>309</v>
      </c>
      <c r="E1214" s="11">
        <v>2</v>
      </c>
      <c r="F1214" s="11">
        <v>0</v>
      </c>
      <c r="G1214" t="str">
        <f>IFERROR(INDEX('Video Ad Server - SECONDARY'!$C$2:$C$960,MATCH(' Combined Data'!C1214&amp;' Combined Data'!B1214,'Video Ad Server - SECONDARY'!$E$2:$E$960,0)),"")</f>
        <v/>
      </c>
      <c r="H1214" t="str">
        <f>IFERROR(INDEX('Video Ad Server - SECONDARY'!$D$2:$D$960,MATCH(' Combined Data'!C1214&amp;' Combined Data'!B1214,'Video Ad Server - SECONDARY'!$E$2:$E$960,0)),"")</f>
        <v/>
      </c>
      <c r="I1214" t="str">
        <f>VLOOKUP($C1214,'Lookup Table'!$A$1:$G$134,3,0)</f>
        <v>Partner A</v>
      </c>
      <c r="J1214" t="str">
        <f>VLOOKUP($C1214,'Lookup Table'!$A$1:$G$134,4,0)</f>
        <v>Mobile Web</v>
      </c>
      <c r="K1214" t="str">
        <f>VLOOKUP($C1214,'Lookup Table'!$A$1:$G$134,5,0)</f>
        <v>CPM</v>
      </c>
      <c r="L1214">
        <f>VLOOKUP($C1214,'Lookup Table'!$A$1:$G$134,6,0)</f>
        <v>6</v>
      </c>
      <c r="M1214" t="str">
        <f>VLOOKUP($C1214,'Lookup Table'!$A$1:$G$134,7,0)</f>
        <v>Display</v>
      </c>
      <c r="N1214" s="28">
        <f t="shared" si="18"/>
        <v>1.8540000000000001</v>
      </c>
    </row>
    <row r="1215" spans="1:14" x14ac:dyDescent="0.2">
      <c r="A1215">
        <v>1214</v>
      </c>
      <c r="B1215" s="26">
        <v>44331</v>
      </c>
      <c r="C1215" s="11">
        <v>271472378</v>
      </c>
      <c r="D1215" s="11">
        <v>248</v>
      </c>
      <c r="E1215" s="11">
        <v>2</v>
      </c>
      <c r="F1215" s="11">
        <v>0</v>
      </c>
      <c r="G1215" t="str">
        <f>IFERROR(INDEX('Video Ad Server - SECONDARY'!$C$2:$C$960,MATCH(' Combined Data'!C1215&amp;' Combined Data'!B1215,'Video Ad Server - SECONDARY'!$E$2:$E$960,0)),"")</f>
        <v/>
      </c>
      <c r="H1215" t="str">
        <f>IFERROR(INDEX('Video Ad Server - SECONDARY'!$D$2:$D$960,MATCH(' Combined Data'!C1215&amp;' Combined Data'!B1215,'Video Ad Server - SECONDARY'!$E$2:$E$960,0)),"")</f>
        <v/>
      </c>
      <c r="I1215" t="str">
        <f>VLOOKUP($C1215,'Lookup Table'!$A$1:$G$134,3,0)</f>
        <v>Partner A</v>
      </c>
      <c r="J1215" t="str">
        <f>VLOOKUP($C1215,'Lookup Table'!$A$1:$G$134,4,0)</f>
        <v>Tablet In-App</v>
      </c>
      <c r="K1215" t="str">
        <f>VLOOKUP($C1215,'Lookup Table'!$A$1:$G$134,5,0)</f>
        <v>CPM</v>
      </c>
      <c r="L1215">
        <f>VLOOKUP($C1215,'Lookup Table'!$A$1:$G$134,6,0)</f>
        <v>6</v>
      </c>
      <c r="M1215" t="str">
        <f>VLOOKUP($C1215,'Lookup Table'!$A$1:$G$134,7,0)</f>
        <v>Display</v>
      </c>
      <c r="N1215" s="28">
        <f t="shared" si="18"/>
        <v>1.488</v>
      </c>
    </row>
    <row r="1216" spans="1:14" x14ac:dyDescent="0.2">
      <c r="A1216">
        <v>1215</v>
      </c>
      <c r="B1216" s="26">
        <v>44331</v>
      </c>
      <c r="C1216" s="11">
        <v>271451050</v>
      </c>
      <c r="D1216" s="11">
        <v>71</v>
      </c>
      <c r="E1216" s="11">
        <v>2</v>
      </c>
      <c r="F1216" s="11">
        <v>0</v>
      </c>
      <c r="G1216" t="str">
        <f>IFERROR(INDEX('Video Ad Server - SECONDARY'!$C$2:$C$960,MATCH(' Combined Data'!C1216&amp;' Combined Data'!B1216,'Video Ad Server - SECONDARY'!$E$2:$E$960,0)),"")</f>
        <v/>
      </c>
      <c r="H1216" t="str">
        <f>IFERROR(INDEX('Video Ad Server - SECONDARY'!$D$2:$D$960,MATCH(' Combined Data'!C1216&amp;' Combined Data'!B1216,'Video Ad Server - SECONDARY'!$E$2:$E$960,0)),"")</f>
        <v/>
      </c>
      <c r="I1216" t="str">
        <f>VLOOKUP($C1216,'Lookup Table'!$A$1:$G$134,3,0)</f>
        <v>Partner A</v>
      </c>
      <c r="J1216" t="str">
        <f>VLOOKUP($C1216,'Lookup Table'!$A$1:$G$134,4,0)</f>
        <v>Desktop</v>
      </c>
      <c r="K1216" t="str">
        <f>VLOOKUP($C1216,'Lookup Table'!$A$1:$G$134,5,0)</f>
        <v>CPM</v>
      </c>
      <c r="L1216">
        <f>VLOOKUP($C1216,'Lookup Table'!$A$1:$G$134,6,0)</f>
        <v>6</v>
      </c>
      <c r="M1216" t="str">
        <f>VLOOKUP($C1216,'Lookup Table'!$A$1:$G$134,7,0)</f>
        <v>Display</v>
      </c>
      <c r="N1216" s="28">
        <f t="shared" si="18"/>
        <v>0.42599999999999993</v>
      </c>
    </row>
    <row r="1217" spans="1:14" x14ac:dyDescent="0.2">
      <c r="A1217">
        <v>1216</v>
      </c>
      <c r="B1217" s="26">
        <v>44331</v>
      </c>
      <c r="C1217" s="11">
        <v>268891961</v>
      </c>
      <c r="D1217" s="11">
        <v>4447</v>
      </c>
      <c r="E1217" s="11">
        <v>1</v>
      </c>
      <c r="F1217" s="11">
        <v>1</v>
      </c>
      <c r="G1217">
        <f>IFERROR(INDEX('Video Ad Server - SECONDARY'!$C$2:$C$960,MATCH(' Combined Data'!C1217&amp;' Combined Data'!B1217,'Video Ad Server - SECONDARY'!$E$2:$E$960,0)),"")</f>
        <v>2</v>
      </c>
      <c r="H1217">
        <f>IFERROR(INDEX('Video Ad Server - SECONDARY'!$D$2:$D$960,MATCH(' Combined Data'!C1217&amp;' Combined Data'!B1217,'Video Ad Server - SECONDARY'!$E$2:$E$960,0)),"")</f>
        <v>16</v>
      </c>
      <c r="I1217" t="str">
        <f>VLOOKUP($C1217,'Lookup Table'!$A$1:$G$134,3,0)</f>
        <v>Partner B</v>
      </c>
      <c r="J1217" t="str">
        <f>VLOOKUP($C1217,'Lookup Table'!$A$1:$G$134,4,0)</f>
        <v>Cross-Device</v>
      </c>
      <c r="K1217" t="str">
        <f>VLOOKUP($C1217,'Lookup Table'!$A$1:$G$134,5,0)</f>
        <v>CPCV</v>
      </c>
      <c r="L1217">
        <f>VLOOKUP($C1217,'Lookup Table'!$A$1:$G$134,6,0)</f>
        <v>4.5</v>
      </c>
      <c r="M1217" t="str">
        <f>VLOOKUP($C1217,'Lookup Table'!$A$1:$G$134,7,0)</f>
        <v>Video</v>
      </c>
      <c r="N1217" s="28">
        <f t="shared" si="18"/>
        <v>72</v>
      </c>
    </row>
    <row r="1218" spans="1:14" x14ac:dyDescent="0.2">
      <c r="A1218">
        <v>1217</v>
      </c>
      <c r="B1218" s="26">
        <v>44331</v>
      </c>
      <c r="C1218" s="11">
        <v>269222091</v>
      </c>
      <c r="D1218" s="11">
        <v>2644</v>
      </c>
      <c r="E1218" s="11">
        <v>1</v>
      </c>
      <c r="F1218" s="11">
        <v>0</v>
      </c>
      <c r="G1218" t="str">
        <f>IFERROR(INDEX('Video Ad Server - SECONDARY'!$C$2:$C$960,MATCH(' Combined Data'!C1218&amp;' Combined Data'!B1218,'Video Ad Server - SECONDARY'!$E$2:$E$960,0)),"")</f>
        <v/>
      </c>
      <c r="H1218" t="str">
        <f>IFERROR(INDEX('Video Ad Server - SECONDARY'!$D$2:$D$960,MATCH(' Combined Data'!C1218&amp;' Combined Data'!B1218,'Video Ad Server - SECONDARY'!$E$2:$E$960,0)),"")</f>
        <v/>
      </c>
      <c r="I1218" t="str">
        <f>VLOOKUP($C1218,'Lookup Table'!$A$1:$G$134,3,0)</f>
        <v>Partner A</v>
      </c>
      <c r="J1218" t="str">
        <f>VLOOKUP($C1218,'Lookup Table'!$A$1:$G$134,4,0)</f>
        <v>Mobile</v>
      </c>
      <c r="K1218" t="str">
        <f>VLOOKUP($C1218,'Lookup Table'!$A$1:$G$134,5,0)</f>
        <v>CPM</v>
      </c>
      <c r="L1218">
        <f>VLOOKUP($C1218,'Lookup Table'!$A$1:$G$134,6,0)</f>
        <v>6</v>
      </c>
      <c r="M1218" t="str">
        <f>VLOOKUP($C1218,'Lookup Table'!$A$1:$G$134,7,0)</f>
        <v>Display</v>
      </c>
      <c r="N1218" s="28">
        <f t="shared" si="18"/>
        <v>15.864000000000001</v>
      </c>
    </row>
    <row r="1219" spans="1:14" x14ac:dyDescent="0.2">
      <c r="A1219">
        <v>1218</v>
      </c>
      <c r="B1219" s="26">
        <v>44331</v>
      </c>
      <c r="C1219" s="11">
        <v>269221587</v>
      </c>
      <c r="D1219" s="11">
        <v>1787</v>
      </c>
      <c r="E1219" s="11">
        <v>1</v>
      </c>
      <c r="F1219" s="11">
        <v>2</v>
      </c>
      <c r="G1219">
        <f>IFERROR(INDEX('Video Ad Server - SECONDARY'!$C$2:$C$960,MATCH(' Combined Data'!C1219&amp;' Combined Data'!B1219,'Video Ad Server - SECONDARY'!$E$2:$E$960,0)),"")</f>
        <v>17</v>
      </c>
      <c r="H1219">
        <f>IFERROR(INDEX('Video Ad Server - SECONDARY'!$D$2:$D$960,MATCH(' Combined Data'!C1219&amp;' Combined Data'!B1219,'Video Ad Server - SECONDARY'!$E$2:$E$960,0)),"")</f>
        <v>7</v>
      </c>
      <c r="I1219" t="str">
        <f>VLOOKUP($C1219,'Lookup Table'!$A$1:$G$134,3,0)</f>
        <v>Partner B</v>
      </c>
      <c r="J1219" t="str">
        <f>VLOOKUP($C1219,'Lookup Table'!$A$1:$G$134,4,0)</f>
        <v>Cross-Device</v>
      </c>
      <c r="K1219" t="str">
        <f>VLOOKUP($C1219,'Lookup Table'!$A$1:$G$134,5,0)</f>
        <v>CPCV</v>
      </c>
      <c r="L1219">
        <f>VLOOKUP($C1219,'Lookup Table'!$A$1:$G$134,6,0)</f>
        <v>4.5</v>
      </c>
      <c r="M1219" t="str">
        <f>VLOOKUP($C1219,'Lookup Table'!$A$1:$G$134,7,0)</f>
        <v>Video</v>
      </c>
      <c r="N1219" s="28">
        <f t="shared" ref="N1219:N1282" si="19">IF(K1219="CPM",(D1219/1000)*L1219,H1219*L1219)</f>
        <v>31.5</v>
      </c>
    </row>
    <row r="1220" spans="1:14" x14ac:dyDescent="0.2">
      <c r="A1220">
        <v>1219</v>
      </c>
      <c r="B1220" s="26">
        <v>44331</v>
      </c>
      <c r="C1220" s="11">
        <v>269150218</v>
      </c>
      <c r="D1220" s="11">
        <v>52</v>
      </c>
      <c r="E1220" s="11">
        <v>1</v>
      </c>
      <c r="F1220" s="11">
        <v>1</v>
      </c>
      <c r="G1220" t="str">
        <f>IFERROR(INDEX('Video Ad Server - SECONDARY'!$C$2:$C$960,MATCH(' Combined Data'!C1220&amp;' Combined Data'!B1220,'Video Ad Server - SECONDARY'!$E$2:$E$960,0)),"")</f>
        <v/>
      </c>
      <c r="H1220" t="str">
        <f>IFERROR(INDEX('Video Ad Server - SECONDARY'!$D$2:$D$960,MATCH(' Combined Data'!C1220&amp;' Combined Data'!B1220,'Video Ad Server - SECONDARY'!$E$2:$E$960,0)),"")</f>
        <v/>
      </c>
      <c r="I1220" t="str">
        <f>VLOOKUP($C1220,'Lookup Table'!$A$1:$G$134,3,0)</f>
        <v>Partner A</v>
      </c>
      <c r="J1220" t="str">
        <f>VLOOKUP($C1220,'Lookup Table'!$A$1:$G$134,4,0)</f>
        <v>Desktop</v>
      </c>
      <c r="K1220" t="str">
        <f>VLOOKUP($C1220,'Lookup Table'!$A$1:$G$134,5,0)</f>
        <v>CPM</v>
      </c>
      <c r="L1220">
        <f>VLOOKUP($C1220,'Lookup Table'!$A$1:$G$134,6,0)</f>
        <v>6</v>
      </c>
      <c r="M1220" t="str">
        <f>VLOOKUP($C1220,'Lookup Table'!$A$1:$G$134,7,0)</f>
        <v>Display</v>
      </c>
      <c r="N1220" s="28">
        <f t="shared" si="19"/>
        <v>0.312</v>
      </c>
    </row>
    <row r="1221" spans="1:14" x14ac:dyDescent="0.2">
      <c r="A1221">
        <v>1220</v>
      </c>
      <c r="B1221" s="26">
        <v>44331</v>
      </c>
      <c r="C1221" s="11">
        <v>268892246</v>
      </c>
      <c r="D1221" s="11">
        <v>3</v>
      </c>
      <c r="E1221" s="11">
        <v>1</v>
      </c>
      <c r="F1221" s="11">
        <v>1</v>
      </c>
      <c r="G1221" t="str">
        <f>IFERROR(INDEX('Video Ad Server - SECONDARY'!$C$2:$C$960,MATCH(' Combined Data'!C1221&amp;' Combined Data'!B1221,'Video Ad Server - SECONDARY'!$E$2:$E$960,0)),"")</f>
        <v/>
      </c>
      <c r="H1221" t="str">
        <f>IFERROR(INDEX('Video Ad Server - SECONDARY'!$D$2:$D$960,MATCH(' Combined Data'!C1221&amp;' Combined Data'!B1221,'Video Ad Server - SECONDARY'!$E$2:$E$960,0)),"")</f>
        <v/>
      </c>
      <c r="I1221" t="str">
        <f>VLOOKUP($C1221,'Lookup Table'!$A$1:$G$134,3,0)</f>
        <v>Partner A</v>
      </c>
      <c r="J1221" t="str">
        <f>VLOOKUP($C1221,'Lookup Table'!$A$1:$G$134,4,0)</f>
        <v>Desktop</v>
      </c>
      <c r="K1221" t="str">
        <f>VLOOKUP($C1221,'Lookup Table'!$A$1:$G$134,5,0)</f>
        <v>CPM</v>
      </c>
      <c r="L1221">
        <f>VLOOKUP($C1221,'Lookup Table'!$A$1:$G$134,6,0)</f>
        <v>6</v>
      </c>
      <c r="M1221" t="str">
        <f>VLOOKUP($C1221,'Lookup Table'!$A$1:$G$134,7,0)</f>
        <v>Display</v>
      </c>
      <c r="N1221" s="28">
        <f t="shared" si="19"/>
        <v>1.8000000000000002E-2</v>
      </c>
    </row>
    <row r="1222" spans="1:14" x14ac:dyDescent="0.2">
      <c r="A1222">
        <v>1221</v>
      </c>
      <c r="B1222" s="26">
        <v>44331</v>
      </c>
      <c r="C1222" s="11">
        <v>269221386</v>
      </c>
      <c r="D1222" s="11">
        <v>1</v>
      </c>
      <c r="E1222" s="11">
        <v>1</v>
      </c>
      <c r="F1222" s="11">
        <v>1</v>
      </c>
      <c r="G1222" t="str">
        <f>IFERROR(INDEX('Video Ad Server - SECONDARY'!$C$2:$C$960,MATCH(' Combined Data'!C1222&amp;' Combined Data'!B1222,'Video Ad Server - SECONDARY'!$E$2:$E$960,0)),"")</f>
        <v/>
      </c>
      <c r="H1222" t="str">
        <f>IFERROR(INDEX('Video Ad Server - SECONDARY'!$D$2:$D$960,MATCH(' Combined Data'!C1222&amp;' Combined Data'!B1222,'Video Ad Server - SECONDARY'!$E$2:$E$960,0)),"")</f>
        <v/>
      </c>
      <c r="I1222" t="str">
        <f>VLOOKUP($C1222,'Lookup Table'!$A$1:$G$134,3,0)</f>
        <v>Partner A</v>
      </c>
      <c r="J1222" t="str">
        <f>VLOOKUP($C1222,'Lookup Table'!$A$1:$G$134,4,0)</f>
        <v>Desktop</v>
      </c>
      <c r="K1222" t="str">
        <f>VLOOKUP($C1222,'Lookup Table'!$A$1:$G$134,5,0)</f>
        <v>CPM</v>
      </c>
      <c r="L1222">
        <f>VLOOKUP($C1222,'Lookup Table'!$A$1:$G$134,6,0)</f>
        <v>6</v>
      </c>
      <c r="M1222" t="str">
        <f>VLOOKUP($C1222,'Lookup Table'!$A$1:$G$134,7,0)</f>
        <v>Display</v>
      </c>
      <c r="N1222" s="28">
        <f t="shared" si="19"/>
        <v>6.0000000000000001E-3</v>
      </c>
    </row>
    <row r="1223" spans="1:14" x14ac:dyDescent="0.2">
      <c r="A1223">
        <v>1222</v>
      </c>
      <c r="B1223" s="26">
        <v>44331</v>
      </c>
      <c r="C1223" s="11">
        <v>269221869</v>
      </c>
      <c r="D1223" s="11">
        <v>1</v>
      </c>
      <c r="E1223" s="11">
        <v>1</v>
      </c>
      <c r="F1223" s="11">
        <v>1</v>
      </c>
      <c r="G1223" t="str">
        <f>IFERROR(INDEX('Video Ad Server - SECONDARY'!$C$2:$C$960,MATCH(' Combined Data'!C1223&amp;' Combined Data'!B1223,'Video Ad Server - SECONDARY'!$E$2:$E$960,0)),"")</f>
        <v/>
      </c>
      <c r="H1223" t="str">
        <f>IFERROR(INDEX('Video Ad Server - SECONDARY'!$D$2:$D$960,MATCH(' Combined Data'!C1223&amp;' Combined Data'!B1223,'Video Ad Server - SECONDARY'!$E$2:$E$960,0)),"")</f>
        <v/>
      </c>
      <c r="I1223" t="str">
        <f>VLOOKUP($C1223,'Lookup Table'!$A$1:$G$134,3,0)</f>
        <v>Partner B</v>
      </c>
      <c r="J1223" t="str">
        <f>VLOOKUP($C1223,'Lookup Table'!$A$1:$G$134,4,0)</f>
        <v>Cross-Device</v>
      </c>
      <c r="K1223" t="str">
        <f>VLOOKUP($C1223,'Lookup Table'!$A$1:$G$134,5,0)</f>
        <v>CPM</v>
      </c>
      <c r="L1223">
        <f>VLOOKUP($C1223,'Lookup Table'!$A$1:$G$134,6,0)</f>
        <v>4.5</v>
      </c>
      <c r="M1223" t="str">
        <f>VLOOKUP($C1223,'Lookup Table'!$A$1:$G$134,7,0)</f>
        <v>Display</v>
      </c>
      <c r="N1223" s="28">
        <f t="shared" si="19"/>
        <v>4.5000000000000005E-3</v>
      </c>
    </row>
    <row r="1224" spans="1:14" x14ac:dyDescent="0.2">
      <c r="A1224">
        <v>1223</v>
      </c>
      <c r="B1224" s="26">
        <v>44331</v>
      </c>
      <c r="C1224" s="11">
        <v>269222781</v>
      </c>
      <c r="D1224" s="11">
        <v>4283</v>
      </c>
      <c r="E1224" s="11">
        <v>0</v>
      </c>
      <c r="F1224" s="11">
        <v>1</v>
      </c>
      <c r="G1224" t="str">
        <f>IFERROR(INDEX('Video Ad Server - SECONDARY'!$C$2:$C$960,MATCH(' Combined Data'!C1224&amp;' Combined Data'!B1224,'Video Ad Server - SECONDARY'!$E$2:$E$960,0)),"")</f>
        <v/>
      </c>
      <c r="H1224" t="str">
        <f>IFERROR(INDEX('Video Ad Server - SECONDARY'!$D$2:$D$960,MATCH(' Combined Data'!C1224&amp;' Combined Data'!B1224,'Video Ad Server - SECONDARY'!$E$2:$E$960,0)),"")</f>
        <v/>
      </c>
      <c r="I1224" t="str">
        <f>VLOOKUP($C1224,'Lookup Table'!$A$1:$G$134,3,0)</f>
        <v>Partner A</v>
      </c>
      <c r="J1224" t="str">
        <f>VLOOKUP($C1224,'Lookup Table'!$A$1:$G$134,4,0)</f>
        <v>Tablet In-App</v>
      </c>
      <c r="K1224" t="str">
        <f>VLOOKUP($C1224,'Lookup Table'!$A$1:$G$134,5,0)</f>
        <v>CPM</v>
      </c>
      <c r="L1224">
        <f>VLOOKUP($C1224,'Lookup Table'!$A$1:$G$134,6,0)</f>
        <v>6</v>
      </c>
      <c r="M1224" t="str">
        <f>VLOOKUP($C1224,'Lookup Table'!$A$1:$G$134,7,0)</f>
        <v>Display</v>
      </c>
      <c r="N1224" s="28">
        <f t="shared" si="19"/>
        <v>25.698</v>
      </c>
    </row>
    <row r="1225" spans="1:14" x14ac:dyDescent="0.2">
      <c r="A1225">
        <v>1224</v>
      </c>
      <c r="B1225" s="26">
        <v>44331</v>
      </c>
      <c r="C1225" s="11">
        <v>268891226</v>
      </c>
      <c r="D1225" s="11">
        <v>2302</v>
      </c>
      <c r="E1225" s="11">
        <v>0</v>
      </c>
      <c r="F1225" s="11">
        <v>0</v>
      </c>
      <c r="G1225" t="str">
        <f>IFERROR(INDEX('Video Ad Server - SECONDARY'!$C$2:$C$960,MATCH(' Combined Data'!C1225&amp;' Combined Data'!B1225,'Video Ad Server - SECONDARY'!$E$2:$E$960,0)),"")</f>
        <v/>
      </c>
      <c r="H1225" t="str">
        <f>IFERROR(INDEX('Video Ad Server - SECONDARY'!$D$2:$D$960,MATCH(' Combined Data'!C1225&amp;' Combined Data'!B1225,'Video Ad Server - SECONDARY'!$E$2:$E$960,0)),"")</f>
        <v/>
      </c>
      <c r="I1225" t="str">
        <f>VLOOKUP($C1225,'Lookup Table'!$A$1:$G$134,3,0)</f>
        <v>Partner B</v>
      </c>
      <c r="J1225" t="str">
        <f>VLOOKUP($C1225,'Lookup Table'!$A$1:$G$134,4,0)</f>
        <v>Desktop</v>
      </c>
      <c r="K1225" t="str">
        <f>VLOOKUP($C1225,'Lookup Table'!$A$1:$G$134,5,0)</f>
        <v>CPM</v>
      </c>
      <c r="L1225">
        <f>VLOOKUP($C1225,'Lookup Table'!$A$1:$G$134,6,0)</f>
        <v>4.5</v>
      </c>
      <c r="M1225" t="str">
        <f>VLOOKUP($C1225,'Lookup Table'!$A$1:$G$134,7,0)</f>
        <v>Display</v>
      </c>
      <c r="N1225" s="28">
        <f t="shared" si="19"/>
        <v>10.359</v>
      </c>
    </row>
    <row r="1226" spans="1:14" x14ac:dyDescent="0.2">
      <c r="A1226">
        <v>1225</v>
      </c>
      <c r="B1226" s="26">
        <v>44331</v>
      </c>
      <c r="C1226" s="11">
        <v>268892345</v>
      </c>
      <c r="D1226" s="11">
        <v>92</v>
      </c>
      <c r="E1226" s="11">
        <v>0</v>
      </c>
      <c r="F1226" s="11">
        <v>0</v>
      </c>
      <c r="G1226">
        <f>IFERROR(INDEX('Video Ad Server - SECONDARY'!$C$2:$C$960,MATCH(' Combined Data'!C1226&amp;' Combined Data'!B1226,'Video Ad Server - SECONDARY'!$E$2:$E$960,0)),"")</f>
        <v>8</v>
      </c>
      <c r="H1226">
        <f>IFERROR(INDEX('Video Ad Server - SECONDARY'!$D$2:$D$960,MATCH(' Combined Data'!C1226&amp;' Combined Data'!B1226,'Video Ad Server - SECONDARY'!$E$2:$E$960,0)),"")</f>
        <v>13</v>
      </c>
      <c r="I1226" t="str">
        <f>VLOOKUP($C1226,'Lookup Table'!$A$1:$G$134,3,0)</f>
        <v>Partner B</v>
      </c>
      <c r="J1226" t="str">
        <f>VLOOKUP($C1226,'Lookup Table'!$A$1:$G$134,4,0)</f>
        <v>Cross-Device</v>
      </c>
      <c r="K1226" t="str">
        <f>VLOOKUP($C1226,'Lookup Table'!$A$1:$G$134,5,0)</f>
        <v>CPCV</v>
      </c>
      <c r="L1226">
        <f>VLOOKUP($C1226,'Lookup Table'!$A$1:$G$134,6,0)</f>
        <v>4.5</v>
      </c>
      <c r="M1226" t="str">
        <f>VLOOKUP($C1226,'Lookup Table'!$A$1:$G$134,7,0)</f>
        <v>Video</v>
      </c>
      <c r="N1226" s="28">
        <f t="shared" si="19"/>
        <v>58.5</v>
      </c>
    </row>
    <row r="1227" spans="1:14" x14ac:dyDescent="0.2">
      <c r="A1227">
        <v>1226</v>
      </c>
      <c r="B1227" s="26">
        <v>44331</v>
      </c>
      <c r="C1227" s="11">
        <v>269150215</v>
      </c>
      <c r="D1227" s="11">
        <v>84</v>
      </c>
      <c r="E1227" s="11">
        <v>0</v>
      </c>
      <c r="F1227" s="11">
        <v>0</v>
      </c>
      <c r="G1227" t="str">
        <f>IFERROR(INDEX('Video Ad Server - SECONDARY'!$C$2:$C$960,MATCH(' Combined Data'!C1227&amp;' Combined Data'!B1227,'Video Ad Server - SECONDARY'!$E$2:$E$960,0)),"")</f>
        <v/>
      </c>
      <c r="H1227" t="str">
        <f>IFERROR(INDEX('Video Ad Server - SECONDARY'!$D$2:$D$960,MATCH(' Combined Data'!C1227&amp;' Combined Data'!B1227,'Video Ad Server - SECONDARY'!$E$2:$E$960,0)),"")</f>
        <v/>
      </c>
      <c r="I1227" t="str">
        <f>VLOOKUP($C1227,'Lookup Table'!$A$1:$G$134,3,0)</f>
        <v>Partner A</v>
      </c>
      <c r="J1227" t="str">
        <f>VLOOKUP($C1227,'Lookup Table'!$A$1:$G$134,4,0)</f>
        <v>Mobile Web</v>
      </c>
      <c r="K1227" t="str">
        <f>VLOOKUP($C1227,'Lookup Table'!$A$1:$G$134,5,0)</f>
        <v>CPM</v>
      </c>
      <c r="L1227">
        <f>VLOOKUP($C1227,'Lookup Table'!$A$1:$G$134,6,0)</f>
        <v>6</v>
      </c>
      <c r="M1227" t="str">
        <f>VLOOKUP($C1227,'Lookup Table'!$A$1:$G$134,7,0)</f>
        <v>Display</v>
      </c>
      <c r="N1227" s="28">
        <f t="shared" si="19"/>
        <v>0.504</v>
      </c>
    </row>
    <row r="1228" spans="1:14" x14ac:dyDescent="0.2">
      <c r="A1228">
        <v>1227</v>
      </c>
      <c r="B1228" s="26">
        <v>44331</v>
      </c>
      <c r="C1228" s="11">
        <v>269150185</v>
      </c>
      <c r="D1228" s="11">
        <v>72</v>
      </c>
      <c r="E1228" s="11">
        <v>0</v>
      </c>
      <c r="F1228" s="11">
        <v>0</v>
      </c>
      <c r="G1228" t="str">
        <f>IFERROR(INDEX('Video Ad Server - SECONDARY'!$C$2:$C$960,MATCH(' Combined Data'!C1228&amp;' Combined Data'!B1228,'Video Ad Server - SECONDARY'!$E$2:$E$960,0)),"")</f>
        <v/>
      </c>
      <c r="H1228" t="str">
        <f>IFERROR(INDEX('Video Ad Server - SECONDARY'!$D$2:$D$960,MATCH(' Combined Data'!C1228&amp;' Combined Data'!B1228,'Video Ad Server - SECONDARY'!$E$2:$E$960,0)),"")</f>
        <v/>
      </c>
      <c r="I1228" t="str">
        <f>VLOOKUP($C1228,'Lookup Table'!$A$1:$G$134,3,0)</f>
        <v>Partner A</v>
      </c>
      <c r="J1228" t="str">
        <f>VLOOKUP($C1228,'Lookup Table'!$A$1:$G$134,4,0)</f>
        <v>Mobile In-App</v>
      </c>
      <c r="K1228" t="str">
        <f>VLOOKUP($C1228,'Lookup Table'!$A$1:$G$134,5,0)</f>
        <v>CPM</v>
      </c>
      <c r="L1228">
        <f>VLOOKUP($C1228,'Lookup Table'!$A$1:$G$134,6,0)</f>
        <v>6</v>
      </c>
      <c r="M1228" t="str">
        <f>VLOOKUP($C1228,'Lookup Table'!$A$1:$G$134,7,0)</f>
        <v>Display</v>
      </c>
      <c r="N1228" s="28">
        <f t="shared" si="19"/>
        <v>0.43199999999999994</v>
      </c>
    </row>
    <row r="1229" spans="1:14" x14ac:dyDescent="0.2">
      <c r="A1229">
        <v>1228</v>
      </c>
      <c r="B1229" s="26">
        <v>44331</v>
      </c>
      <c r="C1229" s="11">
        <v>272779033</v>
      </c>
      <c r="D1229" s="11">
        <v>65</v>
      </c>
      <c r="E1229" s="11">
        <v>0</v>
      </c>
      <c r="F1229" s="11">
        <v>0</v>
      </c>
      <c r="G1229">
        <f>IFERROR(INDEX('Video Ad Server - SECONDARY'!$C$2:$C$960,MATCH(' Combined Data'!C1229&amp;' Combined Data'!B1229,'Video Ad Server - SECONDARY'!$E$2:$E$960,0)),"")</f>
        <v>11</v>
      </c>
      <c r="H1229">
        <f>IFERROR(INDEX('Video Ad Server - SECONDARY'!$D$2:$D$960,MATCH(' Combined Data'!C1229&amp;' Combined Data'!B1229,'Video Ad Server - SECONDARY'!$E$2:$E$960,0)),"")</f>
        <v>14</v>
      </c>
      <c r="I1229" t="str">
        <f>VLOOKUP($C1229,'Lookup Table'!$A$1:$G$134,3,0)</f>
        <v>Partner B</v>
      </c>
      <c r="J1229" t="str">
        <f>VLOOKUP($C1229,'Lookup Table'!$A$1:$G$134,4,0)</f>
        <v>Cross-Device</v>
      </c>
      <c r="K1229" t="str">
        <f>VLOOKUP($C1229,'Lookup Table'!$A$1:$G$134,5,0)</f>
        <v>CPCV</v>
      </c>
      <c r="L1229">
        <f>VLOOKUP($C1229,'Lookup Table'!$A$1:$G$134,6,0)</f>
        <v>4.5</v>
      </c>
      <c r="M1229" t="str">
        <f>VLOOKUP($C1229,'Lookup Table'!$A$1:$G$134,7,0)</f>
        <v>Video</v>
      </c>
      <c r="N1229" s="28">
        <f t="shared" si="19"/>
        <v>63</v>
      </c>
    </row>
    <row r="1230" spans="1:14" x14ac:dyDescent="0.2">
      <c r="A1230">
        <v>1229</v>
      </c>
      <c r="B1230" s="26">
        <v>44331</v>
      </c>
      <c r="C1230" s="11">
        <v>268890665</v>
      </c>
      <c r="D1230" s="11">
        <v>55</v>
      </c>
      <c r="E1230" s="11">
        <v>0</v>
      </c>
      <c r="F1230" s="11">
        <v>0</v>
      </c>
      <c r="G1230" t="str">
        <f>IFERROR(INDEX('Video Ad Server - SECONDARY'!$C$2:$C$960,MATCH(' Combined Data'!C1230&amp;' Combined Data'!B1230,'Video Ad Server - SECONDARY'!$E$2:$E$960,0)),"")</f>
        <v/>
      </c>
      <c r="H1230" t="str">
        <f>IFERROR(INDEX('Video Ad Server - SECONDARY'!$D$2:$D$960,MATCH(' Combined Data'!C1230&amp;' Combined Data'!B1230,'Video Ad Server - SECONDARY'!$E$2:$E$960,0)),"")</f>
        <v/>
      </c>
      <c r="I1230" t="str">
        <f>VLOOKUP($C1230,'Lookup Table'!$A$1:$G$134,3,0)</f>
        <v>Partner A</v>
      </c>
      <c r="J1230" t="str">
        <f>VLOOKUP($C1230,'Lookup Table'!$A$1:$G$134,4,0)</f>
        <v>Mobile In-App</v>
      </c>
      <c r="K1230" t="str">
        <f>VLOOKUP($C1230,'Lookup Table'!$A$1:$G$134,5,0)</f>
        <v>CPM</v>
      </c>
      <c r="L1230">
        <f>VLOOKUP($C1230,'Lookup Table'!$A$1:$G$134,6,0)</f>
        <v>6</v>
      </c>
      <c r="M1230" t="str">
        <f>VLOOKUP($C1230,'Lookup Table'!$A$1:$G$134,7,0)</f>
        <v>Display</v>
      </c>
      <c r="N1230" s="28">
        <f t="shared" si="19"/>
        <v>0.33</v>
      </c>
    </row>
    <row r="1231" spans="1:14" x14ac:dyDescent="0.2">
      <c r="A1231">
        <v>1230</v>
      </c>
      <c r="B1231" s="26">
        <v>44331</v>
      </c>
      <c r="C1231" s="11">
        <v>269151292</v>
      </c>
      <c r="D1231" s="11">
        <v>32</v>
      </c>
      <c r="E1231" s="11">
        <v>0</v>
      </c>
      <c r="F1231" s="11">
        <v>0</v>
      </c>
      <c r="G1231" t="str">
        <f>IFERROR(INDEX('Video Ad Server - SECONDARY'!$C$2:$C$960,MATCH(' Combined Data'!C1231&amp;' Combined Data'!B1231,'Video Ad Server - SECONDARY'!$E$2:$E$960,0)),"")</f>
        <v/>
      </c>
      <c r="H1231" t="str">
        <f>IFERROR(INDEX('Video Ad Server - SECONDARY'!$D$2:$D$960,MATCH(' Combined Data'!C1231&amp;' Combined Data'!B1231,'Video Ad Server - SECONDARY'!$E$2:$E$960,0)),"")</f>
        <v/>
      </c>
      <c r="I1231" t="str">
        <f>VLOOKUP($C1231,'Lookup Table'!$A$1:$G$134,3,0)</f>
        <v>Partner A</v>
      </c>
      <c r="J1231" t="str">
        <f>VLOOKUP($C1231,'Lookup Table'!$A$1:$G$134,4,0)</f>
        <v>Mobile Web</v>
      </c>
      <c r="K1231" t="str">
        <f>VLOOKUP($C1231,'Lookup Table'!$A$1:$G$134,5,0)</f>
        <v>CPM</v>
      </c>
      <c r="L1231">
        <f>VLOOKUP($C1231,'Lookup Table'!$A$1:$G$134,6,0)</f>
        <v>6</v>
      </c>
      <c r="M1231" t="str">
        <f>VLOOKUP($C1231,'Lookup Table'!$A$1:$G$134,7,0)</f>
        <v>Display</v>
      </c>
      <c r="N1231" s="28">
        <f t="shared" si="19"/>
        <v>0.192</v>
      </c>
    </row>
    <row r="1232" spans="1:14" x14ac:dyDescent="0.2">
      <c r="A1232">
        <v>1231</v>
      </c>
      <c r="B1232" s="26">
        <v>44331</v>
      </c>
      <c r="C1232" s="11">
        <v>271539036</v>
      </c>
      <c r="D1232" s="11">
        <v>15</v>
      </c>
      <c r="E1232" s="11">
        <v>0</v>
      </c>
      <c r="F1232" s="11">
        <v>0</v>
      </c>
      <c r="G1232" t="str">
        <f>IFERROR(INDEX('Video Ad Server - SECONDARY'!$C$2:$C$960,MATCH(' Combined Data'!C1232&amp;' Combined Data'!B1232,'Video Ad Server - SECONDARY'!$E$2:$E$960,0)),"")</f>
        <v/>
      </c>
      <c r="H1232" t="str">
        <f>IFERROR(INDEX('Video Ad Server - SECONDARY'!$D$2:$D$960,MATCH(' Combined Data'!C1232&amp;' Combined Data'!B1232,'Video Ad Server - SECONDARY'!$E$2:$E$960,0)),"")</f>
        <v/>
      </c>
      <c r="I1232" t="str">
        <f>VLOOKUP($C1232,'Lookup Table'!$A$1:$G$134,3,0)</f>
        <v>Partner A</v>
      </c>
      <c r="J1232" t="str">
        <f>VLOOKUP($C1232,'Lookup Table'!$A$1:$G$134,4,0)</f>
        <v>Desktop</v>
      </c>
      <c r="K1232" t="str">
        <f>VLOOKUP($C1232,'Lookup Table'!$A$1:$G$134,5,0)</f>
        <v>CPM</v>
      </c>
      <c r="L1232">
        <f>VLOOKUP($C1232,'Lookup Table'!$A$1:$G$134,6,0)</f>
        <v>6</v>
      </c>
      <c r="M1232" t="str">
        <f>VLOOKUP($C1232,'Lookup Table'!$A$1:$G$134,7,0)</f>
        <v>Display</v>
      </c>
      <c r="N1232" s="28">
        <f t="shared" si="19"/>
        <v>0.09</v>
      </c>
    </row>
    <row r="1233" spans="1:14" x14ac:dyDescent="0.2">
      <c r="A1233">
        <v>1232</v>
      </c>
      <c r="B1233" s="26">
        <v>44331</v>
      </c>
      <c r="C1233" s="11">
        <v>269150170</v>
      </c>
      <c r="D1233" s="11">
        <v>14</v>
      </c>
      <c r="E1233" s="11">
        <v>0</v>
      </c>
      <c r="F1233" s="11">
        <v>0</v>
      </c>
      <c r="G1233">
        <f>IFERROR(INDEX('Video Ad Server - SECONDARY'!$C$2:$C$960,MATCH(' Combined Data'!C1233&amp;' Combined Data'!B1233,'Video Ad Server - SECONDARY'!$E$2:$E$960,0)),"")</f>
        <v>9</v>
      </c>
      <c r="H1233">
        <f>IFERROR(INDEX('Video Ad Server - SECONDARY'!$D$2:$D$960,MATCH(' Combined Data'!C1233&amp;' Combined Data'!B1233,'Video Ad Server - SECONDARY'!$E$2:$E$960,0)),"")</f>
        <v>9</v>
      </c>
      <c r="I1233" t="str">
        <f>VLOOKUP($C1233,'Lookup Table'!$A$1:$G$134,3,0)</f>
        <v>Partner B</v>
      </c>
      <c r="J1233" t="str">
        <f>VLOOKUP($C1233,'Lookup Table'!$A$1:$G$134,4,0)</f>
        <v>Cross-Device</v>
      </c>
      <c r="K1233" t="str">
        <f>VLOOKUP($C1233,'Lookup Table'!$A$1:$G$134,5,0)</f>
        <v>CPCV</v>
      </c>
      <c r="L1233">
        <f>VLOOKUP($C1233,'Lookup Table'!$A$1:$G$134,6,0)</f>
        <v>4.5</v>
      </c>
      <c r="M1233" t="str">
        <f>VLOOKUP($C1233,'Lookup Table'!$A$1:$G$134,7,0)</f>
        <v>Video</v>
      </c>
      <c r="N1233" s="28">
        <f t="shared" si="19"/>
        <v>40.5</v>
      </c>
    </row>
    <row r="1234" spans="1:14" x14ac:dyDescent="0.2">
      <c r="A1234">
        <v>1233</v>
      </c>
      <c r="B1234" s="26">
        <v>44331</v>
      </c>
      <c r="C1234" s="11">
        <v>269221575</v>
      </c>
      <c r="D1234" s="11">
        <v>13</v>
      </c>
      <c r="E1234" s="11">
        <v>0</v>
      </c>
      <c r="F1234" s="11">
        <v>0</v>
      </c>
      <c r="G1234">
        <f>IFERROR(INDEX('Video Ad Server - SECONDARY'!$C$2:$C$960,MATCH(' Combined Data'!C1234&amp;' Combined Data'!B1234,'Video Ad Server - SECONDARY'!$E$2:$E$960,0)),"")</f>
        <v>15</v>
      </c>
      <c r="H1234">
        <f>IFERROR(INDEX('Video Ad Server - SECONDARY'!$D$2:$D$960,MATCH(' Combined Data'!C1234&amp;' Combined Data'!B1234,'Video Ad Server - SECONDARY'!$E$2:$E$960,0)),"")</f>
        <v>17</v>
      </c>
      <c r="I1234" t="str">
        <f>VLOOKUP($C1234,'Lookup Table'!$A$1:$G$134,3,0)</f>
        <v>Partner B</v>
      </c>
      <c r="J1234" t="str">
        <f>VLOOKUP($C1234,'Lookup Table'!$A$1:$G$134,4,0)</f>
        <v>Cross-Device</v>
      </c>
      <c r="K1234" t="str">
        <f>VLOOKUP($C1234,'Lookup Table'!$A$1:$G$134,5,0)</f>
        <v>CPCV</v>
      </c>
      <c r="L1234">
        <f>VLOOKUP($C1234,'Lookup Table'!$A$1:$G$134,6,0)</f>
        <v>4.5</v>
      </c>
      <c r="M1234" t="str">
        <f>VLOOKUP($C1234,'Lookup Table'!$A$1:$G$134,7,0)</f>
        <v>Video</v>
      </c>
      <c r="N1234" s="28">
        <f t="shared" si="19"/>
        <v>76.5</v>
      </c>
    </row>
    <row r="1235" spans="1:14" x14ac:dyDescent="0.2">
      <c r="A1235">
        <v>1234</v>
      </c>
      <c r="B1235" s="26">
        <v>44331</v>
      </c>
      <c r="C1235" s="11">
        <v>269222019</v>
      </c>
      <c r="D1235" s="11">
        <v>10</v>
      </c>
      <c r="E1235" s="11">
        <v>0</v>
      </c>
      <c r="F1235" s="11">
        <v>0</v>
      </c>
      <c r="G1235">
        <f>IFERROR(INDEX('Video Ad Server - SECONDARY'!$C$2:$C$960,MATCH(' Combined Data'!C1235&amp;' Combined Data'!B1235,'Video Ad Server - SECONDARY'!$E$2:$E$960,0)),"")</f>
        <v>20</v>
      </c>
      <c r="H1235">
        <f>IFERROR(INDEX('Video Ad Server - SECONDARY'!$D$2:$D$960,MATCH(' Combined Data'!C1235&amp;' Combined Data'!B1235,'Video Ad Server - SECONDARY'!$E$2:$E$960,0)),"")</f>
        <v>16</v>
      </c>
      <c r="I1235" t="str">
        <f>VLOOKUP($C1235,'Lookup Table'!$A$1:$G$134,3,0)</f>
        <v>Partner B</v>
      </c>
      <c r="J1235" t="str">
        <f>VLOOKUP($C1235,'Lookup Table'!$A$1:$G$134,4,0)</f>
        <v>Cross-Device</v>
      </c>
      <c r="K1235" t="str">
        <f>VLOOKUP($C1235,'Lookup Table'!$A$1:$G$134,5,0)</f>
        <v>CPCV</v>
      </c>
      <c r="L1235">
        <f>VLOOKUP($C1235,'Lookup Table'!$A$1:$G$134,6,0)</f>
        <v>4.5</v>
      </c>
      <c r="M1235" t="str">
        <f>VLOOKUP($C1235,'Lookup Table'!$A$1:$G$134,7,0)</f>
        <v>Video</v>
      </c>
      <c r="N1235" s="28">
        <f t="shared" si="19"/>
        <v>72</v>
      </c>
    </row>
    <row r="1236" spans="1:14" x14ac:dyDescent="0.2">
      <c r="A1236">
        <v>1235</v>
      </c>
      <c r="B1236" s="26">
        <v>44331</v>
      </c>
      <c r="C1236" s="11">
        <v>269150146</v>
      </c>
      <c r="D1236" s="11">
        <v>9</v>
      </c>
      <c r="E1236" s="11">
        <v>0</v>
      </c>
      <c r="F1236" s="11">
        <v>0</v>
      </c>
      <c r="G1236">
        <f>IFERROR(INDEX('Video Ad Server - SECONDARY'!$C$2:$C$960,MATCH(' Combined Data'!C1236&amp;' Combined Data'!B1236,'Video Ad Server - SECONDARY'!$E$2:$E$960,0)),"")</f>
        <v>0</v>
      </c>
      <c r="H1236">
        <f>IFERROR(INDEX('Video Ad Server - SECONDARY'!$D$2:$D$960,MATCH(' Combined Data'!C1236&amp;' Combined Data'!B1236,'Video Ad Server - SECONDARY'!$E$2:$E$960,0)),"")</f>
        <v>0</v>
      </c>
      <c r="I1236" t="str">
        <f>VLOOKUP($C1236,'Lookup Table'!$A$1:$G$134,3,0)</f>
        <v>Partner B</v>
      </c>
      <c r="J1236" t="str">
        <f>VLOOKUP($C1236,'Lookup Table'!$A$1:$G$134,4,0)</f>
        <v>Cross-Device</v>
      </c>
      <c r="K1236" t="str">
        <f>VLOOKUP($C1236,'Lookup Table'!$A$1:$G$134,5,0)</f>
        <v>CPCV</v>
      </c>
      <c r="L1236">
        <f>VLOOKUP($C1236,'Lookup Table'!$A$1:$G$134,6,0)</f>
        <v>4.5</v>
      </c>
      <c r="M1236" t="str">
        <f>VLOOKUP($C1236,'Lookup Table'!$A$1:$G$134,7,0)</f>
        <v>Video</v>
      </c>
      <c r="N1236" s="28">
        <f t="shared" si="19"/>
        <v>0</v>
      </c>
    </row>
    <row r="1237" spans="1:14" x14ac:dyDescent="0.2">
      <c r="A1237">
        <v>1236</v>
      </c>
      <c r="B1237" s="26">
        <v>44331</v>
      </c>
      <c r="C1237" s="11">
        <v>268890527</v>
      </c>
      <c r="D1237" s="11">
        <v>9</v>
      </c>
      <c r="E1237" s="11">
        <v>0</v>
      </c>
      <c r="F1237" s="11">
        <v>0</v>
      </c>
      <c r="G1237">
        <f>IFERROR(INDEX('Video Ad Server - SECONDARY'!$C$2:$C$960,MATCH(' Combined Data'!C1237&amp;' Combined Data'!B1237,'Video Ad Server - SECONDARY'!$E$2:$E$960,0)),"")</f>
        <v>316</v>
      </c>
      <c r="H1237">
        <f>IFERROR(INDEX('Video Ad Server - SECONDARY'!$D$2:$D$960,MATCH(' Combined Data'!C1237&amp;' Combined Data'!B1237,'Video Ad Server - SECONDARY'!$E$2:$E$960,0)),"")</f>
        <v>276</v>
      </c>
      <c r="I1237" t="str">
        <f>VLOOKUP($C1237,'Lookup Table'!$A$1:$G$134,3,0)</f>
        <v>Partner B</v>
      </c>
      <c r="J1237" t="str">
        <f>VLOOKUP($C1237,'Lookup Table'!$A$1:$G$134,4,0)</f>
        <v>Cross-Device</v>
      </c>
      <c r="K1237" t="str">
        <f>VLOOKUP($C1237,'Lookup Table'!$A$1:$G$134,5,0)</f>
        <v>CPCV</v>
      </c>
      <c r="L1237">
        <f>VLOOKUP($C1237,'Lookup Table'!$A$1:$G$134,6,0)</f>
        <v>4.5</v>
      </c>
      <c r="M1237" t="str">
        <f>VLOOKUP($C1237,'Lookup Table'!$A$1:$G$134,7,0)</f>
        <v>Video</v>
      </c>
      <c r="N1237" s="28">
        <f t="shared" si="19"/>
        <v>1242</v>
      </c>
    </row>
    <row r="1238" spans="1:14" x14ac:dyDescent="0.2">
      <c r="A1238">
        <v>1237</v>
      </c>
      <c r="B1238" s="26">
        <v>44331</v>
      </c>
      <c r="C1238" s="11">
        <v>268892378</v>
      </c>
      <c r="D1238" s="11">
        <v>7</v>
      </c>
      <c r="E1238" s="11">
        <v>0</v>
      </c>
      <c r="F1238" s="11">
        <v>0</v>
      </c>
      <c r="G1238">
        <f>IFERROR(INDEX('Video Ad Server - SECONDARY'!$C$2:$C$960,MATCH(' Combined Data'!C1238&amp;' Combined Data'!B1238,'Video Ad Server - SECONDARY'!$E$2:$E$960,0)),"")</f>
        <v>10</v>
      </c>
      <c r="H1238">
        <f>IFERROR(INDEX('Video Ad Server - SECONDARY'!$D$2:$D$960,MATCH(' Combined Data'!C1238&amp;' Combined Data'!B1238,'Video Ad Server - SECONDARY'!$E$2:$E$960,0)),"")</f>
        <v>20</v>
      </c>
      <c r="I1238" t="str">
        <f>VLOOKUP($C1238,'Lookup Table'!$A$1:$G$134,3,0)</f>
        <v>Partner B</v>
      </c>
      <c r="J1238" t="str">
        <f>VLOOKUP($C1238,'Lookup Table'!$A$1:$G$134,4,0)</f>
        <v>Cross-Device</v>
      </c>
      <c r="K1238" t="str">
        <f>VLOOKUP($C1238,'Lookup Table'!$A$1:$G$134,5,0)</f>
        <v>CPCV</v>
      </c>
      <c r="L1238">
        <f>VLOOKUP($C1238,'Lookup Table'!$A$1:$G$134,6,0)</f>
        <v>4.5</v>
      </c>
      <c r="M1238" t="str">
        <f>VLOOKUP($C1238,'Lookup Table'!$A$1:$G$134,7,0)</f>
        <v>Video</v>
      </c>
      <c r="N1238" s="28">
        <f t="shared" si="19"/>
        <v>90</v>
      </c>
    </row>
    <row r="1239" spans="1:14" x14ac:dyDescent="0.2">
      <c r="A1239">
        <v>1238</v>
      </c>
      <c r="B1239" s="26">
        <v>44331</v>
      </c>
      <c r="C1239" s="11">
        <v>268892348</v>
      </c>
      <c r="D1239" s="11">
        <v>6</v>
      </c>
      <c r="E1239" s="11">
        <v>0</v>
      </c>
      <c r="F1239" s="11">
        <v>0</v>
      </c>
      <c r="G1239">
        <f>IFERROR(INDEX('Video Ad Server - SECONDARY'!$C$2:$C$960,MATCH(' Combined Data'!C1239&amp;' Combined Data'!B1239,'Video Ad Server - SECONDARY'!$E$2:$E$960,0)),"")</f>
        <v>8</v>
      </c>
      <c r="H1239">
        <f>IFERROR(INDEX('Video Ad Server - SECONDARY'!$D$2:$D$960,MATCH(' Combined Data'!C1239&amp;' Combined Data'!B1239,'Video Ad Server - SECONDARY'!$E$2:$E$960,0)),"")</f>
        <v>19</v>
      </c>
      <c r="I1239" t="str">
        <f>VLOOKUP($C1239,'Lookup Table'!$A$1:$G$134,3,0)</f>
        <v>Partner B</v>
      </c>
      <c r="J1239" t="str">
        <f>VLOOKUP($C1239,'Lookup Table'!$A$1:$G$134,4,0)</f>
        <v>Cross-Device</v>
      </c>
      <c r="K1239" t="str">
        <f>VLOOKUP($C1239,'Lookup Table'!$A$1:$G$134,5,0)</f>
        <v>CPCV</v>
      </c>
      <c r="L1239">
        <f>VLOOKUP($C1239,'Lookup Table'!$A$1:$G$134,6,0)</f>
        <v>4.5</v>
      </c>
      <c r="M1239" t="str">
        <f>VLOOKUP($C1239,'Lookup Table'!$A$1:$G$134,7,0)</f>
        <v>Video</v>
      </c>
      <c r="N1239" s="28">
        <f t="shared" si="19"/>
        <v>85.5</v>
      </c>
    </row>
    <row r="1240" spans="1:14" x14ac:dyDescent="0.2">
      <c r="A1240">
        <v>1239</v>
      </c>
      <c r="B1240" s="26">
        <v>44331</v>
      </c>
      <c r="C1240" s="11">
        <v>268892381</v>
      </c>
      <c r="D1240" s="11">
        <v>6</v>
      </c>
      <c r="E1240" s="11">
        <v>0</v>
      </c>
      <c r="F1240" s="11">
        <v>0</v>
      </c>
      <c r="G1240">
        <f>IFERROR(INDEX('Video Ad Server - SECONDARY'!$C$2:$C$960,MATCH(' Combined Data'!C1240&amp;' Combined Data'!B1240,'Video Ad Server - SECONDARY'!$E$2:$E$960,0)),"")</f>
        <v>5</v>
      </c>
      <c r="H1240">
        <f>IFERROR(INDEX('Video Ad Server - SECONDARY'!$D$2:$D$960,MATCH(' Combined Data'!C1240&amp;' Combined Data'!B1240,'Video Ad Server - SECONDARY'!$E$2:$E$960,0)),"")</f>
        <v>12</v>
      </c>
      <c r="I1240" t="str">
        <f>VLOOKUP($C1240,'Lookup Table'!$A$1:$G$134,3,0)</f>
        <v>Partner B</v>
      </c>
      <c r="J1240" t="str">
        <f>VLOOKUP($C1240,'Lookup Table'!$A$1:$G$134,4,0)</f>
        <v>Cross-Device</v>
      </c>
      <c r="K1240" t="str">
        <f>VLOOKUP($C1240,'Lookup Table'!$A$1:$G$134,5,0)</f>
        <v>CPCV</v>
      </c>
      <c r="L1240">
        <f>VLOOKUP($C1240,'Lookup Table'!$A$1:$G$134,6,0)</f>
        <v>4.5</v>
      </c>
      <c r="M1240" t="str">
        <f>VLOOKUP($C1240,'Lookup Table'!$A$1:$G$134,7,0)</f>
        <v>Video</v>
      </c>
      <c r="N1240" s="28">
        <f t="shared" si="19"/>
        <v>54</v>
      </c>
    </row>
    <row r="1241" spans="1:14" x14ac:dyDescent="0.2">
      <c r="A1241">
        <v>1240</v>
      </c>
      <c r="B1241" s="26">
        <v>44331</v>
      </c>
      <c r="C1241" s="11">
        <v>269221581</v>
      </c>
      <c r="D1241" s="11">
        <v>6</v>
      </c>
      <c r="E1241" s="11">
        <v>0</v>
      </c>
      <c r="F1241" s="11">
        <v>0</v>
      </c>
      <c r="G1241">
        <f>IFERROR(INDEX('Video Ad Server - SECONDARY'!$C$2:$C$960,MATCH(' Combined Data'!C1241&amp;' Combined Data'!B1241,'Video Ad Server - SECONDARY'!$E$2:$E$960,0)),"")</f>
        <v>12</v>
      </c>
      <c r="H1241">
        <f>IFERROR(INDEX('Video Ad Server - SECONDARY'!$D$2:$D$960,MATCH(' Combined Data'!C1241&amp;' Combined Data'!B1241,'Video Ad Server - SECONDARY'!$E$2:$E$960,0)),"")</f>
        <v>8</v>
      </c>
      <c r="I1241" t="str">
        <f>VLOOKUP($C1241,'Lookup Table'!$A$1:$G$134,3,0)</f>
        <v>Partner B</v>
      </c>
      <c r="J1241" t="str">
        <f>VLOOKUP($C1241,'Lookup Table'!$A$1:$G$134,4,0)</f>
        <v>Cross-Device</v>
      </c>
      <c r="K1241" t="str">
        <f>VLOOKUP($C1241,'Lookup Table'!$A$1:$G$134,5,0)</f>
        <v>CPCV</v>
      </c>
      <c r="L1241">
        <f>VLOOKUP($C1241,'Lookup Table'!$A$1:$G$134,6,0)</f>
        <v>4.5</v>
      </c>
      <c r="M1241" t="str">
        <f>VLOOKUP($C1241,'Lookup Table'!$A$1:$G$134,7,0)</f>
        <v>Video</v>
      </c>
      <c r="N1241" s="28">
        <f t="shared" si="19"/>
        <v>36</v>
      </c>
    </row>
    <row r="1242" spans="1:14" x14ac:dyDescent="0.2">
      <c r="A1242">
        <v>1241</v>
      </c>
      <c r="B1242" s="26">
        <v>44331</v>
      </c>
      <c r="C1242" s="11">
        <v>271808904</v>
      </c>
      <c r="D1242" s="11">
        <v>4</v>
      </c>
      <c r="E1242" s="11">
        <v>0</v>
      </c>
      <c r="F1242" s="11">
        <v>0</v>
      </c>
      <c r="G1242" t="str">
        <f>IFERROR(INDEX('Video Ad Server - SECONDARY'!$C$2:$C$960,MATCH(' Combined Data'!C1242&amp;' Combined Data'!B1242,'Video Ad Server - SECONDARY'!$E$2:$E$960,0)),"")</f>
        <v/>
      </c>
      <c r="H1242" t="str">
        <f>IFERROR(INDEX('Video Ad Server - SECONDARY'!$D$2:$D$960,MATCH(' Combined Data'!C1242&amp;' Combined Data'!B1242,'Video Ad Server - SECONDARY'!$E$2:$E$960,0)),"")</f>
        <v/>
      </c>
      <c r="I1242" t="str">
        <f>VLOOKUP($C1242,'Lookup Table'!$A$1:$G$134,3,0)</f>
        <v>Partner A</v>
      </c>
      <c r="J1242" t="str">
        <f>VLOOKUP($C1242,'Lookup Table'!$A$1:$G$134,4,0)</f>
        <v>Desktop</v>
      </c>
      <c r="K1242" t="str">
        <f>VLOOKUP($C1242,'Lookup Table'!$A$1:$G$134,5,0)</f>
        <v>CPM</v>
      </c>
      <c r="L1242">
        <f>VLOOKUP($C1242,'Lookup Table'!$A$1:$G$134,6,0)</f>
        <v>6</v>
      </c>
      <c r="M1242" t="str">
        <f>VLOOKUP($C1242,'Lookup Table'!$A$1:$G$134,7,0)</f>
        <v>Display</v>
      </c>
      <c r="N1242" s="28">
        <f t="shared" si="19"/>
        <v>2.4E-2</v>
      </c>
    </row>
    <row r="1243" spans="1:14" x14ac:dyDescent="0.2">
      <c r="A1243">
        <v>1242</v>
      </c>
      <c r="B1243" s="26">
        <v>44331</v>
      </c>
      <c r="C1243" s="11">
        <v>269221584</v>
      </c>
      <c r="D1243" s="11">
        <v>4</v>
      </c>
      <c r="E1243" s="11">
        <v>0</v>
      </c>
      <c r="F1243" s="11">
        <v>0</v>
      </c>
      <c r="G1243">
        <f>IFERROR(INDEX('Video Ad Server - SECONDARY'!$C$2:$C$960,MATCH(' Combined Data'!C1243&amp;' Combined Data'!B1243,'Video Ad Server - SECONDARY'!$E$2:$E$960,0)),"")</f>
        <v>9</v>
      </c>
      <c r="H1243">
        <f>IFERROR(INDEX('Video Ad Server - SECONDARY'!$D$2:$D$960,MATCH(' Combined Data'!C1243&amp;' Combined Data'!B1243,'Video Ad Server - SECONDARY'!$E$2:$E$960,0)),"")</f>
        <v>20</v>
      </c>
      <c r="I1243" t="str">
        <f>VLOOKUP($C1243,'Lookup Table'!$A$1:$G$134,3,0)</f>
        <v>Partner B</v>
      </c>
      <c r="J1243" t="str">
        <f>VLOOKUP($C1243,'Lookup Table'!$A$1:$G$134,4,0)</f>
        <v>Cross-Device</v>
      </c>
      <c r="K1243" t="str">
        <f>VLOOKUP($C1243,'Lookup Table'!$A$1:$G$134,5,0)</f>
        <v>CPCV</v>
      </c>
      <c r="L1243">
        <f>VLOOKUP($C1243,'Lookup Table'!$A$1:$G$134,6,0)</f>
        <v>4.5</v>
      </c>
      <c r="M1243" t="str">
        <f>VLOOKUP($C1243,'Lookup Table'!$A$1:$G$134,7,0)</f>
        <v>Video</v>
      </c>
      <c r="N1243" s="28">
        <f t="shared" si="19"/>
        <v>90</v>
      </c>
    </row>
    <row r="1244" spans="1:14" x14ac:dyDescent="0.2">
      <c r="A1244">
        <v>1243</v>
      </c>
      <c r="B1244" s="26">
        <v>44331</v>
      </c>
      <c r="C1244" s="11">
        <v>268892375</v>
      </c>
      <c r="D1244" s="11">
        <v>3</v>
      </c>
      <c r="E1244" s="11">
        <v>0</v>
      </c>
      <c r="F1244" s="11">
        <v>0</v>
      </c>
      <c r="G1244">
        <f>IFERROR(INDEX('Video Ad Server - SECONDARY'!$C$2:$C$960,MATCH(' Combined Data'!C1244&amp;' Combined Data'!B1244,'Video Ad Server - SECONDARY'!$E$2:$E$960,0)),"")</f>
        <v>8</v>
      </c>
      <c r="H1244">
        <f>IFERROR(INDEX('Video Ad Server - SECONDARY'!$D$2:$D$960,MATCH(' Combined Data'!C1244&amp;' Combined Data'!B1244,'Video Ad Server - SECONDARY'!$E$2:$E$960,0)),"")</f>
        <v>10</v>
      </c>
      <c r="I1244" t="str">
        <f>VLOOKUP($C1244,'Lookup Table'!$A$1:$G$134,3,0)</f>
        <v>Partner B</v>
      </c>
      <c r="J1244" t="str">
        <f>VLOOKUP($C1244,'Lookup Table'!$A$1:$G$134,4,0)</f>
        <v>Cross-Device</v>
      </c>
      <c r="K1244" t="str">
        <f>VLOOKUP($C1244,'Lookup Table'!$A$1:$G$134,5,0)</f>
        <v>CPCV</v>
      </c>
      <c r="L1244">
        <f>VLOOKUP($C1244,'Lookup Table'!$A$1:$G$134,6,0)</f>
        <v>4.5</v>
      </c>
      <c r="M1244" t="str">
        <f>VLOOKUP($C1244,'Lookup Table'!$A$1:$G$134,7,0)</f>
        <v>Video</v>
      </c>
      <c r="N1244" s="28">
        <f t="shared" si="19"/>
        <v>45</v>
      </c>
    </row>
    <row r="1245" spans="1:14" x14ac:dyDescent="0.2">
      <c r="A1245">
        <v>1244</v>
      </c>
      <c r="B1245" s="26">
        <v>44331</v>
      </c>
      <c r="C1245" s="11">
        <v>268890452</v>
      </c>
      <c r="D1245" s="11">
        <v>1</v>
      </c>
      <c r="E1245" s="11">
        <v>0</v>
      </c>
      <c r="F1245" s="11">
        <v>0</v>
      </c>
      <c r="G1245" t="str">
        <f>IFERROR(INDEX('Video Ad Server - SECONDARY'!$C$2:$C$960,MATCH(' Combined Data'!C1245&amp;' Combined Data'!B1245,'Video Ad Server - SECONDARY'!$E$2:$E$960,0)),"")</f>
        <v/>
      </c>
      <c r="H1245" t="str">
        <f>IFERROR(INDEX('Video Ad Server - SECONDARY'!$D$2:$D$960,MATCH(' Combined Data'!C1245&amp;' Combined Data'!B1245,'Video Ad Server - SECONDARY'!$E$2:$E$960,0)),"")</f>
        <v/>
      </c>
      <c r="I1245" t="str">
        <f>VLOOKUP($C1245,'Lookup Table'!$A$1:$G$134,3,0)</f>
        <v>Partner B</v>
      </c>
      <c r="J1245" t="str">
        <f>VLOOKUP($C1245,'Lookup Table'!$A$1:$G$134,4,0)</f>
        <v>Mobile</v>
      </c>
      <c r="K1245" t="str">
        <f>VLOOKUP($C1245,'Lookup Table'!$A$1:$G$134,5,0)</f>
        <v>CPM</v>
      </c>
      <c r="L1245">
        <f>VLOOKUP($C1245,'Lookup Table'!$A$1:$G$134,6,0)</f>
        <v>4.5</v>
      </c>
      <c r="M1245" t="str">
        <f>VLOOKUP($C1245,'Lookup Table'!$A$1:$G$134,7,0)</f>
        <v>Display</v>
      </c>
      <c r="N1245" s="28">
        <f t="shared" si="19"/>
        <v>4.5000000000000005E-3</v>
      </c>
    </row>
    <row r="1246" spans="1:14" x14ac:dyDescent="0.2">
      <c r="A1246">
        <v>1245</v>
      </c>
      <c r="B1246" s="26">
        <v>44331</v>
      </c>
      <c r="C1246" s="11">
        <v>268890590</v>
      </c>
      <c r="D1246" s="11">
        <v>0</v>
      </c>
      <c r="E1246" s="11">
        <v>0</v>
      </c>
      <c r="F1246" s="11">
        <v>2</v>
      </c>
      <c r="G1246">
        <f>IFERROR(INDEX('Video Ad Server - SECONDARY'!$C$2:$C$960,MATCH(' Combined Data'!C1246&amp;' Combined Data'!B1246,'Video Ad Server - SECONDARY'!$E$2:$E$960,0)),"")</f>
        <v>14</v>
      </c>
      <c r="H1246">
        <f>IFERROR(INDEX('Video Ad Server - SECONDARY'!$D$2:$D$960,MATCH(' Combined Data'!C1246&amp;' Combined Data'!B1246,'Video Ad Server - SECONDARY'!$E$2:$E$960,0)),"")</f>
        <v>18</v>
      </c>
      <c r="I1246" t="str">
        <f>VLOOKUP($C1246,'Lookup Table'!$A$1:$G$134,3,0)</f>
        <v>Partner B</v>
      </c>
      <c r="J1246" t="str">
        <f>VLOOKUP($C1246,'Lookup Table'!$A$1:$G$134,4,0)</f>
        <v>Cross-Device</v>
      </c>
      <c r="K1246" t="str">
        <f>VLOOKUP($C1246,'Lookup Table'!$A$1:$G$134,5,0)</f>
        <v>CPCV</v>
      </c>
      <c r="L1246">
        <f>VLOOKUP($C1246,'Lookup Table'!$A$1:$G$134,6,0)</f>
        <v>4.5</v>
      </c>
      <c r="M1246" t="str">
        <f>VLOOKUP($C1246,'Lookup Table'!$A$1:$G$134,7,0)</f>
        <v>Video</v>
      </c>
      <c r="N1246" s="28">
        <f t="shared" si="19"/>
        <v>81</v>
      </c>
    </row>
    <row r="1247" spans="1:14" x14ac:dyDescent="0.2">
      <c r="A1247">
        <v>1246</v>
      </c>
      <c r="B1247" s="26">
        <v>44331</v>
      </c>
      <c r="C1247" s="11">
        <v>269222010</v>
      </c>
      <c r="D1247" s="11">
        <v>0</v>
      </c>
      <c r="E1247" s="11">
        <v>0</v>
      </c>
      <c r="F1247" s="11">
        <v>1</v>
      </c>
      <c r="G1247">
        <f>IFERROR(INDEX('Video Ad Server - SECONDARY'!$C$2:$C$960,MATCH(' Combined Data'!C1247&amp;' Combined Data'!B1247,'Video Ad Server - SECONDARY'!$E$2:$E$960,0)),"")</f>
        <v>5</v>
      </c>
      <c r="H1247">
        <f>IFERROR(INDEX('Video Ad Server - SECONDARY'!$D$2:$D$960,MATCH(' Combined Data'!C1247&amp;' Combined Data'!B1247,'Video Ad Server - SECONDARY'!$E$2:$E$960,0)),"")</f>
        <v>16</v>
      </c>
      <c r="I1247" t="str">
        <f>VLOOKUP($C1247,'Lookup Table'!$A$1:$G$134,3,0)</f>
        <v>Partner B</v>
      </c>
      <c r="J1247" t="str">
        <f>VLOOKUP($C1247,'Lookup Table'!$A$1:$G$134,4,0)</f>
        <v>Cross-Device</v>
      </c>
      <c r="K1247" t="str">
        <f>VLOOKUP($C1247,'Lookup Table'!$A$1:$G$134,5,0)</f>
        <v>CPCV</v>
      </c>
      <c r="L1247">
        <f>VLOOKUP($C1247,'Lookup Table'!$A$1:$G$134,6,0)</f>
        <v>4.5</v>
      </c>
      <c r="M1247" t="str">
        <f>VLOOKUP($C1247,'Lookup Table'!$A$1:$G$134,7,0)</f>
        <v>Video</v>
      </c>
      <c r="N1247" s="28">
        <f t="shared" si="19"/>
        <v>72</v>
      </c>
    </row>
    <row r="1248" spans="1:14" x14ac:dyDescent="0.2">
      <c r="A1248">
        <v>1247</v>
      </c>
      <c r="B1248" s="26">
        <v>44332</v>
      </c>
      <c r="C1248" s="11">
        <v>269222757</v>
      </c>
      <c r="D1248" s="11">
        <v>31982</v>
      </c>
      <c r="E1248" s="11">
        <v>137</v>
      </c>
      <c r="F1248" s="11">
        <v>70</v>
      </c>
      <c r="G1248" t="str">
        <f>IFERROR(INDEX('Video Ad Server - SECONDARY'!$C$2:$C$960,MATCH(' Combined Data'!C1248&amp;' Combined Data'!B1248,'Video Ad Server - SECONDARY'!$E$2:$E$960,0)),"")</f>
        <v/>
      </c>
      <c r="H1248" t="str">
        <f>IFERROR(INDEX('Video Ad Server - SECONDARY'!$D$2:$D$960,MATCH(' Combined Data'!C1248&amp;' Combined Data'!B1248,'Video Ad Server - SECONDARY'!$E$2:$E$960,0)),"")</f>
        <v/>
      </c>
      <c r="I1248" t="str">
        <f>VLOOKUP($C1248,'Lookup Table'!$A$1:$G$134,3,0)</f>
        <v>Partner A</v>
      </c>
      <c r="J1248" t="str">
        <f>VLOOKUP($C1248,'Lookup Table'!$A$1:$G$134,4,0)</f>
        <v>Mobile Web</v>
      </c>
      <c r="K1248" t="str">
        <f>VLOOKUP($C1248,'Lookup Table'!$A$1:$G$134,5,0)</f>
        <v>CPM</v>
      </c>
      <c r="L1248">
        <f>VLOOKUP($C1248,'Lookup Table'!$A$1:$G$134,6,0)</f>
        <v>6</v>
      </c>
      <c r="M1248" t="str">
        <f>VLOOKUP($C1248,'Lookup Table'!$A$1:$G$134,7,0)</f>
        <v>Display</v>
      </c>
      <c r="N1248" s="28">
        <f t="shared" si="19"/>
        <v>191.892</v>
      </c>
    </row>
    <row r="1249" spans="1:14" x14ac:dyDescent="0.2">
      <c r="A1249">
        <v>1248</v>
      </c>
      <c r="B1249" s="26">
        <v>44332</v>
      </c>
      <c r="C1249" s="11">
        <v>269221635</v>
      </c>
      <c r="D1249" s="11">
        <v>33598</v>
      </c>
      <c r="E1249" s="11">
        <v>104</v>
      </c>
      <c r="F1249" s="11">
        <v>5</v>
      </c>
      <c r="G1249" t="str">
        <f>IFERROR(INDEX('Video Ad Server - SECONDARY'!$C$2:$C$960,MATCH(' Combined Data'!C1249&amp;' Combined Data'!B1249,'Video Ad Server - SECONDARY'!$E$2:$E$960,0)),"")</f>
        <v/>
      </c>
      <c r="H1249" t="str">
        <f>IFERROR(INDEX('Video Ad Server - SECONDARY'!$D$2:$D$960,MATCH(' Combined Data'!C1249&amp;' Combined Data'!B1249,'Video Ad Server - SECONDARY'!$E$2:$E$960,0)),"")</f>
        <v/>
      </c>
      <c r="I1249" t="str">
        <f>VLOOKUP($C1249,'Lookup Table'!$A$1:$G$134,3,0)</f>
        <v>Partner A</v>
      </c>
      <c r="J1249" t="str">
        <f>VLOOKUP($C1249,'Lookup Table'!$A$1:$G$134,4,0)</f>
        <v>Desktop</v>
      </c>
      <c r="K1249" t="str">
        <f>VLOOKUP($C1249,'Lookup Table'!$A$1:$G$134,5,0)</f>
        <v>CPM</v>
      </c>
      <c r="L1249">
        <f>VLOOKUP($C1249,'Lookup Table'!$A$1:$G$134,6,0)</f>
        <v>6</v>
      </c>
      <c r="M1249" t="str">
        <f>VLOOKUP($C1249,'Lookup Table'!$A$1:$G$134,7,0)</f>
        <v>Display</v>
      </c>
      <c r="N1249" s="28">
        <f t="shared" si="19"/>
        <v>201.58799999999999</v>
      </c>
    </row>
    <row r="1250" spans="1:14" x14ac:dyDescent="0.2">
      <c r="A1250">
        <v>1249</v>
      </c>
      <c r="B1250" s="26">
        <v>44332</v>
      </c>
      <c r="C1250" s="11">
        <v>269221386</v>
      </c>
      <c r="D1250" s="11">
        <v>39621</v>
      </c>
      <c r="E1250" s="11">
        <v>102</v>
      </c>
      <c r="F1250" s="11">
        <v>10</v>
      </c>
      <c r="G1250" t="str">
        <f>IFERROR(INDEX('Video Ad Server - SECONDARY'!$C$2:$C$960,MATCH(' Combined Data'!C1250&amp;' Combined Data'!B1250,'Video Ad Server - SECONDARY'!$E$2:$E$960,0)),"")</f>
        <v/>
      </c>
      <c r="H1250" t="str">
        <f>IFERROR(INDEX('Video Ad Server - SECONDARY'!$D$2:$D$960,MATCH(' Combined Data'!C1250&amp;' Combined Data'!B1250,'Video Ad Server - SECONDARY'!$E$2:$E$960,0)),"")</f>
        <v/>
      </c>
      <c r="I1250" t="str">
        <f>VLOOKUP($C1250,'Lookup Table'!$A$1:$G$134,3,0)</f>
        <v>Partner A</v>
      </c>
      <c r="J1250" t="str">
        <f>VLOOKUP($C1250,'Lookup Table'!$A$1:$G$134,4,0)</f>
        <v>Desktop</v>
      </c>
      <c r="K1250" t="str">
        <f>VLOOKUP($C1250,'Lookup Table'!$A$1:$G$134,5,0)</f>
        <v>CPM</v>
      </c>
      <c r="L1250">
        <f>VLOOKUP($C1250,'Lookup Table'!$A$1:$G$134,6,0)</f>
        <v>6</v>
      </c>
      <c r="M1250" t="str">
        <f>VLOOKUP($C1250,'Lookup Table'!$A$1:$G$134,7,0)</f>
        <v>Display</v>
      </c>
      <c r="N1250" s="28">
        <f t="shared" si="19"/>
        <v>237.726</v>
      </c>
    </row>
    <row r="1251" spans="1:14" x14ac:dyDescent="0.2">
      <c r="A1251">
        <v>1250</v>
      </c>
      <c r="B1251" s="26">
        <v>44332</v>
      </c>
      <c r="C1251" s="11">
        <v>269221431</v>
      </c>
      <c r="D1251" s="11">
        <v>18879</v>
      </c>
      <c r="E1251" s="11">
        <v>101</v>
      </c>
      <c r="F1251" s="11">
        <v>4</v>
      </c>
      <c r="G1251" t="str">
        <f>IFERROR(INDEX('Video Ad Server - SECONDARY'!$C$2:$C$960,MATCH(' Combined Data'!C1251&amp;' Combined Data'!B1251,'Video Ad Server - SECONDARY'!$E$2:$E$960,0)),"")</f>
        <v/>
      </c>
      <c r="H1251" t="str">
        <f>IFERROR(INDEX('Video Ad Server - SECONDARY'!$D$2:$D$960,MATCH(' Combined Data'!C1251&amp;' Combined Data'!B1251,'Video Ad Server - SECONDARY'!$E$2:$E$960,0)),"")</f>
        <v/>
      </c>
      <c r="I1251" t="str">
        <f>VLOOKUP($C1251,'Lookup Table'!$A$1:$G$134,3,0)</f>
        <v>Partner B</v>
      </c>
      <c r="J1251" t="str">
        <f>VLOOKUP($C1251,'Lookup Table'!$A$1:$G$134,4,0)</f>
        <v>Desktop</v>
      </c>
      <c r="K1251" t="str">
        <f>VLOOKUP($C1251,'Lookup Table'!$A$1:$G$134,5,0)</f>
        <v>CPM</v>
      </c>
      <c r="L1251">
        <f>VLOOKUP($C1251,'Lookup Table'!$A$1:$G$134,6,0)</f>
        <v>4.5</v>
      </c>
      <c r="M1251" t="str">
        <f>VLOOKUP($C1251,'Lookup Table'!$A$1:$G$134,7,0)</f>
        <v>Display</v>
      </c>
      <c r="N1251" s="28">
        <f t="shared" si="19"/>
        <v>84.955500000000001</v>
      </c>
    </row>
    <row r="1252" spans="1:14" x14ac:dyDescent="0.2">
      <c r="A1252">
        <v>1251</v>
      </c>
      <c r="B1252" s="26">
        <v>44332</v>
      </c>
      <c r="C1252" s="11">
        <v>268891226</v>
      </c>
      <c r="D1252" s="11">
        <v>33109</v>
      </c>
      <c r="E1252" s="11">
        <v>94</v>
      </c>
      <c r="F1252" s="11">
        <v>45</v>
      </c>
      <c r="G1252" t="str">
        <f>IFERROR(INDEX('Video Ad Server - SECONDARY'!$C$2:$C$960,MATCH(' Combined Data'!C1252&amp;' Combined Data'!B1252,'Video Ad Server - SECONDARY'!$E$2:$E$960,0)),"")</f>
        <v/>
      </c>
      <c r="H1252" t="str">
        <f>IFERROR(INDEX('Video Ad Server - SECONDARY'!$D$2:$D$960,MATCH(' Combined Data'!C1252&amp;' Combined Data'!B1252,'Video Ad Server - SECONDARY'!$E$2:$E$960,0)),"")</f>
        <v/>
      </c>
      <c r="I1252" t="str">
        <f>VLOOKUP($C1252,'Lookup Table'!$A$1:$G$134,3,0)</f>
        <v>Partner B</v>
      </c>
      <c r="J1252" t="str">
        <f>VLOOKUP($C1252,'Lookup Table'!$A$1:$G$134,4,0)</f>
        <v>Desktop</v>
      </c>
      <c r="K1252" t="str">
        <f>VLOOKUP($C1252,'Lookup Table'!$A$1:$G$134,5,0)</f>
        <v>CPM</v>
      </c>
      <c r="L1252">
        <f>VLOOKUP($C1252,'Lookup Table'!$A$1:$G$134,6,0)</f>
        <v>4.5</v>
      </c>
      <c r="M1252" t="str">
        <f>VLOOKUP($C1252,'Lookup Table'!$A$1:$G$134,7,0)</f>
        <v>Display</v>
      </c>
      <c r="N1252" s="28">
        <f t="shared" si="19"/>
        <v>148.9905</v>
      </c>
    </row>
    <row r="1253" spans="1:14" x14ac:dyDescent="0.2">
      <c r="A1253">
        <v>1252</v>
      </c>
      <c r="B1253" s="26">
        <v>44332</v>
      </c>
      <c r="C1253" s="11">
        <v>268892231</v>
      </c>
      <c r="D1253" s="11">
        <v>26876</v>
      </c>
      <c r="E1253" s="11">
        <v>87</v>
      </c>
      <c r="F1253" s="11">
        <v>3</v>
      </c>
      <c r="G1253" t="str">
        <f>IFERROR(INDEX('Video Ad Server - SECONDARY'!$C$2:$C$960,MATCH(' Combined Data'!C1253&amp;' Combined Data'!B1253,'Video Ad Server - SECONDARY'!$E$2:$E$960,0)),"")</f>
        <v/>
      </c>
      <c r="H1253" t="str">
        <f>IFERROR(INDEX('Video Ad Server - SECONDARY'!$D$2:$D$960,MATCH(' Combined Data'!C1253&amp;' Combined Data'!B1253,'Video Ad Server - SECONDARY'!$E$2:$E$960,0)),"")</f>
        <v/>
      </c>
      <c r="I1253" t="str">
        <f>VLOOKUP($C1253,'Lookup Table'!$A$1:$G$134,3,0)</f>
        <v>Partner A</v>
      </c>
      <c r="J1253" t="str">
        <f>VLOOKUP($C1253,'Lookup Table'!$A$1:$G$134,4,0)</f>
        <v>Desktop</v>
      </c>
      <c r="K1253" t="str">
        <f>VLOOKUP($C1253,'Lookup Table'!$A$1:$G$134,5,0)</f>
        <v>CPM</v>
      </c>
      <c r="L1253">
        <f>VLOOKUP($C1253,'Lookup Table'!$A$1:$G$134,6,0)</f>
        <v>6</v>
      </c>
      <c r="M1253" t="str">
        <f>VLOOKUP($C1253,'Lookup Table'!$A$1:$G$134,7,0)</f>
        <v>Display</v>
      </c>
      <c r="N1253" s="28">
        <f t="shared" si="19"/>
        <v>161.256</v>
      </c>
    </row>
    <row r="1254" spans="1:14" x14ac:dyDescent="0.2">
      <c r="A1254">
        <v>1253</v>
      </c>
      <c r="B1254" s="26">
        <v>44332</v>
      </c>
      <c r="C1254" s="11">
        <v>269222070</v>
      </c>
      <c r="D1254" s="11">
        <v>22002</v>
      </c>
      <c r="E1254" s="11">
        <v>64</v>
      </c>
      <c r="F1254" s="11">
        <v>39</v>
      </c>
      <c r="G1254" t="str">
        <f>IFERROR(INDEX('Video Ad Server - SECONDARY'!$C$2:$C$960,MATCH(' Combined Data'!C1254&amp;' Combined Data'!B1254,'Video Ad Server - SECONDARY'!$E$2:$E$960,0)),"")</f>
        <v/>
      </c>
      <c r="H1254" t="str">
        <f>IFERROR(INDEX('Video Ad Server - SECONDARY'!$D$2:$D$960,MATCH(' Combined Data'!C1254&amp;' Combined Data'!B1254,'Video Ad Server - SECONDARY'!$E$2:$E$960,0)),"")</f>
        <v/>
      </c>
      <c r="I1254" t="str">
        <f>VLOOKUP($C1254,'Lookup Table'!$A$1:$G$134,3,0)</f>
        <v>Partner A</v>
      </c>
      <c r="J1254" t="str">
        <f>VLOOKUP($C1254,'Lookup Table'!$A$1:$G$134,4,0)</f>
        <v>Mobile In-App</v>
      </c>
      <c r="K1254" t="str">
        <f>VLOOKUP($C1254,'Lookup Table'!$A$1:$G$134,5,0)</f>
        <v>CPM</v>
      </c>
      <c r="L1254">
        <f>VLOOKUP($C1254,'Lookup Table'!$A$1:$G$134,6,0)</f>
        <v>6</v>
      </c>
      <c r="M1254" t="str">
        <f>VLOOKUP($C1254,'Lookup Table'!$A$1:$G$134,7,0)</f>
        <v>Display</v>
      </c>
      <c r="N1254" s="28">
        <f t="shared" si="19"/>
        <v>132.012</v>
      </c>
    </row>
    <row r="1255" spans="1:14" x14ac:dyDescent="0.2">
      <c r="A1255">
        <v>1254</v>
      </c>
      <c r="B1255" s="26">
        <v>44332</v>
      </c>
      <c r="C1255" s="11">
        <v>268892246</v>
      </c>
      <c r="D1255" s="11">
        <v>29285</v>
      </c>
      <c r="E1255" s="11">
        <v>52</v>
      </c>
      <c r="F1255" s="11">
        <v>25</v>
      </c>
      <c r="G1255" t="str">
        <f>IFERROR(INDEX('Video Ad Server - SECONDARY'!$C$2:$C$960,MATCH(' Combined Data'!C1255&amp;' Combined Data'!B1255,'Video Ad Server - SECONDARY'!$E$2:$E$960,0)),"")</f>
        <v/>
      </c>
      <c r="H1255" t="str">
        <f>IFERROR(INDEX('Video Ad Server - SECONDARY'!$D$2:$D$960,MATCH(' Combined Data'!C1255&amp;' Combined Data'!B1255,'Video Ad Server - SECONDARY'!$E$2:$E$960,0)),"")</f>
        <v/>
      </c>
      <c r="I1255" t="str">
        <f>VLOOKUP($C1255,'Lookup Table'!$A$1:$G$134,3,0)</f>
        <v>Partner A</v>
      </c>
      <c r="J1255" t="str">
        <f>VLOOKUP($C1255,'Lookup Table'!$A$1:$G$134,4,0)</f>
        <v>Desktop</v>
      </c>
      <c r="K1255" t="str">
        <f>VLOOKUP($C1255,'Lookup Table'!$A$1:$G$134,5,0)</f>
        <v>CPM</v>
      </c>
      <c r="L1255">
        <f>VLOOKUP($C1255,'Lookup Table'!$A$1:$G$134,6,0)</f>
        <v>6</v>
      </c>
      <c r="M1255" t="str">
        <f>VLOOKUP($C1255,'Lookup Table'!$A$1:$G$134,7,0)</f>
        <v>Display</v>
      </c>
      <c r="N1255" s="28">
        <f t="shared" si="19"/>
        <v>175.71</v>
      </c>
    </row>
    <row r="1256" spans="1:14" x14ac:dyDescent="0.2">
      <c r="A1256">
        <v>1255</v>
      </c>
      <c r="B1256" s="26">
        <v>44332</v>
      </c>
      <c r="C1256" s="11">
        <v>268892405</v>
      </c>
      <c r="D1256" s="11">
        <v>20182</v>
      </c>
      <c r="E1256" s="11">
        <v>49</v>
      </c>
      <c r="F1256" s="11">
        <v>27</v>
      </c>
      <c r="G1256" t="str">
        <f>IFERROR(INDEX('Video Ad Server - SECONDARY'!$C$2:$C$960,MATCH(' Combined Data'!C1256&amp;' Combined Data'!B1256,'Video Ad Server - SECONDARY'!$E$2:$E$960,0)),"")</f>
        <v/>
      </c>
      <c r="H1256" t="str">
        <f>IFERROR(INDEX('Video Ad Server - SECONDARY'!$D$2:$D$960,MATCH(' Combined Data'!C1256&amp;' Combined Data'!B1256,'Video Ad Server - SECONDARY'!$E$2:$E$960,0)),"")</f>
        <v/>
      </c>
      <c r="I1256" t="str">
        <f>VLOOKUP($C1256,'Lookup Table'!$A$1:$G$134,3,0)</f>
        <v>Partner B</v>
      </c>
      <c r="J1256" t="str">
        <f>VLOOKUP($C1256,'Lookup Table'!$A$1:$G$134,4,0)</f>
        <v>Mobile In-App</v>
      </c>
      <c r="K1256" t="str">
        <f>VLOOKUP($C1256,'Lookup Table'!$A$1:$G$134,5,0)</f>
        <v>CPM</v>
      </c>
      <c r="L1256">
        <f>VLOOKUP($C1256,'Lookup Table'!$A$1:$G$134,6,0)</f>
        <v>4.5</v>
      </c>
      <c r="M1256" t="str">
        <f>VLOOKUP($C1256,'Lookup Table'!$A$1:$G$134,7,0)</f>
        <v>Display</v>
      </c>
      <c r="N1256" s="28">
        <f t="shared" si="19"/>
        <v>90.818999999999988</v>
      </c>
    </row>
    <row r="1257" spans="1:14" x14ac:dyDescent="0.2">
      <c r="A1257">
        <v>1256</v>
      </c>
      <c r="B1257" s="26">
        <v>44332</v>
      </c>
      <c r="C1257" s="11">
        <v>269150224</v>
      </c>
      <c r="D1257" s="11">
        <v>26066</v>
      </c>
      <c r="E1257" s="11">
        <v>42</v>
      </c>
      <c r="F1257" s="11">
        <v>26</v>
      </c>
      <c r="G1257" t="str">
        <f>IFERROR(INDEX('Video Ad Server - SECONDARY'!$C$2:$C$960,MATCH(' Combined Data'!C1257&amp;' Combined Data'!B1257,'Video Ad Server - SECONDARY'!$E$2:$E$960,0)),"")</f>
        <v/>
      </c>
      <c r="H1257" t="str">
        <f>IFERROR(INDEX('Video Ad Server - SECONDARY'!$D$2:$D$960,MATCH(' Combined Data'!C1257&amp;' Combined Data'!B1257,'Video Ad Server - SECONDARY'!$E$2:$E$960,0)),"")</f>
        <v/>
      </c>
      <c r="I1257" t="str">
        <f>VLOOKUP($C1257,'Lookup Table'!$A$1:$G$134,3,0)</f>
        <v>Partner A</v>
      </c>
      <c r="J1257" t="str">
        <f>VLOOKUP($C1257,'Lookup Table'!$A$1:$G$134,4,0)</f>
        <v>Mobile</v>
      </c>
      <c r="K1257" t="str">
        <f>VLOOKUP($C1257,'Lookup Table'!$A$1:$G$134,5,0)</f>
        <v>CPM</v>
      </c>
      <c r="L1257">
        <f>VLOOKUP($C1257,'Lookup Table'!$A$1:$G$134,6,0)</f>
        <v>6</v>
      </c>
      <c r="M1257" t="str">
        <f>VLOOKUP($C1257,'Lookup Table'!$A$1:$G$134,7,0)</f>
        <v>Display</v>
      </c>
      <c r="N1257" s="28">
        <f t="shared" si="19"/>
        <v>156.39599999999999</v>
      </c>
    </row>
    <row r="1258" spans="1:14" x14ac:dyDescent="0.2">
      <c r="A1258">
        <v>1257</v>
      </c>
      <c r="B1258" s="26">
        <v>44332</v>
      </c>
      <c r="C1258" s="11">
        <v>269222808</v>
      </c>
      <c r="D1258" s="11">
        <v>12985</v>
      </c>
      <c r="E1258" s="11">
        <v>12</v>
      </c>
      <c r="F1258" s="11">
        <v>8</v>
      </c>
      <c r="G1258" t="str">
        <f>IFERROR(INDEX('Video Ad Server - SECONDARY'!$C$2:$C$960,MATCH(' Combined Data'!C1258&amp;' Combined Data'!B1258,'Video Ad Server - SECONDARY'!$E$2:$E$960,0)),"")</f>
        <v/>
      </c>
      <c r="H1258" t="str">
        <f>IFERROR(INDEX('Video Ad Server - SECONDARY'!$D$2:$D$960,MATCH(' Combined Data'!C1258&amp;' Combined Data'!B1258,'Video Ad Server - SECONDARY'!$E$2:$E$960,0)),"")</f>
        <v/>
      </c>
      <c r="I1258" t="str">
        <f>VLOOKUP($C1258,'Lookup Table'!$A$1:$G$134,3,0)</f>
        <v>Partner A</v>
      </c>
      <c r="J1258" t="str">
        <f>VLOOKUP($C1258,'Lookup Table'!$A$1:$G$134,4,0)</f>
        <v>Desktop</v>
      </c>
      <c r="K1258" t="str">
        <f>VLOOKUP($C1258,'Lookup Table'!$A$1:$G$134,5,0)</f>
        <v>CPM</v>
      </c>
      <c r="L1258">
        <f>VLOOKUP($C1258,'Lookup Table'!$A$1:$G$134,6,0)</f>
        <v>6</v>
      </c>
      <c r="M1258" t="str">
        <f>VLOOKUP($C1258,'Lookup Table'!$A$1:$G$134,7,0)</f>
        <v>Display</v>
      </c>
      <c r="N1258" s="28">
        <f t="shared" si="19"/>
        <v>77.91</v>
      </c>
    </row>
    <row r="1259" spans="1:14" x14ac:dyDescent="0.2">
      <c r="A1259">
        <v>1258</v>
      </c>
      <c r="B1259" s="26">
        <v>44332</v>
      </c>
      <c r="C1259" s="11">
        <v>273397621</v>
      </c>
      <c r="D1259" s="11">
        <v>2754</v>
      </c>
      <c r="E1259" s="11">
        <v>12</v>
      </c>
      <c r="F1259" s="11">
        <v>0</v>
      </c>
      <c r="G1259" t="str">
        <f>IFERROR(INDEX('Video Ad Server - SECONDARY'!$C$2:$C$960,MATCH(' Combined Data'!C1259&amp;' Combined Data'!B1259,'Video Ad Server - SECONDARY'!$E$2:$E$960,0)),"")</f>
        <v/>
      </c>
      <c r="H1259" t="str">
        <f>IFERROR(INDEX('Video Ad Server - SECONDARY'!$D$2:$D$960,MATCH(' Combined Data'!C1259&amp;' Combined Data'!B1259,'Video Ad Server - SECONDARY'!$E$2:$E$960,0)),"")</f>
        <v/>
      </c>
      <c r="I1259" t="str">
        <f>VLOOKUP($C1259,'Lookup Table'!$A$1:$G$134,3,0)</f>
        <v>Partner B</v>
      </c>
      <c r="J1259" t="str">
        <f>VLOOKUP($C1259,'Lookup Table'!$A$1:$G$134,4,0)</f>
        <v>Desktop</v>
      </c>
      <c r="K1259" t="str">
        <f>VLOOKUP($C1259,'Lookup Table'!$A$1:$G$134,5,0)</f>
        <v>CPM</v>
      </c>
      <c r="L1259">
        <f>VLOOKUP($C1259,'Lookup Table'!$A$1:$G$134,6,0)</f>
        <v>4.5</v>
      </c>
      <c r="M1259" t="str">
        <f>VLOOKUP($C1259,'Lookup Table'!$A$1:$G$134,7,0)</f>
        <v>Display</v>
      </c>
      <c r="N1259" s="28">
        <f t="shared" si="19"/>
        <v>12.393000000000001</v>
      </c>
    </row>
    <row r="1260" spans="1:14" x14ac:dyDescent="0.2">
      <c r="A1260">
        <v>1259</v>
      </c>
      <c r="B1260" s="26">
        <v>44332</v>
      </c>
      <c r="C1260" s="11">
        <v>269221584</v>
      </c>
      <c r="D1260" s="11">
        <v>13367</v>
      </c>
      <c r="E1260" s="11">
        <v>11</v>
      </c>
      <c r="F1260" s="11">
        <v>0</v>
      </c>
      <c r="G1260">
        <f>IFERROR(INDEX('Video Ad Server - SECONDARY'!$C$2:$C$960,MATCH(' Combined Data'!C1260&amp;' Combined Data'!B1260,'Video Ad Server - SECONDARY'!$E$2:$E$960,0)),"")</f>
        <v>542</v>
      </c>
      <c r="H1260">
        <f>IFERROR(INDEX('Video Ad Server - SECONDARY'!$D$2:$D$960,MATCH(' Combined Data'!C1260&amp;' Combined Data'!B1260,'Video Ad Server - SECONDARY'!$E$2:$E$960,0)),"")</f>
        <v>321</v>
      </c>
      <c r="I1260" t="str">
        <f>VLOOKUP($C1260,'Lookup Table'!$A$1:$G$134,3,0)</f>
        <v>Partner B</v>
      </c>
      <c r="J1260" t="str">
        <f>VLOOKUP($C1260,'Lookup Table'!$A$1:$G$134,4,0)</f>
        <v>Cross-Device</v>
      </c>
      <c r="K1260" t="str">
        <f>VLOOKUP($C1260,'Lookup Table'!$A$1:$G$134,5,0)</f>
        <v>CPCV</v>
      </c>
      <c r="L1260">
        <f>VLOOKUP($C1260,'Lookup Table'!$A$1:$G$134,6,0)</f>
        <v>4.5</v>
      </c>
      <c r="M1260" t="str">
        <f>VLOOKUP($C1260,'Lookup Table'!$A$1:$G$134,7,0)</f>
        <v>Video</v>
      </c>
      <c r="N1260" s="28">
        <f t="shared" si="19"/>
        <v>1444.5</v>
      </c>
    </row>
    <row r="1261" spans="1:14" x14ac:dyDescent="0.2">
      <c r="A1261">
        <v>1260</v>
      </c>
      <c r="B1261" s="26">
        <v>44332</v>
      </c>
      <c r="C1261" s="11">
        <v>268892381</v>
      </c>
      <c r="D1261" s="11">
        <v>2373</v>
      </c>
      <c r="E1261" s="11">
        <v>11</v>
      </c>
      <c r="F1261" s="11">
        <v>2</v>
      </c>
      <c r="G1261">
        <f>IFERROR(INDEX('Video Ad Server - SECONDARY'!$C$2:$C$960,MATCH(' Combined Data'!C1261&amp;' Combined Data'!B1261,'Video Ad Server - SECONDARY'!$E$2:$E$960,0)),"")</f>
        <v>0</v>
      </c>
      <c r="H1261">
        <f>IFERROR(INDEX('Video Ad Server - SECONDARY'!$D$2:$D$960,MATCH(' Combined Data'!C1261&amp;' Combined Data'!B1261,'Video Ad Server - SECONDARY'!$E$2:$E$960,0)),"")</f>
        <v>0</v>
      </c>
      <c r="I1261" t="str">
        <f>VLOOKUP($C1261,'Lookup Table'!$A$1:$G$134,3,0)</f>
        <v>Partner B</v>
      </c>
      <c r="J1261" t="str">
        <f>VLOOKUP($C1261,'Lookup Table'!$A$1:$G$134,4,0)</f>
        <v>Cross-Device</v>
      </c>
      <c r="K1261" t="str">
        <f>VLOOKUP($C1261,'Lookup Table'!$A$1:$G$134,5,0)</f>
        <v>CPCV</v>
      </c>
      <c r="L1261">
        <f>VLOOKUP($C1261,'Lookup Table'!$A$1:$G$134,6,0)</f>
        <v>4.5</v>
      </c>
      <c r="M1261" t="str">
        <f>VLOOKUP($C1261,'Lookup Table'!$A$1:$G$134,7,0)</f>
        <v>Video</v>
      </c>
      <c r="N1261" s="28">
        <f t="shared" si="19"/>
        <v>0</v>
      </c>
    </row>
    <row r="1262" spans="1:14" x14ac:dyDescent="0.2">
      <c r="A1262">
        <v>1261</v>
      </c>
      <c r="B1262" s="26">
        <v>44332</v>
      </c>
      <c r="C1262" s="11">
        <v>269222109</v>
      </c>
      <c r="D1262" s="11">
        <v>7384</v>
      </c>
      <c r="E1262" s="11">
        <v>10</v>
      </c>
      <c r="F1262" s="11">
        <v>13</v>
      </c>
      <c r="G1262" t="str">
        <f>IFERROR(INDEX('Video Ad Server - SECONDARY'!$C$2:$C$960,MATCH(' Combined Data'!C1262&amp;' Combined Data'!B1262,'Video Ad Server - SECONDARY'!$E$2:$E$960,0)),"")</f>
        <v/>
      </c>
      <c r="H1262" t="str">
        <f>IFERROR(INDEX('Video Ad Server - SECONDARY'!$D$2:$D$960,MATCH(' Combined Data'!C1262&amp;' Combined Data'!B1262,'Video Ad Server - SECONDARY'!$E$2:$E$960,0)),"")</f>
        <v/>
      </c>
      <c r="I1262" t="str">
        <f>VLOOKUP($C1262,'Lookup Table'!$A$1:$G$134,3,0)</f>
        <v>Partner A</v>
      </c>
      <c r="J1262" t="str">
        <f>VLOOKUP($C1262,'Lookup Table'!$A$1:$G$134,4,0)</f>
        <v>Desktop</v>
      </c>
      <c r="K1262" t="str">
        <f>VLOOKUP($C1262,'Lookup Table'!$A$1:$G$134,5,0)</f>
        <v>CPM</v>
      </c>
      <c r="L1262">
        <f>VLOOKUP($C1262,'Lookup Table'!$A$1:$G$134,6,0)</f>
        <v>6</v>
      </c>
      <c r="M1262" t="str">
        <f>VLOOKUP($C1262,'Lookup Table'!$A$1:$G$134,7,0)</f>
        <v>Display</v>
      </c>
      <c r="N1262" s="28">
        <f t="shared" si="19"/>
        <v>44.304000000000002</v>
      </c>
    </row>
    <row r="1263" spans="1:14" x14ac:dyDescent="0.2">
      <c r="A1263">
        <v>1262</v>
      </c>
      <c r="B1263" s="26">
        <v>44332</v>
      </c>
      <c r="C1263" s="11">
        <v>269221869</v>
      </c>
      <c r="D1263" s="11">
        <v>4452</v>
      </c>
      <c r="E1263" s="11">
        <v>10</v>
      </c>
      <c r="F1263" s="11">
        <v>5</v>
      </c>
      <c r="G1263" t="str">
        <f>IFERROR(INDEX('Video Ad Server - SECONDARY'!$C$2:$C$960,MATCH(' Combined Data'!C1263&amp;' Combined Data'!B1263,'Video Ad Server - SECONDARY'!$E$2:$E$960,0)),"")</f>
        <v/>
      </c>
      <c r="H1263" t="str">
        <f>IFERROR(INDEX('Video Ad Server - SECONDARY'!$D$2:$D$960,MATCH(' Combined Data'!C1263&amp;' Combined Data'!B1263,'Video Ad Server - SECONDARY'!$E$2:$E$960,0)),"")</f>
        <v/>
      </c>
      <c r="I1263" t="str">
        <f>VLOOKUP($C1263,'Lookup Table'!$A$1:$G$134,3,0)</f>
        <v>Partner B</v>
      </c>
      <c r="J1263" t="str">
        <f>VLOOKUP($C1263,'Lookup Table'!$A$1:$G$134,4,0)</f>
        <v>Cross-Device</v>
      </c>
      <c r="K1263" t="str">
        <f>VLOOKUP($C1263,'Lookup Table'!$A$1:$G$134,5,0)</f>
        <v>CPM</v>
      </c>
      <c r="L1263">
        <f>VLOOKUP($C1263,'Lookup Table'!$A$1:$G$134,6,0)</f>
        <v>4.5</v>
      </c>
      <c r="M1263" t="str">
        <f>VLOOKUP($C1263,'Lookup Table'!$A$1:$G$134,7,0)</f>
        <v>Display</v>
      </c>
      <c r="N1263" s="28">
        <f t="shared" si="19"/>
        <v>20.033999999999999</v>
      </c>
    </row>
    <row r="1264" spans="1:14" x14ac:dyDescent="0.2">
      <c r="A1264">
        <v>1263</v>
      </c>
      <c r="B1264" s="26">
        <v>44332</v>
      </c>
      <c r="C1264" s="11">
        <v>268890683</v>
      </c>
      <c r="D1264" s="11">
        <v>19264</v>
      </c>
      <c r="E1264" s="11">
        <v>9</v>
      </c>
      <c r="F1264" s="11">
        <v>12</v>
      </c>
      <c r="G1264" t="str">
        <f>IFERROR(INDEX('Video Ad Server - SECONDARY'!$C$2:$C$960,MATCH(' Combined Data'!C1264&amp;' Combined Data'!B1264,'Video Ad Server - SECONDARY'!$E$2:$E$960,0)),"")</f>
        <v/>
      </c>
      <c r="H1264" t="str">
        <f>IFERROR(INDEX('Video Ad Server - SECONDARY'!$D$2:$D$960,MATCH(' Combined Data'!C1264&amp;' Combined Data'!B1264,'Video Ad Server - SECONDARY'!$E$2:$E$960,0)),"")</f>
        <v/>
      </c>
      <c r="I1264" t="str">
        <f>VLOOKUP($C1264,'Lookup Table'!$A$1:$G$134,3,0)</f>
        <v>Partner A</v>
      </c>
      <c r="J1264" t="str">
        <f>VLOOKUP($C1264,'Lookup Table'!$A$1:$G$134,4,0)</f>
        <v>Mobile Web</v>
      </c>
      <c r="K1264" t="str">
        <f>VLOOKUP($C1264,'Lookup Table'!$A$1:$G$134,5,0)</f>
        <v>CPM</v>
      </c>
      <c r="L1264">
        <f>VLOOKUP($C1264,'Lookup Table'!$A$1:$G$134,6,0)</f>
        <v>6</v>
      </c>
      <c r="M1264" t="str">
        <f>VLOOKUP($C1264,'Lookup Table'!$A$1:$G$134,7,0)</f>
        <v>Display</v>
      </c>
      <c r="N1264" s="28">
        <f t="shared" si="19"/>
        <v>115.584</v>
      </c>
    </row>
    <row r="1265" spans="1:14" x14ac:dyDescent="0.2">
      <c r="A1265">
        <v>1264</v>
      </c>
      <c r="B1265" s="26">
        <v>44332</v>
      </c>
      <c r="C1265" s="11">
        <v>268892078</v>
      </c>
      <c r="D1265" s="11">
        <v>2721</v>
      </c>
      <c r="E1265" s="11">
        <v>9</v>
      </c>
      <c r="F1265" s="11">
        <v>0</v>
      </c>
      <c r="G1265">
        <f>IFERROR(INDEX('Video Ad Server - SECONDARY'!$C$2:$C$960,MATCH(' Combined Data'!C1265&amp;' Combined Data'!B1265,'Video Ad Server - SECONDARY'!$E$2:$E$960,0)),"")</f>
        <v>231</v>
      </c>
      <c r="H1265">
        <f>IFERROR(INDEX('Video Ad Server - SECONDARY'!$D$2:$D$960,MATCH(' Combined Data'!C1265&amp;' Combined Data'!B1265,'Video Ad Server - SECONDARY'!$E$2:$E$960,0)),"")</f>
        <v>181</v>
      </c>
      <c r="I1265" t="str">
        <f>VLOOKUP($C1265,'Lookup Table'!$A$1:$G$134,3,0)</f>
        <v>Partner B</v>
      </c>
      <c r="J1265" t="str">
        <f>VLOOKUP($C1265,'Lookup Table'!$A$1:$G$134,4,0)</f>
        <v>Cross-Device</v>
      </c>
      <c r="K1265" t="str">
        <f>VLOOKUP($C1265,'Lookup Table'!$A$1:$G$134,5,0)</f>
        <v>CPCV</v>
      </c>
      <c r="L1265">
        <f>VLOOKUP($C1265,'Lookup Table'!$A$1:$G$134,6,0)</f>
        <v>4.5</v>
      </c>
      <c r="M1265" t="str">
        <f>VLOOKUP($C1265,'Lookup Table'!$A$1:$G$134,7,0)</f>
        <v>Video</v>
      </c>
      <c r="N1265" s="28">
        <f t="shared" si="19"/>
        <v>814.5</v>
      </c>
    </row>
    <row r="1266" spans="1:14" x14ac:dyDescent="0.2">
      <c r="A1266">
        <v>1265</v>
      </c>
      <c r="B1266" s="26">
        <v>44332</v>
      </c>
      <c r="C1266" s="11">
        <v>269221461</v>
      </c>
      <c r="D1266" s="11">
        <v>2281</v>
      </c>
      <c r="E1266" s="11">
        <v>9</v>
      </c>
      <c r="F1266" s="11">
        <v>0</v>
      </c>
      <c r="G1266">
        <f>IFERROR(INDEX('Video Ad Server - SECONDARY'!$C$2:$C$960,MATCH(' Combined Data'!C1266&amp;' Combined Data'!B1266,'Video Ad Server - SECONDARY'!$E$2:$E$960,0)),"")</f>
        <v>62</v>
      </c>
      <c r="H1266">
        <f>IFERROR(INDEX('Video Ad Server - SECONDARY'!$D$2:$D$960,MATCH(' Combined Data'!C1266&amp;' Combined Data'!B1266,'Video Ad Server - SECONDARY'!$E$2:$E$960,0)),"")</f>
        <v>50</v>
      </c>
      <c r="I1266" t="str">
        <f>VLOOKUP($C1266,'Lookup Table'!$A$1:$G$134,3,0)</f>
        <v>Partner B</v>
      </c>
      <c r="J1266" t="str">
        <f>VLOOKUP($C1266,'Lookup Table'!$A$1:$G$134,4,0)</f>
        <v>Mobile</v>
      </c>
      <c r="K1266" t="str">
        <f>VLOOKUP($C1266,'Lookup Table'!$A$1:$G$134,5,0)</f>
        <v>CPCV</v>
      </c>
      <c r="L1266">
        <f>VLOOKUP($C1266,'Lookup Table'!$A$1:$G$134,6,0)</f>
        <v>4.5</v>
      </c>
      <c r="M1266" t="str">
        <f>VLOOKUP($C1266,'Lookup Table'!$A$1:$G$134,7,0)</f>
        <v>Video</v>
      </c>
      <c r="N1266" s="28">
        <f t="shared" si="19"/>
        <v>225</v>
      </c>
    </row>
    <row r="1267" spans="1:14" x14ac:dyDescent="0.2">
      <c r="A1267">
        <v>1266</v>
      </c>
      <c r="B1267" s="26">
        <v>44332</v>
      </c>
      <c r="C1267" s="11">
        <v>268892375</v>
      </c>
      <c r="D1267" s="11">
        <v>704</v>
      </c>
      <c r="E1267" s="11">
        <v>9</v>
      </c>
      <c r="F1267" s="11">
        <v>0</v>
      </c>
      <c r="G1267">
        <f>IFERROR(INDEX('Video Ad Server - SECONDARY'!$C$2:$C$960,MATCH(' Combined Data'!C1267&amp;' Combined Data'!B1267,'Video Ad Server - SECONDARY'!$E$2:$E$960,0)),"")</f>
        <v>18</v>
      </c>
      <c r="H1267">
        <f>IFERROR(INDEX('Video Ad Server - SECONDARY'!$D$2:$D$960,MATCH(' Combined Data'!C1267&amp;' Combined Data'!B1267,'Video Ad Server - SECONDARY'!$E$2:$E$960,0)),"")</f>
        <v>18</v>
      </c>
      <c r="I1267" t="str">
        <f>VLOOKUP($C1267,'Lookup Table'!$A$1:$G$134,3,0)</f>
        <v>Partner B</v>
      </c>
      <c r="J1267" t="str">
        <f>VLOOKUP($C1267,'Lookup Table'!$A$1:$G$134,4,0)</f>
        <v>Cross-Device</v>
      </c>
      <c r="K1267" t="str">
        <f>VLOOKUP($C1267,'Lookup Table'!$A$1:$G$134,5,0)</f>
        <v>CPCV</v>
      </c>
      <c r="L1267">
        <f>VLOOKUP($C1267,'Lookup Table'!$A$1:$G$134,6,0)</f>
        <v>4.5</v>
      </c>
      <c r="M1267" t="str">
        <f>VLOOKUP($C1267,'Lookup Table'!$A$1:$G$134,7,0)</f>
        <v>Video</v>
      </c>
      <c r="N1267" s="28">
        <f t="shared" si="19"/>
        <v>81</v>
      </c>
    </row>
    <row r="1268" spans="1:14" x14ac:dyDescent="0.2">
      <c r="A1268">
        <v>1267</v>
      </c>
      <c r="B1268" s="26">
        <v>44332</v>
      </c>
      <c r="C1268" s="11">
        <v>269222091</v>
      </c>
      <c r="D1268" s="11">
        <v>23552</v>
      </c>
      <c r="E1268" s="11">
        <v>8</v>
      </c>
      <c r="F1268" s="11">
        <v>16</v>
      </c>
      <c r="G1268" t="str">
        <f>IFERROR(INDEX('Video Ad Server - SECONDARY'!$C$2:$C$960,MATCH(' Combined Data'!C1268&amp;' Combined Data'!B1268,'Video Ad Server - SECONDARY'!$E$2:$E$960,0)),"")</f>
        <v/>
      </c>
      <c r="H1268" t="str">
        <f>IFERROR(INDEX('Video Ad Server - SECONDARY'!$D$2:$D$960,MATCH(' Combined Data'!C1268&amp;' Combined Data'!B1268,'Video Ad Server - SECONDARY'!$E$2:$E$960,0)),"")</f>
        <v/>
      </c>
      <c r="I1268" t="str">
        <f>VLOOKUP($C1268,'Lookup Table'!$A$1:$G$134,3,0)</f>
        <v>Partner A</v>
      </c>
      <c r="J1268" t="str">
        <f>VLOOKUP($C1268,'Lookup Table'!$A$1:$G$134,4,0)</f>
        <v>Mobile</v>
      </c>
      <c r="K1268" t="str">
        <f>VLOOKUP($C1268,'Lookup Table'!$A$1:$G$134,5,0)</f>
        <v>CPM</v>
      </c>
      <c r="L1268">
        <f>VLOOKUP($C1268,'Lookup Table'!$A$1:$G$134,6,0)</f>
        <v>6</v>
      </c>
      <c r="M1268" t="str">
        <f>VLOOKUP($C1268,'Lookup Table'!$A$1:$G$134,7,0)</f>
        <v>Display</v>
      </c>
      <c r="N1268" s="28">
        <f t="shared" si="19"/>
        <v>141.31200000000001</v>
      </c>
    </row>
    <row r="1269" spans="1:14" x14ac:dyDescent="0.2">
      <c r="A1269">
        <v>1268</v>
      </c>
      <c r="B1269" s="26">
        <v>44332</v>
      </c>
      <c r="C1269" s="11">
        <v>269222019</v>
      </c>
      <c r="D1269" s="11">
        <v>2298</v>
      </c>
      <c r="E1269" s="11">
        <v>8</v>
      </c>
      <c r="F1269" s="11">
        <v>3</v>
      </c>
      <c r="G1269">
        <f>IFERROR(INDEX('Video Ad Server - SECONDARY'!$C$2:$C$960,MATCH(' Combined Data'!C1269&amp;' Combined Data'!B1269,'Video Ad Server - SECONDARY'!$E$2:$E$960,0)),"")</f>
        <v>80</v>
      </c>
      <c r="H1269">
        <f>IFERROR(INDEX('Video Ad Server - SECONDARY'!$D$2:$D$960,MATCH(' Combined Data'!C1269&amp;' Combined Data'!B1269,'Video Ad Server - SECONDARY'!$E$2:$E$960,0)),"")</f>
        <v>70</v>
      </c>
      <c r="I1269" t="str">
        <f>VLOOKUP($C1269,'Lookup Table'!$A$1:$G$134,3,0)</f>
        <v>Partner B</v>
      </c>
      <c r="J1269" t="str">
        <f>VLOOKUP($C1269,'Lookup Table'!$A$1:$G$134,4,0)</f>
        <v>Cross-Device</v>
      </c>
      <c r="K1269" t="str">
        <f>VLOOKUP($C1269,'Lookup Table'!$A$1:$G$134,5,0)</f>
        <v>CPCV</v>
      </c>
      <c r="L1269">
        <f>VLOOKUP($C1269,'Lookup Table'!$A$1:$G$134,6,0)</f>
        <v>4.5</v>
      </c>
      <c r="M1269" t="str">
        <f>VLOOKUP($C1269,'Lookup Table'!$A$1:$G$134,7,0)</f>
        <v>Video</v>
      </c>
      <c r="N1269" s="28">
        <f t="shared" si="19"/>
        <v>315</v>
      </c>
    </row>
    <row r="1270" spans="1:14" x14ac:dyDescent="0.2">
      <c r="A1270">
        <v>1269</v>
      </c>
      <c r="B1270" s="26">
        <v>44332</v>
      </c>
      <c r="C1270" s="11">
        <v>269221920</v>
      </c>
      <c r="D1270" s="11">
        <v>2272</v>
      </c>
      <c r="E1270" s="11">
        <v>7</v>
      </c>
      <c r="F1270" s="11">
        <v>0</v>
      </c>
      <c r="G1270">
        <f>IFERROR(INDEX('Video Ad Server - SECONDARY'!$C$2:$C$960,MATCH(' Combined Data'!C1270&amp;' Combined Data'!B1270,'Video Ad Server - SECONDARY'!$E$2:$E$960,0)),"")</f>
        <v>504</v>
      </c>
      <c r="H1270">
        <f>IFERROR(INDEX('Video Ad Server - SECONDARY'!$D$2:$D$960,MATCH(' Combined Data'!C1270&amp;' Combined Data'!B1270,'Video Ad Server - SECONDARY'!$E$2:$E$960,0)),"")</f>
        <v>278</v>
      </c>
      <c r="I1270" t="str">
        <f>VLOOKUP($C1270,'Lookup Table'!$A$1:$G$134,3,0)</f>
        <v>Partner B</v>
      </c>
      <c r="J1270" t="str">
        <f>VLOOKUP($C1270,'Lookup Table'!$A$1:$G$134,4,0)</f>
        <v>Cross-Device</v>
      </c>
      <c r="K1270" t="str">
        <f>VLOOKUP($C1270,'Lookup Table'!$A$1:$G$134,5,0)</f>
        <v>CPCV</v>
      </c>
      <c r="L1270">
        <f>VLOOKUP($C1270,'Lookup Table'!$A$1:$G$134,6,0)</f>
        <v>4.5</v>
      </c>
      <c r="M1270" t="str">
        <f>VLOOKUP($C1270,'Lookup Table'!$A$1:$G$134,7,0)</f>
        <v>Video</v>
      </c>
      <c r="N1270" s="28">
        <f t="shared" si="19"/>
        <v>1251</v>
      </c>
    </row>
    <row r="1271" spans="1:14" x14ac:dyDescent="0.2">
      <c r="A1271">
        <v>1270</v>
      </c>
      <c r="B1271" s="26">
        <v>44332</v>
      </c>
      <c r="C1271" s="11">
        <v>268892222</v>
      </c>
      <c r="D1271" s="11">
        <v>23214</v>
      </c>
      <c r="E1271" s="11">
        <v>6</v>
      </c>
      <c r="F1271" s="11">
        <v>13</v>
      </c>
      <c r="G1271" t="str">
        <f>IFERROR(INDEX('Video Ad Server - SECONDARY'!$C$2:$C$960,MATCH(' Combined Data'!C1271&amp;' Combined Data'!B1271,'Video Ad Server - SECONDARY'!$E$2:$E$960,0)),"")</f>
        <v/>
      </c>
      <c r="H1271" t="str">
        <f>IFERROR(INDEX('Video Ad Server - SECONDARY'!$D$2:$D$960,MATCH(' Combined Data'!C1271&amp;' Combined Data'!B1271,'Video Ad Server - SECONDARY'!$E$2:$E$960,0)),"")</f>
        <v/>
      </c>
      <c r="I1271" t="str">
        <f>VLOOKUP($C1271,'Lookup Table'!$A$1:$G$134,3,0)</f>
        <v>Partner B</v>
      </c>
      <c r="J1271" t="str">
        <f>VLOOKUP($C1271,'Lookup Table'!$A$1:$G$134,4,0)</f>
        <v>Desktop</v>
      </c>
      <c r="K1271" t="str">
        <f>VLOOKUP($C1271,'Lookup Table'!$A$1:$G$134,5,0)</f>
        <v>CPM</v>
      </c>
      <c r="L1271">
        <f>VLOOKUP($C1271,'Lookup Table'!$A$1:$G$134,6,0)</f>
        <v>4.5</v>
      </c>
      <c r="M1271" t="str">
        <f>VLOOKUP($C1271,'Lookup Table'!$A$1:$G$134,7,0)</f>
        <v>Display</v>
      </c>
      <c r="N1271" s="28">
        <f t="shared" si="19"/>
        <v>104.46299999999999</v>
      </c>
    </row>
    <row r="1272" spans="1:14" x14ac:dyDescent="0.2">
      <c r="A1272">
        <v>1271</v>
      </c>
      <c r="B1272" s="26">
        <v>44332</v>
      </c>
      <c r="C1272" s="11">
        <v>268891184</v>
      </c>
      <c r="D1272" s="11">
        <v>14475</v>
      </c>
      <c r="E1272" s="11">
        <v>5</v>
      </c>
      <c r="F1272" s="11">
        <v>160</v>
      </c>
      <c r="G1272" t="str">
        <f>IFERROR(INDEX('Video Ad Server - SECONDARY'!$C$2:$C$960,MATCH(' Combined Data'!C1272&amp;' Combined Data'!B1272,'Video Ad Server - SECONDARY'!$E$2:$E$960,0)),"")</f>
        <v/>
      </c>
      <c r="H1272" t="str">
        <f>IFERROR(INDEX('Video Ad Server - SECONDARY'!$D$2:$D$960,MATCH(' Combined Data'!C1272&amp;' Combined Data'!B1272,'Video Ad Server - SECONDARY'!$E$2:$E$960,0)),"")</f>
        <v/>
      </c>
      <c r="I1272" t="str">
        <f>VLOOKUP($C1272,'Lookup Table'!$A$1:$G$134,3,0)</f>
        <v>Partner B</v>
      </c>
      <c r="J1272" t="str">
        <f>VLOOKUP($C1272,'Lookup Table'!$A$1:$G$134,4,0)</f>
        <v>Cross-Device</v>
      </c>
      <c r="K1272" t="str">
        <f>VLOOKUP($C1272,'Lookup Table'!$A$1:$G$134,5,0)</f>
        <v>CPM</v>
      </c>
      <c r="L1272">
        <f>VLOOKUP($C1272,'Lookup Table'!$A$1:$G$134,6,0)</f>
        <v>4.5</v>
      </c>
      <c r="M1272" t="str">
        <f>VLOOKUP($C1272,'Lookup Table'!$A$1:$G$134,7,0)</f>
        <v>Display</v>
      </c>
      <c r="N1272" s="28">
        <f t="shared" si="19"/>
        <v>65.137500000000003</v>
      </c>
    </row>
    <row r="1273" spans="1:14" x14ac:dyDescent="0.2">
      <c r="A1273">
        <v>1272</v>
      </c>
      <c r="B1273" s="26">
        <v>44332</v>
      </c>
      <c r="C1273" s="11">
        <v>268890566</v>
      </c>
      <c r="D1273" s="11">
        <v>4074</v>
      </c>
      <c r="E1273" s="11">
        <v>5</v>
      </c>
      <c r="F1273" s="11">
        <v>7</v>
      </c>
      <c r="G1273">
        <f>IFERROR(INDEX('Video Ad Server - SECONDARY'!$C$2:$C$960,MATCH(' Combined Data'!C1273&amp;' Combined Data'!B1273,'Video Ad Server - SECONDARY'!$E$2:$E$960,0)),"")</f>
        <v>6</v>
      </c>
      <c r="H1273">
        <f>IFERROR(INDEX('Video Ad Server - SECONDARY'!$D$2:$D$960,MATCH(' Combined Data'!C1273&amp;' Combined Data'!B1273,'Video Ad Server - SECONDARY'!$E$2:$E$960,0)),"")</f>
        <v>10</v>
      </c>
      <c r="I1273" t="str">
        <f>VLOOKUP($C1273,'Lookup Table'!$A$1:$G$134,3,0)</f>
        <v>Partner B</v>
      </c>
      <c r="J1273" t="str">
        <f>VLOOKUP($C1273,'Lookup Table'!$A$1:$G$134,4,0)</f>
        <v>Cross-Device</v>
      </c>
      <c r="K1273" t="str">
        <f>VLOOKUP($C1273,'Lookup Table'!$A$1:$G$134,5,0)</f>
        <v>CPCV</v>
      </c>
      <c r="L1273">
        <f>VLOOKUP($C1273,'Lookup Table'!$A$1:$G$134,6,0)</f>
        <v>4.5</v>
      </c>
      <c r="M1273" t="str">
        <f>VLOOKUP($C1273,'Lookup Table'!$A$1:$G$134,7,0)</f>
        <v>Video</v>
      </c>
      <c r="N1273" s="28">
        <f t="shared" si="19"/>
        <v>45</v>
      </c>
    </row>
    <row r="1274" spans="1:14" x14ac:dyDescent="0.2">
      <c r="A1274">
        <v>1273</v>
      </c>
      <c r="B1274" s="26">
        <v>44332</v>
      </c>
      <c r="C1274" s="11">
        <v>269222817</v>
      </c>
      <c r="D1274" s="11">
        <v>4015</v>
      </c>
      <c r="E1274" s="11">
        <v>5</v>
      </c>
      <c r="F1274" s="11">
        <v>2</v>
      </c>
      <c r="G1274" t="str">
        <f>IFERROR(INDEX('Video Ad Server - SECONDARY'!$C$2:$C$960,MATCH(' Combined Data'!C1274&amp;' Combined Data'!B1274,'Video Ad Server - SECONDARY'!$E$2:$E$960,0)),"")</f>
        <v/>
      </c>
      <c r="H1274" t="str">
        <f>IFERROR(INDEX('Video Ad Server - SECONDARY'!$D$2:$D$960,MATCH(' Combined Data'!C1274&amp;' Combined Data'!B1274,'Video Ad Server - SECONDARY'!$E$2:$E$960,0)),"")</f>
        <v/>
      </c>
      <c r="I1274" t="str">
        <f>VLOOKUP($C1274,'Lookup Table'!$A$1:$G$134,3,0)</f>
        <v>Partner A</v>
      </c>
      <c r="J1274" t="str">
        <f>VLOOKUP($C1274,'Lookup Table'!$A$1:$G$134,4,0)</f>
        <v>Tablet In-App</v>
      </c>
      <c r="K1274" t="str">
        <f>VLOOKUP($C1274,'Lookup Table'!$A$1:$G$134,5,0)</f>
        <v>CPM</v>
      </c>
      <c r="L1274">
        <f>VLOOKUP($C1274,'Lookup Table'!$A$1:$G$134,6,0)</f>
        <v>6</v>
      </c>
      <c r="M1274" t="str">
        <f>VLOOKUP($C1274,'Lookup Table'!$A$1:$G$134,7,0)</f>
        <v>Display</v>
      </c>
      <c r="N1274" s="28">
        <f t="shared" si="19"/>
        <v>24.089999999999996</v>
      </c>
    </row>
    <row r="1275" spans="1:14" x14ac:dyDescent="0.2">
      <c r="A1275">
        <v>1274</v>
      </c>
      <c r="B1275" s="26">
        <v>44332</v>
      </c>
      <c r="C1275" s="11">
        <v>269221419</v>
      </c>
      <c r="D1275" s="11">
        <v>1706</v>
      </c>
      <c r="E1275" s="11">
        <v>5</v>
      </c>
      <c r="F1275" s="11">
        <v>2</v>
      </c>
      <c r="G1275">
        <f>IFERROR(INDEX('Video Ad Server - SECONDARY'!$C$2:$C$960,MATCH(' Combined Data'!C1275&amp;' Combined Data'!B1275,'Video Ad Server - SECONDARY'!$E$2:$E$960,0)),"")</f>
        <v>177</v>
      </c>
      <c r="H1275">
        <f>IFERROR(INDEX('Video Ad Server - SECONDARY'!$D$2:$D$960,MATCH(' Combined Data'!C1275&amp;' Combined Data'!B1275,'Video Ad Server - SECONDARY'!$E$2:$E$960,0)),"")</f>
        <v>104</v>
      </c>
      <c r="I1275" t="str">
        <f>VLOOKUP($C1275,'Lookup Table'!$A$1:$G$134,3,0)</f>
        <v>Partner B</v>
      </c>
      <c r="J1275" t="str">
        <f>VLOOKUP($C1275,'Lookup Table'!$A$1:$G$134,4,0)</f>
        <v>Cross-Device</v>
      </c>
      <c r="K1275" t="str">
        <f>VLOOKUP($C1275,'Lookup Table'!$A$1:$G$134,5,0)</f>
        <v>CPCV</v>
      </c>
      <c r="L1275">
        <f>VLOOKUP($C1275,'Lookup Table'!$A$1:$G$134,6,0)</f>
        <v>4.5</v>
      </c>
      <c r="M1275" t="str">
        <f>VLOOKUP($C1275,'Lookup Table'!$A$1:$G$134,7,0)</f>
        <v>Video</v>
      </c>
      <c r="N1275" s="28">
        <f t="shared" si="19"/>
        <v>468</v>
      </c>
    </row>
    <row r="1276" spans="1:14" x14ac:dyDescent="0.2">
      <c r="A1276">
        <v>1275</v>
      </c>
      <c r="B1276" s="26">
        <v>44332</v>
      </c>
      <c r="C1276" s="11">
        <v>268892378</v>
      </c>
      <c r="D1276" s="11">
        <v>8194</v>
      </c>
      <c r="E1276" s="11">
        <v>4</v>
      </c>
      <c r="F1276" s="11">
        <v>0</v>
      </c>
      <c r="G1276">
        <f>IFERROR(INDEX('Video Ad Server - SECONDARY'!$C$2:$C$960,MATCH(' Combined Data'!C1276&amp;' Combined Data'!B1276,'Video Ad Server - SECONDARY'!$E$2:$E$960,0)),"")</f>
        <v>417</v>
      </c>
      <c r="H1276">
        <f>IFERROR(INDEX('Video Ad Server - SECONDARY'!$D$2:$D$960,MATCH(' Combined Data'!C1276&amp;' Combined Data'!B1276,'Video Ad Server - SECONDARY'!$E$2:$E$960,0)),"")</f>
        <v>330</v>
      </c>
      <c r="I1276" t="str">
        <f>VLOOKUP($C1276,'Lookup Table'!$A$1:$G$134,3,0)</f>
        <v>Partner B</v>
      </c>
      <c r="J1276" t="str">
        <f>VLOOKUP($C1276,'Lookup Table'!$A$1:$G$134,4,0)</f>
        <v>Cross-Device</v>
      </c>
      <c r="K1276" t="str">
        <f>VLOOKUP($C1276,'Lookup Table'!$A$1:$G$134,5,0)</f>
        <v>CPCV</v>
      </c>
      <c r="L1276">
        <f>VLOOKUP($C1276,'Lookup Table'!$A$1:$G$134,6,0)</f>
        <v>4.5</v>
      </c>
      <c r="M1276" t="str">
        <f>VLOOKUP($C1276,'Lookup Table'!$A$1:$G$134,7,0)</f>
        <v>Video</v>
      </c>
      <c r="N1276" s="28">
        <f t="shared" si="19"/>
        <v>1485</v>
      </c>
    </row>
    <row r="1277" spans="1:14" x14ac:dyDescent="0.2">
      <c r="A1277">
        <v>1276</v>
      </c>
      <c r="B1277" s="26">
        <v>44332</v>
      </c>
      <c r="C1277" s="11">
        <v>269150161</v>
      </c>
      <c r="D1277" s="11">
        <v>4274</v>
      </c>
      <c r="E1277" s="11">
        <v>4</v>
      </c>
      <c r="F1277" s="11">
        <v>0</v>
      </c>
      <c r="G1277">
        <f>IFERROR(INDEX('Video Ad Server - SECONDARY'!$C$2:$C$960,MATCH(' Combined Data'!C1277&amp;' Combined Data'!B1277,'Video Ad Server - SECONDARY'!$E$2:$E$960,0)),"")</f>
        <v>12</v>
      </c>
      <c r="H1277">
        <f>IFERROR(INDEX('Video Ad Server - SECONDARY'!$D$2:$D$960,MATCH(' Combined Data'!C1277&amp;' Combined Data'!B1277,'Video Ad Server - SECONDARY'!$E$2:$E$960,0)),"")</f>
        <v>3</v>
      </c>
      <c r="I1277" t="str">
        <f>VLOOKUP($C1277,'Lookup Table'!$A$1:$G$134,3,0)</f>
        <v>Partner B</v>
      </c>
      <c r="J1277" t="str">
        <f>VLOOKUP($C1277,'Lookup Table'!$A$1:$G$134,4,0)</f>
        <v>Cross-Device</v>
      </c>
      <c r="K1277" t="str">
        <f>VLOOKUP($C1277,'Lookup Table'!$A$1:$G$134,5,0)</f>
        <v>CPCV</v>
      </c>
      <c r="L1277">
        <f>VLOOKUP($C1277,'Lookup Table'!$A$1:$G$134,6,0)</f>
        <v>4.5</v>
      </c>
      <c r="M1277" t="str">
        <f>VLOOKUP($C1277,'Lookup Table'!$A$1:$G$134,7,0)</f>
        <v>Video</v>
      </c>
      <c r="N1277" s="28">
        <f t="shared" si="19"/>
        <v>13.5</v>
      </c>
    </row>
    <row r="1278" spans="1:14" x14ac:dyDescent="0.2">
      <c r="A1278">
        <v>1277</v>
      </c>
      <c r="B1278" s="26">
        <v>44332</v>
      </c>
      <c r="C1278" s="11">
        <v>269221473</v>
      </c>
      <c r="D1278" s="11">
        <v>2280</v>
      </c>
      <c r="E1278" s="11">
        <v>4</v>
      </c>
      <c r="F1278" s="11">
        <v>0</v>
      </c>
      <c r="G1278">
        <f>IFERROR(INDEX('Video Ad Server - SECONDARY'!$C$2:$C$960,MATCH(' Combined Data'!C1278&amp;' Combined Data'!B1278,'Video Ad Server - SECONDARY'!$E$2:$E$960,0)),"")</f>
        <v>78</v>
      </c>
      <c r="H1278">
        <f>IFERROR(INDEX('Video Ad Server - SECONDARY'!$D$2:$D$960,MATCH(' Combined Data'!C1278&amp;' Combined Data'!B1278,'Video Ad Server - SECONDARY'!$E$2:$E$960,0)),"")</f>
        <v>66</v>
      </c>
      <c r="I1278" t="str">
        <f>VLOOKUP($C1278,'Lookup Table'!$A$1:$G$134,3,0)</f>
        <v>Partner B</v>
      </c>
      <c r="J1278" t="str">
        <f>VLOOKUP($C1278,'Lookup Table'!$A$1:$G$134,4,0)</f>
        <v>Desktop</v>
      </c>
      <c r="K1278" t="str">
        <f>VLOOKUP($C1278,'Lookup Table'!$A$1:$G$134,5,0)</f>
        <v>CPCV</v>
      </c>
      <c r="L1278">
        <f>VLOOKUP($C1278,'Lookup Table'!$A$1:$G$134,6,0)</f>
        <v>4.5</v>
      </c>
      <c r="M1278" t="str">
        <f>VLOOKUP($C1278,'Lookup Table'!$A$1:$G$134,7,0)</f>
        <v>Video</v>
      </c>
      <c r="N1278" s="28">
        <f t="shared" si="19"/>
        <v>297</v>
      </c>
    </row>
    <row r="1279" spans="1:14" x14ac:dyDescent="0.2">
      <c r="A1279">
        <v>1278</v>
      </c>
      <c r="B1279" s="26">
        <v>44332</v>
      </c>
      <c r="C1279" s="11">
        <v>268891961</v>
      </c>
      <c r="D1279" s="11">
        <v>4425</v>
      </c>
      <c r="E1279" s="11">
        <v>3</v>
      </c>
      <c r="F1279" s="11">
        <v>2</v>
      </c>
      <c r="G1279">
        <f>IFERROR(INDEX('Video Ad Server - SECONDARY'!$C$2:$C$960,MATCH(' Combined Data'!C1279&amp;' Combined Data'!B1279,'Video Ad Server - SECONDARY'!$E$2:$E$960,0)),"")</f>
        <v>38</v>
      </c>
      <c r="H1279">
        <f>IFERROR(INDEX('Video Ad Server - SECONDARY'!$D$2:$D$960,MATCH(' Combined Data'!C1279&amp;' Combined Data'!B1279,'Video Ad Server - SECONDARY'!$E$2:$E$960,0)),"")</f>
        <v>26</v>
      </c>
      <c r="I1279" t="str">
        <f>VLOOKUP($C1279,'Lookup Table'!$A$1:$G$134,3,0)</f>
        <v>Partner B</v>
      </c>
      <c r="J1279" t="str">
        <f>VLOOKUP($C1279,'Lookup Table'!$A$1:$G$134,4,0)</f>
        <v>Cross-Device</v>
      </c>
      <c r="K1279" t="str">
        <f>VLOOKUP($C1279,'Lookup Table'!$A$1:$G$134,5,0)</f>
        <v>CPCV</v>
      </c>
      <c r="L1279">
        <f>VLOOKUP($C1279,'Lookup Table'!$A$1:$G$134,6,0)</f>
        <v>4.5</v>
      </c>
      <c r="M1279" t="str">
        <f>VLOOKUP($C1279,'Lookup Table'!$A$1:$G$134,7,0)</f>
        <v>Video</v>
      </c>
      <c r="N1279" s="28">
        <f t="shared" si="19"/>
        <v>117</v>
      </c>
    </row>
    <row r="1280" spans="1:14" x14ac:dyDescent="0.2">
      <c r="A1280">
        <v>1279</v>
      </c>
      <c r="B1280" s="26">
        <v>44332</v>
      </c>
      <c r="C1280" s="11">
        <v>268890545</v>
      </c>
      <c r="D1280" s="11">
        <v>4302</v>
      </c>
      <c r="E1280" s="11">
        <v>3</v>
      </c>
      <c r="F1280" s="11">
        <v>2</v>
      </c>
      <c r="G1280">
        <f>IFERROR(INDEX('Video Ad Server - SECONDARY'!$C$2:$C$960,MATCH(' Combined Data'!C1280&amp;' Combined Data'!B1280,'Video Ad Server - SECONDARY'!$E$2:$E$960,0)),"")</f>
        <v>1</v>
      </c>
      <c r="H1280">
        <f>IFERROR(INDEX('Video Ad Server - SECONDARY'!$D$2:$D$960,MATCH(' Combined Data'!C1280&amp;' Combined Data'!B1280,'Video Ad Server - SECONDARY'!$E$2:$E$960,0)),"")</f>
        <v>9</v>
      </c>
      <c r="I1280" t="str">
        <f>VLOOKUP($C1280,'Lookup Table'!$A$1:$G$134,3,0)</f>
        <v>Partner B</v>
      </c>
      <c r="J1280" t="str">
        <f>VLOOKUP($C1280,'Lookup Table'!$A$1:$G$134,4,0)</f>
        <v>Cross-Device</v>
      </c>
      <c r="K1280" t="str">
        <f>VLOOKUP($C1280,'Lookup Table'!$A$1:$G$134,5,0)</f>
        <v>CPCV</v>
      </c>
      <c r="L1280">
        <f>VLOOKUP($C1280,'Lookup Table'!$A$1:$G$134,6,0)</f>
        <v>4.5</v>
      </c>
      <c r="M1280" t="str">
        <f>VLOOKUP($C1280,'Lookup Table'!$A$1:$G$134,7,0)</f>
        <v>Video</v>
      </c>
      <c r="N1280" s="28">
        <f t="shared" si="19"/>
        <v>40.5</v>
      </c>
    </row>
    <row r="1281" spans="1:14" x14ac:dyDescent="0.2">
      <c r="A1281">
        <v>1280</v>
      </c>
      <c r="B1281" s="26">
        <v>44332</v>
      </c>
      <c r="C1281" s="11">
        <v>268890548</v>
      </c>
      <c r="D1281" s="11">
        <v>4241</v>
      </c>
      <c r="E1281" s="11">
        <v>3</v>
      </c>
      <c r="F1281" s="11">
        <v>0</v>
      </c>
      <c r="G1281">
        <f>IFERROR(INDEX('Video Ad Server - SECONDARY'!$C$2:$C$960,MATCH(' Combined Data'!C1281&amp;' Combined Data'!B1281,'Video Ad Server - SECONDARY'!$E$2:$E$960,0)),"")</f>
        <v>4</v>
      </c>
      <c r="H1281">
        <f>IFERROR(INDEX('Video Ad Server - SECONDARY'!$D$2:$D$960,MATCH(' Combined Data'!C1281&amp;' Combined Data'!B1281,'Video Ad Server - SECONDARY'!$E$2:$E$960,0)),"")</f>
        <v>17</v>
      </c>
      <c r="I1281" t="str">
        <f>VLOOKUP($C1281,'Lookup Table'!$A$1:$G$134,3,0)</f>
        <v>Partner B</v>
      </c>
      <c r="J1281" t="str">
        <f>VLOOKUP($C1281,'Lookup Table'!$A$1:$G$134,4,0)</f>
        <v>Cross-Device</v>
      </c>
      <c r="K1281" t="str">
        <f>VLOOKUP($C1281,'Lookup Table'!$A$1:$G$134,5,0)</f>
        <v>CPCV</v>
      </c>
      <c r="L1281">
        <f>VLOOKUP($C1281,'Lookup Table'!$A$1:$G$134,6,0)</f>
        <v>4.5</v>
      </c>
      <c r="M1281" t="str">
        <f>VLOOKUP($C1281,'Lookup Table'!$A$1:$G$134,7,0)</f>
        <v>Video</v>
      </c>
      <c r="N1281" s="28">
        <f t="shared" si="19"/>
        <v>76.5</v>
      </c>
    </row>
    <row r="1282" spans="1:14" x14ac:dyDescent="0.2">
      <c r="A1282">
        <v>1281</v>
      </c>
      <c r="B1282" s="26">
        <v>44332</v>
      </c>
      <c r="C1282" s="11">
        <v>269220918</v>
      </c>
      <c r="D1282" s="11">
        <v>2784</v>
      </c>
      <c r="E1282" s="11">
        <v>3</v>
      </c>
      <c r="F1282" s="11">
        <v>2</v>
      </c>
      <c r="G1282" t="str">
        <f>IFERROR(INDEX('Video Ad Server - SECONDARY'!$C$2:$C$960,MATCH(' Combined Data'!C1282&amp;' Combined Data'!B1282,'Video Ad Server - SECONDARY'!$E$2:$E$960,0)),"")</f>
        <v/>
      </c>
      <c r="H1282" t="str">
        <f>IFERROR(INDEX('Video Ad Server - SECONDARY'!$D$2:$D$960,MATCH(' Combined Data'!C1282&amp;' Combined Data'!B1282,'Video Ad Server - SECONDARY'!$E$2:$E$960,0)),"")</f>
        <v/>
      </c>
      <c r="I1282" t="str">
        <f>VLOOKUP($C1282,'Lookup Table'!$A$1:$G$134,3,0)</f>
        <v>Partner B</v>
      </c>
      <c r="J1282" t="str">
        <f>VLOOKUP($C1282,'Lookup Table'!$A$1:$G$134,4,0)</f>
        <v>Desktop</v>
      </c>
      <c r="K1282" t="str">
        <f>VLOOKUP($C1282,'Lookup Table'!$A$1:$G$134,5,0)</f>
        <v>CPM</v>
      </c>
      <c r="L1282">
        <f>VLOOKUP($C1282,'Lookup Table'!$A$1:$G$134,6,0)</f>
        <v>4.5</v>
      </c>
      <c r="M1282" t="str">
        <f>VLOOKUP($C1282,'Lookup Table'!$A$1:$G$134,7,0)</f>
        <v>Display</v>
      </c>
      <c r="N1282" s="28">
        <f t="shared" si="19"/>
        <v>12.527999999999999</v>
      </c>
    </row>
    <row r="1283" spans="1:14" x14ac:dyDescent="0.2">
      <c r="A1283">
        <v>1282</v>
      </c>
      <c r="B1283" s="26">
        <v>44332</v>
      </c>
      <c r="C1283" s="11">
        <v>268892348</v>
      </c>
      <c r="D1283" s="11">
        <v>4079</v>
      </c>
      <c r="E1283" s="11">
        <v>2</v>
      </c>
      <c r="F1283" s="11">
        <v>1</v>
      </c>
      <c r="G1283">
        <f>IFERROR(INDEX('Video Ad Server - SECONDARY'!$C$2:$C$960,MATCH(' Combined Data'!C1283&amp;' Combined Data'!B1283,'Video Ad Server - SECONDARY'!$E$2:$E$960,0)),"")</f>
        <v>7</v>
      </c>
      <c r="H1283">
        <f>IFERROR(INDEX('Video Ad Server - SECONDARY'!$D$2:$D$960,MATCH(' Combined Data'!C1283&amp;' Combined Data'!B1283,'Video Ad Server - SECONDARY'!$E$2:$E$960,0)),"")</f>
        <v>7</v>
      </c>
      <c r="I1283" t="str">
        <f>VLOOKUP($C1283,'Lookup Table'!$A$1:$G$134,3,0)</f>
        <v>Partner B</v>
      </c>
      <c r="J1283" t="str">
        <f>VLOOKUP($C1283,'Lookup Table'!$A$1:$G$134,4,0)</f>
        <v>Cross-Device</v>
      </c>
      <c r="K1283" t="str">
        <f>VLOOKUP($C1283,'Lookup Table'!$A$1:$G$134,5,0)</f>
        <v>CPCV</v>
      </c>
      <c r="L1283">
        <f>VLOOKUP($C1283,'Lookup Table'!$A$1:$G$134,6,0)</f>
        <v>4.5</v>
      </c>
      <c r="M1283" t="str">
        <f>VLOOKUP($C1283,'Lookup Table'!$A$1:$G$134,7,0)</f>
        <v>Video</v>
      </c>
      <c r="N1283" s="28">
        <f t="shared" ref="N1283:N1346" si="20">IF(K1283="CPM",(D1283/1000)*L1283,H1283*L1283)</f>
        <v>31.5</v>
      </c>
    </row>
    <row r="1284" spans="1:14" x14ac:dyDescent="0.2">
      <c r="A1284">
        <v>1283</v>
      </c>
      <c r="B1284" s="26">
        <v>44332</v>
      </c>
      <c r="C1284" s="11">
        <v>269150197</v>
      </c>
      <c r="D1284" s="11">
        <v>4009</v>
      </c>
      <c r="E1284" s="11">
        <v>2</v>
      </c>
      <c r="F1284" s="11">
        <v>3</v>
      </c>
      <c r="G1284" t="str">
        <f>IFERROR(INDEX('Video Ad Server - SECONDARY'!$C$2:$C$960,MATCH(' Combined Data'!C1284&amp;' Combined Data'!B1284,'Video Ad Server - SECONDARY'!$E$2:$E$960,0)),"")</f>
        <v/>
      </c>
      <c r="H1284" t="str">
        <f>IFERROR(INDEX('Video Ad Server - SECONDARY'!$D$2:$D$960,MATCH(' Combined Data'!C1284&amp;' Combined Data'!B1284,'Video Ad Server - SECONDARY'!$E$2:$E$960,0)),"")</f>
        <v/>
      </c>
      <c r="I1284" t="str">
        <f>VLOOKUP($C1284,'Lookup Table'!$A$1:$G$134,3,0)</f>
        <v>Partner A</v>
      </c>
      <c r="J1284" t="str">
        <f>VLOOKUP($C1284,'Lookup Table'!$A$1:$G$134,4,0)</f>
        <v>Desktop</v>
      </c>
      <c r="K1284" t="str">
        <f>VLOOKUP($C1284,'Lookup Table'!$A$1:$G$134,5,0)</f>
        <v>CPM</v>
      </c>
      <c r="L1284">
        <f>VLOOKUP($C1284,'Lookup Table'!$A$1:$G$134,6,0)</f>
        <v>6</v>
      </c>
      <c r="M1284" t="str">
        <f>VLOOKUP($C1284,'Lookup Table'!$A$1:$G$134,7,0)</f>
        <v>Display</v>
      </c>
      <c r="N1284" s="28">
        <f t="shared" si="20"/>
        <v>24.054000000000002</v>
      </c>
    </row>
    <row r="1285" spans="1:14" x14ac:dyDescent="0.2">
      <c r="A1285">
        <v>1284</v>
      </c>
      <c r="B1285" s="26">
        <v>44332</v>
      </c>
      <c r="C1285" s="11">
        <v>268892123</v>
      </c>
      <c r="D1285" s="11">
        <v>2578</v>
      </c>
      <c r="E1285" s="11">
        <v>2</v>
      </c>
      <c r="F1285" s="11">
        <v>1</v>
      </c>
      <c r="G1285" t="str">
        <f>IFERROR(INDEX('Video Ad Server - SECONDARY'!$C$2:$C$960,MATCH(' Combined Data'!C1285&amp;' Combined Data'!B1285,'Video Ad Server - SECONDARY'!$E$2:$E$960,0)),"")</f>
        <v/>
      </c>
      <c r="H1285" t="str">
        <f>IFERROR(INDEX('Video Ad Server - SECONDARY'!$D$2:$D$960,MATCH(' Combined Data'!C1285&amp;' Combined Data'!B1285,'Video Ad Server - SECONDARY'!$E$2:$E$960,0)),"")</f>
        <v/>
      </c>
      <c r="I1285" t="str">
        <f>VLOOKUP($C1285,'Lookup Table'!$A$1:$G$134,3,0)</f>
        <v>Partner A</v>
      </c>
      <c r="J1285" t="str">
        <f>VLOOKUP($C1285,'Lookup Table'!$A$1:$G$134,4,0)</f>
        <v>Desktop</v>
      </c>
      <c r="K1285" t="str">
        <f>VLOOKUP($C1285,'Lookup Table'!$A$1:$G$134,5,0)</f>
        <v>CPM</v>
      </c>
      <c r="L1285">
        <f>VLOOKUP($C1285,'Lookup Table'!$A$1:$G$134,6,0)</f>
        <v>6</v>
      </c>
      <c r="M1285" t="str">
        <f>VLOOKUP($C1285,'Lookup Table'!$A$1:$G$134,7,0)</f>
        <v>Display</v>
      </c>
      <c r="N1285" s="28">
        <f t="shared" si="20"/>
        <v>15.468</v>
      </c>
    </row>
    <row r="1286" spans="1:14" x14ac:dyDescent="0.2">
      <c r="A1286">
        <v>1285</v>
      </c>
      <c r="B1286" s="26">
        <v>44332</v>
      </c>
      <c r="C1286" s="11">
        <v>268892456</v>
      </c>
      <c r="D1286" s="11">
        <v>2505</v>
      </c>
      <c r="E1286" s="11">
        <v>2</v>
      </c>
      <c r="F1286" s="11">
        <v>5</v>
      </c>
      <c r="G1286" t="str">
        <f>IFERROR(INDEX('Video Ad Server - SECONDARY'!$C$2:$C$960,MATCH(' Combined Data'!C1286&amp;' Combined Data'!B1286,'Video Ad Server - SECONDARY'!$E$2:$E$960,0)),"")</f>
        <v/>
      </c>
      <c r="H1286" t="str">
        <f>IFERROR(INDEX('Video Ad Server - SECONDARY'!$D$2:$D$960,MATCH(' Combined Data'!C1286&amp;' Combined Data'!B1286,'Video Ad Server - SECONDARY'!$E$2:$E$960,0)),"")</f>
        <v/>
      </c>
      <c r="I1286" t="str">
        <f>VLOOKUP($C1286,'Lookup Table'!$A$1:$G$134,3,0)</f>
        <v>Partner A</v>
      </c>
      <c r="J1286" t="str">
        <f>VLOOKUP($C1286,'Lookup Table'!$A$1:$G$134,4,0)</f>
        <v>Mobile Web</v>
      </c>
      <c r="K1286" t="str">
        <f>VLOOKUP($C1286,'Lookup Table'!$A$1:$G$134,5,0)</f>
        <v>CPM</v>
      </c>
      <c r="L1286">
        <f>VLOOKUP($C1286,'Lookup Table'!$A$1:$G$134,6,0)</f>
        <v>6</v>
      </c>
      <c r="M1286" t="str">
        <f>VLOOKUP($C1286,'Lookup Table'!$A$1:$G$134,7,0)</f>
        <v>Display</v>
      </c>
      <c r="N1286" s="28">
        <f t="shared" si="20"/>
        <v>15.03</v>
      </c>
    </row>
    <row r="1287" spans="1:14" x14ac:dyDescent="0.2">
      <c r="A1287">
        <v>1286</v>
      </c>
      <c r="B1287" s="26">
        <v>44332</v>
      </c>
      <c r="C1287" s="11">
        <v>269221569</v>
      </c>
      <c r="D1287" s="11">
        <v>1765</v>
      </c>
      <c r="E1287" s="11">
        <v>2</v>
      </c>
      <c r="F1287" s="11">
        <v>0</v>
      </c>
      <c r="G1287">
        <f>IFERROR(INDEX('Video Ad Server - SECONDARY'!$C$2:$C$960,MATCH(' Combined Data'!C1287&amp;' Combined Data'!B1287,'Video Ad Server - SECONDARY'!$E$2:$E$960,0)),"")</f>
        <v>105</v>
      </c>
      <c r="H1287">
        <f>IFERROR(INDEX('Video Ad Server - SECONDARY'!$D$2:$D$960,MATCH(' Combined Data'!C1287&amp;' Combined Data'!B1287,'Video Ad Server - SECONDARY'!$E$2:$E$960,0)),"")</f>
        <v>90</v>
      </c>
      <c r="I1287" t="str">
        <f>VLOOKUP($C1287,'Lookup Table'!$A$1:$G$134,3,0)</f>
        <v>Partner B</v>
      </c>
      <c r="J1287" t="str">
        <f>VLOOKUP($C1287,'Lookup Table'!$A$1:$G$134,4,0)</f>
        <v>Cross-Device</v>
      </c>
      <c r="K1287" t="str">
        <f>VLOOKUP($C1287,'Lookup Table'!$A$1:$G$134,5,0)</f>
        <v>CPCV</v>
      </c>
      <c r="L1287">
        <f>VLOOKUP($C1287,'Lookup Table'!$A$1:$G$134,6,0)</f>
        <v>4.5</v>
      </c>
      <c r="M1287" t="str">
        <f>VLOOKUP($C1287,'Lookup Table'!$A$1:$G$134,7,0)</f>
        <v>Video</v>
      </c>
      <c r="N1287" s="28">
        <f t="shared" si="20"/>
        <v>405</v>
      </c>
    </row>
    <row r="1288" spans="1:14" x14ac:dyDescent="0.2">
      <c r="A1288">
        <v>1287</v>
      </c>
      <c r="B1288" s="26">
        <v>44332</v>
      </c>
      <c r="C1288" s="11">
        <v>269222739</v>
      </c>
      <c r="D1288" s="11">
        <v>4301</v>
      </c>
      <c r="E1288" s="11">
        <v>1</v>
      </c>
      <c r="F1288" s="11">
        <v>0</v>
      </c>
      <c r="G1288">
        <f>IFERROR(INDEX('Video Ad Server - SECONDARY'!$C$2:$C$960,MATCH(' Combined Data'!C1288&amp;' Combined Data'!B1288,'Video Ad Server - SECONDARY'!$E$2:$E$960,0)),"")</f>
        <v>344</v>
      </c>
      <c r="H1288">
        <f>IFERROR(INDEX('Video Ad Server - SECONDARY'!$D$2:$D$960,MATCH(' Combined Data'!C1288&amp;' Combined Data'!B1288,'Video Ad Server - SECONDARY'!$E$2:$E$960,0)),"")</f>
        <v>341</v>
      </c>
      <c r="I1288" t="str">
        <f>VLOOKUP($C1288,'Lookup Table'!$A$1:$G$134,3,0)</f>
        <v>Partner B</v>
      </c>
      <c r="J1288" t="str">
        <f>VLOOKUP($C1288,'Lookup Table'!$A$1:$G$134,4,0)</f>
        <v>Cross-Device</v>
      </c>
      <c r="K1288" t="str">
        <f>VLOOKUP($C1288,'Lookup Table'!$A$1:$G$134,5,0)</f>
        <v>CPCV</v>
      </c>
      <c r="L1288">
        <f>VLOOKUP($C1288,'Lookup Table'!$A$1:$G$134,6,0)</f>
        <v>4.5</v>
      </c>
      <c r="M1288" t="str">
        <f>VLOOKUP($C1288,'Lookup Table'!$A$1:$G$134,7,0)</f>
        <v>Video</v>
      </c>
      <c r="N1288" s="28">
        <f t="shared" si="20"/>
        <v>1534.5</v>
      </c>
    </row>
    <row r="1289" spans="1:14" x14ac:dyDescent="0.2">
      <c r="A1289">
        <v>1288</v>
      </c>
      <c r="B1289" s="26">
        <v>44332</v>
      </c>
      <c r="C1289" s="11">
        <v>273096974</v>
      </c>
      <c r="D1289" s="11">
        <v>1705</v>
      </c>
      <c r="E1289" s="11">
        <v>1</v>
      </c>
      <c r="F1289" s="11">
        <v>0</v>
      </c>
      <c r="G1289" t="str">
        <f>IFERROR(INDEX('Video Ad Server - SECONDARY'!$C$2:$C$960,MATCH(' Combined Data'!C1289&amp;' Combined Data'!B1289,'Video Ad Server - SECONDARY'!$E$2:$E$960,0)),"")</f>
        <v/>
      </c>
      <c r="H1289" t="str">
        <f>IFERROR(INDEX('Video Ad Server - SECONDARY'!$D$2:$D$960,MATCH(' Combined Data'!C1289&amp;' Combined Data'!B1289,'Video Ad Server - SECONDARY'!$E$2:$E$960,0)),"")</f>
        <v/>
      </c>
      <c r="I1289" t="str">
        <f>VLOOKUP($C1289,'Lookup Table'!$A$1:$G$134,3,0)</f>
        <v>Partner B</v>
      </c>
      <c r="J1289" t="str">
        <f>VLOOKUP($C1289,'Lookup Table'!$A$1:$G$134,4,0)</f>
        <v>Desktop</v>
      </c>
      <c r="K1289" t="str">
        <f>VLOOKUP($C1289,'Lookup Table'!$A$1:$G$134,5,0)</f>
        <v>CPM</v>
      </c>
      <c r="L1289">
        <f>VLOOKUP($C1289,'Lookup Table'!$A$1:$G$134,6,0)</f>
        <v>4.5</v>
      </c>
      <c r="M1289" t="str">
        <f>VLOOKUP($C1289,'Lookup Table'!$A$1:$G$134,7,0)</f>
        <v>Display</v>
      </c>
      <c r="N1289" s="28">
        <f t="shared" si="20"/>
        <v>7.6725000000000003</v>
      </c>
    </row>
    <row r="1290" spans="1:14" x14ac:dyDescent="0.2">
      <c r="A1290">
        <v>1289</v>
      </c>
      <c r="B1290" s="26">
        <v>44332</v>
      </c>
      <c r="C1290" s="11">
        <v>268891919</v>
      </c>
      <c r="D1290" s="11">
        <v>1124</v>
      </c>
      <c r="E1290" s="11">
        <v>1</v>
      </c>
      <c r="F1290" s="11">
        <v>1</v>
      </c>
      <c r="G1290" t="str">
        <f>IFERROR(INDEX('Video Ad Server - SECONDARY'!$C$2:$C$960,MATCH(' Combined Data'!C1290&amp;' Combined Data'!B1290,'Video Ad Server - SECONDARY'!$E$2:$E$960,0)),"")</f>
        <v/>
      </c>
      <c r="H1290" t="str">
        <f>IFERROR(INDEX('Video Ad Server - SECONDARY'!$D$2:$D$960,MATCH(' Combined Data'!C1290&amp;' Combined Data'!B1290,'Video Ad Server - SECONDARY'!$E$2:$E$960,0)),"")</f>
        <v/>
      </c>
      <c r="I1290" t="str">
        <f>VLOOKUP($C1290,'Lookup Table'!$A$1:$G$134,3,0)</f>
        <v>Partner B</v>
      </c>
      <c r="J1290" t="str">
        <f>VLOOKUP($C1290,'Lookup Table'!$A$1:$G$134,4,0)</f>
        <v>Desktop</v>
      </c>
      <c r="K1290" t="str">
        <f>VLOOKUP($C1290,'Lookup Table'!$A$1:$G$134,5,0)</f>
        <v>CPM</v>
      </c>
      <c r="L1290">
        <f>VLOOKUP($C1290,'Lookup Table'!$A$1:$G$134,6,0)</f>
        <v>4.5</v>
      </c>
      <c r="M1290" t="str">
        <f>VLOOKUP($C1290,'Lookup Table'!$A$1:$G$134,7,0)</f>
        <v>Display</v>
      </c>
      <c r="N1290" s="28">
        <f t="shared" si="20"/>
        <v>5.0580000000000007</v>
      </c>
    </row>
    <row r="1291" spans="1:14" x14ac:dyDescent="0.2">
      <c r="A1291">
        <v>1290</v>
      </c>
      <c r="B1291" s="26">
        <v>44332</v>
      </c>
      <c r="C1291" s="11">
        <v>271459513</v>
      </c>
      <c r="D1291" s="11">
        <v>513</v>
      </c>
      <c r="E1291" s="11">
        <v>1</v>
      </c>
      <c r="F1291" s="11">
        <v>0</v>
      </c>
      <c r="G1291" t="str">
        <f>IFERROR(INDEX('Video Ad Server - SECONDARY'!$C$2:$C$960,MATCH(' Combined Data'!C1291&amp;' Combined Data'!B1291,'Video Ad Server - SECONDARY'!$E$2:$E$960,0)),"")</f>
        <v/>
      </c>
      <c r="H1291" t="str">
        <f>IFERROR(INDEX('Video Ad Server - SECONDARY'!$D$2:$D$960,MATCH(' Combined Data'!C1291&amp;' Combined Data'!B1291,'Video Ad Server - SECONDARY'!$E$2:$E$960,0)),"")</f>
        <v/>
      </c>
      <c r="I1291" t="str">
        <f>VLOOKUP($C1291,'Lookup Table'!$A$1:$G$134,3,0)</f>
        <v>Partner A</v>
      </c>
      <c r="J1291" t="str">
        <f>VLOOKUP($C1291,'Lookup Table'!$A$1:$G$134,4,0)</f>
        <v>Tablet In-App</v>
      </c>
      <c r="K1291" t="str">
        <f>VLOOKUP($C1291,'Lookup Table'!$A$1:$G$134,5,0)</f>
        <v>CPM</v>
      </c>
      <c r="L1291">
        <f>VLOOKUP($C1291,'Lookup Table'!$A$1:$G$134,6,0)</f>
        <v>6</v>
      </c>
      <c r="M1291" t="str">
        <f>VLOOKUP($C1291,'Lookup Table'!$A$1:$G$134,7,0)</f>
        <v>Display</v>
      </c>
      <c r="N1291" s="28">
        <f t="shared" si="20"/>
        <v>3.0780000000000003</v>
      </c>
    </row>
    <row r="1292" spans="1:14" x14ac:dyDescent="0.2">
      <c r="A1292">
        <v>1291</v>
      </c>
      <c r="B1292" s="26">
        <v>44332</v>
      </c>
      <c r="C1292" s="11">
        <v>268890671</v>
      </c>
      <c r="D1292" s="11">
        <v>447</v>
      </c>
      <c r="E1292" s="11">
        <v>1</v>
      </c>
      <c r="F1292" s="11">
        <v>1</v>
      </c>
      <c r="G1292" t="str">
        <f>IFERROR(INDEX('Video Ad Server - SECONDARY'!$C$2:$C$960,MATCH(' Combined Data'!C1292&amp;' Combined Data'!B1292,'Video Ad Server - SECONDARY'!$E$2:$E$960,0)),"")</f>
        <v/>
      </c>
      <c r="H1292" t="str">
        <f>IFERROR(INDEX('Video Ad Server - SECONDARY'!$D$2:$D$960,MATCH(' Combined Data'!C1292&amp;' Combined Data'!B1292,'Video Ad Server - SECONDARY'!$E$2:$E$960,0)),"")</f>
        <v/>
      </c>
      <c r="I1292" t="str">
        <f>VLOOKUP($C1292,'Lookup Table'!$A$1:$G$134,3,0)</f>
        <v>Partner A</v>
      </c>
      <c r="J1292" t="str">
        <f>VLOOKUP($C1292,'Lookup Table'!$A$1:$G$134,4,0)</f>
        <v>Tablet Web</v>
      </c>
      <c r="K1292" t="str">
        <f>VLOOKUP($C1292,'Lookup Table'!$A$1:$G$134,5,0)</f>
        <v>CPM</v>
      </c>
      <c r="L1292">
        <f>VLOOKUP($C1292,'Lookup Table'!$A$1:$G$134,6,0)</f>
        <v>6</v>
      </c>
      <c r="M1292" t="str">
        <f>VLOOKUP($C1292,'Lookup Table'!$A$1:$G$134,7,0)</f>
        <v>Display</v>
      </c>
      <c r="N1292" s="28">
        <f t="shared" si="20"/>
        <v>2.6819999999999999</v>
      </c>
    </row>
    <row r="1293" spans="1:14" x14ac:dyDescent="0.2">
      <c r="A1293">
        <v>1292</v>
      </c>
      <c r="B1293" s="26">
        <v>44332</v>
      </c>
      <c r="C1293" s="11">
        <v>269150218</v>
      </c>
      <c r="D1293" s="11">
        <v>441</v>
      </c>
      <c r="E1293" s="11">
        <v>1</v>
      </c>
      <c r="F1293" s="11">
        <v>0</v>
      </c>
      <c r="G1293" t="str">
        <f>IFERROR(INDEX('Video Ad Server - SECONDARY'!$C$2:$C$960,MATCH(' Combined Data'!C1293&amp;' Combined Data'!B1293,'Video Ad Server - SECONDARY'!$E$2:$E$960,0)),"")</f>
        <v/>
      </c>
      <c r="H1293" t="str">
        <f>IFERROR(INDEX('Video Ad Server - SECONDARY'!$D$2:$D$960,MATCH(' Combined Data'!C1293&amp;' Combined Data'!B1293,'Video Ad Server - SECONDARY'!$E$2:$E$960,0)),"")</f>
        <v/>
      </c>
      <c r="I1293" t="str">
        <f>VLOOKUP($C1293,'Lookup Table'!$A$1:$G$134,3,0)</f>
        <v>Partner A</v>
      </c>
      <c r="J1293" t="str">
        <f>VLOOKUP($C1293,'Lookup Table'!$A$1:$G$134,4,0)</f>
        <v>Desktop</v>
      </c>
      <c r="K1293" t="str">
        <f>VLOOKUP($C1293,'Lookup Table'!$A$1:$G$134,5,0)</f>
        <v>CPM</v>
      </c>
      <c r="L1293">
        <f>VLOOKUP($C1293,'Lookup Table'!$A$1:$G$134,6,0)</f>
        <v>6</v>
      </c>
      <c r="M1293" t="str">
        <f>VLOOKUP($C1293,'Lookup Table'!$A$1:$G$134,7,0)</f>
        <v>Display</v>
      </c>
      <c r="N1293" s="28">
        <f t="shared" si="20"/>
        <v>2.6459999999999999</v>
      </c>
    </row>
    <row r="1294" spans="1:14" x14ac:dyDescent="0.2">
      <c r="A1294">
        <v>1293</v>
      </c>
      <c r="B1294" s="26">
        <v>44332</v>
      </c>
      <c r="C1294" s="11">
        <v>271472378</v>
      </c>
      <c r="D1294" s="11">
        <v>184</v>
      </c>
      <c r="E1294" s="11">
        <v>1</v>
      </c>
      <c r="F1294" s="11">
        <v>2</v>
      </c>
      <c r="G1294" t="str">
        <f>IFERROR(INDEX('Video Ad Server - SECONDARY'!$C$2:$C$960,MATCH(' Combined Data'!C1294&amp;' Combined Data'!B1294,'Video Ad Server - SECONDARY'!$E$2:$E$960,0)),"")</f>
        <v/>
      </c>
      <c r="H1294" t="str">
        <f>IFERROR(INDEX('Video Ad Server - SECONDARY'!$D$2:$D$960,MATCH(' Combined Data'!C1294&amp;' Combined Data'!B1294,'Video Ad Server - SECONDARY'!$E$2:$E$960,0)),"")</f>
        <v/>
      </c>
      <c r="I1294" t="str">
        <f>VLOOKUP($C1294,'Lookup Table'!$A$1:$G$134,3,0)</f>
        <v>Partner A</v>
      </c>
      <c r="J1294" t="str">
        <f>VLOOKUP($C1294,'Lookup Table'!$A$1:$G$134,4,0)</f>
        <v>Tablet In-App</v>
      </c>
      <c r="K1294" t="str">
        <f>VLOOKUP($C1294,'Lookup Table'!$A$1:$G$134,5,0)</f>
        <v>CPM</v>
      </c>
      <c r="L1294">
        <f>VLOOKUP($C1294,'Lookup Table'!$A$1:$G$134,6,0)</f>
        <v>6</v>
      </c>
      <c r="M1294" t="str">
        <f>VLOOKUP($C1294,'Lookup Table'!$A$1:$G$134,7,0)</f>
        <v>Display</v>
      </c>
      <c r="N1294" s="28">
        <f t="shared" si="20"/>
        <v>1.1040000000000001</v>
      </c>
    </row>
    <row r="1295" spans="1:14" x14ac:dyDescent="0.2">
      <c r="A1295">
        <v>1294</v>
      </c>
      <c r="B1295" s="26">
        <v>44332</v>
      </c>
      <c r="C1295" s="11">
        <v>268892090</v>
      </c>
      <c r="D1295" s="11">
        <v>48</v>
      </c>
      <c r="E1295" s="11">
        <v>1</v>
      </c>
      <c r="F1295" s="11">
        <v>0</v>
      </c>
      <c r="G1295" t="str">
        <f>IFERROR(INDEX('Video Ad Server - SECONDARY'!$C$2:$C$960,MATCH(' Combined Data'!C1295&amp;' Combined Data'!B1295,'Video Ad Server - SECONDARY'!$E$2:$E$960,0)),"")</f>
        <v/>
      </c>
      <c r="H1295" t="str">
        <f>IFERROR(INDEX('Video Ad Server - SECONDARY'!$D$2:$D$960,MATCH(' Combined Data'!C1295&amp;' Combined Data'!B1295,'Video Ad Server - SECONDARY'!$E$2:$E$960,0)),"")</f>
        <v/>
      </c>
      <c r="I1295" t="str">
        <f>VLOOKUP($C1295,'Lookup Table'!$A$1:$G$134,3,0)</f>
        <v>Partner B</v>
      </c>
      <c r="J1295" t="str">
        <f>VLOOKUP($C1295,'Lookup Table'!$A$1:$G$134,4,0)</f>
        <v>Mobile In-App</v>
      </c>
      <c r="K1295" t="str">
        <f>VLOOKUP($C1295,'Lookup Table'!$A$1:$G$134,5,0)</f>
        <v>CPM</v>
      </c>
      <c r="L1295">
        <f>VLOOKUP($C1295,'Lookup Table'!$A$1:$G$134,6,0)</f>
        <v>4.5</v>
      </c>
      <c r="M1295" t="str">
        <f>VLOOKUP($C1295,'Lookup Table'!$A$1:$G$134,7,0)</f>
        <v>Display</v>
      </c>
      <c r="N1295" s="28">
        <f t="shared" si="20"/>
        <v>0.216</v>
      </c>
    </row>
    <row r="1296" spans="1:14" x14ac:dyDescent="0.2">
      <c r="A1296">
        <v>1295</v>
      </c>
      <c r="B1296" s="26">
        <v>44332</v>
      </c>
      <c r="C1296" s="11">
        <v>271533390</v>
      </c>
      <c r="D1296" s="11">
        <v>0</v>
      </c>
      <c r="E1296" s="11">
        <v>1</v>
      </c>
      <c r="F1296" s="11">
        <v>0</v>
      </c>
      <c r="G1296" t="str">
        <f>IFERROR(INDEX('Video Ad Server - SECONDARY'!$C$2:$C$960,MATCH(' Combined Data'!C1296&amp;' Combined Data'!B1296,'Video Ad Server - SECONDARY'!$E$2:$E$960,0)),"")</f>
        <v/>
      </c>
      <c r="H1296" t="str">
        <f>IFERROR(INDEX('Video Ad Server - SECONDARY'!$D$2:$D$960,MATCH(' Combined Data'!C1296&amp;' Combined Data'!B1296,'Video Ad Server - SECONDARY'!$E$2:$E$960,0)),"")</f>
        <v/>
      </c>
      <c r="I1296" t="str">
        <f>VLOOKUP($C1296,'Lookup Table'!$A$1:$G$134,3,0)</f>
        <v>Partner A</v>
      </c>
      <c r="J1296" t="str">
        <f>VLOOKUP($C1296,'Lookup Table'!$A$1:$G$134,4,0)</f>
        <v>Desktop</v>
      </c>
      <c r="K1296" t="str">
        <f>VLOOKUP($C1296,'Lookup Table'!$A$1:$G$134,5,0)</f>
        <v>CPM</v>
      </c>
      <c r="L1296">
        <f>VLOOKUP($C1296,'Lookup Table'!$A$1:$G$134,6,0)</f>
        <v>6</v>
      </c>
      <c r="M1296" t="str">
        <f>VLOOKUP($C1296,'Lookup Table'!$A$1:$G$134,7,0)</f>
        <v>Display</v>
      </c>
      <c r="N1296" s="28">
        <f t="shared" si="20"/>
        <v>0</v>
      </c>
    </row>
    <row r="1297" spans="1:14" x14ac:dyDescent="0.2">
      <c r="A1297">
        <v>1296</v>
      </c>
      <c r="B1297" s="26">
        <v>44332</v>
      </c>
      <c r="C1297" s="11">
        <v>269150185</v>
      </c>
      <c r="D1297" s="11">
        <v>0</v>
      </c>
      <c r="E1297" s="11">
        <v>1</v>
      </c>
      <c r="F1297" s="11">
        <v>0</v>
      </c>
      <c r="G1297" t="str">
        <f>IFERROR(INDEX('Video Ad Server - SECONDARY'!$C$2:$C$960,MATCH(' Combined Data'!C1297&amp;' Combined Data'!B1297,'Video Ad Server - SECONDARY'!$E$2:$E$960,0)),"")</f>
        <v/>
      </c>
      <c r="H1297" t="str">
        <f>IFERROR(INDEX('Video Ad Server - SECONDARY'!$D$2:$D$960,MATCH(' Combined Data'!C1297&amp;' Combined Data'!B1297,'Video Ad Server - SECONDARY'!$E$2:$E$960,0)),"")</f>
        <v/>
      </c>
      <c r="I1297" t="str">
        <f>VLOOKUP($C1297,'Lookup Table'!$A$1:$G$134,3,0)</f>
        <v>Partner A</v>
      </c>
      <c r="J1297" t="str">
        <f>VLOOKUP($C1297,'Lookup Table'!$A$1:$G$134,4,0)</f>
        <v>Mobile In-App</v>
      </c>
      <c r="K1297" t="str">
        <f>VLOOKUP($C1297,'Lookup Table'!$A$1:$G$134,5,0)</f>
        <v>CPM</v>
      </c>
      <c r="L1297">
        <f>VLOOKUP($C1297,'Lookup Table'!$A$1:$G$134,6,0)</f>
        <v>6</v>
      </c>
      <c r="M1297" t="str">
        <f>VLOOKUP($C1297,'Lookup Table'!$A$1:$G$134,7,0)</f>
        <v>Display</v>
      </c>
      <c r="N1297" s="28">
        <f t="shared" si="20"/>
        <v>0</v>
      </c>
    </row>
    <row r="1298" spans="1:14" x14ac:dyDescent="0.2">
      <c r="A1298">
        <v>1297</v>
      </c>
      <c r="B1298" s="26">
        <v>44332</v>
      </c>
      <c r="C1298" s="11">
        <v>268892414</v>
      </c>
      <c r="D1298" s="11">
        <v>33637</v>
      </c>
      <c r="E1298" s="11">
        <v>0</v>
      </c>
      <c r="F1298" s="11">
        <v>10</v>
      </c>
      <c r="G1298" t="str">
        <f>IFERROR(INDEX('Video Ad Server - SECONDARY'!$C$2:$C$960,MATCH(' Combined Data'!C1298&amp;' Combined Data'!B1298,'Video Ad Server - SECONDARY'!$E$2:$E$960,0)),"")</f>
        <v/>
      </c>
      <c r="H1298" t="str">
        <f>IFERROR(INDEX('Video Ad Server - SECONDARY'!$D$2:$D$960,MATCH(' Combined Data'!C1298&amp;' Combined Data'!B1298,'Video Ad Server - SECONDARY'!$E$2:$E$960,0)),"")</f>
        <v/>
      </c>
      <c r="I1298" t="str">
        <f>VLOOKUP($C1298,'Lookup Table'!$A$1:$G$134,3,0)</f>
        <v>Partner A</v>
      </c>
      <c r="J1298" t="str">
        <f>VLOOKUP($C1298,'Lookup Table'!$A$1:$G$134,4,0)</f>
        <v>Mobile Web</v>
      </c>
      <c r="K1298" t="str">
        <f>VLOOKUP($C1298,'Lookup Table'!$A$1:$G$134,5,0)</f>
        <v>CPM</v>
      </c>
      <c r="L1298">
        <f>VLOOKUP($C1298,'Lookup Table'!$A$1:$G$134,6,0)</f>
        <v>6</v>
      </c>
      <c r="M1298" t="str">
        <f>VLOOKUP($C1298,'Lookup Table'!$A$1:$G$134,7,0)</f>
        <v>Display</v>
      </c>
      <c r="N1298" s="28">
        <f t="shared" si="20"/>
        <v>201.822</v>
      </c>
    </row>
    <row r="1299" spans="1:14" x14ac:dyDescent="0.2">
      <c r="A1299">
        <v>1298</v>
      </c>
      <c r="B1299" s="26">
        <v>44332</v>
      </c>
      <c r="C1299" s="11">
        <v>268891964</v>
      </c>
      <c r="D1299" s="11">
        <v>4305</v>
      </c>
      <c r="E1299" s="11">
        <v>0</v>
      </c>
      <c r="F1299" s="11">
        <v>1</v>
      </c>
      <c r="G1299">
        <f>IFERROR(INDEX('Video Ad Server - SECONDARY'!$C$2:$C$960,MATCH(' Combined Data'!C1299&amp;' Combined Data'!B1299,'Video Ad Server - SECONDARY'!$E$2:$E$960,0)),"")</f>
        <v>1809</v>
      </c>
      <c r="H1299">
        <f>IFERROR(INDEX('Video Ad Server - SECONDARY'!$D$2:$D$960,MATCH(' Combined Data'!C1299&amp;' Combined Data'!B1299,'Video Ad Server - SECONDARY'!$E$2:$E$960,0)),"")</f>
        <v>1278</v>
      </c>
      <c r="I1299" t="str">
        <f>VLOOKUP($C1299,'Lookup Table'!$A$1:$G$134,3,0)</f>
        <v>Partner B</v>
      </c>
      <c r="J1299" t="str">
        <f>VLOOKUP($C1299,'Lookup Table'!$A$1:$G$134,4,0)</f>
        <v>Cross-Device</v>
      </c>
      <c r="K1299" t="str">
        <f>VLOOKUP($C1299,'Lookup Table'!$A$1:$G$134,5,0)</f>
        <v>CPCV</v>
      </c>
      <c r="L1299">
        <f>VLOOKUP($C1299,'Lookup Table'!$A$1:$G$134,6,0)</f>
        <v>4.5</v>
      </c>
      <c r="M1299" t="str">
        <f>VLOOKUP($C1299,'Lookup Table'!$A$1:$G$134,7,0)</f>
        <v>Video</v>
      </c>
      <c r="N1299" s="28">
        <f t="shared" si="20"/>
        <v>5751</v>
      </c>
    </row>
    <row r="1300" spans="1:14" x14ac:dyDescent="0.2">
      <c r="A1300">
        <v>1299</v>
      </c>
      <c r="B1300" s="26">
        <v>44332</v>
      </c>
      <c r="C1300" s="11">
        <v>269221575</v>
      </c>
      <c r="D1300" s="11">
        <v>2092</v>
      </c>
      <c r="E1300" s="11">
        <v>0</v>
      </c>
      <c r="F1300" s="11">
        <v>0</v>
      </c>
      <c r="G1300">
        <f>IFERROR(INDEX('Video Ad Server - SECONDARY'!$C$2:$C$960,MATCH(' Combined Data'!C1300&amp;' Combined Data'!B1300,'Video Ad Server - SECONDARY'!$E$2:$E$960,0)),"")</f>
        <v>424</v>
      </c>
      <c r="H1300">
        <f>IFERROR(INDEX('Video Ad Server - SECONDARY'!$D$2:$D$960,MATCH(' Combined Data'!C1300&amp;' Combined Data'!B1300,'Video Ad Server - SECONDARY'!$E$2:$E$960,0)),"")</f>
        <v>267</v>
      </c>
      <c r="I1300" t="str">
        <f>VLOOKUP($C1300,'Lookup Table'!$A$1:$G$134,3,0)</f>
        <v>Partner B</v>
      </c>
      <c r="J1300" t="str">
        <f>VLOOKUP($C1300,'Lookup Table'!$A$1:$G$134,4,0)</f>
        <v>Cross-Device</v>
      </c>
      <c r="K1300" t="str">
        <f>VLOOKUP($C1300,'Lookup Table'!$A$1:$G$134,5,0)</f>
        <v>CPCV</v>
      </c>
      <c r="L1300">
        <f>VLOOKUP($C1300,'Lookup Table'!$A$1:$G$134,6,0)</f>
        <v>4.5</v>
      </c>
      <c r="M1300" t="str">
        <f>VLOOKUP($C1300,'Lookup Table'!$A$1:$G$134,7,0)</f>
        <v>Video</v>
      </c>
      <c r="N1300" s="28">
        <f t="shared" si="20"/>
        <v>1201.5</v>
      </c>
    </row>
    <row r="1301" spans="1:14" x14ac:dyDescent="0.2">
      <c r="A1301">
        <v>1300</v>
      </c>
      <c r="B1301" s="26">
        <v>44332</v>
      </c>
      <c r="C1301" s="11">
        <v>271539036</v>
      </c>
      <c r="D1301" s="11">
        <v>1507</v>
      </c>
      <c r="E1301" s="11">
        <v>0</v>
      </c>
      <c r="F1301" s="11">
        <v>5</v>
      </c>
      <c r="G1301" t="str">
        <f>IFERROR(INDEX('Video Ad Server - SECONDARY'!$C$2:$C$960,MATCH(' Combined Data'!C1301&amp;' Combined Data'!B1301,'Video Ad Server - SECONDARY'!$E$2:$E$960,0)),"")</f>
        <v/>
      </c>
      <c r="H1301" t="str">
        <f>IFERROR(INDEX('Video Ad Server - SECONDARY'!$D$2:$D$960,MATCH(' Combined Data'!C1301&amp;' Combined Data'!B1301,'Video Ad Server - SECONDARY'!$E$2:$E$960,0)),"")</f>
        <v/>
      </c>
      <c r="I1301" t="str">
        <f>VLOOKUP($C1301,'Lookup Table'!$A$1:$G$134,3,0)</f>
        <v>Partner A</v>
      </c>
      <c r="J1301" t="str">
        <f>VLOOKUP($C1301,'Lookup Table'!$A$1:$G$134,4,0)</f>
        <v>Desktop</v>
      </c>
      <c r="K1301" t="str">
        <f>VLOOKUP($C1301,'Lookup Table'!$A$1:$G$134,5,0)</f>
        <v>CPM</v>
      </c>
      <c r="L1301">
        <f>VLOOKUP($C1301,'Lookup Table'!$A$1:$G$134,6,0)</f>
        <v>6</v>
      </c>
      <c r="M1301" t="str">
        <f>VLOOKUP($C1301,'Lookup Table'!$A$1:$G$134,7,0)</f>
        <v>Display</v>
      </c>
      <c r="N1301" s="28">
        <f t="shared" si="20"/>
        <v>9.0419999999999998</v>
      </c>
    </row>
    <row r="1302" spans="1:14" x14ac:dyDescent="0.2">
      <c r="A1302">
        <v>1301</v>
      </c>
      <c r="B1302" s="26">
        <v>44332</v>
      </c>
      <c r="C1302" s="11">
        <v>269150215</v>
      </c>
      <c r="D1302" s="11">
        <v>863</v>
      </c>
      <c r="E1302" s="11">
        <v>0</v>
      </c>
      <c r="F1302" s="11">
        <v>1</v>
      </c>
      <c r="G1302" t="str">
        <f>IFERROR(INDEX('Video Ad Server - SECONDARY'!$C$2:$C$960,MATCH(' Combined Data'!C1302&amp;' Combined Data'!B1302,'Video Ad Server - SECONDARY'!$E$2:$E$960,0)),"")</f>
        <v/>
      </c>
      <c r="H1302" t="str">
        <f>IFERROR(INDEX('Video Ad Server - SECONDARY'!$D$2:$D$960,MATCH(' Combined Data'!C1302&amp;' Combined Data'!B1302,'Video Ad Server - SECONDARY'!$E$2:$E$960,0)),"")</f>
        <v/>
      </c>
      <c r="I1302" t="str">
        <f>VLOOKUP($C1302,'Lookup Table'!$A$1:$G$134,3,0)</f>
        <v>Partner A</v>
      </c>
      <c r="J1302" t="str">
        <f>VLOOKUP($C1302,'Lookup Table'!$A$1:$G$134,4,0)</f>
        <v>Mobile Web</v>
      </c>
      <c r="K1302" t="str">
        <f>VLOOKUP($C1302,'Lookup Table'!$A$1:$G$134,5,0)</f>
        <v>CPM</v>
      </c>
      <c r="L1302">
        <f>VLOOKUP($C1302,'Lookup Table'!$A$1:$G$134,6,0)</f>
        <v>6</v>
      </c>
      <c r="M1302" t="str">
        <f>VLOOKUP($C1302,'Lookup Table'!$A$1:$G$134,7,0)</f>
        <v>Display</v>
      </c>
      <c r="N1302" s="28">
        <f t="shared" si="20"/>
        <v>5.1779999999999999</v>
      </c>
    </row>
    <row r="1303" spans="1:14" x14ac:dyDescent="0.2">
      <c r="A1303">
        <v>1302</v>
      </c>
      <c r="B1303" s="26">
        <v>44332</v>
      </c>
      <c r="C1303" s="11">
        <v>269222754</v>
      </c>
      <c r="D1303" s="11">
        <v>442</v>
      </c>
      <c r="E1303" s="11">
        <v>0</v>
      </c>
      <c r="F1303" s="11">
        <v>0</v>
      </c>
      <c r="G1303" t="str">
        <f>IFERROR(INDEX('Video Ad Server - SECONDARY'!$C$2:$C$960,MATCH(' Combined Data'!C1303&amp;' Combined Data'!B1303,'Video Ad Server - SECONDARY'!$E$2:$E$960,0)),"")</f>
        <v/>
      </c>
      <c r="H1303" t="str">
        <f>IFERROR(INDEX('Video Ad Server - SECONDARY'!$D$2:$D$960,MATCH(' Combined Data'!C1303&amp;' Combined Data'!B1303,'Video Ad Server - SECONDARY'!$E$2:$E$960,0)),"")</f>
        <v/>
      </c>
      <c r="I1303" t="str">
        <f>VLOOKUP($C1303,'Lookup Table'!$A$1:$G$134,3,0)</f>
        <v>Partner A</v>
      </c>
      <c r="J1303" t="str">
        <f>VLOOKUP($C1303,'Lookup Table'!$A$1:$G$134,4,0)</f>
        <v>Mobile In-App</v>
      </c>
      <c r="K1303" t="str">
        <f>VLOOKUP($C1303,'Lookup Table'!$A$1:$G$134,5,0)</f>
        <v>CPM</v>
      </c>
      <c r="L1303">
        <f>VLOOKUP($C1303,'Lookup Table'!$A$1:$G$134,6,0)</f>
        <v>6</v>
      </c>
      <c r="M1303" t="str">
        <f>VLOOKUP($C1303,'Lookup Table'!$A$1:$G$134,7,0)</f>
        <v>Display</v>
      </c>
      <c r="N1303" s="28">
        <f t="shared" si="20"/>
        <v>2.6520000000000001</v>
      </c>
    </row>
    <row r="1304" spans="1:14" x14ac:dyDescent="0.2">
      <c r="A1304">
        <v>1303</v>
      </c>
      <c r="B1304" s="26">
        <v>44332</v>
      </c>
      <c r="C1304" s="11">
        <v>268890452</v>
      </c>
      <c r="D1304" s="11">
        <v>351</v>
      </c>
      <c r="E1304" s="11">
        <v>0</v>
      </c>
      <c r="F1304" s="11">
        <v>0</v>
      </c>
      <c r="G1304" t="str">
        <f>IFERROR(INDEX('Video Ad Server - SECONDARY'!$C$2:$C$960,MATCH(' Combined Data'!C1304&amp;' Combined Data'!B1304,'Video Ad Server - SECONDARY'!$E$2:$E$960,0)),"")</f>
        <v/>
      </c>
      <c r="H1304" t="str">
        <f>IFERROR(INDEX('Video Ad Server - SECONDARY'!$D$2:$D$960,MATCH(' Combined Data'!C1304&amp;' Combined Data'!B1304,'Video Ad Server - SECONDARY'!$E$2:$E$960,0)),"")</f>
        <v/>
      </c>
      <c r="I1304" t="str">
        <f>VLOOKUP($C1304,'Lookup Table'!$A$1:$G$134,3,0)</f>
        <v>Partner B</v>
      </c>
      <c r="J1304" t="str">
        <f>VLOOKUP($C1304,'Lookup Table'!$A$1:$G$134,4,0)</f>
        <v>Mobile</v>
      </c>
      <c r="K1304" t="str">
        <f>VLOOKUP($C1304,'Lookup Table'!$A$1:$G$134,5,0)</f>
        <v>CPM</v>
      </c>
      <c r="L1304">
        <f>VLOOKUP($C1304,'Lookup Table'!$A$1:$G$134,6,0)</f>
        <v>4.5</v>
      </c>
      <c r="M1304" t="str">
        <f>VLOOKUP($C1304,'Lookup Table'!$A$1:$G$134,7,0)</f>
        <v>Display</v>
      </c>
      <c r="N1304" s="28">
        <f t="shared" si="20"/>
        <v>1.5794999999999999</v>
      </c>
    </row>
    <row r="1305" spans="1:14" x14ac:dyDescent="0.2">
      <c r="A1305">
        <v>1304</v>
      </c>
      <c r="B1305" s="26">
        <v>44332</v>
      </c>
      <c r="C1305" s="11">
        <v>271808904</v>
      </c>
      <c r="D1305" s="11">
        <v>321</v>
      </c>
      <c r="E1305" s="11">
        <v>0</v>
      </c>
      <c r="F1305" s="11">
        <v>0</v>
      </c>
      <c r="G1305" t="str">
        <f>IFERROR(INDEX('Video Ad Server - SECONDARY'!$C$2:$C$960,MATCH(' Combined Data'!C1305&amp;' Combined Data'!B1305,'Video Ad Server - SECONDARY'!$E$2:$E$960,0)),"")</f>
        <v/>
      </c>
      <c r="H1305" t="str">
        <f>IFERROR(INDEX('Video Ad Server - SECONDARY'!$D$2:$D$960,MATCH(' Combined Data'!C1305&amp;' Combined Data'!B1305,'Video Ad Server - SECONDARY'!$E$2:$E$960,0)),"")</f>
        <v/>
      </c>
      <c r="I1305" t="str">
        <f>VLOOKUP($C1305,'Lookup Table'!$A$1:$G$134,3,0)</f>
        <v>Partner A</v>
      </c>
      <c r="J1305" t="str">
        <f>VLOOKUP($C1305,'Lookup Table'!$A$1:$G$134,4,0)</f>
        <v>Desktop</v>
      </c>
      <c r="K1305" t="str">
        <f>VLOOKUP($C1305,'Lookup Table'!$A$1:$G$134,5,0)</f>
        <v>CPM</v>
      </c>
      <c r="L1305">
        <f>VLOOKUP($C1305,'Lookup Table'!$A$1:$G$134,6,0)</f>
        <v>6</v>
      </c>
      <c r="M1305" t="str">
        <f>VLOOKUP($C1305,'Lookup Table'!$A$1:$G$134,7,0)</f>
        <v>Display</v>
      </c>
      <c r="N1305" s="28">
        <f t="shared" si="20"/>
        <v>1.9260000000000002</v>
      </c>
    </row>
    <row r="1306" spans="1:14" x14ac:dyDescent="0.2">
      <c r="A1306">
        <v>1305</v>
      </c>
      <c r="B1306" s="26">
        <v>44332</v>
      </c>
      <c r="C1306" s="11">
        <v>269151292</v>
      </c>
      <c r="D1306" s="11">
        <v>232</v>
      </c>
      <c r="E1306" s="11">
        <v>0</v>
      </c>
      <c r="F1306" s="11">
        <v>0</v>
      </c>
      <c r="G1306" t="str">
        <f>IFERROR(INDEX('Video Ad Server - SECONDARY'!$C$2:$C$960,MATCH(' Combined Data'!C1306&amp;' Combined Data'!B1306,'Video Ad Server - SECONDARY'!$E$2:$E$960,0)),"")</f>
        <v/>
      </c>
      <c r="H1306" t="str">
        <f>IFERROR(INDEX('Video Ad Server - SECONDARY'!$D$2:$D$960,MATCH(' Combined Data'!C1306&amp;' Combined Data'!B1306,'Video Ad Server - SECONDARY'!$E$2:$E$960,0)),"")</f>
        <v/>
      </c>
      <c r="I1306" t="str">
        <f>VLOOKUP($C1306,'Lookup Table'!$A$1:$G$134,3,0)</f>
        <v>Partner A</v>
      </c>
      <c r="J1306" t="str">
        <f>VLOOKUP($C1306,'Lookup Table'!$A$1:$G$134,4,0)</f>
        <v>Mobile Web</v>
      </c>
      <c r="K1306" t="str">
        <f>VLOOKUP($C1306,'Lookup Table'!$A$1:$G$134,5,0)</f>
        <v>CPM</v>
      </c>
      <c r="L1306">
        <f>VLOOKUP($C1306,'Lookup Table'!$A$1:$G$134,6,0)</f>
        <v>6</v>
      </c>
      <c r="M1306" t="str">
        <f>VLOOKUP($C1306,'Lookup Table'!$A$1:$G$134,7,0)</f>
        <v>Display</v>
      </c>
      <c r="N1306" s="28">
        <f t="shared" si="20"/>
        <v>1.3920000000000001</v>
      </c>
    </row>
    <row r="1307" spans="1:14" x14ac:dyDescent="0.2">
      <c r="A1307">
        <v>1306</v>
      </c>
      <c r="B1307" s="26">
        <v>44332</v>
      </c>
      <c r="C1307" s="11">
        <v>268892429</v>
      </c>
      <c r="D1307" s="11">
        <v>122</v>
      </c>
      <c r="E1307" s="11">
        <v>0</v>
      </c>
      <c r="F1307" s="11">
        <v>0</v>
      </c>
      <c r="G1307" t="str">
        <f>IFERROR(INDEX('Video Ad Server - SECONDARY'!$C$2:$C$960,MATCH(' Combined Data'!C1307&amp;' Combined Data'!B1307,'Video Ad Server - SECONDARY'!$E$2:$E$960,0)),"")</f>
        <v/>
      </c>
      <c r="H1307" t="str">
        <f>IFERROR(INDEX('Video Ad Server - SECONDARY'!$D$2:$D$960,MATCH(' Combined Data'!C1307&amp;' Combined Data'!B1307,'Video Ad Server - SECONDARY'!$E$2:$E$960,0)),"")</f>
        <v/>
      </c>
      <c r="I1307" t="str">
        <f>VLOOKUP($C1307,'Lookup Table'!$A$1:$G$134,3,0)</f>
        <v>Partner A</v>
      </c>
      <c r="J1307" t="str">
        <f>VLOOKUP($C1307,'Lookup Table'!$A$1:$G$134,4,0)</f>
        <v>Mobile In-App</v>
      </c>
      <c r="K1307" t="str">
        <f>VLOOKUP($C1307,'Lookup Table'!$A$1:$G$134,5,0)</f>
        <v>CPM</v>
      </c>
      <c r="L1307">
        <f>VLOOKUP($C1307,'Lookup Table'!$A$1:$G$134,6,0)</f>
        <v>6</v>
      </c>
      <c r="M1307" t="str">
        <f>VLOOKUP($C1307,'Lookup Table'!$A$1:$G$134,7,0)</f>
        <v>Display</v>
      </c>
      <c r="N1307" s="28">
        <f t="shared" si="20"/>
        <v>0.73199999999999998</v>
      </c>
    </row>
    <row r="1308" spans="1:14" x14ac:dyDescent="0.2">
      <c r="A1308">
        <v>1307</v>
      </c>
      <c r="B1308" s="26">
        <v>44332</v>
      </c>
      <c r="C1308" s="11">
        <v>269222781</v>
      </c>
      <c r="D1308" s="11">
        <v>84</v>
      </c>
      <c r="E1308" s="11">
        <v>0</v>
      </c>
      <c r="F1308" s="11">
        <v>0</v>
      </c>
      <c r="G1308" t="str">
        <f>IFERROR(INDEX('Video Ad Server - SECONDARY'!$C$2:$C$960,MATCH(' Combined Data'!C1308&amp;' Combined Data'!B1308,'Video Ad Server - SECONDARY'!$E$2:$E$960,0)),"")</f>
        <v/>
      </c>
      <c r="H1308" t="str">
        <f>IFERROR(INDEX('Video Ad Server - SECONDARY'!$D$2:$D$960,MATCH(' Combined Data'!C1308&amp;' Combined Data'!B1308,'Video Ad Server - SECONDARY'!$E$2:$E$960,0)),"")</f>
        <v/>
      </c>
      <c r="I1308" t="str">
        <f>VLOOKUP($C1308,'Lookup Table'!$A$1:$G$134,3,0)</f>
        <v>Partner A</v>
      </c>
      <c r="J1308" t="str">
        <f>VLOOKUP($C1308,'Lookup Table'!$A$1:$G$134,4,0)</f>
        <v>Tablet In-App</v>
      </c>
      <c r="K1308" t="str">
        <f>VLOOKUP($C1308,'Lookup Table'!$A$1:$G$134,5,0)</f>
        <v>CPM</v>
      </c>
      <c r="L1308">
        <f>VLOOKUP($C1308,'Lookup Table'!$A$1:$G$134,6,0)</f>
        <v>6</v>
      </c>
      <c r="M1308" t="str">
        <f>VLOOKUP($C1308,'Lookup Table'!$A$1:$G$134,7,0)</f>
        <v>Display</v>
      </c>
      <c r="N1308" s="28">
        <f t="shared" si="20"/>
        <v>0.504</v>
      </c>
    </row>
    <row r="1309" spans="1:14" x14ac:dyDescent="0.2">
      <c r="A1309">
        <v>1308</v>
      </c>
      <c r="B1309" s="26">
        <v>44332</v>
      </c>
      <c r="C1309" s="11">
        <v>269221605</v>
      </c>
      <c r="D1309" s="11">
        <v>74</v>
      </c>
      <c r="E1309" s="11">
        <v>0</v>
      </c>
      <c r="F1309" s="11">
        <v>1</v>
      </c>
      <c r="G1309" t="str">
        <f>IFERROR(INDEX('Video Ad Server - SECONDARY'!$C$2:$C$960,MATCH(' Combined Data'!C1309&amp;' Combined Data'!B1309,'Video Ad Server - SECONDARY'!$E$2:$E$960,0)),"")</f>
        <v/>
      </c>
      <c r="H1309" t="str">
        <f>IFERROR(INDEX('Video Ad Server - SECONDARY'!$D$2:$D$960,MATCH(' Combined Data'!C1309&amp;' Combined Data'!B1309,'Video Ad Server - SECONDARY'!$E$2:$E$960,0)),"")</f>
        <v/>
      </c>
      <c r="I1309" t="str">
        <f>VLOOKUP($C1309,'Lookup Table'!$A$1:$G$134,3,0)</f>
        <v>Partner A</v>
      </c>
      <c r="J1309" t="str">
        <f>VLOOKUP($C1309,'Lookup Table'!$A$1:$G$134,4,0)</f>
        <v>Tablet Web</v>
      </c>
      <c r="K1309" t="str">
        <f>VLOOKUP($C1309,'Lookup Table'!$A$1:$G$134,5,0)</f>
        <v>CPM</v>
      </c>
      <c r="L1309">
        <f>VLOOKUP($C1309,'Lookup Table'!$A$1:$G$134,6,0)</f>
        <v>6</v>
      </c>
      <c r="M1309" t="str">
        <f>VLOOKUP($C1309,'Lookup Table'!$A$1:$G$134,7,0)</f>
        <v>Display</v>
      </c>
      <c r="N1309" s="28">
        <f t="shared" si="20"/>
        <v>0.44399999999999995</v>
      </c>
    </row>
    <row r="1310" spans="1:14" x14ac:dyDescent="0.2">
      <c r="A1310">
        <v>1309</v>
      </c>
      <c r="B1310" s="26">
        <v>44332</v>
      </c>
      <c r="C1310" s="11">
        <v>271451050</v>
      </c>
      <c r="D1310" s="11">
        <v>69</v>
      </c>
      <c r="E1310" s="11">
        <v>0</v>
      </c>
      <c r="F1310" s="11">
        <v>0</v>
      </c>
      <c r="G1310" t="str">
        <f>IFERROR(INDEX('Video Ad Server - SECONDARY'!$C$2:$C$960,MATCH(' Combined Data'!C1310&amp;' Combined Data'!B1310,'Video Ad Server - SECONDARY'!$E$2:$E$960,0)),"")</f>
        <v/>
      </c>
      <c r="H1310" t="str">
        <f>IFERROR(INDEX('Video Ad Server - SECONDARY'!$D$2:$D$960,MATCH(' Combined Data'!C1310&amp;' Combined Data'!B1310,'Video Ad Server - SECONDARY'!$E$2:$E$960,0)),"")</f>
        <v/>
      </c>
      <c r="I1310" t="str">
        <f>VLOOKUP($C1310,'Lookup Table'!$A$1:$G$134,3,0)</f>
        <v>Partner A</v>
      </c>
      <c r="J1310" t="str">
        <f>VLOOKUP($C1310,'Lookup Table'!$A$1:$G$134,4,0)</f>
        <v>Desktop</v>
      </c>
      <c r="K1310" t="str">
        <f>VLOOKUP($C1310,'Lookup Table'!$A$1:$G$134,5,0)</f>
        <v>CPM</v>
      </c>
      <c r="L1310">
        <f>VLOOKUP($C1310,'Lookup Table'!$A$1:$G$134,6,0)</f>
        <v>6</v>
      </c>
      <c r="M1310" t="str">
        <f>VLOOKUP($C1310,'Lookup Table'!$A$1:$G$134,7,0)</f>
        <v>Display</v>
      </c>
      <c r="N1310" s="28">
        <f t="shared" si="20"/>
        <v>0.41400000000000003</v>
      </c>
    </row>
    <row r="1311" spans="1:14" x14ac:dyDescent="0.2">
      <c r="A1311">
        <v>1310</v>
      </c>
      <c r="B1311" s="26">
        <v>44332</v>
      </c>
      <c r="C1311" s="11">
        <v>269150194</v>
      </c>
      <c r="D1311" s="11">
        <v>35</v>
      </c>
      <c r="E1311" s="11">
        <v>0</v>
      </c>
      <c r="F1311" s="11">
        <v>0</v>
      </c>
      <c r="G1311" t="str">
        <f>IFERROR(INDEX('Video Ad Server - SECONDARY'!$C$2:$C$960,MATCH(' Combined Data'!C1311&amp;' Combined Data'!B1311,'Video Ad Server - SECONDARY'!$E$2:$E$960,0)),"")</f>
        <v/>
      </c>
      <c r="H1311" t="str">
        <f>IFERROR(INDEX('Video Ad Server - SECONDARY'!$D$2:$D$960,MATCH(' Combined Data'!C1311&amp;' Combined Data'!B1311,'Video Ad Server - SECONDARY'!$E$2:$E$960,0)),"")</f>
        <v/>
      </c>
      <c r="I1311" t="str">
        <f>VLOOKUP($C1311,'Lookup Table'!$A$1:$G$134,3,0)</f>
        <v>Partner A</v>
      </c>
      <c r="J1311" t="str">
        <f>VLOOKUP($C1311,'Lookup Table'!$A$1:$G$134,4,0)</f>
        <v>Tablet Web</v>
      </c>
      <c r="K1311" t="str">
        <f>VLOOKUP($C1311,'Lookup Table'!$A$1:$G$134,5,0)</f>
        <v>CPM</v>
      </c>
      <c r="L1311">
        <f>VLOOKUP($C1311,'Lookup Table'!$A$1:$G$134,6,0)</f>
        <v>6</v>
      </c>
      <c r="M1311" t="str">
        <f>VLOOKUP($C1311,'Lookup Table'!$A$1:$G$134,7,0)</f>
        <v>Display</v>
      </c>
      <c r="N1311" s="28">
        <f t="shared" si="20"/>
        <v>0.21000000000000002</v>
      </c>
    </row>
    <row r="1312" spans="1:14" x14ac:dyDescent="0.2">
      <c r="A1312">
        <v>1311</v>
      </c>
      <c r="B1312" s="26">
        <v>44332</v>
      </c>
      <c r="C1312" s="11">
        <v>268890710</v>
      </c>
      <c r="D1312" s="11">
        <v>34</v>
      </c>
      <c r="E1312" s="11">
        <v>0</v>
      </c>
      <c r="F1312" s="11">
        <v>0</v>
      </c>
      <c r="G1312" t="str">
        <f>IFERROR(INDEX('Video Ad Server - SECONDARY'!$C$2:$C$960,MATCH(' Combined Data'!C1312&amp;' Combined Data'!B1312,'Video Ad Server - SECONDARY'!$E$2:$E$960,0)),"")</f>
        <v/>
      </c>
      <c r="H1312" t="str">
        <f>IFERROR(INDEX('Video Ad Server - SECONDARY'!$D$2:$D$960,MATCH(' Combined Data'!C1312&amp;' Combined Data'!B1312,'Video Ad Server - SECONDARY'!$E$2:$E$960,0)),"")</f>
        <v/>
      </c>
      <c r="I1312" t="str">
        <f>VLOOKUP($C1312,'Lookup Table'!$A$1:$G$134,3,0)</f>
        <v>Partner A</v>
      </c>
      <c r="J1312" t="str">
        <f>VLOOKUP($C1312,'Lookup Table'!$A$1:$G$134,4,0)</f>
        <v>Desktop</v>
      </c>
      <c r="K1312" t="str">
        <f>VLOOKUP($C1312,'Lookup Table'!$A$1:$G$134,5,0)</f>
        <v>CPM</v>
      </c>
      <c r="L1312">
        <f>VLOOKUP($C1312,'Lookup Table'!$A$1:$G$134,6,0)</f>
        <v>6</v>
      </c>
      <c r="M1312" t="str">
        <f>VLOOKUP($C1312,'Lookup Table'!$A$1:$G$134,7,0)</f>
        <v>Display</v>
      </c>
      <c r="N1312" s="28">
        <f t="shared" si="20"/>
        <v>0.20400000000000001</v>
      </c>
    </row>
    <row r="1313" spans="1:14" x14ac:dyDescent="0.2">
      <c r="A1313">
        <v>1312</v>
      </c>
      <c r="B1313" s="26">
        <v>44332</v>
      </c>
      <c r="C1313" s="11">
        <v>268892102</v>
      </c>
      <c r="D1313" s="11">
        <v>15</v>
      </c>
      <c r="E1313" s="11">
        <v>0</v>
      </c>
      <c r="F1313" s="11">
        <v>0</v>
      </c>
      <c r="G1313" t="str">
        <f>IFERROR(INDEX('Video Ad Server - SECONDARY'!$C$2:$C$960,MATCH(' Combined Data'!C1313&amp;' Combined Data'!B1313,'Video Ad Server - SECONDARY'!$E$2:$E$960,0)),"")</f>
        <v/>
      </c>
      <c r="H1313" t="str">
        <f>IFERROR(INDEX('Video Ad Server - SECONDARY'!$D$2:$D$960,MATCH(' Combined Data'!C1313&amp;' Combined Data'!B1313,'Video Ad Server - SECONDARY'!$E$2:$E$960,0)),"")</f>
        <v/>
      </c>
      <c r="I1313" t="str">
        <f>VLOOKUP($C1313,'Lookup Table'!$A$1:$G$134,3,0)</f>
        <v>Partner A</v>
      </c>
      <c r="J1313" t="str">
        <f>VLOOKUP($C1313,'Lookup Table'!$A$1:$G$134,4,0)</f>
        <v>Tablet Web</v>
      </c>
      <c r="K1313" t="str">
        <f>VLOOKUP($C1313,'Lookup Table'!$A$1:$G$134,5,0)</f>
        <v>CPM</v>
      </c>
      <c r="L1313">
        <f>VLOOKUP($C1313,'Lookup Table'!$A$1:$G$134,6,0)</f>
        <v>6</v>
      </c>
      <c r="M1313" t="str">
        <f>VLOOKUP($C1313,'Lookup Table'!$A$1:$G$134,7,0)</f>
        <v>Display</v>
      </c>
      <c r="N1313" s="28">
        <f t="shared" si="20"/>
        <v>0.09</v>
      </c>
    </row>
    <row r="1314" spans="1:14" x14ac:dyDescent="0.2">
      <c r="A1314">
        <v>1313</v>
      </c>
      <c r="B1314" s="26">
        <v>44332</v>
      </c>
      <c r="C1314" s="11">
        <v>268890590</v>
      </c>
      <c r="D1314" s="11">
        <v>8</v>
      </c>
      <c r="E1314" s="11">
        <v>0</v>
      </c>
      <c r="F1314" s="11">
        <v>0</v>
      </c>
      <c r="G1314">
        <f>IFERROR(INDEX('Video Ad Server - SECONDARY'!$C$2:$C$960,MATCH(' Combined Data'!C1314&amp;' Combined Data'!B1314,'Video Ad Server - SECONDARY'!$E$2:$E$960,0)),"")</f>
        <v>11</v>
      </c>
      <c r="H1314">
        <f>IFERROR(INDEX('Video Ad Server - SECONDARY'!$D$2:$D$960,MATCH(' Combined Data'!C1314&amp;' Combined Data'!B1314,'Video Ad Server - SECONDARY'!$E$2:$E$960,0)),"")</f>
        <v>18</v>
      </c>
      <c r="I1314" t="str">
        <f>VLOOKUP($C1314,'Lookup Table'!$A$1:$G$134,3,0)</f>
        <v>Partner B</v>
      </c>
      <c r="J1314" t="str">
        <f>VLOOKUP($C1314,'Lookup Table'!$A$1:$G$134,4,0)</f>
        <v>Cross-Device</v>
      </c>
      <c r="K1314" t="str">
        <f>VLOOKUP($C1314,'Lookup Table'!$A$1:$G$134,5,0)</f>
        <v>CPCV</v>
      </c>
      <c r="L1314">
        <f>VLOOKUP($C1314,'Lookup Table'!$A$1:$G$134,6,0)</f>
        <v>4.5</v>
      </c>
      <c r="M1314" t="str">
        <f>VLOOKUP($C1314,'Lookup Table'!$A$1:$G$134,7,0)</f>
        <v>Video</v>
      </c>
      <c r="N1314" s="28">
        <f t="shared" si="20"/>
        <v>81</v>
      </c>
    </row>
    <row r="1315" spans="1:14" x14ac:dyDescent="0.2">
      <c r="A1315">
        <v>1314</v>
      </c>
      <c r="B1315" s="26">
        <v>44332</v>
      </c>
      <c r="C1315" s="11">
        <v>268890527</v>
      </c>
      <c r="D1315" s="11">
        <v>8</v>
      </c>
      <c r="E1315" s="11">
        <v>0</v>
      </c>
      <c r="F1315" s="11">
        <v>0</v>
      </c>
      <c r="G1315">
        <f>IFERROR(INDEX('Video Ad Server - SECONDARY'!$C$2:$C$960,MATCH(' Combined Data'!C1315&amp;' Combined Data'!B1315,'Video Ad Server - SECONDARY'!$E$2:$E$960,0)),"")</f>
        <v>13</v>
      </c>
      <c r="H1315">
        <f>IFERROR(INDEX('Video Ad Server - SECONDARY'!$D$2:$D$960,MATCH(' Combined Data'!C1315&amp;' Combined Data'!B1315,'Video Ad Server - SECONDARY'!$E$2:$E$960,0)),"")</f>
        <v>8</v>
      </c>
      <c r="I1315" t="str">
        <f>VLOOKUP($C1315,'Lookup Table'!$A$1:$G$134,3,0)</f>
        <v>Partner B</v>
      </c>
      <c r="J1315" t="str">
        <f>VLOOKUP($C1315,'Lookup Table'!$A$1:$G$134,4,0)</f>
        <v>Cross-Device</v>
      </c>
      <c r="K1315" t="str">
        <f>VLOOKUP($C1315,'Lookup Table'!$A$1:$G$134,5,0)</f>
        <v>CPCV</v>
      </c>
      <c r="L1315">
        <f>VLOOKUP($C1315,'Lookup Table'!$A$1:$G$134,6,0)</f>
        <v>4.5</v>
      </c>
      <c r="M1315" t="str">
        <f>VLOOKUP($C1315,'Lookup Table'!$A$1:$G$134,7,0)</f>
        <v>Video</v>
      </c>
      <c r="N1315" s="28">
        <f t="shared" si="20"/>
        <v>36</v>
      </c>
    </row>
    <row r="1316" spans="1:14" x14ac:dyDescent="0.2">
      <c r="A1316">
        <v>1315</v>
      </c>
      <c r="B1316" s="26">
        <v>44332</v>
      </c>
      <c r="C1316" s="11">
        <v>269221581</v>
      </c>
      <c r="D1316" s="11">
        <v>6</v>
      </c>
      <c r="E1316" s="11">
        <v>0</v>
      </c>
      <c r="F1316" s="11">
        <v>0</v>
      </c>
      <c r="G1316">
        <f>IFERROR(INDEX('Video Ad Server - SECONDARY'!$C$2:$C$960,MATCH(' Combined Data'!C1316&amp;' Combined Data'!B1316,'Video Ad Server - SECONDARY'!$E$2:$E$960,0)),"")</f>
        <v>148</v>
      </c>
      <c r="H1316">
        <f>IFERROR(INDEX('Video Ad Server - SECONDARY'!$D$2:$D$960,MATCH(' Combined Data'!C1316&amp;' Combined Data'!B1316,'Video Ad Server - SECONDARY'!$E$2:$E$960,0)),"")</f>
        <v>129</v>
      </c>
      <c r="I1316" t="str">
        <f>VLOOKUP($C1316,'Lookup Table'!$A$1:$G$134,3,0)</f>
        <v>Partner B</v>
      </c>
      <c r="J1316" t="str">
        <f>VLOOKUP($C1316,'Lookup Table'!$A$1:$G$134,4,0)</f>
        <v>Cross-Device</v>
      </c>
      <c r="K1316" t="str">
        <f>VLOOKUP($C1316,'Lookup Table'!$A$1:$G$134,5,0)</f>
        <v>CPCV</v>
      </c>
      <c r="L1316">
        <f>VLOOKUP($C1316,'Lookup Table'!$A$1:$G$134,6,0)</f>
        <v>4.5</v>
      </c>
      <c r="M1316" t="str">
        <f>VLOOKUP($C1316,'Lookup Table'!$A$1:$G$134,7,0)</f>
        <v>Video</v>
      </c>
      <c r="N1316" s="28">
        <f t="shared" si="20"/>
        <v>580.5</v>
      </c>
    </row>
    <row r="1317" spans="1:14" x14ac:dyDescent="0.2">
      <c r="A1317">
        <v>1316</v>
      </c>
      <c r="B1317" s="26">
        <v>44332</v>
      </c>
      <c r="C1317" s="11">
        <v>269221587</v>
      </c>
      <c r="D1317" s="11">
        <v>5</v>
      </c>
      <c r="E1317" s="11">
        <v>0</v>
      </c>
      <c r="F1317" s="11">
        <v>0</v>
      </c>
      <c r="G1317">
        <f>IFERROR(INDEX('Video Ad Server - SECONDARY'!$C$2:$C$960,MATCH(' Combined Data'!C1317&amp;' Combined Data'!B1317,'Video Ad Server - SECONDARY'!$E$2:$E$960,0)),"")</f>
        <v>165</v>
      </c>
      <c r="H1317">
        <f>IFERROR(INDEX('Video Ad Server - SECONDARY'!$D$2:$D$960,MATCH(' Combined Data'!C1317&amp;' Combined Data'!B1317,'Video Ad Server - SECONDARY'!$E$2:$E$960,0)),"")</f>
        <v>130</v>
      </c>
      <c r="I1317" t="str">
        <f>VLOOKUP($C1317,'Lookup Table'!$A$1:$G$134,3,0)</f>
        <v>Partner B</v>
      </c>
      <c r="J1317" t="str">
        <f>VLOOKUP($C1317,'Lookup Table'!$A$1:$G$134,4,0)</f>
        <v>Cross-Device</v>
      </c>
      <c r="K1317" t="str">
        <f>VLOOKUP($C1317,'Lookup Table'!$A$1:$G$134,5,0)</f>
        <v>CPCV</v>
      </c>
      <c r="L1317">
        <f>VLOOKUP($C1317,'Lookup Table'!$A$1:$G$134,6,0)</f>
        <v>4.5</v>
      </c>
      <c r="M1317" t="str">
        <f>VLOOKUP($C1317,'Lookup Table'!$A$1:$G$134,7,0)</f>
        <v>Video</v>
      </c>
      <c r="N1317" s="28">
        <f t="shared" si="20"/>
        <v>585</v>
      </c>
    </row>
    <row r="1318" spans="1:14" x14ac:dyDescent="0.2">
      <c r="A1318">
        <v>1317</v>
      </c>
      <c r="B1318" s="26">
        <v>44332</v>
      </c>
      <c r="C1318" s="11">
        <v>269221608</v>
      </c>
      <c r="D1318" s="11">
        <v>4</v>
      </c>
      <c r="E1318" s="11">
        <v>0</v>
      </c>
      <c r="F1318" s="11">
        <v>0</v>
      </c>
      <c r="G1318" t="str">
        <f>IFERROR(INDEX('Video Ad Server - SECONDARY'!$C$2:$C$960,MATCH(' Combined Data'!C1318&amp;' Combined Data'!B1318,'Video Ad Server - SECONDARY'!$E$2:$E$960,0)),"")</f>
        <v/>
      </c>
      <c r="H1318" t="str">
        <f>IFERROR(INDEX('Video Ad Server - SECONDARY'!$D$2:$D$960,MATCH(' Combined Data'!C1318&amp;' Combined Data'!B1318,'Video Ad Server - SECONDARY'!$E$2:$E$960,0)),"")</f>
        <v/>
      </c>
      <c r="I1318" t="str">
        <f>VLOOKUP($C1318,'Lookup Table'!$A$1:$G$134,3,0)</f>
        <v>Partner A</v>
      </c>
      <c r="J1318" t="str">
        <f>VLOOKUP($C1318,'Lookup Table'!$A$1:$G$134,4,0)</f>
        <v>Mobile In-App</v>
      </c>
      <c r="K1318" t="str">
        <f>VLOOKUP($C1318,'Lookup Table'!$A$1:$G$134,5,0)</f>
        <v>CPM</v>
      </c>
      <c r="L1318">
        <f>VLOOKUP($C1318,'Lookup Table'!$A$1:$G$134,6,0)</f>
        <v>6</v>
      </c>
      <c r="M1318" t="str">
        <f>VLOOKUP($C1318,'Lookup Table'!$A$1:$G$134,7,0)</f>
        <v>Display</v>
      </c>
      <c r="N1318" s="28">
        <f t="shared" si="20"/>
        <v>2.4E-2</v>
      </c>
    </row>
    <row r="1319" spans="1:14" x14ac:dyDescent="0.2">
      <c r="A1319">
        <v>1318</v>
      </c>
      <c r="B1319" s="26">
        <v>44332</v>
      </c>
      <c r="C1319" s="11">
        <v>268892345</v>
      </c>
      <c r="D1319" s="11">
        <v>4</v>
      </c>
      <c r="E1319" s="11">
        <v>0</v>
      </c>
      <c r="F1319" s="11">
        <v>0</v>
      </c>
      <c r="G1319">
        <f>IFERROR(INDEX('Video Ad Server - SECONDARY'!$C$2:$C$960,MATCH(' Combined Data'!C1319&amp;' Combined Data'!B1319,'Video Ad Server - SECONDARY'!$E$2:$E$960,0)),"")</f>
        <v>4</v>
      </c>
      <c r="H1319">
        <f>IFERROR(INDEX('Video Ad Server - SECONDARY'!$D$2:$D$960,MATCH(' Combined Data'!C1319&amp;' Combined Data'!B1319,'Video Ad Server - SECONDARY'!$E$2:$E$960,0)),"")</f>
        <v>4</v>
      </c>
      <c r="I1319" t="str">
        <f>VLOOKUP($C1319,'Lookup Table'!$A$1:$G$134,3,0)</f>
        <v>Partner B</v>
      </c>
      <c r="J1319" t="str">
        <f>VLOOKUP($C1319,'Lookup Table'!$A$1:$G$134,4,0)</f>
        <v>Cross-Device</v>
      </c>
      <c r="K1319" t="str">
        <f>VLOOKUP($C1319,'Lookup Table'!$A$1:$G$134,5,0)</f>
        <v>CPCV</v>
      </c>
      <c r="L1319">
        <f>VLOOKUP($C1319,'Lookup Table'!$A$1:$G$134,6,0)</f>
        <v>4.5</v>
      </c>
      <c r="M1319" t="str">
        <f>VLOOKUP($C1319,'Lookup Table'!$A$1:$G$134,7,0)</f>
        <v>Video</v>
      </c>
      <c r="N1319" s="28">
        <f t="shared" si="20"/>
        <v>18</v>
      </c>
    </row>
    <row r="1320" spans="1:14" x14ac:dyDescent="0.2">
      <c r="A1320">
        <v>1319</v>
      </c>
      <c r="B1320" s="26">
        <v>44332</v>
      </c>
      <c r="C1320" s="11">
        <v>272779033</v>
      </c>
      <c r="D1320" s="11">
        <v>3</v>
      </c>
      <c r="E1320" s="11">
        <v>0</v>
      </c>
      <c r="F1320" s="11">
        <v>0</v>
      </c>
      <c r="G1320">
        <f>IFERROR(INDEX('Video Ad Server - SECONDARY'!$C$2:$C$960,MATCH(' Combined Data'!C1320&amp;' Combined Data'!B1320,'Video Ad Server - SECONDARY'!$E$2:$E$960,0)),"")</f>
        <v>10</v>
      </c>
      <c r="H1320">
        <f>IFERROR(INDEX('Video Ad Server - SECONDARY'!$D$2:$D$960,MATCH(' Combined Data'!C1320&amp;' Combined Data'!B1320,'Video Ad Server - SECONDARY'!$E$2:$E$960,0)),"")</f>
        <v>14</v>
      </c>
      <c r="I1320" t="str">
        <f>VLOOKUP($C1320,'Lookup Table'!$A$1:$G$134,3,0)</f>
        <v>Partner B</v>
      </c>
      <c r="J1320" t="str">
        <f>VLOOKUP($C1320,'Lookup Table'!$A$1:$G$134,4,0)</f>
        <v>Cross-Device</v>
      </c>
      <c r="K1320" t="str">
        <f>VLOOKUP($C1320,'Lookup Table'!$A$1:$G$134,5,0)</f>
        <v>CPCV</v>
      </c>
      <c r="L1320">
        <f>VLOOKUP($C1320,'Lookup Table'!$A$1:$G$134,6,0)</f>
        <v>4.5</v>
      </c>
      <c r="M1320" t="str">
        <f>VLOOKUP($C1320,'Lookup Table'!$A$1:$G$134,7,0)</f>
        <v>Video</v>
      </c>
      <c r="N1320" s="28">
        <f t="shared" si="20"/>
        <v>63</v>
      </c>
    </row>
    <row r="1321" spans="1:14" x14ac:dyDescent="0.2">
      <c r="A1321">
        <v>1320</v>
      </c>
      <c r="B1321" s="26">
        <v>44332</v>
      </c>
      <c r="C1321" s="11">
        <v>269222010</v>
      </c>
      <c r="D1321" s="11">
        <v>1</v>
      </c>
      <c r="E1321" s="11">
        <v>0</v>
      </c>
      <c r="F1321" s="11">
        <v>0</v>
      </c>
      <c r="G1321">
        <f>IFERROR(INDEX('Video Ad Server - SECONDARY'!$C$2:$C$960,MATCH(' Combined Data'!C1321&amp;' Combined Data'!B1321,'Video Ad Server - SECONDARY'!$E$2:$E$960,0)),"")</f>
        <v>77</v>
      </c>
      <c r="H1321">
        <f>IFERROR(INDEX('Video Ad Server - SECONDARY'!$D$2:$D$960,MATCH(' Combined Data'!C1321&amp;' Combined Data'!B1321,'Video Ad Server - SECONDARY'!$E$2:$E$960,0)),"")</f>
        <v>69</v>
      </c>
      <c r="I1321" t="str">
        <f>VLOOKUP($C1321,'Lookup Table'!$A$1:$G$134,3,0)</f>
        <v>Partner B</v>
      </c>
      <c r="J1321" t="str">
        <f>VLOOKUP($C1321,'Lookup Table'!$A$1:$G$134,4,0)</f>
        <v>Cross-Device</v>
      </c>
      <c r="K1321" t="str">
        <f>VLOOKUP($C1321,'Lookup Table'!$A$1:$G$134,5,0)</f>
        <v>CPCV</v>
      </c>
      <c r="L1321">
        <f>VLOOKUP($C1321,'Lookup Table'!$A$1:$G$134,6,0)</f>
        <v>4.5</v>
      </c>
      <c r="M1321" t="str">
        <f>VLOOKUP($C1321,'Lookup Table'!$A$1:$G$134,7,0)</f>
        <v>Video</v>
      </c>
      <c r="N1321" s="28">
        <f t="shared" si="20"/>
        <v>310.5</v>
      </c>
    </row>
    <row r="1322" spans="1:14" x14ac:dyDescent="0.2">
      <c r="A1322">
        <v>1321</v>
      </c>
      <c r="B1322" s="26">
        <v>44333</v>
      </c>
      <c r="C1322" s="11">
        <v>269222091</v>
      </c>
      <c r="D1322" s="11">
        <v>32905</v>
      </c>
      <c r="E1322" s="11">
        <v>119</v>
      </c>
      <c r="F1322" s="11">
        <v>50</v>
      </c>
      <c r="G1322" t="str">
        <f>IFERROR(INDEX('Video Ad Server - SECONDARY'!$C$2:$C$960,MATCH(' Combined Data'!C1322&amp;' Combined Data'!B1322,'Video Ad Server - SECONDARY'!$E$2:$E$960,0)),"")</f>
        <v/>
      </c>
      <c r="H1322" t="str">
        <f>IFERROR(INDEX('Video Ad Server - SECONDARY'!$D$2:$D$960,MATCH(' Combined Data'!C1322&amp;' Combined Data'!B1322,'Video Ad Server - SECONDARY'!$E$2:$E$960,0)),"")</f>
        <v/>
      </c>
      <c r="I1322" t="str">
        <f>VLOOKUP($C1322,'Lookup Table'!$A$1:$G$134,3,0)</f>
        <v>Partner A</v>
      </c>
      <c r="J1322" t="str">
        <f>VLOOKUP($C1322,'Lookup Table'!$A$1:$G$134,4,0)</f>
        <v>Mobile</v>
      </c>
      <c r="K1322" t="str">
        <f>VLOOKUP($C1322,'Lookup Table'!$A$1:$G$134,5,0)</f>
        <v>CPM</v>
      </c>
      <c r="L1322">
        <f>VLOOKUP($C1322,'Lookup Table'!$A$1:$G$134,6,0)</f>
        <v>6</v>
      </c>
      <c r="M1322" t="str">
        <f>VLOOKUP($C1322,'Lookup Table'!$A$1:$G$134,7,0)</f>
        <v>Display</v>
      </c>
      <c r="N1322" s="28">
        <f t="shared" si="20"/>
        <v>197.43</v>
      </c>
    </row>
    <row r="1323" spans="1:14" x14ac:dyDescent="0.2">
      <c r="A1323">
        <v>1322</v>
      </c>
      <c r="B1323" s="26">
        <v>44333</v>
      </c>
      <c r="C1323" s="11">
        <v>269220918</v>
      </c>
      <c r="D1323" s="11">
        <v>41902</v>
      </c>
      <c r="E1323" s="11">
        <v>114</v>
      </c>
      <c r="F1323" s="11">
        <v>7</v>
      </c>
      <c r="G1323" t="str">
        <f>IFERROR(INDEX('Video Ad Server - SECONDARY'!$C$2:$C$960,MATCH(' Combined Data'!C1323&amp;' Combined Data'!B1323,'Video Ad Server - SECONDARY'!$E$2:$E$960,0)),"")</f>
        <v/>
      </c>
      <c r="H1323" t="str">
        <f>IFERROR(INDEX('Video Ad Server - SECONDARY'!$D$2:$D$960,MATCH(' Combined Data'!C1323&amp;' Combined Data'!B1323,'Video Ad Server - SECONDARY'!$E$2:$E$960,0)),"")</f>
        <v/>
      </c>
      <c r="I1323" t="str">
        <f>VLOOKUP($C1323,'Lookup Table'!$A$1:$G$134,3,0)</f>
        <v>Partner B</v>
      </c>
      <c r="J1323" t="str">
        <f>VLOOKUP($C1323,'Lookup Table'!$A$1:$G$134,4,0)</f>
        <v>Desktop</v>
      </c>
      <c r="K1323" t="str">
        <f>VLOOKUP($C1323,'Lookup Table'!$A$1:$G$134,5,0)</f>
        <v>CPM</v>
      </c>
      <c r="L1323">
        <f>VLOOKUP($C1323,'Lookup Table'!$A$1:$G$134,6,0)</f>
        <v>4.5</v>
      </c>
      <c r="M1323" t="str">
        <f>VLOOKUP($C1323,'Lookup Table'!$A$1:$G$134,7,0)</f>
        <v>Display</v>
      </c>
      <c r="N1323" s="28">
        <f t="shared" si="20"/>
        <v>188.559</v>
      </c>
    </row>
    <row r="1324" spans="1:14" x14ac:dyDescent="0.2">
      <c r="A1324">
        <v>1323</v>
      </c>
      <c r="B1324" s="26">
        <v>44333</v>
      </c>
      <c r="C1324" s="11">
        <v>269221869</v>
      </c>
      <c r="D1324" s="11">
        <v>22099</v>
      </c>
      <c r="E1324" s="11">
        <v>74</v>
      </c>
      <c r="F1324" s="11">
        <v>3</v>
      </c>
      <c r="G1324" t="str">
        <f>IFERROR(INDEX('Video Ad Server - SECONDARY'!$C$2:$C$960,MATCH(' Combined Data'!C1324&amp;' Combined Data'!B1324,'Video Ad Server - SECONDARY'!$E$2:$E$960,0)),"")</f>
        <v/>
      </c>
      <c r="H1324" t="str">
        <f>IFERROR(INDEX('Video Ad Server - SECONDARY'!$D$2:$D$960,MATCH(' Combined Data'!C1324&amp;' Combined Data'!B1324,'Video Ad Server - SECONDARY'!$E$2:$E$960,0)),"")</f>
        <v/>
      </c>
      <c r="I1324" t="str">
        <f>VLOOKUP($C1324,'Lookup Table'!$A$1:$G$134,3,0)</f>
        <v>Partner B</v>
      </c>
      <c r="J1324" t="str">
        <f>VLOOKUP($C1324,'Lookup Table'!$A$1:$G$134,4,0)</f>
        <v>Cross-Device</v>
      </c>
      <c r="K1324" t="str">
        <f>VLOOKUP($C1324,'Lookup Table'!$A$1:$G$134,5,0)</f>
        <v>CPM</v>
      </c>
      <c r="L1324">
        <f>VLOOKUP($C1324,'Lookup Table'!$A$1:$G$134,6,0)</f>
        <v>4.5</v>
      </c>
      <c r="M1324" t="str">
        <f>VLOOKUP($C1324,'Lookup Table'!$A$1:$G$134,7,0)</f>
        <v>Display</v>
      </c>
      <c r="N1324" s="28">
        <f t="shared" si="20"/>
        <v>99.445499999999996</v>
      </c>
    </row>
    <row r="1325" spans="1:14" x14ac:dyDescent="0.2">
      <c r="A1325">
        <v>1324</v>
      </c>
      <c r="B1325" s="26">
        <v>44333</v>
      </c>
      <c r="C1325" s="11">
        <v>269221461</v>
      </c>
      <c r="D1325" s="11">
        <v>10399</v>
      </c>
      <c r="E1325" s="11">
        <v>70</v>
      </c>
      <c r="F1325" s="11">
        <v>11</v>
      </c>
      <c r="G1325">
        <f>IFERROR(INDEX('Video Ad Server - SECONDARY'!$C$2:$C$960,MATCH(' Combined Data'!C1325&amp;' Combined Data'!B1325,'Video Ad Server - SECONDARY'!$E$2:$E$960,0)),"")</f>
        <v>10</v>
      </c>
      <c r="H1325">
        <f>IFERROR(INDEX('Video Ad Server - SECONDARY'!$D$2:$D$960,MATCH(' Combined Data'!C1325&amp;' Combined Data'!B1325,'Video Ad Server - SECONDARY'!$E$2:$E$960,0)),"")</f>
        <v>9</v>
      </c>
      <c r="I1325" t="str">
        <f>VLOOKUP($C1325,'Lookup Table'!$A$1:$G$134,3,0)</f>
        <v>Partner B</v>
      </c>
      <c r="J1325" t="str">
        <f>VLOOKUP($C1325,'Lookup Table'!$A$1:$G$134,4,0)</f>
        <v>Mobile</v>
      </c>
      <c r="K1325" t="str">
        <f>VLOOKUP($C1325,'Lookup Table'!$A$1:$G$134,5,0)</f>
        <v>CPCV</v>
      </c>
      <c r="L1325">
        <f>VLOOKUP($C1325,'Lookup Table'!$A$1:$G$134,6,0)</f>
        <v>4.5</v>
      </c>
      <c r="M1325" t="str">
        <f>VLOOKUP($C1325,'Lookup Table'!$A$1:$G$134,7,0)</f>
        <v>Video</v>
      </c>
      <c r="N1325" s="28">
        <f t="shared" si="20"/>
        <v>40.5</v>
      </c>
    </row>
    <row r="1326" spans="1:14" x14ac:dyDescent="0.2">
      <c r="A1326">
        <v>1325</v>
      </c>
      <c r="B1326" s="26">
        <v>44333</v>
      </c>
      <c r="C1326" s="11">
        <v>268892246</v>
      </c>
      <c r="D1326" s="11">
        <v>19965</v>
      </c>
      <c r="E1326" s="11">
        <v>65</v>
      </c>
      <c r="F1326" s="11">
        <v>10</v>
      </c>
      <c r="G1326" t="str">
        <f>IFERROR(INDEX('Video Ad Server - SECONDARY'!$C$2:$C$960,MATCH(' Combined Data'!C1326&amp;' Combined Data'!B1326,'Video Ad Server - SECONDARY'!$E$2:$E$960,0)),"")</f>
        <v/>
      </c>
      <c r="H1326" t="str">
        <f>IFERROR(INDEX('Video Ad Server - SECONDARY'!$D$2:$D$960,MATCH(' Combined Data'!C1326&amp;' Combined Data'!B1326,'Video Ad Server - SECONDARY'!$E$2:$E$960,0)),"")</f>
        <v/>
      </c>
      <c r="I1326" t="str">
        <f>VLOOKUP($C1326,'Lookup Table'!$A$1:$G$134,3,0)</f>
        <v>Partner A</v>
      </c>
      <c r="J1326" t="str">
        <f>VLOOKUP($C1326,'Lookup Table'!$A$1:$G$134,4,0)</f>
        <v>Desktop</v>
      </c>
      <c r="K1326" t="str">
        <f>VLOOKUP($C1326,'Lookup Table'!$A$1:$G$134,5,0)</f>
        <v>CPM</v>
      </c>
      <c r="L1326">
        <f>VLOOKUP($C1326,'Lookup Table'!$A$1:$G$134,6,0)</f>
        <v>6</v>
      </c>
      <c r="M1326" t="str">
        <f>VLOOKUP($C1326,'Lookup Table'!$A$1:$G$134,7,0)</f>
        <v>Display</v>
      </c>
      <c r="N1326" s="28">
        <f t="shared" si="20"/>
        <v>119.78999999999999</v>
      </c>
    </row>
    <row r="1327" spans="1:14" x14ac:dyDescent="0.2">
      <c r="A1327">
        <v>1326</v>
      </c>
      <c r="B1327" s="26">
        <v>44333</v>
      </c>
      <c r="C1327" s="11">
        <v>268890683</v>
      </c>
      <c r="D1327" s="11">
        <v>22107</v>
      </c>
      <c r="E1327" s="11">
        <v>64</v>
      </c>
      <c r="F1327" s="11">
        <v>43</v>
      </c>
      <c r="G1327" t="str">
        <f>IFERROR(INDEX('Video Ad Server - SECONDARY'!$C$2:$C$960,MATCH(' Combined Data'!C1327&amp;' Combined Data'!B1327,'Video Ad Server - SECONDARY'!$E$2:$E$960,0)),"")</f>
        <v/>
      </c>
      <c r="H1327" t="str">
        <f>IFERROR(INDEX('Video Ad Server - SECONDARY'!$D$2:$D$960,MATCH(' Combined Data'!C1327&amp;' Combined Data'!B1327,'Video Ad Server - SECONDARY'!$E$2:$E$960,0)),"")</f>
        <v/>
      </c>
      <c r="I1327" t="str">
        <f>VLOOKUP($C1327,'Lookup Table'!$A$1:$G$134,3,0)</f>
        <v>Partner A</v>
      </c>
      <c r="J1327" t="str">
        <f>VLOOKUP($C1327,'Lookup Table'!$A$1:$G$134,4,0)</f>
        <v>Mobile Web</v>
      </c>
      <c r="K1327" t="str">
        <f>VLOOKUP($C1327,'Lookup Table'!$A$1:$G$134,5,0)</f>
        <v>CPM</v>
      </c>
      <c r="L1327">
        <f>VLOOKUP($C1327,'Lookup Table'!$A$1:$G$134,6,0)</f>
        <v>6</v>
      </c>
      <c r="M1327" t="str">
        <f>VLOOKUP($C1327,'Lookup Table'!$A$1:$G$134,7,0)</f>
        <v>Display</v>
      </c>
      <c r="N1327" s="28">
        <f t="shared" si="20"/>
        <v>132.642</v>
      </c>
    </row>
    <row r="1328" spans="1:14" x14ac:dyDescent="0.2">
      <c r="A1328">
        <v>1327</v>
      </c>
      <c r="B1328" s="26">
        <v>44333</v>
      </c>
      <c r="C1328" s="11">
        <v>268892231</v>
      </c>
      <c r="D1328" s="11">
        <v>13912</v>
      </c>
      <c r="E1328" s="11">
        <v>39</v>
      </c>
      <c r="F1328" s="11">
        <v>22</v>
      </c>
      <c r="G1328" t="str">
        <f>IFERROR(INDEX('Video Ad Server - SECONDARY'!$C$2:$C$960,MATCH(' Combined Data'!C1328&amp;' Combined Data'!B1328,'Video Ad Server - SECONDARY'!$E$2:$E$960,0)),"")</f>
        <v/>
      </c>
      <c r="H1328" t="str">
        <f>IFERROR(INDEX('Video Ad Server - SECONDARY'!$D$2:$D$960,MATCH(' Combined Data'!C1328&amp;' Combined Data'!B1328,'Video Ad Server - SECONDARY'!$E$2:$E$960,0)),"")</f>
        <v/>
      </c>
      <c r="I1328" t="str">
        <f>VLOOKUP($C1328,'Lookup Table'!$A$1:$G$134,3,0)</f>
        <v>Partner A</v>
      </c>
      <c r="J1328" t="str">
        <f>VLOOKUP($C1328,'Lookup Table'!$A$1:$G$134,4,0)</f>
        <v>Desktop</v>
      </c>
      <c r="K1328" t="str">
        <f>VLOOKUP($C1328,'Lookup Table'!$A$1:$G$134,5,0)</f>
        <v>CPM</v>
      </c>
      <c r="L1328">
        <f>VLOOKUP($C1328,'Lookup Table'!$A$1:$G$134,6,0)</f>
        <v>6</v>
      </c>
      <c r="M1328" t="str">
        <f>VLOOKUP($C1328,'Lookup Table'!$A$1:$G$134,7,0)</f>
        <v>Display</v>
      </c>
      <c r="N1328" s="28">
        <f t="shared" si="20"/>
        <v>83.472000000000008</v>
      </c>
    </row>
    <row r="1329" spans="1:14" x14ac:dyDescent="0.2">
      <c r="A1329">
        <v>1328</v>
      </c>
      <c r="B1329" s="26">
        <v>44333</v>
      </c>
      <c r="C1329" s="11">
        <v>268890452</v>
      </c>
      <c r="D1329" s="11">
        <v>26796</v>
      </c>
      <c r="E1329" s="11">
        <v>33</v>
      </c>
      <c r="F1329" s="11">
        <v>19</v>
      </c>
      <c r="G1329" t="str">
        <f>IFERROR(INDEX('Video Ad Server - SECONDARY'!$C$2:$C$960,MATCH(' Combined Data'!C1329&amp;' Combined Data'!B1329,'Video Ad Server - SECONDARY'!$E$2:$E$960,0)),"")</f>
        <v/>
      </c>
      <c r="H1329" t="str">
        <f>IFERROR(INDEX('Video Ad Server - SECONDARY'!$D$2:$D$960,MATCH(' Combined Data'!C1329&amp;' Combined Data'!B1329,'Video Ad Server - SECONDARY'!$E$2:$E$960,0)),"")</f>
        <v/>
      </c>
      <c r="I1329" t="str">
        <f>VLOOKUP($C1329,'Lookup Table'!$A$1:$G$134,3,0)</f>
        <v>Partner B</v>
      </c>
      <c r="J1329" t="str">
        <f>VLOOKUP($C1329,'Lookup Table'!$A$1:$G$134,4,0)</f>
        <v>Mobile</v>
      </c>
      <c r="K1329" t="str">
        <f>VLOOKUP($C1329,'Lookup Table'!$A$1:$G$134,5,0)</f>
        <v>CPM</v>
      </c>
      <c r="L1329">
        <f>VLOOKUP($C1329,'Lookup Table'!$A$1:$G$134,6,0)</f>
        <v>4.5</v>
      </c>
      <c r="M1329" t="str">
        <f>VLOOKUP($C1329,'Lookup Table'!$A$1:$G$134,7,0)</f>
        <v>Display</v>
      </c>
      <c r="N1329" s="28">
        <f t="shared" si="20"/>
        <v>120.58199999999999</v>
      </c>
    </row>
    <row r="1330" spans="1:14" x14ac:dyDescent="0.2">
      <c r="A1330">
        <v>1329</v>
      </c>
      <c r="B1330" s="26">
        <v>44333</v>
      </c>
      <c r="C1330" s="11">
        <v>269221386</v>
      </c>
      <c r="D1330" s="11">
        <v>20497</v>
      </c>
      <c r="E1330" s="11">
        <v>31</v>
      </c>
      <c r="F1330" s="11">
        <v>17</v>
      </c>
      <c r="G1330" t="str">
        <f>IFERROR(INDEX('Video Ad Server - SECONDARY'!$C$2:$C$960,MATCH(' Combined Data'!C1330&amp;' Combined Data'!B1330,'Video Ad Server - SECONDARY'!$E$2:$E$960,0)),"")</f>
        <v/>
      </c>
      <c r="H1330" t="str">
        <f>IFERROR(INDEX('Video Ad Server - SECONDARY'!$D$2:$D$960,MATCH(' Combined Data'!C1330&amp;' Combined Data'!B1330,'Video Ad Server - SECONDARY'!$E$2:$E$960,0)),"")</f>
        <v/>
      </c>
      <c r="I1330" t="str">
        <f>VLOOKUP($C1330,'Lookup Table'!$A$1:$G$134,3,0)</f>
        <v>Partner A</v>
      </c>
      <c r="J1330" t="str">
        <f>VLOOKUP($C1330,'Lookup Table'!$A$1:$G$134,4,0)</f>
        <v>Desktop</v>
      </c>
      <c r="K1330" t="str">
        <f>VLOOKUP($C1330,'Lookup Table'!$A$1:$G$134,5,0)</f>
        <v>CPM</v>
      </c>
      <c r="L1330">
        <f>VLOOKUP($C1330,'Lookup Table'!$A$1:$G$134,6,0)</f>
        <v>6</v>
      </c>
      <c r="M1330" t="str">
        <f>VLOOKUP($C1330,'Lookup Table'!$A$1:$G$134,7,0)</f>
        <v>Display</v>
      </c>
      <c r="N1330" s="28">
        <f t="shared" si="20"/>
        <v>122.982</v>
      </c>
    </row>
    <row r="1331" spans="1:14" x14ac:dyDescent="0.2">
      <c r="A1331">
        <v>1330</v>
      </c>
      <c r="B1331" s="26">
        <v>44333</v>
      </c>
      <c r="C1331" s="11">
        <v>269221581</v>
      </c>
      <c r="D1331" s="11">
        <v>18521</v>
      </c>
      <c r="E1331" s="11">
        <v>21</v>
      </c>
      <c r="F1331" s="11">
        <v>8</v>
      </c>
      <c r="G1331">
        <f>IFERROR(INDEX('Video Ad Server - SECONDARY'!$C$2:$C$960,MATCH(' Combined Data'!C1331&amp;' Combined Data'!B1331,'Video Ad Server - SECONDARY'!$E$2:$E$960,0)),"")</f>
        <v>17</v>
      </c>
      <c r="H1331">
        <f>IFERROR(INDEX('Video Ad Server - SECONDARY'!$D$2:$D$960,MATCH(' Combined Data'!C1331&amp;' Combined Data'!B1331,'Video Ad Server - SECONDARY'!$E$2:$E$960,0)),"")</f>
        <v>17</v>
      </c>
      <c r="I1331" t="str">
        <f>VLOOKUP($C1331,'Lookup Table'!$A$1:$G$134,3,0)</f>
        <v>Partner B</v>
      </c>
      <c r="J1331" t="str">
        <f>VLOOKUP($C1331,'Lookup Table'!$A$1:$G$134,4,0)</f>
        <v>Cross-Device</v>
      </c>
      <c r="K1331" t="str">
        <f>VLOOKUP($C1331,'Lookup Table'!$A$1:$G$134,5,0)</f>
        <v>CPCV</v>
      </c>
      <c r="L1331">
        <f>VLOOKUP($C1331,'Lookup Table'!$A$1:$G$134,6,0)</f>
        <v>4.5</v>
      </c>
      <c r="M1331" t="str">
        <f>VLOOKUP($C1331,'Lookup Table'!$A$1:$G$134,7,0)</f>
        <v>Video</v>
      </c>
      <c r="N1331" s="28">
        <f t="shared" si="20"/>
        <v>76.5</v>
      </c>
    </row>
    <row r="1332" spans="1:14" x14ac:dyDescent="0.2">
      <c r="A1332">
        <v>1331</v>
      </c>
      <c r="B1332" s="26">
        <v>44333</v>
      </c>
      <c r="C1332" s="11">
        <v>269222781</v>
      </c>
      <c r="D1332" s="11">
        <v>12947</v>
      </c>
      <c r="E1332" s="11">
        <v>13</v>
      </c>
      <c r="F1332" s="11">
        <v>7</v>
      </c>
      <c r="G1332" t="str">
        <f>IFERROR(INDEX('Video Ad Server - SECONDARY'!$C$2:$C$960,MATCH(' Combined Data'!C1332&amp;' Combined Data'!B1332,'Video Ad Server - SECONDARY'!$E$2:$E$960,0)),"")</f>
        <v/>
      </c>
      <c r="H1332" t="str">
        <f>IFERROR(INDEX('Video Ad Server - SECONDARY'!$D$2:$D$960,MATCH(' Combined Data'!C1332&amp;' Combined Data'!B1332,'Video Ad Server - SECONDARY'!$E$2:$E$960,0)),"")</f>
        <v/>
      </c>
      <c r="I1332" t="str">
        <f>VLOOKUP($C1332,'Lookup Table'!$A$1:$G$134,3,0)</f>
        <v>Partner A</v>
      </c>
      <c r="J1332" t="str">
        <f>VLOOKUP($C1332,'Lookup Table'!$A$1:$G$134,4,0)</f>
        <v>Tablet In-App</v>
      </c>
      <c r="K1332" t="str">
        <f>VLOOKUP($C1332,'Lookup Table'!$A$1:$G$134,5,0)</f>
        <v>CPM</v>
      </c>
      <c r="L1332">
        <f>VLOOKUP($C1332,'Lookup Table'!$A$1:$G$134,6,0)</f>
        <v>6</v>
      </c>
      <c r="M1332" t="str">
        <f>VLOOKUP($C1332,'Lookup Table'!$A$1:$G$134,7,0)</f>
        <v>Display</v>
      </c>
      <c r="N1332" s="28">
        <f t="shared" si="20"/>
        <v>77.681999999999988</v>
      </c>
    </row>
    <row r="1333" spans="1:14" x14ac:dyDescent="0.2">
      <c r="A1333">
        <v>1332</v>
      </c>
      <c r="B1333" s="26">
        <v>44333</v>
      </c>
      <c r="C1333" s="11">
        <v>269221575</v>
      </c>
      <c r="D1333" s="11">
        <v>2782</v>
      </c>
      <c r="E1333" s="11">
        <v>13</v>
      </c>
      <c r="F1333" s="11">
        <v>1</v>
      </c>
      <c r="G1333">
        <f>IFERROR(INDEX('Video Ad Server - SECONDARY'!$C$2:$C$960,MATCH(' Combined Data'!C1333&amp;' Combined Data'!B1333,'Video Ad Server - SECONDARY'!$E$2:$E$960,0)),"")</f>
        <v>0</v>
      </c>
      <c r="H1333">
        <f>IFERROR(INDEX('Video Ad Server - SECONDARY'!$D$2:$D$960,MATCH(' Combined Data'!C1333&amp;' Combined Data'!B1333,'Video Ad Server - SECONDARY'!$E$2:$E$960,0)),"")</f>
        <v>0</v>
      </c>
      <c r="I1333" t="str">
        <f>VLOOKUP($C1333,'Lookup Table'!$A$1:$G$134,3,0)</f>
        <v>Partner B</v>
      </c>
      <c r="J1333" t="str">
        <f>VLOOKUP($C1333,'Lookup Table'!$A$1:$G$134,4,0)</f>
        <v>Cross-Device</v>
      </c>
      <c r="K1333" t="str">
        <f>VLOOKUP($C1333,'Lookup Table'!$A$1:$G$134,5,0)</f>
        <v>CPCV</v>
      </c>
      <c r="L1333">
        <f>VLOOKUP($C1333,'Lookup Table'!$A$1:$G$134,6,0)</f>
        <v>4.5</v>
      </c>
      <c r="M1333" t="str">
        <f>VLOOKUP($C1333,'Lookup Table'!$A$1:$G$134,7,0)</f>
        <v>Video</v>
      </c>
      <c r="N1333" s="28">
        <f t="shared" si="20"/>
        <v>0</v>
      </c>
    </row>
    <row r="1334" spans="1:14" x14ac:dyDescent="0.2">
      <c r="A1334">
        <v>1333</v>
      </c>
      <c r="B1334" s="26">
        <v>44333</v>
      </c>
      <c r="C1334" s="11">
        <v>269221569</v>
      </c>
      <c r="D1334" s="11">
        <v>2712</v>
      </c>
      <c r="E1334" s="11">
        <v>13</v>
      </c>
      <c r="F1334" s="11">
        <v>0</v>
      </c>
      <c r="G1334">
        <f>IFERROR(INDEX('Video Ad Server - SECONDARY'!$C$2:$C$960,MATCH(' Combined Data'!C1334&amp;' Combined Data'!B1334,'Video Ad Server - SECONDARY'!$E$2:$E$960,0)),"")</f>
        <v>0</v>
      </c>
      <c r="H1334">
        <f>IFERROR(INDEX('Video Ad Server - SECONDARY'!$D$2:$D$960,MATCH(' Combined Data'!C1334&amp;' Combined Data'!B1334,'Video Ad Server - SECONDARY'!$E$2:$E$960,0)),"")</f>
        <v>0</v>
      </c>
      <c r="I1334" t="str">
        <f>VLOOKUP($C1334,'Lookup Table'!$A$1:$G$134,3,0)</f>
        <v>Partner B</v>
      </c>
      <c r="J1334" t="str">
        <f>VLOOKUP($C1334,'Lookup Table'!$A$1:$G$134,4,0)</f>
        <v>Cross-Device</v>
      </c>
      <c r="K1334" t="str">
        <f>VLOOKUP($C1334,'Lookup Table'!$A$1:$G$134,5,0)</f>
        <v>CPCV</v>
      </c>
      <c r="L1334">
        <f>VLOOKUP($C1334,'Lookup Table'!$A$1:$G$134,6,0)</f>
        <v>4.5</v>
      </c>
      <c r="M1334" t="str">
        <f>VLOOKUP($C1334,'Lookup Table'!$A$1:$G$134,7,0)</f>
        <v>Video</v>
      </c>
      <c r="N1334" s="28">
        <f t="shared" si="20"/>
        <v>0</v>
      </c>
    </row>
    <row r="1335" spans="1:14" x14ac:dyDescent="0.2">
      <c r="A1335">
        <v>1334</v>
      </c>
      <c r="B1335" s="26">
        <v>44333</v>
      </c>
      <c r="C1335" s="11">
        <v>268891961</v>
      </c>
      <c r="D1335" s="11">
        <v>2314</v>
      </c>
      <c r="E1335" s="11">
        <v>13</v>
      </c>
      <c r="F1335" s="11">
        <v>0</v>
      </c>
      <c r="G1335">
        <f>IFERROR(INDEX('Video Ad Server - SECONDARY'!$C$2:$C$960,MATCH(' Combined Data'!C1335&amp;' Combined Data'!B1335,'Video Ad Server - SECONDARY'!$E$2:$E$960,0)),"")</f>
        <v>2</v>
      </c>
      <c r="H1335">
        <f>IFERROR(INDEX('Video Ad Server - SECONDARY'!$D$2:$D$960,MATCH(' Combined Data'!C1335&amp;' Combined Data'!B1335,'Video Ad Server - SECONDARY'!$E$2:$E$960,0)),"")</f>
        <v>20</v>
      </c>
      <c r="I1335" t="str">
        <f>VLOOKUP($C1335,'Lookup Table'!$A$1:$G$134,3,0)</f>
        <v>Partner B</v>
      </c>
      <c r="J1335" t="str">
        <f>VLOOKUP($C1335,'Lookup Table'!$A$1:$G$134,4,0)</f>
        <v>Cross-Device</v>
      </c>
      <c r="K1335" t="str">
        <f>VLOOKUP($C1335,'Lookup Table'!$A$1:$G$134,5,0)</f>
        <v>CPCV</v>
      </c>
      <c r="L1335">
        <f>VLOOKUP($C1335,'Lookup Table'!$A$1:$G$134,6,0)</f>
        <v>4.5</v>
      </c>
      <c r="M1335" t="str">
        <f>VLOOKUP($C1335,'Lookup Table'!$A$1:$G$134,7,0)</f>
        <v>Video</v>
      </c>
      <c r="N1335" s="28">
        <f t="shared" si="20"/>
        <v>90</v>
      </c>
    </row>
    <row r="1336" spans="1:14" x14ac:dyDescent="0.2">
      <c r="A1336">
        <v>1335</v>
      </c>
      <c r="B1336" s="26">
        <v>44333</v>
      </c>
      <c r="C1336" s="11">
        <v>268891919</v>
      </c>
      <c r="D1336" s="11">
        <v>14318</v>
      </c>
      <c r="E1336" s="11">
        <v>12</v>
      </c>
      <c r="F1336" s="11">
        <v>142</v>
      </c>
      <c r="G1336" t="str">
        <f>IFERROR(INDEX('Video Ad Server - SECONDARY'!$C$2:$C$960,MATCH(' Combined Data'!C1336&amp;' Combined Data'!B1336,'Video Ad Server - SECONDARY'!$E$2:$E$960,0)),"")</f>
        <v/>
      </c>
      <c r="H1336" t="str">
        <f>IFERROR(INDEX('Video Ad Server - SECONDARY'!$D$2:$D$960,MATCH(' Combined Data'!C1336&amp;' Combined Data'!B1336,'Video Ad Server - SECONDARY'!$E$2:$E$960,0)),"")</f>
        <v/>
      </c>
      <c r="I1336" t="str">
        <f>VLOOKUP($C1336,'Lookup Table'!$A$1:$G$134,3,0)</f>
        <v>Partner B</v>
      </c>
      <c r="J1336" t="str">
        <f>VLOOKUP($C1336,'Lookup Table'!$A$1:$G$134,4,0)</f>
        <v>Desktop</v>
      </c>
      <c r="K1336" t="str">
        <f>VLOOKUP($C1336,'Lookup Table'!$A$1:$G$134,5,0)</f>
        <v>CPM</v>
      </c>
      <c r="L1336">
        <f>VLOOKUP($C1336,'Lookup Table'!$A$1:$G$134,6,0)</f>
        <v>4.5</v>
      </c>
      <c r="M1336" t="str">
        <f>VLOOKUP($C1336,'Lookup Table'!$A$1:$G$134,7,0)</f>
        <v>Display</v>
      </c>
      <c r="N1336" s="28">
        <f t="shared" si="20"/>
        <v>64.430999999999997</v>
      </c>
    </row>
    <row r="1337" spans="1:14" x14ac:dyDescent="0.2">
      <c r="A1337">
        <v>1336</v>
      </c>
      <c r="B1337" s="26">
        <v>44333</v>
      </c>
      <c r="C1337" s="11">
        <v>269221584</v>
      </c>
      <c r="D1337" s="11">
        <v>7458</v>
      </c>
      <c r="E1337" s="11">
        <v>10</v>
      </c>
      <c r="F1337" s="11">
        <v>4</v>
      </c>
      <c r="G1337">
        <f>IFERROR(INDEX('Video Ad Server - SECONDARY'!$C$2:$C$960,MATCH(' Combined Data'!C1337&amp;' Combined Data'!B1337,'Video Ad Server - SECONDARY'!$E$2:$E$960,0)),"")</f>
        <v>6</v>
      </c>
      <c r="H1337">
        <f>IFERROR(INDEX('Video Ad Server - SECONDARY'!$D$2:$D$960,MATCH(' Combined Data'!C1337&amp;' Combined Data'!B1337,'Video Ad Server - SECONDARY'!$E$2:$E$960,0)),"")</f>
        <v>18</v>
      </c>
      <c r="I1337" t="str">
        <f>VLOOKUP($C1337,'Lookup Table'!$A$1:$G$134,3,0)</f>
        <v>Partner B</v>
      </c>
      <c r="J1337" t="str">
        <f>VLOOKUP($C1337,'Lookup Table'!$A$1:$G$134,4,0)</f>
        <v>Cross-Device</v>
      </c>
      <c r="K1337" t="str">
        <f>VLOOKUP($C1337,'Lookup Table'!$A$1:$G$134,5,0)</f>
        <v>CPCV</v>
      </c>
      <c r="L1337">
        <f>VLOOKUP($C1337,'Lookup Table'!$A$1:$G$134,6,0)</f>
        <v>4.5</v>
      </c>
      <c r="M1337" t="str">
        <f>VLOOKUP($C1337,'Lookup Table'!$A$1:$G$134,7,0)</f>
        <v>Video</v>
      </c>
      <c r="N1337" s="28">
        <f t="shared" si="20"/>
        <v>81</v>
      </c>
    </row>
    <row r="1338" spans="1:14" x14ac:dyDescent="0.2">
      <c r="A1338">
        <v>1337</v>
      </c>
      <c r="B1338" s="26">
        <v>44333</v>
      </c>
      <c r="C1338" s="11">
        <v>269222739</v>
      </c>
      <c r="D1338" s="11">
        <v>2833</v>
      </c>
      <c r="E1338" s="11">
        <v>10</v>
      </c>
      <c r="F1338" s="11">
        <v>1</v>
      </c>
      <c r="G1338">
        <f>IFERROR(INDEX('Video Ad Server - SECONDARY'!$C$2:$C$960,MATCH(' Combined Data'!C1338&amp;' Combined Data'!B1338,'Video Ad Server - SECONDARY'!$E$2:$E$960,0)),"")</f>
        <v>1</v>
      </c>
      <c r="H1338">
        <f>IFERROR(INDEX('Video Ad Server - SECONDARY'!$D$2:$D$960,MATCH(' Combined Data'!C1338&amp;' Combined Data'!B1338,'Video Ad Server - SECONDARY'!$E$2:$E$960,0)),"")</f>
        <v>10</v>
      </c>
      <c r="I1338" t="str">
        <f>VLOOKUP($C1338,'Lookup Table'!$A$1:$G$134,3,0)</f>
        <v>Partner B</v>
      </c>
      <c r="J1338" t="str">
        <f>VLOOKUP($C1338,'Lookup Table'!$A$1:$G$134,4,0)</f>
        <v>Cross-Device</v>
      </c>
      <c r="K1338" t="str">
        <f>VLOOKUP($C1338,'Lookup Table'!$A$1:$G$134,5,0)</f>
        <v>CPCV</v>
      </c>
      <c r="L1338">
        <f>VLOOKUP($C1338,'Lookup Table'!$A$1:$G$134,6,0)</f>
        <v>4.5</v>
      </c>
      <c r="M1338" t="str">
        <f>VLOOKUP($C1338,'Lookup Table'!$A$1:$G$134,7,0)</f>
        <v>Video</v>
      </c>
      <c r="N1338" s="28">
        <f t="shared" si="20"/>
        <v>45</v>
      </c>
    </row>
    <row r="1339" spans="1:14" x14ac:dyDescent="0.2">
      <c r="A1339">
        <v>1338</v>
      </c>
      <c r="B1339" s="26">
        <v>44333</v>
      </c>
      <c r="C1339" s="11">
        <v>269221473</v>
      </c>
      <c r="D1339" s="11">
        <v>2570</v>
      </c>
      <c r="E1339" s="11">
        <v>9</v>
      </c>
      <c r="F1339" s="11">
        <v>2</v>
      </c>
      <c r="G1339">
        <f>IFERROR(INDEX('Video Ad Server - SECONDARY'!$C$2:$C$960,MATCH(' Combined Data'!C1339&amp;' Combined Data'!B1339,'Video Ad Server - SECONDARY'!$E$2:$E$960,0)),"")</f>
        <v>1814</v>
      </c>
      <c r="H1339">
        <f>IFERROR(INDEX('Video Ad Server - SECONDARY'!$D$2:$D$960,MATCH(' Combined Data'!C1339&amp;' Combined Data'!B1339,'Video Ad Server - SECONDARY'!$E$2:$E$960,0)),"")</f>
        <v>1448</v>
      </c>
      <c r="I1339" t="str">
        <f>VLOOKUP($C1339,'Lookup Table'!$A$1:$G$134,3,0)</f>
        <v>Partner B</v>
      </c>
      <c r="J1339" t="str">
        <f>VLOOKUP($C1339,'Lookup Table'!$A$1:$G$134,4,0)</f>
        <v>Desktop</v>
      </c>
      <c r="K1339" t="str">
        <f>VLOOKUP($C1339,'Lookup Table'!$A$1:$G$134,5,0)</f>
        <v>CPCV</v>
      </c>
      <c r="L1339">
        <f>VLOOKUP($C1339,'Lookup Table'!$A$1:$G$134,6,0)</f>
        <v>4.5</v>
      </c>
      <c r="M1339" t="str">
        <f>VLOOKUP($C1339,'Lookup Table'!$A$1:$G$134,7,0)</f>
        <v>Video</v>
      </c>
      <c r="N1339" s="28">
        <f t="shared" si="20"/>
        <v>6516</v>
      </c>
    </row>
    <row r="1340" spans="1:14" x14ac:dyDescent="0.2">
      <c r="A1340">
        <v>1339</v>
      </c>
      <c r="B1340" s="26">
        <v>44333</v>
      </c>
      <c r="C1340" s="11">
        <v>268891184</v>
      </c>
      <c r="D1340" s="11">
        <v>19942</v>
      </c>
      <c r="E1340" s="11">
        <v>8</v>
      </c>
      <c r="F1340" s="11">
        <v>19</v>
      </c>
      <c r="G1340" t="str">
        <f>IFERROR(INDEX('Video Ad Server - SECONDARY'!$C$2:$C$960,MATCH(' Combined Data'!C1340&amp;' Combined Data'!B1340,'Video Ad Server - SECONDARY'!$E$2:$E$960,0)),"")</f>
        <v/>
      </c>
      <c r="H1340" t="str">
        <f>IFERROR(INDEX('Video Ad Server - SECONDARY'!$D$2:$D$960,MATCH(' Combined Data'!C1340&amp;' Combined Data'!B1340,'Video Ad Server - SECONDARY'!$E$2:$E$960,0)),"")</f>
        <v/>
      </c>
      <c r="I1340" t="str">
        <f>VLOOKUP($C1340,'Lookup Table'!$A$1:$G$134,3,0)</f>
        <v>Partner B</v>
      </c>
      <c r="J1340" t="str">
        <f>VLOOKUP($C1340,'Lookup Table'!$A$1:$G$134,4,0)</f>
        <v>Cross-Device</v>
      </c>
      <c r="K1340" t="str">
        <f>VLOOKUP($C1340,'Lookup Table'!$A$1:$G$134,5,0)</f>
        <v>CPM</v>
      </c>
      <c r="L1340">
        <f>VLOOKUP($C1340,'Lookup Table'!$A$1:$G$134,6,0)</f>
        <v>4.5</v>
      </c>
      <c r="M1340" t="str">
        <f>VLOOKUP($C1340,'Lookup Table'!$A$1:$G$134,7,0)</f>
        <v>Display</v>
      </c>
      <c r="N1340" s="28">
        <f t="shared" si="20"/>
        <v>89.739000000000004</v>
      </c>
    </row>
    <row r="1341" spans="1:14" x14ac:dyDescent="0.2">
      <c r="A1341">
        <v>1340</v>
      </c>
      <c r="B1341" s="26">
        <v>44333</v>
      </c>
      <c r="C1341" s="11">
        <v>269150146</v>
      </c>
      <c r="D1341" s="11">
        <v>2267</v>
      </c>
      <c r="E1341" s="11">
        <v>8</v>
      </c>
      <c r="F1341" s="11">
        <v>0</v>
      </c>
      <c r="G1341">
        <f>IFERROR(INDEX('Video Ad Server - SECONDARY'!$C$2:$C$960,MATCH(' Combined Data'!C1341&amp;' Combined Data'!B1341,'Video Ad Server - SECONDARY'!$E$2:$E$960,0)),"")</f>
        <v>17</v>
      </c>
      <c r="H1341">
        <f>IFERROR(INDEX('Video Ad Server - SECONDARY'!$D$2:$D$960,MATCH(' Combined Data'!C1341&amp;' Combined Data'!B1341,'Video Ad Server - SECONDARY'!$E$2:$E$960,0)),"")</f>
        <v>17</v>
      </c>
      <c r="I1341" t="str">
        <f>VLOOKUP($C1341,'Lookup Table'!$A$1:$G$134,3,0)</f>
        <v>Partner B</v>
      </c>
      <c r="J1341" t="str">
        <f>VLOOKUP($C1341,'Lookup Table'!$A$1:$G$134,4,0)</f>
        <v>Cross-Device</v>
      </c>
      <c r="K1341" t="str">
        <f>VLOOKUP($C1341,'Lookup Table'!$A$1:$G$134,5,0)</f>
        <v>CPCV</v>
      </c>
      <c r="L1341">
        <f>VLOOKUP($C1341,'Lookup Table'!$A$1:$G$134,6,0)</f>
        <v>4.5</v>
      </c>
      <c r="M1341" t="str">
        <f>VLOOKUP($C1341,'Lookup Table'!$A$1:$G$134,7,0)</f>
        <v>Video</v>
      </c>
      <c r="N1341" s="28">
        <f t="shared" si="20"/>
        <v>76.5</v>
      </c>
    </row>
    <row r="1342" spans="1:14" x14ac:dyDescent="0.2">
      <c r="A1342">
        <v>1341</v>
      </c>
      <c r="B1342" s="26">
        <v>44333</v>
      </c>
      <c r="C1342" s="11">
        <v>269222775</v>
      </c>
      <c r="D1342" s="11">
        <v>8690</v>
      </c>
      <c r="E1342" s="11">
        <v>7</v>
      </c>
      <c r="F1342" s="11">
        <v>5</v>
      </c>
      <c r="G1342">
        <f>IFERROR(INDEX('Video Ad Server - SECONDARY'!$C$2:$C$960,MATCH(' Combined Data'!C1342&amp;' Combined Data'!B1342,'Video Ad Server - SECONDARY'!$E$2:$E$960,0)),"")</f>
        <v>13</v>
      </c>
      <c r="H1342">
        <f>IFERROR(INDEX('Video Ad Server - SECONDARY'!$D$2:$D$960,MATCH(' Combined Data'!C1342&amp;' Combined Data'!B1342,'Video Ad Server - SECONDARY'!$E$2:$E$960,0)),"")</f>
        <v>12</v>
      </c>
      <c r="I1342" t="str">
        <f>VLOOKUP($C1342,'Lookup Table'!$A$1:$G$134,3,0)</f>
        <v>Partner B</v>
      </c>
      <c r="J1342" t="str">
        <f>VLOOKUP($C1342,'Lookup Table'!$A$1:$G$134,4,0)</f>
        <v>Cross-Device</v>
      </c>
      <c r="K1342" t="str">
        <f>VLOOKUP($C1342,'Lookup Table'!$A$1:$G$134,5,0)</f>
        <v>CPCV</v>
      </c>
      <c r="L1342">
        <f>VLOOKUP($C1342,'Lookup Table'!$A$1:$G$134,6,0)</f>
        <v>4.5</v>
      </c>
      <c r="M1342" t="str">
        <f>VLOOKUP($C1342,'Lookup Table'!$A$1:$G$134,7,0)</f>
        <v>Video</v>
      </c>
      <c r="N1342" s="28">
        <f t="shared" si="20"/>
        <v>54</v>
      </c>
    </row>
    <row r="1343" spans="1:14" x14ac:dyDescent="0.2">
      <c r="A1343">
        <v>1342</v>
      </c>
      <c r="B1343" s="26">
        <v>44333</v>
      </c>
      <c r="C1343" s="11">
        <v>268892378</v>
      </c>
      <c r="D1343" s="11">
        <v>2303</v>
      </c>
      <c r="E1343" s="11">
        <v>7</v>
      </c>
      <c r="F1343" s="11">
        <v>0</v>
      </c>
      <c r="G1343">
        <f>IFERROR(INDEX('Video Ad Server - SECONDARY'!$C$2:$C$960,MATCH(' Combined Data'!C1343&amp;' Combined Data'!B1343,'Video Ad Server - SECONDARY'!$E$2:$E$960,0)),"")</f>
        <v>1</v>
      </c>
      <c r="H1343">
        <f>IFERROR(INDEX('Video Ad Server - SECONDARY'!$D$2:$D$960,MATCH(' Combined Data'!C1343&amp;' Combined Data'!B1343,'Video Ad Server - SECONDARY'!$E$2:$E$960,0)),"")</f>
        <v>3</v>
      </c>
      <c r="I1343" t="str">
        <f>VLOOKUP($C1343,'Lookup Table'!$A$1:$G$134,3,0)</f>
        <v>Partner B</v>
      </c>
      <c r="J1343" t="str">
        <f>VLOOKUP($C1343,'Lookup Table'!$A$1:$G$134,4,0)</f>
        <v>Cross-Device</v>
      </c>
      <c r="K1343" t="str">
        <f>VLOOKUP($C1343,'Lookup Table'!$A$1:$G$134,5,0)</f>
        <v>CPCV</v>
      </c>
      <c r="L1343">
        <f>VLOOKUP($C1343,'Lookup Table'!$A$1:$G$134,6,0)</f>
        <v>4.5</v>
      </c>
      <c r="M1343" t="str">
        <f>VLOOKUP($C1343,'Lookup Table'!$A$1:$G$134,7,0)</f>
        <v>Video</v>
      </c>
      <c r="N1343" s="28">
        <f t="shared" si="20"/>
        <v>13.5</v>
      </c>
    </row>
    <row r="1344" spans="1:14" x14ac:dyDescent="0.2">
      <c r="A1344">
        <v>1343</v>
      </c>
      <c r="B1344" s="26">
        <v>44333</v>
      </c>
      <c r="C1344" s="11">
        <v>268890590</v>
      </c>
      <c r="D1344" s="11">
        <v>13031</v>
      </c>
      <c r="E1344" s="11">
        <v>6</v>
      </c>
      <c r="F1344" s="11">
        <v>0</v>
      </c>
      <c r="G1344">
        <f>IFERROR(INDEX('Video Ad Server - SECONDARY'!$C$2:$C$960,MATCH(' Combined Data'!C1344&amp;' Combined Data'!B1344,'Video Ad Server - SECONDARY'!$E$2:$E$960,0)),"")</f>
        <v>14</v>
      </c>
      <c r="H1344">
        <f>IFERROR(INDEX('Video Ad Server - SECONDARY'!$D$2:$D$960,MATCH(' Combined Data'!C1344&amp;' Combined Data'!B1344,'Video Ad Server - SECONDARY'!$E$2:$E$960,0)),"")</f>
        <v>17</v>
      </c>
      <c r="I1344" t="str">
        <f>VLOOKUP($C1344,'Lookup Table'!$A$1:$G$134,3,0)</f>
        <v>Partner B</v>
      </c>
      <c r="J1344" t="str">
        <f>VLOOKUP($C1344,'Lookup Table'!$A$1:$G$134,4,0)</f>
        <v>Cross-Device</v>
      </c>
      <c r="K1344" t="str">
        <f>VLOOKUP($C1344,'Lookup Table'!$A$1:$G$134,5,0)</f>
        <v>CPCV</v>
      </c>
      <c r="L1344">
        <f>VLOOKUP($C1344,'Lookup Table'!$A$1:$G$134,6,0)</f>
        <v>4.5</v>
      </c>
      <c r="M1344" t="str">
        <f>VLOOKUP($C1344,'Lookup Table'!$A$1:$G$134,7,0)</f>
        <v>Video</v>
      </c>
      <c r="N1344" s="28">
        <f t="shared" si="20"/>
        <v>76.5</v>
      </c>
    </row>
    <row r="1345" spans="1:14" x14ac:dyDescent="0.2">
      <c r="A1345">
        <v>1344</v>
      </c>
      <c r="B1345" s="26">
        <v>44333</v>
      </c>
      <c r="C1345" s="11">
        <v>268892123</v>
      </c>
      <c r="D1345" s="11">
        <v>15008</v>
      </c>
      <c r="E1345" s="11">
        <v>5</v>
      </c>
      <c r="F1345" s="11">
        <v>11</v>
      </c>
      <c r="G1345" t="str">
        <f>IFERROR(INDEX('Video Ad Server - SECONDARY'!$C$2:$C$960,MATCH(' Combined Data'!C1345&amp;' Combined Data'!B1345,'Video Ad Server - SECONDARY'!$E$2:$E$960,0)),"")</f>
        <v/>
      </c>
      <c r="H1345" t="str">
        <f>IFERROR(INDEX('Video Ad Server - SECONDARY'!$D$2:$D$960,MATCH(' Combined Data'!C1345&amp;' Combined Data'!B1345,'Video Ad Server - SECONDARY'!$E$2:$E$960,0)),"")</f>
        <v/>
      </c>
      <c r="I1345" t="str">
        <f>VLOOKUP($C1345,'Lookup Table'!$A$1:$G$134,3,0)</f>
        <v>Partner A</v>
      </c>
      <c r="J1345" t="str">
        <f>VLOOKUP($C1345,'Lookup Table'!$A$1:$G$134,4,0)</f>
        <v>Desktop</v>
      </c>
      <c r="K1345" t="str">
        <f>VLOOKUP($C1345,'Lookup Table'!$A$1:$G$134,5,0)</f>
        <v>CPM</v>
      </c>
      <c r="L1345">
        <f>VLOOKUP($C1345,'Lookup Table'!$A$1:$G$134,6,0)</f>
        <v>6</v>
      </c>
      <c r="M1345" t="str">
        <f>VLOOKUP($C1345,'Lookup Table'!$A$1:$G$134,7,0)</f>
        <v>Display</v>
      </c>
      <c r="N1345" s="28">
        <f t="shared" si="20"/>
        <v>90.048000000000002</v>
      </c>
    </row>
    <row r="1346" spans="1:14" x14ac:dyDescent="0.2">
      <c r="A1346">
        <v>1345</v>
      </c>
      <c r="B1346" s="26">
        <v>44333</v>
      </c>
      <c r="C1346" s="11">
        <v>268890545</v>
      </c>
      <c r="D1346" s="11">
        <v>4217</v>
      </c>
      <c r="E1346" s="11">
        <v>5</v>
      </c>
      <c r="F1346" s="11">
        <v>1</v>
      </c>
      <c r="G1346">
        <f>IFERROR(INDEX('Video Ad Server - SECONDARY'!$C$2:$C$960,MATCH(' Combined Data'!C1346&amp;' Combined Data'!B1346,'Video Ad Server - SECONDARY'!$E$2:$E$960,0)),"")</f>
        <v>16</v>
      </c>
      <c r="H1346">
        <f>IFERROR(INDEX('Video Ad Server - SECONDARY'!$D$2:$D$960,MATCH(' Combined Data'!C1346&amp;' Combined Data'!B1346,'Video Ad Server - SECONDARY'!$E$2:$E$960,0)),"")</f>
        <v>10</v>
      </c>
      <c r="I1346" t="str">
        <f>VLOOKUP($C1346,'Lookup Table'!$A$1:$G$134,3,0)</f>
        <v>Partner B</v>
      </c>
      <c r="J1346" t="str">
        <f>VLOOKUP($C1346,'Lookup Table'!$A$1:$G$134,4,0)</f>
        <v>Cross-Device</v>
      </c>
      <c r="K1346" t="str">
        <f>VLOOKUP($C1346,'Lookup Table'!$A$1:$G$134,5,0)</f>
        <v>CPCV</v>
      </c>
      <c r="L1346">
        <f>VLOOKUP($C1346,'Lookup Table'!$A$1:$G$134,6,0)</f>
        <v>4.5</v>
      </c>
      <c r="M1346" t="str">
        <f>VLOOKUP($C1346,'Lookup Table'!$A$1:$G$134,7,0)</f>
        <v>Video</v>
      </c>
      <c r="N1346" s="28">
        <f t="shared" si="20"/>
        <v>45</v>
      </c>
    </row>
    <row r="1347" spans="1:14" x14ac:dyDescent="0.2">
      <c r="A1347">
        <v>1346</v>
      </c>
      <c r="B1347" s="26">
        <v>44333</v>
      </c>
      <c r="C1347" s="11">
        <v>268892381</v>
      </c>
      <c r="D1347" s="11">
        <v>2145</v>
      </c>
      <c r="E1347" s="11">
        <v>5</v>
      </c>
      <c r="F1347" s="11">
        <v>2</v>
      </c>
      <c r="G1347">
        <f>IFERROR(INDEX('Video Ad Server - SECONDARY'!$C$2:$C$960,MATCH(' Combined Data'!C1347&amp;' Combined Data'!B1347,'Video Ad Server - SECONDARY'!$E$2:$E$960,0)),"")</f>
        <v>4</v>
      </c>
      <c r="H1347">
        <f>IFERROR(INDEX('Video Ad Server - SECONDARY'!$D$2:$D$960,MATCH(' Combined Data'!C1347&amp;' Combined Data'!B1347,'Video Ad Server - SECONDARY'!$E$2:$E$960,0)),"")</f>
        <v>10</v>
      </c>
      <c r="I1347" t="str">
        <f>VLOOKUP($C1347,'Lookup Table'!$A$1:$G$134,3,0)</f>
        <v>Partner B</v>
      </c>
      <c r="J1347" t="str">
        <f>VLOOKUP($C1347,'Lookup Table'!$A$1:$G$134,4,0)</f>
        <v>Cross-Device</v>
      </c>
      <c r="K1347" t="str">
        <f>VLOOKUP($C1347,'Lookup Table'!$A$1:$G$134,5,0)</f>
        <v>CPCV</v>
      </c>
      <c r="L1347">
        <f>VLOOKUP($C1347,'Lookup Table'!$A$1:$G$134,6,0)</f>
        <v>4.5</v>
      </c>
      <c r="M1347" t="str">
        <f>VLOOKUP($C1347,'Lookup Table'!$A$1:$G$134,7,0)</f>
        <v>Video</v>
      </c>
      <c r="N1347" s="28">
        <f t="shared" ref="N1347:N1410" si="21">IF(K1347="CPM",(D1347/1000)*L1347,H1347*L1347)</f>
        <v>45</v>
      </c>
    </row>
    <row r="1348" spans="1:14" x14ac:dyDescent="0.2">
      <c r="A1348">
        <v>1347</v>
      </c>
      <c r="B1348" s="26">
        <v>44333</v>
      </c>
      <c r="C1348" s="11">
        <v>268892102</v>
      </c>
      <c r="D1348" s="11">
        <v>1690</v>
      </c>
      <c r="E1348" s="11">
        <v>5</v>
      </c>
      <c r="F1348" s="11">
        <v>1</v>
      </c>
      <c r="G1348" t="str">
        <f>IFERROR(INDEX('Video Ad Server - SECONDARY'!$C$2:$C$960,MATCH(' Combined Data'!C1348&amp;' Combined Data'!B1348,'Video Ad Server - SECONDARY'!$E$2:$E$960,0)),"")</f>
        <v/>
      </c>
      <c r="H1348" t="str">
        <f>IFERROR(INDEX('Video Ad Server - SECONDARY'!$D$2:$D$960,MATCH(' Combined Data'!C1348&amp;' Combined Data'!B1348,'Video Ad Server - SECONDARY'!$E$2:$E$960,0)),"")</f>
        <v/>
      </c>
      <c r="I1348" t="str">
        <f>VLOOKUP($C1348,'Lookup Table'!$A$1:$G$134,3,0)</f>
        <v>Partner A</v>
      </c>
      <c r="J1348" t="str">
        <f>VLOOKUP($C1348,'Lookup Table'!$A$1:$G$134,4,0)</f>
        <v>Tablet Web</v>
      </c>
      <c r="K1348" t="str">
        <f>VLOOKUP($C1348,'Lookup Table'!$A$1:$G$134,5,0)</f>
        <v>CPM</v>
      </c>
      <c r="L1348">
        <f>VLOOKUP($C1348,'Lookup Table'!$A$1:$G$134,6,0)</f>
        <v>6</v>
      </c>
      <c r="M1348" t="str">
        <f>VLOOKUP($C1348,'Lookup Table'!$A$1:$G$134,7,0)</f>
        <v>Display</v>
      </c>
      <c r="N1348" s="28">
        <f t="shared" si="21"/>
        <v>10.14</v>
      </c>
    </row>
    <row r="1349" spans="1:14" x14ac:dyDescent="0.2">
      <c r="A1349">
        <v>1348</v>
      </c>
      <c r="B1349" s="26">
        <v>44333</v>
      </c>
      <c r="C1349" s="11">
        <v>269150224</v>
      </c>
      <c r="D1349" s="11">
        <v>2115</v>
      </c>
      <c r="E1349" s="11">
        <v>4</v>
      </c>
      <c r="F1349" s="11">
        <v>8</v>
      </c>
      <c r="G1349" t="str">
        <f>IFERROR(INDEX('Video Ad Server - SECONDARY'!$C$2:$C$960,MATCH(' Combined Data'!C1349&amp;' Combined Data'!B1349,'Video Ad Server - SECONDARY'!$E$2:$E$960,0)),"")</f>
        <v/>
      </c>
      <c r="H1349" t="str">
        <f>IFERROR(INDEX('Video Ad Server - SECONDARY'!$D$2:$D$960,MATCH(' Combined Data'!C1349&amp;' Combined Data'!B1349,'Video Ad Server - SECONDARY'!$E$2:$E$960,0)),"")</f>
        <v/>
      </c>
      <c r="I1349" t="str">
        <f>VLOOKUP($C1349,'Lookup Table'!$A$1:$G$134,3,0)</f>
        <v>Partner A</v>
      </c>
      <c r="J1349" t="str">
        <f>VLOOKUP($C1349,'Lookup Table'!$A$1:$G$134,4,0)</f>
        <v>Mobile</v>
      </c>
      <c r="K1349" t="str">
        <f>VLOOKUP($C1349,'Lookup Table'!$A$1:$G$134,5,0)</f>
        <v>CPM</v>
      </c>
      <c r="L1349">
        <f>VLOOKUP($C1349,'Lookup Table'!$A$1:$G$134,6,0)</f>
        <v>6</v>
      </c>
      <c r="M1349" t="str">
        <f>VLOOKUP($C1349,'Lookup Table'!$A$1:$G$134,7,0)</f>
        <v>Display</v>
      </c>
      <c r="N1349" s="28">
        <f t="shared" si="21"/>
        <v>12.690000000000001</v>
      </c>
    </row>
    <row r="1350" spans="1:14" x14ac:dyDescent="0.2">
      <c r="A1350">
        <v>1349</v>
      </c>
      <c r="B1350" s="26">
        <v>44333</v>
      </c>
      <c r="C1350" s="11">
        <v>268891964</v>
      </c>
      <c r="D1350" s="11">
        <v>1907</v>
      </c>
      <c r="E1350" s="11">
        <v>4</v>
      </c>
      <c r="F1350" s="11">
        <v>0</v>
      </c>
      <c r="G1350">
        <f>IFERROR(INDEX('Video Ad Server - SECONDARY'!$C$2:$C$960,MATCH(' Combined Data'!C1350&amp;' Combined Data'!B1350,'Video Ad Server - SECONDARY'!$E$2:$E$960,0)),"")</f>
        <v>0</v>
      </c>
      <c r="H1350">
        <f>IFERROR(INDEX('Video Ad Server - SECONDARY'!$D$2:$D$960,MATCH(' Combined Data'!C1350&amp;' Combined Data'!B1350,'Video Ad Server - SECONDARY'!$E$2:$E$960,0)),"")</f>
        <v>0</v>
      </c>
      <c r="I1350" t="str">
        <f>VLOOKUP($C1350,'Lookup Table'!$A$1:$G$134,3,0)</f>
        <v>Partner B</v>
      </c>
      <c r="J1350" t="str">
        <f>VLOOKUP($C1350,'Lookup Table'!$A$1:$G$134,4,0)</f>
        <v>Cross-Device</v>
      </c>
      <c r="K1350" t="str">
        <f>VLOOKUP($C1350,'Lookup Table'!$A$1:$G$134,5,0)</f>
        <v>CPCV</v>
      </c>
      <c r="L1350">
        <f>VLOOKUP($C1350,'Lookup Table'!$A$1:$G$134,6,0)</f>
        <v>4.5</v>
      </c>
      <c r="M1350" t="str">
        <f>VLOOKUP($C1350,'Lookup Table'!$A$1:$G$134,7,0)</f>
        <v>Video</v>
      </c>
      <c r="N1350" s="28">
        <f t="shared" si="21"/>
        <v>0</v>
      </c>
    </row>
    <row r="1351" spans="1:14" x14ac:dyDescent="0.2">
      <c r="A1351">
        <v>1350</v>
      </c>
      <c r="B1351" s="26">
        <v>44333</v>
      </c>
      <c r="C1351" s="11">
        <v>268892348</v>
      </c>
      <c r="D1351" s="11">
        <v>1829</v>
      </c>
      <c r="E1351" s="11">
        <v>4</v>
      </c>
      <c r="F1351" s="11">
        <v>0</v>
      </c>
      <c r="G1351">
        <f>IFERROR(INDEX('Video Ad Server - SECONDARY'!$C$2:$C$960,MATCH(' Combined Data'!C1351&amp;' Combined Data'!B1351,'Video Ad Server - SECONDARY'!$E$2:$E$960,0)),"")</f>
        <v>8</v>
      </c>
      <c r="H1351">
        <f>IFERROR(INDEX('Video Ad Server - SECONDARY'!$D$2:$D$960,MATCH(' Combined Data'!C1351&amp;' Combined Data'!B1351,'Video Ad Server - SECONDARY'!$E$2:$E$960,0)),"")</f>
        <v>19</v>
      </c>
      <c r="I1351" t="str">
        <f>VLOOKUP($C1351,'Lookup Table'!$A$1:$G$134,3,0)</f>
        <v>Partner B</v>
      </c>
      <c r="J1351" t="str">
        <f>VLOOKUP($C1351,'Lookup Table'!$A$1:$G$134,4,0)</f>
        <v>Cross-Device</v>
      </c>
      <c r="K1351" t="str">
        <f>VLOOKUP($C1351,'Lookup Table'!$A$1:$G$134,5,0)</f>
        <v>CPCV</v>
      </c>
      <c r="L1351">
        <f>VLOOKUP($C1351,'Lookup Table'!$A$1:$G$134,6,0)</f>
        <v>4.5</v>
      </c>
      <c r="M1351" t="str">
        <f>VLOOKUP($C1351,'Lookup Table'!$A$1:$G$134,7,0)</f>
        <v>Video</v>
      </c>
      <c r="N1351" s="28">
        <f t="shared" si="21"/>
        <v>85.5</v>
      </c>
    </row>
    <row r="1352" spans="1:14" x14ac:dyDescent="0.2">
      <c r="A1352">
        <v>1351</v>
      </c>
      <c r="B1352" s="26">
        <v>44333</v>
      </c>
      <c r="C1352" s="11">
        <v>268892078</v>
      </c>
      <c r="D1352" s="11">
        <v>1812</v>
      </c>
      <c r="E1352" s="11">
        <v>4</v>
      </c>
      <c r="F1352" s="11">
        <v>0</v>
      </c>
      <c r="G1352">
        <f>IFERROR(INDEX('Video Ad Server - SECONDARY'!$C$2:$C$960,MATCH(' Combined Data'!C1352&amp;' Combined Data'!B1352,'Video Ad Server - SECONDARY'!$E$2:$E$960,0)),"")</f>
        <v>12</v>
      </c>
      <c r="H1352">
        <f>IFERROR(INDEX('Video Ad Server - SECONDARY'!$D$2:$D$960,MATCH(' Combined Data'!C1352&amp;' Combined Data'!B1352,'Video Ad Server - SECONDARY'!$E$2:$E$960,0)),"")</f>
        <v>3</v>
      </c>
      <c r="I1352" t="str">
        <f>VLOOKUP($C1352,'Lookup Table'!$A$1:$G$134,3,0)</f>
        <v>Partner B</v>
      </c>
      <c r="J1352" t="str">
        <f>VLOOKUP($C1352,'Lookup Table'!$A$1:$G$134,4,0)</f>
        <v>Cross-Device</v>
      </c>
      <c r="K1352" t="str">
        <f>VLOOKUP($C1352,'Lookup Table'!$A$1:$G$134,5,0)</f>
        <v>CPCV</v>
      </c>
      <c r="L1352">
        <f>VLOOKUP($C1352,'Lookup Table'!$A$1:$G$134,6,0)</f>
        <v>4.5</v>
      </c>
      <c r="M1352" t="str">
        <f>VLOOKUP($C1352,'Lookup Table'!$A$1:$G$134,7,0)</f>
        <v>Video</v>
      </c>
      <c r="N1352" s="28">
        <f t="shared" si="21"/>
        <v>13.5</v>
      </c>
    </row>
    <row r="1353" spans="1:14" x14ac:dyDescent="0.2">
      <c r="A1353">
        <v>1352</v>
      </c>
      <c r="B1353" s="26">
        <v>44333</v>
      </c>
      <c r="C1353" s="11">
        <v>268892405</v>
      </c>
      <c r="D1353" s="11">
        <v>26196</v>
      </c>
      <c r="E1353" s="11">
        <v>3</v>
      </c>
      <c r="F1353" s="11">
        <v>12</v>
      </c>
      <c r="G1353" t="str">
        <f>IFERROR(INDEX('Video Ad Server - SECONDARY'!$C$2:$C$960,MATCH(' Combined Data'!C1353&amp;' Combined Data'!B1353,'Video Ad Server - SECONDARY'!$E$2:$E$960,0)),"")</f>
        <v/>
      </c>
      <c r="H1353" t="str">
        <f>IFERROR(INDEX('Video Ad Server - SECONDARY'!$D$2:$D$960,MATCH(' Combined Data'!C1353&amp;' Combined Data'!B1353,'Video Ad Server - SECONDARY'!$E$2:$E$960,0)),"")</f>
        <v/>
      </c>
      <c r="I1353" t="str">
        <f>VLOOKUP($C1353,'Lookup Table'!$A$1:$G$134,3,0)</f>
        <v>Partner B</v>
      </c>
      <c r="J1353" t="str">
        <f>VLOOKUP($C1353,'Lookup Table'!$A$1:$G$134,4,0)</f>
        <v>Mobile In-App</v>
      </c>
      <c r="K1353" t="str">
        <f>VLOOKUP($C1353,'Lookup Table'!$A$1:$G$134,5,0)</f>
        <v>CPM</v>
      </c>
      <c r="L1353">
        <f>VLOOKUP($C1353,'Lookup Table'!$A$1:$G$134,6,0)</f>
        <v>4.5</v>
      </c>
      <c r="M1353" t="str">
        <f>VLOOKUP($C1353,'Lookup Table'!$A$1:$G$134,7,0)</f>
        <v>Display</v>
      </c>
      <c r="N1353" s="28">
        <f t="shared" si="21"/>
        <v>117.88200000000001</v>
      </c>
    </row>
    <row r="1354" spans="1:14" x14ac:dyDescent="0.2">
      <c r="A1354">
        <v>1353</v>
      </c>
      <c r="B1354" s="26">
        <v>44333</v>
      </c>
      <c r="C1354" s="11">
        <v>273096974</v>
      </c>
      <c r="D1354" s="11">
        <v>4329</v>
      </c>
      <c r="E1354" s="11">
        <v>3</v>
      </c>
      <c r="F1354" s="11">
        <v>3</v>
      </c>
      <c r="G1354" t="str">
        <f>IFERROR(INDEX('Video Ad Server - SECONDARY'!$C$2:$C$960,MATCH(' Combined Data'!C1354&amp;' Combined Data'!B1354,'Video Ad Server - SECONDARY'!$E$2:$E$960,0)),"")</f>
        <v/>
      </c>
      <c r="H1354" t="str">
        <f>IFERROR(INDEX('Video Ad Server - SECONDARY'!$D$2:$D$960,MATCH(' Combined Data'!C1354&amp;' Combined Data'!B1354,'Video Ad Server - SECONDARY'!$E$2:$E$960,0)),"")</f>
        <v/>
      </c>
      <c r="I1354" t="str">
        <f>VLOOKUP($C1354,'Lookup Table'!$A$1:$G$134,3,0)</f>
        <v>Partner B</v>
      </c>
      <c r="J1354" t="str">
        <f>VLOOKUP($C1354,'Lookup Table'!$A$1:$G$134,4,0)</f>
        <v>Desktop</v>
      </c>
      <c r="K1354" t="str">
        <f>VLOOKUP($C1354,'Lookup Table'!$A$1:$G$134,5,0)</f>
        <v>CPM</v>
      </c>
      <c r="L1354">
        <f>VLOOKUP($C1354,'Lookup Table'!$A$1:$G$134,6,0)</f>
        <v>4.5</v>
      </c>
      <c r="M1354" t="str">
        <f>VLOOKUP($C1354,'Lookup Table'!$A$1:$G$134,7,0)</f>
        <v>Display</v>
      </c>
      <c r="N1354" s="28">
        <f t="shared" si="21"/>
        <v>19.480499999999999</v>
      </c>
    </row>
    <row r="1355" spans="1:14" x14ac:dyDescent="0.2">
      <c r="A1355">
        <v>1354</v>
      </c>
      <c r="B1355" s="26">
        <v>44333</v>
      </c>
      <c r="C1355" s="11">
        <v>268890566</v>
      </c>
      <c r="D1355" s="11">
        <v>4187</v>
      </c>
      <c r="E1355" s="11">
        <v>3</v>
      </c>
      <c r="F1355" s="11">
        <v>3</v>
      </c>
      <c r="G1355">
        <f>IFERROR(INDEX('Video Ad Server - SECONDARY'!$C$2:$C$960,MATCH(' Combined Data'!C1355&amp;' Combined Data'!B1355,'Video Ad Server - SECONDARY'!$E$2:$E$960,0)),"")</f>
        <v>13</v>
      </c>
      <c r="H1355">
        <f>IFERROR(INDEX('Video Ad Server - SECONDARY'!$D$2:$D$960,MATCH(' Combined Data'!C1355&amp;' Combined Data'!B1355,'Video Ad Server - SECONDARY'!$E$2:$E$960,0)),"")</f>
        <v>10</v>
      </c>
      <c r="I1355" t="str">
        <f>VLOOKUP($C1355,'Lookup Table'!$A$1:$G$134,3,0)</f>
        <v>Partner B</v>
      </c>
      <c r="J1355" t="str">
        <f>VLOOKUP($C1355,'Lookup Table'!$A$1:$G$134,4,0)</f>
        <v>Cross-Device</v>
      </c>
      <c r="K1355" t="str">
        <f>VLOOKUP($C1355,'Lookup Table'!$A$1:$G$134,5,0)</f>
        <v>CPCV</v>
      </c>
      <c r="L1355">
        <f>VLOOKUP($C1355,'Lookup Table'!$A$1:$G$134,6,0)</f>
        <v>4.5</v>
      </c>
      <c r="M1355" t="str">
        <f>VLOOKUP($C1355,'Lookup Table'!$A$1:$G$134,7,0)</f>
        <v>Video</v>
      </c>
      <c r="N1355" s="28">
        <f t="shared" si="21"/>
        <v>45</v>
      </c>
    </row>
    <row r="1356" spans="1:14" x14ac:dyDescent="0.2">
      <c r="A1356">
        <v>1355</v>
      </c>
      <c r="B1356" s="26">
        <v>44333</v>
      </c>
      <c r="C1356" s="11">
        <v>269222019</v>
      </c>
      <c r="D1356" s="11">
        <v>4103</v>
      </c>
      <c r="E1356" s="11">
        <v>3</v>
      </c>
      <c r="F1356" s="11">
        <v>0</v>
      </c>
      <c r="G1356">
        <f>IFERROR(INDEX('Video Ad Server - SECONDARY'!$C$2:$C$960,MATCH(' Combined Data'!C1356&amp;' Combined Data'!B1356,'Video Ad Server - SECONDARY'!$E$2:$E$960,0)),"")</f>
        <v>7</v>
      </c>
      <c r="H1356">
        <f>IFERROR(INDEX('Video Ad Server - SECONDARY'!$D$2:$D$960,MATCH(' Combined Data'!C1356&amp;' Combined Data'!B1356,'Video Ad Server - SECONDARY'!$E$2:$E$960,0)),"")</f>
        <v>11</v>
      </c>
      <c r="I1356" t="str">
        <f>VLOOKUP($C1356,'Lookup Table'!$A$1:$G$134,3,0)</f>
        <v>Partner B</v>
      </c>
      <c r="J1356" t="str">
        <f>VLOOKUP($C1356,'Lookup Table'!$A$1:$G$134,4,0)</f>
        <v>Cross-Device</v>
      </c>
      <c r="K1356" t="str">
        <f>VLOOKUP($C1356,'Lookup Table'!$A$1:$G$134,5,0)</f>
        <v>CPCV</v>
      </c>
      <c r="L1356">
        <f>VLOOKUP($C1356,'Lookup Table'!$A$1:$G$134,6,0)</f>
        <v>4.5</v>
      </c>
      <c r="M1356" t="str">
        <f>VLOOKUP($C1356,'Lookup Table'!$A$1:$G$134,7,0)</f>
        <v>Video</v>
      </c>
      <c r="N1356" s="28">
        <f t="shared" si="21"/>
        <v>49.5</v>
      </c>
    </row>
    <row r="1357" spans="1:14" x14ac:dyDescent="0.2">
      <c r="A1357">
        <v>1356</v>
      </c>
      <c r="B1357" s="26">
        <v>44333</v>
      </c>
      <c r="C1357" s="11">
        <v>269221431</v>
      </c>
      <c r="D1357" s="11">
        <v>2203</v>
      </c>
      <c r="E1357" s="11">
        <v>3</v>
      </c>
      <c r="F1357" s="11">
        <v>2</v>
      </c>
      <c r="G1357" t="str">
        <f>IFERROR(INDEX('Video Ad Server - SECONDARY'!$C$2:$C$960,MATCH(' Combined Data'!C1357&amp;' Combined Data'!B1357,'Video Ad Server - SECONDARY'!$E$2:$E$960,0)),"")</f>
        <v/>
      </c>
      <c r="H1357" t="str">
        <f>IFERROR(INDEX('Video Ad Server - SECONDARY'!$D$2:$D$960,MATCH(' Combined Data'!C1357&amp;' Combined Data'!B1357,'Video Ad Server - SECONDARY'!$E$2:$E$960,0)),"")</f>
        <v/>
      </c>
      <c r="I1357" t="str">
        <f>VLOOKUP($C1357,'Lookup Table'!$A$1:$G$134,3,0)</f>
        <v>Partner B</v>
      </c>
      <c r="J1357" t="str">
        <f>VLOOKUP($C1357,'Lookup Table'!$A$1:$G$134,4,0)</f>
        <v>Desktop</v>
      </c>
      <c r="K1357" t="str">
        <f>VLOOKUP($C1357,'Lookup Table'!$A$1:$G$134,5,0)</f>
        <v>CPM</v>
      </c>
      <c r="L1357">
        <f>VLOOKUP($C1357,'Lookup Table'!$A$1:$G$134,6,0)</f>
        <v>4.5</v>
      </c>
      <c r="M1357" t="str">
        <f>VLOOKUP($C1357,'Lookup Table'!$A$1:$G$134,7,0)</f>
        <v>Display</v>
      </c>
      <c r="N1357" s="28">
        <f t="shared" si="21"/>
        <v>9.9134999999999991</v>
      </c>
    </row>
    <row r="1358" spans="1:14" x14ac:dyDescent="0.2">
      <c r="A1358">
        <v>1357</v>
      </c>
      <c r="B1358" s="26">
        <v>44333</v>
      </c>
      <c r="C1358" s="11">
        <v>269150197</v>
      </c>
      <c r="D1358" s="11">
        <v>24335</v>
      </c>
      <c r="E1358" s="11">
        <v>2</v>
      </c>
      <c r="F1358" s="11">
        <v>10</v>
      </c>
      <c r="G1358" t="str">
        <f>IFERROR(INDEX('Video Ad Server - SECONDARY'!$C$2:$C$960,MATCH(' Combined Data'!C1358&amp;' Combined Data'!B1358,'Video Ad Server - SECONDARY'!$E$2:$E$960,0)),"")</f>
        <v/>
      </c>
      <c r="H1358" t="str">
        <f>IFERROR(INDEX('Video Ad Server - SECONDARY'!$D$2:$D$960,MATCH(' Combined Data'!C1358&amp;' Combined Data'!B1358,'Video Ad Server - SECONDARY'!$E$2:$E$960,0)),"")</f>
        <v/>
      </c>
      <c r="I1358" t="str">
        <f>VLOOKUP($C1358,'Lookup Table'!$A$1:$G$134,3,0)</f>
        <v>Partner A</v>
      </c>
      <c r="J1358" t="str">
        <f>VLOOKUP($C1358,'Lookup Table'!$A$1:$G$134,4,0)</f>
        <v>Desktop</v>
      </c>
      <c r="K1358" t="str">
        <f>VLOOKUP($C1358,'Lookup Table'!$A$1:$G$134,5,0)</f>
        <v>CPM</v>
      </c>
      <c r="L1358">
        <f>VLOOKUP($C1358,'Lookup Table'!$A$1:$G$134,6,0)</f>
        <v>6</v>
      </c>
      <c r="M1358" t="str">
        <f>VLOOKUP($C1358,'Lookup Table'!$A$1:$G$134,7,0)</f>
        <v>Display</v>
      </c>
      <c r="N1358" s="28">
        <f t="shared" si="21"/>
        <v>146.01</v>
      </c>
    </row>
    <row r="1359" spans="1:14" x14ac:dyDescent="0.2">
      <c r="A1359">
        <v>1358</v>
      </c>
      <c r="B1359" s="26">
        <v>44333</v>
      </c>
      <c r="C1359" s="11">
        <v>268892375</v>
      </c>
      <c r="D1359" s="11">
        <v>3995</v>
      </c>
      <c r="E1359" s="11">
        <v>2</v>
      </c>
      <c r="F1359" s="11">
        <v>1</v>
      </c>
      <c r="G1359">
        <f>IFERROR(INDEX('Video Ad Server - SECONDARY'!$C$2:$C$960,MATCH(' Combined Data'!C1359&amp;' Combined Data'!B1359,'Video Ad Server - SECONDARY'!$E$2:$E$960,0)),"")</f>
        <v>13</v>
      </c>
      <c r="H1359">
        <f>IFERROR(INDEX('Video Ad Server - SECONDARY'!$D$2:$D$960,MATCH(' Combined Data'!C1359&amp;' Combined Data'!B1359,'Video Ad Server - SECONDARY'!$E$2:$E$960,0)),"")</f>
        <v>14</v>
      </c>
      <c r="I1359" t="str">
        <f>VLOOKUP($C1359,'Lookup Table'!$A$1:$G$134,3,0)</f>
        <v>Partner B</v>
      </c>
      <c r="J1359" t="str">
        <f>VLOOKUP($C1359,'Lookup Table'!$A$1:$G$134,4,0)</f>
        <v>Cross-Device</v>
      </c>
      <c r="K1359" t="str">
        <f>VLOOKUP($C1359,'Lookup Table'!$A$1:$G$134,5,0)</f>
        <v>CPCV</v>
      </c>
      <c r="L1359">
        <f>VLOOKUP($C1359,'Lookup Table'!$A$1:$G$134,6,0)</f>
        <v>4.5</v>
      </c>
      <c r="M1359" t="str">
        <f>VLOOKUP($C1359,'Lookup Table'!$A$1:$G$134,7,0)</f>
        <v>Video</v>
      </c>
      <c r="N1359" s="28">
        <f t="shared" si="21"/>
        <v>63</v>
      </c>
    </row>
    <row r="1360" spans="1:14" x14ac:dyDescent="0.2">
      <c r="A1360">
        <v>1359</v>
      </c>
      <c r="B1360" s="26">
        <v>44333</v>
      </c>
      <c r="C1360" s="11">
        <v>269150185</v>
      </c>
      <c r="D1360" s="11">
        <v>614</v>
      </c>
      <c r="E1360" s="11">
        <v>2</v>
      </c>
      <c r="F1360" s="11">
        <v>5</v>
      </c>
      <c r="G1360" t="str">
        <f>IFERROR(INDEX('Video Ad Server - SECONDARY'!$C$2:$C$960,MATCH(' Combined Data'!C1360&amp;' Combined Data'!B1360,'Video Ad Server - SECONDARY'!$E$2:$E$960,0)),"")</f>
        <v/>
      </c>
      <c r="H1360" t="str">
        <f>IFERROR(INDEX('Video Ad Server - SECONDARY'!$D$2:$D$960,MATCH(' Combined Data'!C1360&amp;' Combined Data'!B1360,'Video Ad Server - SECONDARY'!$E$2:$E$960,0)),"")</f>
        <v/>
      </c>
      <c r="I1360" t="str">
        <f>VLOOKUP($C1360,'Lookup Table'!$A$1:$G$134,3,0)</f>
        <v>Partner A</v>
      </c>
      <c r="J1360" t="str">
        <f>VLOOKUP($C1360,'Lookup Table'!$A$1:$G$134,4,0)</f>
        <v>Mobile In-App</v>
      </c>
      <c r="K1360" t="str">
        <f>VLOOKUP($C1360,'Lookup Table'!$A$1:$G$134,5,0)</f>
        <v>CPM</v>
      </c>
      <c r="L1360">
        <f>VLOOKUP($C1360,'Lookup Table'!$A$1:$G$134,6,0)</f>
        <v>6</v>
      </c>
      <c r="M1360" t="str">
        <f>VLOOKUP($C1360,'Lookup Table'!$A$1:$G$134,7,0)</f>
        <v>Display</v>
      </c>
      <c r="N1360" s="28">
        <f t="shared" si="21"/>
        <v>3.6840000000000002</v>
      </c>
    </row>
    <row r="1361" spans="1:14" x14ac:dyDescent="0.2">
      <c r="A1361">
        <v>1360</v>
      </c>
      <c r="B1361" s="26">
        <v>44333</v>
      </c>
      <c r="C1361" s="11">
        <v>269222808</v>
      </c>
      <c r="D1361" s="11">
        <v>245</v>
      </c>
      <c r="E1361" s="11">
        <v>2</v>
      </c>
      <c r="F1361" s="11">
        <v>0</v>
      </c>
      <c r="G1361" t="str">
        <f>IFERROR(INDEX('Video Ad Server - SECONDARY'!$C$2:$C$960,MATCH(' Combined Data'!C1361&amp;' Combined Data'!B1361,'Video Ad Server - SECONDARY'!$E$2:$E$960,0)),"")</f>
        <v/>
      </c>
      <c r="H1361" t="str">
        <f>IFERROR(INDEX('Video Ad Server - SECONDARY'!$D$2:$D$960,MATCH(' Combined Data'!C1361&amp;' Combined Data'!B1361,'Video Ad Server - SECONDARY'!$E$2:$E$960,0)),"")</f>
        <v/>
      </c>
      <c r="I1361" t="str">
        <f>VLOOKUP($C1361,'Lookup Table'!$A$1:$G$134,3,0)</f>
        <v>Partner A</v>
      </c>
      <c r="J1361" t="str">
        <f>VLOOKUP($C1361,'Lookup Table'!$A$1:$G$134,4,0)</f>
        <v>Desktop</v>
      </c>
      <c r="K1361" t="str">
        <f>VLOOKUP($C1361,'Lookup Table'!$A$1:$G$134,5,0)</f>
        <v>CPM</v>
      </c>
      <c r="L1361">
        <f>VLOOKUP($C1361,'Lookup Table'!$A$1:$G$134,6,0)</f>
        <v>6</v>
      </c>
      <c r="M1361" t="str">
        <f>VLOOKUP($C1361,'Lookup Table'!$A$1:$G$134,7,0)</f>
        <v>Display</v>
      </c>
      <c r="N1361" s="28">
        <f t="shared" si="21"/>
        <v>1.47</v>
      </c>
    </row>
    <row r="1362" spans="1:14" x14ac:dyDescent="0.2">
      <c r="A1362">
        <v>1361</v>
      </c>
      <c r="B1362" s="26">
        <v>44333</v>
      </c>
      <c r="C1362" s="11">
        <v>271175480</v>
      </c>
      <c r="D1362" s="11">
        <v>0</v>
      </c>
      <c r="E1362" s="11">
        <v>2</v>
      </c>
      <c r="F1362" s="11">
        <v>0</v>
      </c>
      <c r="G1362">
        <f>IFERROR(INDEX('Video Ad Server - SECONDARY'!$C$2:$C$960,MATCH(' Combined Data'!C1362&amp;' Combined Data'!B1362,'Video Ad Server - SECONDARY'!$E$2:$E$960,0)),"")</f>
        <v>6</v>
      </c>
      <c r="H1362">
        <f>IFERROR(INDEX('Video Ad Server - SECONDARY'!$D$2:$D$960,MATCH(' Combined Data'!C1362&amp;' Combined Data'!B1362,'Video Ad Server - SECONDARY'!$E$2:$E$960,0)),"")</f>
        <v>4</v>
      </c>
      <c r="I1362" t="str">
        <f>VLOOKUP($C1362,'Lookup Table'!$A$1:$G$134,3,0)</f>
        <v>Partner B</v>
      </c>
      <c r="J1362" t="str">
        <f>VLOOKUP($C1362,'Lookup Table'!$A$1:$G$134,4,0)</f>
        <v>Cross-Device</v>
      </c>
      <c r="K1362" t="str">
        <f>VLOOKUP($C1362,'Lookup Table'!$A$1:$G$134,5,0)</f>
        <v>CPCV</v>
      </c>
      <c r="L1362">
        <f>VLOOKUP($C1362,'Lookup Table'!$A$1:$G$134,6,0)</f>
        <v>4.5</v>
      </c>
      <c r="M1362" t="str">
        <f>VLOOKUP($C1362,'Lookup Table'!$A$1:$G$134,7,0)</f>
        <v>Video</v>
      </c>
      <c r="N1362" s="28">
        <f t="shared" si="21"/>
        <v>18</v>
      </c>
    </row>
    <row r="1363" spans="1:14" x14ac:dyDescent="0.2">
      <c r="A1363">
        <v>1362</v>
      </c>
      <c r="B1363" s="26">
        <v>44333</v>
      </c>
      <c r="C1363" s="11">
        <v>273397621</v>
      </c>
      <c r="D1363" s="11">
        <v>4328</v>
      </c>
      <c r="E1363" s="11">
        <v>1</v>
      </c>
      <c r="F1363" s="11">
        <v>0</v>
      </c>
      <c r="G1363" t="str">
        <f>IFERROR(INDEX('Video Ad Server - SECONDARY'!$C$2:$C$960,MATCH(' Combined Data'!C1363&amp;' Combined Data'!B1363,'Video Ad Server - SECONDARY'!$E$2:$E$960,0)),"")</f>
        <v/>
      </c>
      <c r="H1363" t="str">
        <f>IFERROR(INDEX('Video Ad Server - SECONDARY'!$D$2:$D$960,MATCH(' Combined Data'!C1363&amp;' Combined Data'!B1363,'Video Ad Server - SECONDARY'!$E$2:$E$960,0)),"")</f>
        <v/>
      </c>
      <c r="I1363" t="str">
        <f>VLOOKUP($C1363,'Lookup Table'!$A$1:$G$134,3,0)</f>
        <v>Partner B</v>
      </c>
      <c r="J1363" t="str">
        <f>VLOOKUP($C1363,'Lookup Table'!$A$1:$G$134,4,0)</f>
        <v>Desktop</v>
      </c>
      <c r="K1363" t="str">
        <f>VLOOKUP($C1363,'Lookup Table'!$A$1:$G$134,5,0)</f>
        <v>CPM</v>
      </c>
      <c r="L1363">
        <f>VLOOKUP($C1363,'Lookup Table'!$A$1:$G$134,6,0)</f>
        <v>4.5</v>
      </c>
      <c r="M1363" t="str">
        <f>VLOOKUP($C1363,'Lookup Table'!$A$1:$G$134,7,0)</f>
        <v>Display</v>
      </c>
      <c r="N1363" s="28">
        <f t="shared" si="21"/>
        <v>19.476000000000003</v>
      </c>
    </row>
    <row r="1364" spans="1:14" x14ac:dyDescent="0.2">
      <c r="A1364">
        <v>1363</v>
      </c>
      <c r="B1364" s="26">
        <v>44333</v>
      </c>
      <c r="C1364" s="11">
        <v>268890548</v>
      </c>
      <c r="D1364" s="11">
        <v>4281</v>
      </c>
      <c r="E1364" s="11">
        <v>1</v>
      </c>
      <c r="F1364" s="11">
        <v>1</v>
      </c>
      <c r="G1364">
        <f>IFERROR(INDEX('Video Ad Server - SECONDARY'!$C$2:$C$960,MATCH(' Combined Data'!C1364&amp;' Combined Data'!B1364,'Video Ad Server - SECONDARY'!$E$2:$E$960,0)),"")</f>
        <v>5</v>
      </c>
      <c r="H1364">
        <f>IFERROR(INDEX('Video Ad Server - SECONDARY'!$D$2:$D$960,MATCH(' Combined Data'!C1364&amp;' Combined Data'!B1364,'Video Ad Server - SECONDARY'!$E$2:$E$960,0)),"")</f>
        <v>5</v>
      </c>
      <c r="I1364" t="str">
        <f>VLOOKUP($C1364,'Lookup Table'!$A$1:$G$134,3,0)</f>
        <v>Partner B</v>
      </c>
      <c r="J1364" t="str">
        <f>VLOOKUP($C1364,'Lookup Table'!$A$1:$G$134,4,0)</f>
        <v>Cross-Device</v>
      </c>
      <c r="K1364" t="str">
        <f>VLOOKUP($C1364,'Lookup Table'!$A$1:$G$134,5,0)</f>
        <v>CPCV</v>
      </c>
      <c r="L1364">
        <f>VLOOKUP($C1364,'Lookup Table'!$A$1:$G$134,6,0)</f>
        <v>4.5</v>
      </c>
      <c r="M1364" t="str">
        <f>VLOOKUP($C1364,'Lookup Table'!$A$1:$G$134,7,0)</f>
        <v>Video</v>
      </c>
      <c r="N1364" s="28">
        <f t="shared" si="21"/>
        <v>22.5</v>
      </c>
    </row>
    <row r="1365" spans="1:14" x14ac:dyDescent="0.2">
      <c r="A1365">
        <v>1364</v>
      </c>
      <c r="B1365" s="26">
        <v>44333</v>
      </c>
      <c r="C1365" s="11">
        <v>269221635</v>
      </c>
      <c r="D1365" s="11">
        <v>3743</v>
      </c>
      <c r="E1365" s="11">
        <v>1</v>
      </c>
      <c r="F1365" s="11">
        <v>6</v>
      </c>
      <c r="G1365" t="str">
        <f>IFERROR(INDEX('Video Ad Server - SECONDARY'!$C$2:$C$960,MATCH(' Combined Data'!C1365&amp;' Combined Data'!B1365,'Video Ad Server - SECONDARY'!$E$2:$E$960,0)),"")</f>
        <v/>
      </c>
      <c r="H1365" t="str">
        <f>IFERROR(INDEX('Video Ad Server - SECONDARY'!$D$2:$D$960,MATCH(' Combined Data'!C1365&amp;' Combined Data'!B1365,'Video Ad Server - SECONDARY'!$E$2:$E$960,0)),"")</f>
        <v/>
      </c>
      <c r="I1365" t="str">
        <f>VLOOKUP($C1365,'Lookup Table'!$A$1:$G$134,3,0)</f>
        <v>Partner A</v>
      </c>
      <c r="J1365" t="str">
        <f>VLOOKUP($C1365,'Lookup Table'!$A$1:$G$134,4,0)</f>
        <v>Desktop</v>
      </c>
      <c r="K1365" t="str">
        <f>VLOOKUP($C1365,'Lookup Table'!$A$1:$G$134,5,0)</f>
        <v>CPM</v>
      </c>
      <c r="L1365">
        <f>VLOOKUP($C1365,'Lookup Table'!$A$1:$G$134,6,0)</f>
        <v>6</v>
      </c>
      <c r="M1365" t="str">
        <f>VLOOKUP($C1365,'Lookup Table'!$A$1:$G$134,7,0)</f>
        <v>Display</v>
      </c>
      <c r="N1365" s="28">
        <f t="shared" si="21"/>
        <v>22.457999999999998</v>
      </c>
    </row>
    <row r="1366" spans="1:14" x14ac:dyDescent="0.2">
      <c r="A1366">
        <v>1365</v>
      </c>
      <c r="B1366" s="26">
        <v>44333</v>
      </c>
      <c r="C1366" s="11">
        <v>268892222</v>
      </c>
      <c r="D1366" s="11">
        <v>3046</v>
      </c>
      <c r="E1366" s="11">
        <v>1</v>
      </c>
      <c r="F1366" s="11">
        <v>2</v>
      </c>
      <c r="G1366" t="str">
        <f>IFERROR(INDEX('Video Ad Server - SECONDARY'!$C$2:$C$960,MATCH(' Combined Data'!C1366&amp;' Combined Data'!B1366,'Video Ad Server - SECONDARY'!$E$2:$E$960,0)),"")</f>
        <v/>
      </c>
      <c r="H1366" t="str">
        <f>IFERROR(INDEX('Video Ad Server - SECONDARY'!$D$2:$D$960,MATCH(' Combined Data'!C1366&amp;' Combined Data'!B1366,'Video Ad Server - SECONDARY'!$E$2:$E$960,0)),"")</f>
        <v/>
      </c>
      <c r="I1366" t="str">
        <f>VLOOKUP($C1366,'Lookup Table'!$A$1:$G$134,3,0)</f>
        <v>Partner B</v>
      </c>
      <c r="J1366" t="str">
        <f>VLOOKUP($C1366,'Lookup Table'!$A$1:$G$134,4,0)</f>
        <v>Desktop</v>
      </c>
      <c r="K1366" t="str">
        <f>VLOOKUP($C1366,'Lookup Table'!$A$1:$G$134,5,0)</f>
        <v>CPM</v>
      </c>
      <c r="L1366">
        <f>VLOOKUP($C1366,'Lookup Table'!$A$1:$G$134,6,0)</f>
        <v>4.5</v>
      </c>
      <c r="M1366" t="str">
        <f>VLOOKUP($C1366,'Lookup Table'!$A$1:$G$134,7,0)</f>
        <v>Display</v>
      </c>
      <c r="N1366" s="28">
        <f t="shared" si="21"/>
        <v>13.706999999999999</v>
      </c>
    </row>
    <row r="1367" spans="1:14" x14ac:dyDescent="0.2">
      <c r="A1367">
        <v>1366</v>
      </c>
      <c r="B1367" s="26">
        <v>44333</v>
      </c>
      <c r="C1367" s="11">
        <v>269221920</v>
      </c>
      <c r="D1367" s="11">
        <v>2085</v>
      </c>
      <c r="E1367" s="11">
        <v>1</v>
      </c>
      <c r="F1367" s="11">
        <v>0</v>
      </c>
      <c r="G1367">
        <f>IFERROR(INDEX('Video Ad Server - SECONDARY'!$C$2:$C$960,MATCH(' Combined Data'!C1367&amp;' Combined Data'!B1367,'Video Ad Server - SECONDARY'!$E$2:$E$960,0)),"")</f>
        <v>3</v>
      </c>
      <c r="H1367">
        <f>IFERROR(INDEX('Video Ad Server - SECONDARY'!$D$2:$D$960,MATCH(' Combined Data'!C1367&amp;' Combined Data'!B1367,'Video Ad Server - SECONDARY'!$E$2:$E$960,0)),"")</f>
        <v>18</v>
      </c>
      <c r="I1367" t="str">
        <f>VLOOKUP($C1367,'Lookup Table'!$A$1:$G$134,3,0)</f>
        <v>Partner B</v>
      </c>
      <c r="J1367" t="str">
        <f>VLOOKUP($C1367,'Lookup Table'!$A$1:$G$134,4,0)</f>
        <v>Cross-Device</v>
      </c>
      <c r="K1367" t="str">
        <f>VLOOKUP($C1367,'Lookup Table'!$A$1:$G$134,5,0)</f>
        <v>CPCV</v>
      </c>
      <c r="L1367">
        <f>VLOOKUP($C1367,'Lookup Table'!$A$1:$G$134,6,0)</f>
        <v>4.5</v>
      </c>
      <c r="M1367" t="str">
        <f>VLOOKUP($C1367,'Lookup Table'!$A$1:$G$134,7,0)</f>
        <v>Video</v>
      </c>
      <c r="N1367" s="28">
        <f t="shared" si="21"/>
        <v>81</v>
      </c>
    </row>
    <row r="1368" spans="1:14" x14ac:dyDescent="0.2">
      <c r="A1368">
        <v>1367</v>
      </c>
      <c r="B1368" s="26">
        <v>44333</v>
      </c>
      <c r="C1368" s="11">
        <v>269221419</v>
      </c>
      <c r="D1368" s="11">
        <v>1821</v>
      </c>
      <c r="E1368" s="11">
        <v>1</v>
      </c>
      <c r="F1368" s="11">
        <v>0</v>
      </c>
      <c r="G1368">
        <f>IFERROR(INDEX('Video Ad Server - SECONDARY'!$C$2:$C$960,MATCH(' Combined Data'!C1368&amp;' Combined Data'!B1368,'Video Ad Server - SECONDARY'!$E$2:$E$960,0)),"")</f>
        <v>257</v>
      </c>
      <c r="H1368">
        <f>IFERROR(INDEX('Video Ad Server - SECONDARY'!$D$2:$D$960,MATCH(' Combined Data'!C1368&amp;' Combined Data'!B1368,'Video Ad Server - SECONDARY'!$E$2:$E$960,0)),"")</f>
        <v>203</v>
      </c>
      <c r="I1368" t="str">
        <f>VLOOKUP($C1368,'Lookup Table'!$A$1:$G$134,3,0)</f>
        <v>Partner B</v>
      </c>
      <c r="J1368" t="str">
        <f>VLOOKUP($C1368,'Lookup Table'!$A$1:$G$134,4,0)</f>
        <v>Cross-Device</v>
      </c>
      <c r="K1368" t="str">
        <f>VLOOKUP($C1368,'Lookup Table'!$A$1:$G$134,5,0)</f>
        <v>CPCV</v>
      </c>
      <c r="L1368">
        <f>VLOOKUP($C1368,'Lookup Table'!$A$1:$G$134,6,0)</f>
        <v>4.5</v>
      </c>
      <c r="M1368" t="str">
        <f>VLOOKUP($C1368,'Lookup Table'!$A$1:$G$134,7,0)</f>
        <v>Video</v>
      </c>
      <c r="N1368" s="28">
        <f t="shared" si="21"/>
        <v>913.5</v>
      </c>
    </row>
    <row r="1369" spans="1:14" x14ac:dyDescent="0.2">
      <c r="A1369">
        <v>1368</v>
      </c>
      <c r="B1369" s="26">
        <v>44333</v>
      </c>
      <c r="C1369" s="11">
        <v>268890710</v>
      </c>
      <c r="D1369" s="11">
        <v>904</v>
      </c>
      <c r="E1369" s="11">
        <v>1</v>
      </c>
      <c r="F1369" s="11">
        <v>0</v>
      </c>
      <c r="G1369" t="str">
        <f>IFERROR(INDEX('Video Ad Server - SECONDARY'!$C$2:$C$960,MATCH(' Combined Data'!C1369&amp;' Combined Data'!B1369,'Video Ad Server - SECONDARY'!$E$2:$E$960,0)),"")</f>
        <v/>
      </c>
      <c r="H1369" t="str">
        <f>IFERROR(INDEX('Video Ad Server - SECONDARY'!$D$2:$D$960,MATCH(' Combined Data'!C1369&amp;' Combined Data'!B1369,'Video Ad Server - SECONDARY'!$E$2:$E$960,0)),"")</f>
        <v/>
      </c>
      <c r="I1369" t="str">
        <f>VLOOKUP($C1369,'Lookup Table'!$A$1:$G$134,3,0)</f>
        <v>Partner A</v>
      </c>
      <c r="J1369" t="str">
        <f>VLOOKUP($C1369,'Lookup Table'!$A$1:$G$134,4,0)</f>
        <v>Desktop</v>
      </c>
      <c r="K1369" t="str">
        <f>VLOOKUP($C1369,'Lookup Table'!$A$1:$G$134,5,0)</f>
        <v>CPM</v>
      </c>
      <c r="L1369">
        <f>VLOOKUP($C1369,'Lookup Table'!$A$1:$G$134,6,0)</f>
        <v>6</v>
      </c>
      <c r="M1369" t="str">
        <f>VLOOKUP($C1369,'Lookup Table'!$A$1:$G$134,7,0)</f>
        <v>Display</v>
      </c>
      <c r="N1369" s="28">
        <f t="shared" si="21"/>
        <v>5.4240000000000004</v>
      </c>
    </row>
    <row r="1370" spans="1:14" x14ac:dyDescent="0.2">
      <c r="A1370">
        <v>1369</v>
      </c>
      <c r="B1370" s="26">
        <v>44333</v>
      </c>
      <c r="C1370" s="11">
        <v>269222817</v>
      </c>
      <c r="D1370" s="11">
        <v>479</v>
      </c>
      <c r="E1370" s="11">
        <v>1</v>
      </c>
      <c r="F1370" s="11">
        <v>0</v>
      </c>
      <c r="G1370" t="str">
        <f>IFERROR(INDEX('Video Ad Server - SECONDARY'!$C$2:$C$960,MATCH(' Combined Data'!C1370&amp;' Combined Data'!B1370,'Video Ad Server - SECONDARY'!$E$2:$E$960,0)),"")</f>
        <v/>
      </c>
      <c r="H1370" t="str">
        <f>IFERROR(INDEX('Video Ad Server - SECONDARY'!$D$2:$D$960,MATCH(' Combined Data'!C1370&amp;' Combined Data'!B1370,'Video Ad Server - SECONDARY'!$E$2:$E$960,0)),"")</f>
        <v/>
      </c>
      <c r="I1370" t="str">
        <f>VLOOKUP($C1370,'Lookup Table'!$A$1:$G$134,3,0)</f>
        <v>Partner A</v>
      </c>
      <c r="J1370" t="str">
        <f>VLOOKUP($C1370,'Lookup Table'!$A$1:$G$134,4,0)</f>
        <v>Tablet In-App</v>
      </c>
      <c r="K1370" t="str">
        <f>VLOOKUP($C1370,'Lookup Table'!$A$1:$G$134,5,0)</f>
        <v>CPM</v>
      </c>
      <c r="L1370">
        <f>VLOOKUP($C1370,'Lookup Table'!$A$1:$G$134,6,0)</f>
        <v>6</v>
      </c>
      <c r="M1370" t="str">
        <f>VLOOKUP($C1370,'Lookup Table'!$A$1:$G$134,7,0)</f>
        <v>Display</v>
      </c>
      <c r="N1370" s="28">
        <f t="shared" si="21"/>
        <v>2.8739999999999997</v>
      </c>
    </row>
    <row r="1371" spans="1:14" x14ac:dyDescent="0.2">
      <c r="A1371">
        <v>1370</v>
      </c>
      <c r="B1371" s="26">
        <v>44333</v>
      </c>
      <c r="C1371" s="11">
        <v>268892456</v>
      </c>
      <c r="D1371" s="11">
        <v>185</v>
      </c>
      <c r="E1371" s="11">
        <v>1</v>
      </c>
      <c r="F1371" s="11">
        <v>1</v>
      </c>
      <c r="G1371" t="str">
        <f>IFERROR(INDEX('Video Ad Server - SECONDARY'!$C$2:$C$960,MATCH(' Combined Data'!C1371&amp;' Combined Data'!B1371,'Video Ad Server - SECONDARY'!$E$2:$E$960,0)),"")</f>
        <v/>
      </c>
      <c r="H1371" t="str">
        <f>IFERROR(INDEX('Video Ad Server - SECONDARY'!$D$2:$D$960,MATCH(' Combined Data'!C1371&amp;' Combined Data'!B1371,'Video Ad Server - SECONDARY'!$E$2:$E$960,0)),"")</f>
        <v/>
      </c>
      <c r="I1371" t="str">
        <f>VLOOKUP($C1371,'Lookup Table'!$A$1:$G$134,3,0)</f>
        <v>Partner A</v>
      </c>
      <c r="J1371" t="str">
        <f>VLOOKUP($C1371,'Lookup Table'!$A$1:$G$134,4,0)</f>
        <v>Mobile Web</v>
      </c>
      <c r="K1371" t="str">
        <f>VLOOKUP($C1371,'Lookup Table'!$A$1:$G$134,5,0)</f>
        <v>CPM</v>
      </c>
      <c r="L1371">
        <f>VLOOKUP($C1371,'Lookup Table'!$A$1:$G$134,6,0)</f>
        <v>6</v>
      </c>
      <c r="M1371" t="str">
        <f>VLOOKUP($C1371,'Lookup Table'!$A$1:$G$134,7,0)</f>
        <v>Display</v>
      </c>
      <c r="N1371" s="28">
        <f t="shared" si="21"/>
        <v>1.1099999999999999</v>
      </c>
    </row>
    <row r="1372" spans="1:14" x14ac:dyDescent="0.2">
      <c r="A1372">
        <v>1371</v>
      </c>
      <c r="B1372" s="26">
        <v>44333</v>
      </c>
      <c r="C1372" s="11">
        <v>269222109</v>
      </c>
      <c r="D1372" s="11">
        <v>2491</v>
      </c>
      <c r="E1372" s="11">
        <v>0</v>
      </c>
      <c r="F1372" s="11">
        <v>4</v>
      </c>
      <c r="G1372" t="str">
        <f>IFERROR(INDEX('Video Ad Server - SECONDARY'!$C$2:$C$960,MATCH(' Combined Data'!C1372&amp;' Combined Data'!B1372,'Video Ad Server - SECONDARY'!$E$2:$E$960,0)),"")</f>
        <v/>
      </c>
      <c r="H1372" t="str">
        <f>IFERROR(INDEX('Video Ad Server - SECONDARY'!$D$2:$D$960,MATCH(' Combined Data'!C1372&amp;' Combined Data'!B1372,'Video Ad Server - SECONDARY'!$E$2:$E$960,0)),"")</f>
        <v/>
      </c>
      <c r="I1372" t="str">
        <f>VLOOKUP($C1372,'Lookup Table'!$A$1:$G$134,3,0)</f>
        <v>Partner A</v>
      </c>
      <c r="J1372" t="str">
        <f>VLOOKUP($C1372,'Lookup Table'!$A$1:$G$134,4,0)</f>
        <v>Desktop</v>
      </c>
      <c r="K1372" t="str">
        <f>VLOOKUP($C1372,'Lookup Table'!$A$1:$G$134,5,0)</f>
        <v>CPM</v>
      </c>
      <c r="L1372">
        <f>VLOOKUP($C1372,'Lookup Table'!$A$1:$G$134,6,0)</f>
        <v>6</v>
      </c>
      <c r="M1372" t="str">
        <f>VLOOKUP($C1372,'Lookup Table'!$A$1:$G$134,7,0)</f>
        <v>Display</v>
      </c>
      <c r="N1372" s="28">
        <f t="shared" si="21"/>
        <v>14.946000000000002</v>
      </c>
    </row>
    <row r="1373" spans="1:14" x14ac:dyDescent="0.2">
      <c r="A1373">
        <v>1372</v>
      </c>
      <c r="B1373" s="26">
        <v>44333</v>
      </c>
      <c r="C1373" s="11">
        <v>269150161</v>
      </c>
      <c r="D1373" s="11">
        <v>1808</v>
      </c>
      <c r="E1373" s="11">
        <v>0</v>
      </c>
      <c r="F1373" s="11">
        <v>0</v>
      </c>
      <c r="G1373">
        <f>IFERROR(INDEX('Video Ad Server - SECONDARY'!$C$2:$C$960,MATCH(' Combined Data'!C1373&amp;' Combined Data'!B1373,'Video Ad Server - SECONDARY'!$E$2:$E$960,0)),"")</f>
        <v>915</v>
      </c>
      <c r="H1373">
        <f>IFERROR(INDEX('Video Ad Server - SECONDARY'!$D$2:$D$960,MATCH(' Combined Data'!C1373&amp;' Combined Data'!B1373,'Video Ad Server - SECONDARY'!$E$2:$E$960,0)),"")</f>
        <v>906</v>
      </c>
      <c r="I1373" t="str">
        <f>VLOOKUP($C1373,'Lookup Table'!$A$1:$G$134,3,0)</f>
        <v>Partner B</v>
      </c>
      <c r="J1373" t="str">
        <f>VLOOKUP($C1373,'Lookup Table'!$A$1:$G$134,4,0)</f>
        <v>Cross-Device</v>
      </c>
      <c r="K1373" t="str">
        <f>VLOOKUP($C1373,'Lookup Table'!$A$1:$G$134,5,0)</f>
        <v>CPCV</v>
      </c>
      <c r="L1373">
        <f>VLOOKUP($C1373,'Lookup Table'!$A$1:$G$134,6,0)</f>
        <v>4.5</v>
      </c>
      <c r="M1373" t="str">
        <f>VLOOKUP($C1373,'Lookup Table'!$A$1:$G$134,7,0)</f>
        <v>Video</v>
      </c>
      <c r="N1373" s="28">
        <f t="shared" si="21"/>
        <v>4077</v>
      </c>
    </row>
    <row r="1374" spans="1:14" x14ac:dyDescent="0.2">
      <c r="A1374">
        <v>1373</v>
      </c>
      <c r="B1374" s="26">
        <v>44333</v>
      </c>
      <c r="C1374" s="11">
        <v>271451050</v>
      </c>
      <c r="D1374" s="11">
        <v>1677</v>
      </c>
      <c r="E1374" s="11">
        <v>0</v>
      </c>
      <c r="F1374" s="11">
        <v>6</v>
      </c>
      <c r="G1374" t="str">
        <f>IFERROR(INDEX('Video Ad Server - SECONDARY'!$C$2:$C$960,MATCH(' Combined Data'!C1374&amp;' Combined Data'!B1374,'Video Ad Server - SECONDARY'!$E$2:$E$960,0)),"")</f>
        <v/>
      </c>
      <c r="H1374" t="str">
        <f>IFERROR(INDEX('Video Ad Server - SECONDARY'!$D$2:$D$960,MATCH(' Combined Data'!C1374&amp;' Combined Data'!B1374,'Video Ad Server - SECONDARY'!$E$2:$E$960,0)),"")</f>
        <v/>
      </c>
      <c r="I1374" t="str">
        <f>VLOOKUP($C1374,'Lookup Table'!$A$1:$G$134,3,0)</f>
        <v>Partner A</v>
      </c>
      <c r="J1374" t="str">
        <f>VLOOKUP($C1374,'Lookup Table'!$A$1:$G$134,4,0)</f>
        <v>Desktop</v>
      </c>
      <c r="K1374" t="str">
        <f>VLOOKUP($C1374,'Lookup Table'!$A$1:$G$134,5,0)</f>
        <v>CPM</v>
      </c>
      <c r="L1374">
        <f>VLOOKUP($C1374,'Lookup Table'!$A$1:$G$134,6,0)</f>
        <v>6</v>
      </c>
      <c r="M1374" t="str">
        <f>VLOOKUP($C1374,'Lookup Table'!$A$1:$G$134,7,0)</f>
        <v>Display</v>
      </c>
      <c r="N1374" s="28">
        <f t="shared" si="21"/>
        <v>10.062000000000001</v>
      </c>
    </row>
    <row r="1375" spans="1:14" x14ac:dyDescent="0.2">
      <c r="A1375">
        <v>1374</v>
      </c>
      <c r="B1375" s="26">
        <v>44333</v>
      </c>
      <c r="C1375" s="11">
        <v>269221608</v>
      </c>
      <c r="D1375" s="11">
        <v>405</v>
      </c>
      <c r="E1375" s="11">
        <v>0</v>
      </c>
      <c r="F1375" s="11">
        <v>5</v>
      </c>
      <c r="G1375" t="str">
        <f>IFERROR(INDEX('Video Ad Server - SECONDARY'!$C$2:$C$960,MATCH(' Combined Data'!C1375&amp;' Combined Data'!B1375,'Video Ad Server - SECONDARY'!$E$2:$E$960,0)),"")</f>
        <v/>
      </c>
      <c r="H1375" t="str">
        <f>IFERROR(INDEX('Video Ad Server - SECONDARY'!$D$2:$D$960,MATCH(' Combined Data'!C1375&amp;' Combined Data'!B1375,'Video Ad Server - SECONDARY'!$E$2:$E$960,0)),"")</f>
        <v/>
      </c>
      <c r="I1375" t="str">
        <f>VLOOKUP($C1375,'Lookup Table'!$A$1:$G$134,3,0)</f>
        <v>Partner A</v>
      </c>
      <c r="J1375" t="str">
        <f>VLOOKUP($C1375,'Lookup Table'!$A$1:$G$134,4,0)</f>
        <v>Mobile In-App</v>
      </c>
      <c r="K1375" t="str">
        <f>VLOOKUP($C1375,'Lookup Table'!$A$1:$G$134,5,0)</f>
        <v>CPM</v>
      </c>
      <c r="L1375">
        <f>VLOOKUP($C1375,'Lookup Table'!$A$1:$G$134,6,0)</f>
        <v>6</v>
      </c>
      <c r="M1375" t="str">
        <f>VLOOKUP($C1375,'Lookup Table'!$A$1:$G$134,7,0)</f>
        <v>Display</v>
      </c>
      <c r="N1375" s="28">
        <f t="shared" si="21"/>
        <v>2.4300000000000002</v>
      </c>
    </row>
    <row r="1376" spans="1:14" x14ac:dyDescent="0.2">
      <c r="A1376">
        <v>1375</v>
      </c>
      <c r="B1376" s="26">
        <v>44333</v>
      </c>
      <c r="C1376" s="11">
        <v>268892090</v>
      </c>
      <c r="D1376" s="11">
        <v>403</v>
      </c>
      <c r="E1376" s="11">
        <v>0</v>
      </c>
      <c r="F1376" s="11">
        <v>1</v>
      </c>
      <c r="G1376" t="str">
        <f>IFERROR(INDEX('Video Ad Server - SECONDARY'!$C$2:$C$960,MATCH(' Combined Data'!C1376&amp;' Combined Data'!B1376,'Video Ad Server - SECONDARY'!$E$2:$E$960,0)),"")</f>
        <v/>
      </c>
      <c r="H1376" t="str">
        <f>IFERROR(INDEX('Video Ad Server - SECONDARY'!$D$2:$D$960,MATCH(' Combined Data'!C1376&amp;' Combined Data'!B1376,'Video Ad Server - SECONDARY'!$E$2:$E$960,0)),"")</f>
        <v/>
      </c>
      <c r="I1376" t="str">
        <f>VLOOKUP($C1376,'Lookup Table'!$A$1:$G$134,3,0)</f>
        <v>Partner B</v>
      </c>
      <c r="J1376" t="str">
        <f>VLOOKUP($C1376,'Lookup Table'!$A$1:$G$134,4,0)</f>
        <v>Mobile In-App</v>
      </c>
      <c r="K1376" t="str">
        <f>VLOOKUP($C1376,'Lookup Table'!$A$1:$G$134,5,0)</f>
        <v>CPM</v>
      </c>
      <c r="L1376">
        <f>VLOOKUP($C1376,'Lookup Table'!$A$1:$G$134,6,0)</f>
        <v>4.5</v>
      </c>
      <c r="M1376" t="str">
        <f>VLOOKUP($C1376,'Lookup Table'!$A$1:$G$134,7,0)</f>
        <v>Display</v>
      </c>
      <c r="N1376" s="28">
        <f t="shared" si="21"/>
        <v>1.8135000000000001</v>
      </c>
    </row>
    <row r="1377" spans="1:14" x14ac:dyDescent="0.2">
      <c r="A1377">
        <v>1376</v>
      </c>
      <c r="B1377" s="26">
        <v>44333</v>
      </c>
      <c r="C1377" s="11">
        <v>268891226</v>
      </c>
      <c r="D1377" s="11">
        <v>367</v>
      </c>
      <c r="E1377" s="11">
        <v>0</v>
      </c>
      <c r="F1377" s="11">
        <v>0</v>
      </c>
      <c r="G1377" t="str">
        <f>IFERROR(INDEX('Video Ad Server - SECONDARY'!$C$2:$C$960,MATCH(' Combined Data'!C1377&amp;' Combined Data'!B1377,'Video Ad Server - SECONDARY'!$E$2:$E$960,0)),"")</f>
        <v/>
      </c>
      <c r="H1377" t="str">
        <f>IFERROR(INDEX('Video Ad Server - SECONDARY'!$D$2:$D$960,MATCH(' Combined Data'!C1377&amp;' Combined Data'!B1377,'Video Ad Server - SECONDARY'!$E$2:$E$960,0)),"")</f>
        <v/>
      </c>
      <c r="I1377" t="str">
        <f>VLOOKUP($C1377,'Lookup Table'!$A$1:$G$134,3,0)</f>
        <v>Partner B</v>
      </c>
      <c r="J1377" t="str">
        <f>VLOOKUP($C1377,'Lookup Table'!$A$1:$G$134,4,0)</f>
        <v>Desktop</v>
      </c>
      <c r="K1377" t="str">
        <f>VLOOKUP($C1377,'Lookup Table'!$A$1:$G$134,5,0)</f>
        <v>CPM</v>
      </c>
      <c r="L1377">
        <f>VLOOKUP($C1377,'Lookup Table'!$A$1:$G$134,6,0)</f>
        <v>4.5</v>
      </c>
      <c r="M1377" t="str">
        <f>VLOOKUP($C1377,'Lookup Table'!$A$1:$G$134,7,0)</f>
        <v>Display</v>
      </c>
      <c r="N1377" s="28">
        <f t="shared" si="21"/>
        <v>1.6515</v>
      </c>
    </row>
    <row r="1378" spans="1:14" x14ac:dyDescent="0.2">
      <c r="A1378">
        <v>1377</v>
      </c>
      <c r="B1378" s="26">
        <v>44333</v>
      </c>
      <c r="C1378" s="11">
        <v>268892414</v>
      </c>
      <c r="D1378" s="11">
        <v>246</v>
      </c>
      <c r="E1378" s="11">
        <v>0</v>
      </c>
      <c r="F1378" s="11">
        <v>0</v>
      </c>
      <c r="G1378" t="str">
        <f>IFERROR(INDEX('Video Ad Server - SECONDARY'!$C$2:$C$960,MATCH(' Combined Data'!C1378&amp;' Combined Data'!B1378,'Video Ad Server - SECONDARY'!$E$2:$E$960,0)),"")</f>
        <v/>
      </c>
      <c r="H1378" t="str">
        <f>IFERROR(INDEX('Video Ad Server - SECONDARY'!$D$2:$D$960,MATCH(' Combined Data'!C1378&amp;' Combined Data'!B1378,'Video Ad Server - SECONDARY'!$E$2:$E$960,0)),"")</f>
        <v/>
      </c>
      <c r="I1378" t="str">
        <f>VLOOKUP($C1378,'Lookup Table'!$A$1:$G$134,3,0)</f>
        <v>Partner A</v>
      </c>
      <c r="J1378" t="str">
        <f>VLOOKUP($C1378,'Lookup Table'!$A$1:$G$134,4,0)</f>
        <v>Mobile Web</v>
      </c>
      <c r="K1378" t="str">
        <f>VLOOKUP($C1378,'Lookup Table'!$A$1:$G$134,5,0)</f>
        <v>CPM</v>
      </c>
      <c r="L1378">
        <f>VLOOKUP($C1378,'Lookup Table'!$A$1:$G$134,6,0)</f>
        <v>6</v>
      </c>
      <c r="M1378" t="str">
        <f>VLOOKUP($C1378,'Lookup Table'!$A$1:$G$134,7,0)</f>
        <v>Display</v>
      </c>
      <c r="N1378" s="28">
        <f t="shared" si="21"/>
        <v>1.476</v>
      </c>
    </row>
    <row r="1379" spans="1:14" x14ac:dyDescent="0.2">
      <c r="A1379">
        <v>1378</v>
      </c>
      <c r="B1379" s="26">
        <v>44333</v>
      </c>
      <c r="C1379" s="11">
        <v>268892429</v>
      </c>
      <c r="D1379" s="11">
        <v>118</v>
      </c>
      <c r="E1379" s="11">
        <v>0</v>
      </c>
      <c r="F1379" s="11">
        <v>0</v>
      </c>
      <c r="G1379" t="str">
        <f>IFERROR(INDEX('Video Ad Server - SECONDARY'!$C$2:$C$960,MATCH(' Combined Data'!C1379&amp;' Combined Data'!B1379,'Video Ad Server - SECONDARY'!$E$2:$E$960,0)),"")</f>
        <v/>
      </c>
      <c r="H1379" t="str">
        <f>IFERROR(INDEX('Video Ad Server - SECONDARY'!$D$2:$D$960,MATCH(' Combined Data'!C1379&amp;' Combined Data'!B1379,'Video Ad Server - SECONDARY'!$E$2:$E$960,0)),"")</f>
        <v/>
      </c>
      <c r="I1379" t="str">
        <f>VLOOKUP($C1379,'Lookup Table'!$A$1:$G$134,3,0)</f>
        <v>Partner A</v>
      </c>
      <c r="J1379" t="str">
        <f>VLOOKUP($C1379,'Lookup Table'!$A$1:$G$134,4,0)</f>
        <v>Mobile In-App</v>
      </c>
      <c r="K1379" t="str">
        <f>VLOOKUP($C1379,'Lookup Table'!$A$1:$G$134,5,0)</f>
        <v>CPM</v>
      </c>
      <c r="L1379">
        <f>VLOOKUP($C1379,'Lookup Table'!$A$1:$G$134,6,0)</f>
        <v>6</v>
      </c>
      <c r="M1379" t="str">
        <f>VLOOKUP($C1379,'Lookup Table'!$A$1:$G$134,7,0)</f>
        <v>Display</v>
      </c>
      <c r="N1379" s="28">
        <f t="shared" si="21"/>
        <v>0.70799999999999996</v>
      </c>
    </row>
    <row r="1380" spans="1:14" x14ac:dyDescent="0.2">
      <c r="A1380">
        <v>1379</v>
      </c>
      <c r="B1380" s="26">
        <v>44333</v>
      </c>
      <c r="C1380" s="11">
        <v>269222070</v>
      </c>
      <c r="D1380" s="11">
        <v>99</v>
      </c>
      <c r="E1380" s="11">
        <v>0</v>
      </c>
      <c r="F1380" s="11">
        <v>3</v>
      </c>
      <c r="G1380" t="str">
        <f>IFERROR(INDEX('Video Ad Server - SECONDARY'!$C$2:$C$960,MATCH(' Combined Data'!C1380&amp;' Combined Data'!B1380,'Video Ad Server - SECONDARY'!$E$2:$E$960,0)),"")</f>
        <v/>
      </c>
      <c r="H1380" t="str">
        <f>IFERROR(INDEX('Video Ad Server - SECONDARY'!$D$2:$D$960,MATCH(' Combined Data'!C1380&amp;' Combined Data'!B1380,'Video Ad Server - SECONDARY'!$E$2:$E$960,0)),"")</f>
        <v/>
      </c>
      <c r="I1380" t="str">
        <f>VLOOKUP($C1380,'Lookup Table'!$A$1:$G$134,3,0)</f>
        <v>Partner A</v>
      </c>
      <c r="J1380" t="str">
        <f>VLOOKUP($C1380,'Lookup Table'!$A$1:$G$134,4,0)</f>
        <v>Mobile In-App</v>
      </c>
      <c r="K1380" t="str">
        <f>VLOOKUP($C1380,'Lookup Table'!$A$1:$G$134,5,0)</f>
        <v>CPM</v>
      </c>
      <c r="L1380">
        <f>VLOOKUP($C1380,'Lookup Table'!$A$1:$G$134,6,0)</f>
        <v>6</v>
      </c>
      <c r="M1380" t="str">
        <f>VLOOKUP($C1380,'Lookup Table'!$A$1:$G$134,7,0)</f>
        <v>Display</v>
      </c>
      <c r="N1380" s="28">
        <f t="shared" si="21"/>
        <v>0.59400000000000008</v>
      </c>
    </row>
    <row r="1381" spans="1:14" x14ac:dyDescent="0.2">
      <c r="A1381">
        <v>1380</v>
      </c>
      <c r="B1381" s="26">
        <v>44333</v>
      </c>
      <c r="C1381" s="11">
        <v>269150215</v>
      </c>
      <c r="D1381" s="11">
        <v>78</v>
      </c>
      <c r="E1381" s="11">
        <v>0</v>
      </c>
      <c r="F1381" s="11">
        <v>0</v>
      </c>
      <c r="G1381" t="str">
        <f>IFERROR(INDEX('Video Ad Server - SECONDARY'!$C$2:$C$960,MATCH(' Combined Data'!C1381&amp;' Combined Data'!B1381,'Video Ad Server - SECONDARY'!$E$2:$E$960,0)),"")</f>
        <v/>
      </c>
      <c r="H1381" t="str">
        <f>IFERROR(INDEX('Video Ad Server - SECONDARY'!$D$2:$D$960,MATCH(' Combined Data'!C1381&amp;' Combined Data'!B1381,'Video Ad Server - SECONDARY'!$E$2:$E$960,0)),"")</f>
        <v/>
      </c>
      <c r="I1381" t="str">
        <f>VLOOKUP($C1381,'Lookup Table'!$A$1:$G$134,3,0)</f>
        <v>Partner A</v>
      </c>
      <c r="J1381" t="str">
        <f>VLOOKUP($C1381,'Lookup Table'!$A$1:$G$134,4,0)</f>
        <v>Mobile Web</v>
      </c>
      <c r="K1381" t="str">
        <f>VLOOKUP($C1381,'Lookup Table'!$A$1:$G$134,5,0)</f>
        <v>CPM</v>
      </c>
      <c r="L1381">
        <f>VLOOKUP($C1381,'Lookup Table'!$A$1:$G$134,6,0)</f>
        <v>6</v>
      </c>
      <c r="M1381" t="str">
        <f>VLOOKUP($C1381,'Lookup Table'!$A$1:$G$134,7,0)</f>
        <v>Display</v>
      </c>
      <c r="N1381" s="28">
        <f t="shared" si="21"/>
        <v>0.46799999999999997</v>
      </c>
    </row>
    <row r="1382" spans="1:14" x14ac:dyDescent="0.2">
      <c r="A1382">
        <v>1381</v>
      </c>
      <c r="B1382" s="26">
        <v>44333</v>
      </c>
      <c r="C1382" s="11">
        <v>268890665</v>
      </c>
      <c r="D1382" s="11">
        <v>58</v>
      </c>
      <c r="E1382" s="11">
        <v>0</v>
      </c>
      <c r="F1382" s="11">
        <v>0</v>
      </c>
      <c r="G1382" t="str">
        <f>IFERROR(INDEX('Video Ad Server - SECONDARY'!$C$2:$C$960,MATCH(' Combined Data'!C1382&amp;' Combined Data'!B1382,'Video Ad Server - SECONDARY'!$E$2:$E$960,0)),"")</f>
        <v/>
      </c>
      <c r="H1382" t="str">
        <f>IFERROR(INDEX('Video Ad Server - SECONDARY'!$D$2:$D$960,MATCH(' Combined Data'!C1382&amp;' Combined Data'!B1382,'Video Ad Server - SECONDARY'!$E$2:$E$960,0)),"")</f>
        <v/>
      </c>
      <c r="I1382" t="str">
        <f>VLOOKUP($C1382,'Lookup Table'!$A$1:$G$134,3,0)</f>
        <v>Partner A</v>
      </c>
      <c r="J1382" t="str">
        <f>VLOOKUP($C1382,'Lookup Table'!$A$1:$G$134,4,0)</f>
        <v>Mobile In-App</v>
      </c>
      <c r="K1382" t="str">
        <f>VLOOKUP($C1382,'Lookup Table'!$A$1:$G$134,5,0)</f>
        <v>CPM</v>
      </c>
      <c r="L1382">
        <f>VLOOKUP($C1382,'Lookup Table'!$A$1:$G$134,6,0)</f>
        <v>6</v>
      </c>
      <c r="M1382" t="str">
        <f>VLOOKUP($C1382,'Lookup Table'!$A$1:$G$134,7,0)</f>
        <v>Display</v>
      </c>
      <c r="N1382" s="28">
        <f t="shared" si="21"/>
        <v>0.34800000000000003</v>
      </c>
    </row>
    <row r="1383" spans="1:14" x14ac:dyDescent="0.2">
      <c r="A1383">
        <v>1382</v>
      </c>
      <c r="B1383" s="26">
        <v>44333</v>
      </c>
      <c r="C1383" s="11">
        <v>269222757</v>
      </c>
      <c r="D1383" s="11">
        <v>52</v>
      </c>
      <c r="E1383" s="11">
        <v>0</v>
      </c>
      <c r="F1383" s="11">
        <v>0</v>
      </c>
      <c r="G1383" t="str">
        <f>IFERROR(INDEX('Video Ad Server - SECONDARY'!$C$2:$C$960,MATCH(' Combined Data'!C1383&amp;' Combined Data'!B1383,'Video Ad Server - SECONDARY'!$E$2:$E$960,0)),"")</f>
        <v/>
      </c>
      <c r="H1383" t="str">
        <f>IFERROR(INDEX('Video Ad Server - SECONDARY'!$D$2:$D$960,MATCH(' Combined Data'!C1383&amp;' Combined Data'!B1383,'Video Ad Server - SECONDARY'!$E$2:$E$960,0)),"")</f>
        <v/>
      </c>
      <c r="I1383" t="str">
        <f>VLOOKUP($C1383,'Lookup Table'!$A$1:$G$134,3,0)</f>
        <v>Partner A</v>
      </c>
      <c r="J1383" t="str">
        <f>VLOOKUP($C1383,'Lookup Table'!$A$1:$G$134,4,0)</f>
        <v>Mobile Web</v>
      </c>
      <c r="K1383" t="str">
        <f>VLOOKUP($C1383,'Lookup Table'!$A$1:$G$134,5,0)</f>
        <v>CPM</v>
      </c>
      <c r="L1383">
        <f>VLOOKUP($C1383,'Lookup Table'!$A$1:$G$134,6,0)</f>
        <v>6</v>
      </c>
      <c r="M1383" t="str">
        <f>VLOOKUP($C1383,'Lookup Table'!$A$1:$G$134,7,0)</f>
        <v>Display</v>
      </c>
      <c r="N1383" s="28">
        <f t="shared" si="21"/>
        <v>0.312</v>
      </c>
    </row>
    <row r="1384" spans="1:14" x14ac:dyDescent="0.2">
      <c r="A1384">
        <v>1383</v>
      </c>
      <c r="B1384" s="26">
        <v>44333</v>
      </c>
      <c r="C1384" s="11">
        <v>271457536</v>
      </c>
      <c r="D1384" s="11">
        <v>50</v>
      </c>
      <c r="E1384" s="11">
        <v>0</v>
      </c>
      <c r="F1384" s="11">
        <v>0</v>
      </c>
      <c r="G1384">
        <f>IFERROR(INDEX('Video Ad Server - SECONDARY'!$C$2:$C$960,MATCH(' Combined Data'!C1384&amp;' Combined Data'!B1384,'Video Ad Server - SECONDARY'!$E$2:$E$960,0)),"")</f>
        <v>805</v>
      </c>
      <c r="H1384">
        <f>IFERROR(INDEX('Video Ad Server - SECONDARY'!$D$2:$D$960,MATCH(' Combined Data'!C1384&amp;' Combined Data'!B1384,'Video Ad Server - SECONDARY'!$E$2:$E$960,0)),"")</f>
        <v>650</v>
      </c>
      <c r="I1384" t="str">
        <f>VLOOKUP($C1384,'Lookup Table'!$A$1:$G$134,3,0)</f>
        <v>Partner B</v>
      </c>
      <c r="J1384" t="str">
        <f>VLOOKUP($C1384,'Lookup Table'!$A$1:$G$134,4,0)</f>
        <v>Cross-Device</v>
      </c>
      <c r="K1384" t="str">
        <f>VLOOKUP($C1384,'Lookup Table'!$A$1:$G$134,5,0)</f>
        <v>CPCV</v>
      </c>
      <c r="L1384">
        <f>VLOOKUP($C1384,'Lookup Table'!$A$1:$G$134,6,0)</f>
        <v>4.5</v>
      </c>
      <c r="M1384" t="str">
        <f>VLOOKUP($C1384,'Lookup Table'!$A$1:$G$134,7,0)</f>
        <v>Video</v>
      </c>
      <c r="N1384" s="28">
        <f t="shared" si="21"/>
        <v>2925</v>
      </c>
    </row>
    <row r="1385" spans="1:14" x14ac:dyDescent="0.2">
      <c r="A1385">
        <v>1384</v>
      </c>
      <c r="B1385" s="26">
        <v>44333</v>
      </c>
      <c r="C1385" s="11">
        <v>269222754</v>
      </c>
      <c r="D1385" s="11">
        <v>34</v>
      </c>
      <c r="E1385" s="11">
        <v>0</v>
      </c>
      <c r="F1385" s="11">
        <v>0</v>
      </c>
      <c r="G1385" t="str">
        <f>IFERROR(INDEX('Video Ad Server - SECONDARY'!$C$2:$C$960,MATCH(' Combined Data'!C1385&amp;' Combined Data'!B1385,'Video Ad Server - SECONDARY'!$E$2:$E$960,0)),"")</f>
        <v/>
      </c>
      <c r="H1385" t="str">
        <f>IFERROR(INDEX('Video Ad Server - SECONDARY'!$D$2:$D$960,MATCH(' Combined Data'!C1385&amp;' Combined Data'!B1385,'Video Ad Server - SECONDARY'!$E$2:$E$960,0)),"")</f>
        <v/>
      </c>
      <c r="I1385" t="str">
        <f>VLOOKUP($C1385,'Lookup Table'!$A$1:$G$134,3,0)</f>
        <v>Partner A</v>
      </c>
      <c r="J1385" t="str">
        <f>VLOOKUP($C1385,'Lookup Table'!$A$1:$G$134,4,0)</f>
        <v>Mobile In-App</v>
      </c>
      <c r="K1385" t="str">
        <f>VLOOKUP($C1385,'Lookup Table'!$A$1:$G$134,5,0)</f>
        <v>CPM</v>
      </c>
      <c r="L1385">
        <f>VLOOKUP($C1385,'Lookup Table'!$A$1:$G$134,6,0)</f>
        <v>6</v>
      </c>
      <c r="M1385" t="str">
        <f>VLOOKUP($C1385,'Lookup Table'!$A$1:$G$134,7,0)</f>
        <v>Display</v>
      </c>
      <c r="N1385" s="28">
        <f t="shared" si="21"/>
        <v>0.20400000000000001</v>
      </c>
    </row>
    <row r="1386" spans="1:14" x14ac:dyDescent="0.2">
      <c r="A1386">
        <v>1385</v>
      </c>
      <c r="B1386" s="26">
        <v>44333</v>
      </c>
      <c r="C1386" s="11">
        <v>268890671</v>
      </c>
      <c r="D1386" s="11">
        <v>24</v>
      </c>
      <c r="E1386" s="11">
        <v>0</v>
      </c>
      <c r="F1386" s="11">
        <v>0</v>
      </c>
      <c r="G1386" t="str">
        <f>IFERROR(INDEX('Video Ad Server - SECONDARY'!$C$2:$C$960,MATCH(' Combined Data'!C1386&amp;' Combined Data'!B1386,'Video Ad Server - SECONDARY'!$E$2:$E$960,0)),"")</f>
        <v/>
      </c>
      <c r="H1386" t="str">
        <f>IFERROR(INDEX('Video Ad Server - SECONDARY'!$D$2:$D$960,MATCH(' Combined Data'!C1386&amp;' Combined Data'!B1386,'Video Ad Server - SECONDARY'!$E$2:$E$960,0)),"")</f>
        <v/>
      </c>
      <c r="I1386" t="str">
        <f>VLOOKUP($C1386,'Lookup Table'!$A$1:$G$134,3,0)</f>
        <v>Partner A</v>
      </c>
      <c r="J1386" t="str">
        <f>VLOOKUP($C1386,'Lookup Table'!$A$1:$G$134,4,0)</f>
        <v>Tablet Web</v>
      </c>
      <c r="K1386" t="str">
        <f>VLOOKUP($C1386,'Lookup Table'!$A$1:$G$134,5,0)</f>
        <v>CPM</v>
      </c>
      <c r="L1386">
        <f>VLOOKUP($C1386,'Lookup Table'!$A$1:$G$134,6,0)</f>
        <v>6</v>
      </c>
      <c r="M1386" t="str">
        <f>VLOOKUP($C1386,'Lookup Table'!$A$1:$G$134,7,0)</f>
        <v>Display</v>
      </c>
      <c r="N1386" s="28">
        <f t="shared" si="21"/>
        <v>0.14400000000000002</v>
      </c>
    </row>
    <row r="1387" spans="1:14" x14ac:dyDescent="0.2">
      <c r="A1387">
        <v>1386</v>
      </c>
      <c r="B1387" s="26">
        <v>44333</v>
      </c>
      <c r="C1387" s="11">
        <v>269151292</v>
      </c>
      <c r="D1387" s="11">
        <v>8</v>
      </c>
      <c r="E1387" s="11">
        <v>0</v>
      </c>
      <c r="F1387" s="11">
        <v>0</v>
      </c>
      <c r="G1387" t="str">
        <f>IFERROR(INDEX('Video Ad Server - SECONDARY'!$C$2:$C$960,MATCH(' Combined Data'!C1387&amp;' Combined Data'!B1387,'Video Ad Server - SECONDARY'!$E$2:$E$960,0)),"")</f>
        <v/>
      </c>
      <c r="H1387" t="str">
        <f>IFERROR(INDEX('Video Ad Server - SECONDARY'!$D$2:$D$960,MATCH(' Combined Data'!C1387&amp;' Combined Data'!B1387,'Video Ad Server - SECONDARY'!$E$2:$E$960,0)),"")</f>
        <v/>
      </c>
      <c r="I1387" t="str">
        <f>VLOOKUP($C1387,'Lookup Table'!$A$1:$G$134,3,0)</f>
        <v>Partner A</v>
      </c>
      <c r="J1387" t="str">
        <f>VLOOKUP($C1387,'Lookup Table'!$A$1:$G$134,4,0)</f>
        <v>Mobile Web</v>
      </c>
      <c r="K1387" t="str">
        <f>VLOOKUP($C1387,'Lookup Table'!$A$1:$G$134,5,0)</f>
        <v>CPM</v>
      </c>
      <c r="L1387">
        <f>VLOOKUP($C1387,'Lookup Table'!$A$1:$G$134,6,0)</f>
        <v>6</v>
      </c>
      <c r="M1387" t="str">
        <f>VLOOKUP($C1387,'Lookup Table'!$A$1:$G$134,7,0)</f>
        <v>Display</v>
      </c>
      <c r="N1387" s="28">
        <f t="shared" si="21"/>
        <v>4.8000000000000001E-2</v>
      </c>
    </row>
    <row r="1388" spans="1:14" x14ac:dyDescent="0.2">
      <c r="A1388">
        <v>1387</v>
      </c>
      <c r="B1388" s="26">
        <v>44333</v>
      </c>
      <c r="C1388" s="11">
        <v>271539036</v>
      </c>
      <c r="D1388" s="11">
        <v>3</v>
      </c>
      <c r="E1388" s="11">
        <v>0</v>
      </c>
      <c r="F1388" s="11">
        <v>0</v>
      </c>
      <c r="G1388" t="str">
        <f>IFERROR(INDEX('Video Ad Server - SECONDARY'!$C$2:$C$960,MATCH(' Combined Data'!C1388&amp;' Combined Data'!B1388,'Video Ad Server - SECONDARY'!$E$2:$E$960,0)),"")</f>
        <v/>
      </c>
      <c r="H1388" t="str">
        <f>IFERROR(INDEX('Video Ad Server - SECONDARY'!$D$2:$D$960,MATCH(' Combined Data'!C1388&amp;' Combined Data'!B1388,'Video Ad Server - SECONDARY'!$E$2:$E$960,0)),"")</f>
        <v/>
      </c>
      <c r="I1388" t="str">
        <f>VLOOKUP($C1388,'Lookup Table'!$A$1:$G$134,3,0)</f>
        <v>Partner A</v>
      </c>
      <c r="J1388" t="str">
        <f>VLOOKUP($C1388,'Lookup Table'!$A$1:$G$134,4,0)</f>
        <v>Desktop</v>
      </c>
      <c r="K1388" t="str">
        <f>VLOOKUP($C1388,'Lookup Table'!$A$1:$G$134,5,0)</f>
        <v>CPM</v>
      </c>
      <c r="L1388">
        <f>VLOOKUP($C1388,'Lookup Table'!$A$1:$G$134,6,0)</f>
        <v>6</v>
      </c>
      <c r="M1388" t="str">
        <f>VLOOKUP($C1388,'Lookup Table'!$A$1:$G$134,7,0)</f>
        <v>Display</v>
      </c>
      <c r="N1388" s="28">
        <f t="shared" si="21"/>
        <v>1.8000000000000002E-2</v>
      </c>
    </row>
    <row r="1389" spans="1:14" x14ac:dyDescent="0.2">
      <c r="A1389">
        <v>1388</v>
      </c>
      <c r="B1389" s="26">
        <v>44333</v>
      </c>
      <c r="C1389" s="11">
        <v>271808904</v>
      </c>
      <c r="D1389" s="11">
        <v>3</v>
      </c>
      <c r="E1389" s="11">
        <v>0</v>
      </c>
      <c r="F1389" s="11">
        <v>0</v>
      </c>
      <c r="G1389" t="str">
        <f>IFERROR(INDEX('Video Ad Server - SECONDARY'!$C$2:$C$960,MATCH(' Combined Data'!C1389&amp;' Combined Data'!B1389,'Video Ad Server - SECONDARY'!$E$2:$E$960,0)),"")</f>
        <v/>
      </c>
      <c r="H1389" t="str">
        <f>IFERROR(INDEX('Video Ad Server - SECONDARY'!$D$2:$D$960,MATCH(' Combined Data'!C1389&amp;' Combined Data'!B1389,'Video Ad Server - SECONDARY'!$E$2:$E$960,0)),"")</f>
        <v/>
      </c>
      <c r="I1389" t="str">
        <f>VLOOKUP($C1389,'Lookup Table'!$A$1:$G$134,3,0)</f>
        <v>Partner A</v>
      </c>
      <c r="J1389" t="str">
        <f>VLOOKUP($C1389,'Lookup Table'!$A$1:$G$134,4,0)</f>
        <v>Desktop</v>
      </c>
      <c r="K1389" t="str">
        <f>VLOOKUP($C1389,'Lookup Table'!$A$1:$G$134,5,0)</f>
        <v>CPM</v>
      </c>
      <c r="L1389">
        <f>VLOOKUP($C1389,'Lookup Table'!$A$1:$G$134,6,0)</f>
        <v>6</v>
      </c>
      <c r="M1389" t="str">
        <f>VLOOKUP($C1389,'Lookup Table'!$A$1:$G$134,7,0)</f>
        <v>Display</v>
      </c>
      <c r="N1389" s="28">
        <f t="shared" si="21"/>
        <v>1.8000000000000002E-2</v>
      </c>
    </row>
    <row r="1390" spans="1:14" x14ac:dyDescent="0.2">
      <c r="A1390">
        <v>1389</v>
      </c>
      <c r="B1390" s="26">
        <v>44333</v>
      </c>
      <c r="C1390" s="11">
        <v>271533390</v>
      </c>
      <c r="D1390" s="11">
        <v>3</v>
      </c>
      <c r="E1390" s="11">
        <v>0</v>
      </c>
      <c r="F1390" s="11">
        <v>0</v>
      </c>
      <c r="G1390" t="str">
        <f>IFERROR(INDEX('Video Ad Server - SECONDARY'!$C$2:$C$960,MATCH(' Combined Data'!C1390&amp;' Combined Data'!B1390,'Video Ad Server - SECONDARY'!$E$2:$E$960,0)),"")</f>
        <v/>
      </c>
      <c r="H1390" t="str">
        <f>IFERROR(INDEX('Video Ad Server - SECONDARY'!$D$2:$D$960,MATCH(' Combined Data'!C1390&amp;' Combined Data'!B1390,'Video Ad Server - SECONDARY'!$E$2:$E$960,0)),"")</f>
        <v/>
      </c>
      <c r="I1390" t="str">
        <f>VLOOKUP($C1390,'Lookup Table'!$A$1:$G$134,3,0)</f>
        <v>Partner A</v>
      </c>
      <c r="J1390" t="str">
        <f>VLOOKUP($C1390,'Lookup Table'!$A$1:$G$134,4,0)</f>
        <v>Desktop</v>
      </c>
      <c r="K1390" t="str">
        <f>VLOOKUP($C1390,'Lookup Table'!$A$1:$G$134,5,0)</f>
        <v>CPM</v>
      </c>
      <c r="L1390">
        <f>VLOOKUP($C1390,'Lookup Table'!$A$1:$G$134,6,0)</f>
        <v>6</v>
      </c>
      <c r="M1390" t="str">
        <f>VLOOKUP($C1390,'Lookup Table'!$A$1:$G$134,7,0)</f>
        <v>Display</v>
      </c>
      <c r="N1390" s="28">
        <f t="shared" si="21"/>
        <v>1.8000000000000002E-2</v>
      </c>
    </row>
    <row r="1391" spans="1:14" x14ac:dyDescent="0.2">
      <c r="A1391">
        <v>1390</v>
      </c>
      <c r="B1391" s="26">
        <v>44333</v>
      </c>
      <c r="C1391" s="11">
        <v>271472378</v>
      </c>
      <c r="D1391" s="11">
        <v>3</v>
      </c>
      <c r="E1391" s="11">
        <v>0</v>
      </c>
      <c r="F1391" s="11">
        <v>0</v>
      </c>
      <c r="G1391" t="str">
        <f>IFERROR(INDEX('Video Ad Server - SECONDARY'!$C$2:$C$960,MATCH(' Combined Data'!C1391&amp;' Combined Data'!B1391,'Video Ad Server - SECONDARY'!$E$2:$E$960,0)),"")</f>
        <v/>
      </c>
      <c r="H1391" t="str">
        <f>IFERROR(INDEX('Video Ad Server - SECONDARY'!$D$2:$D$960,MATCH(' Combined Data'!C1391&amp;' Combined Data'!B1391,'Video Ad Server - SECONDARY'!$E$2:$E$960,0)),"")</f>
        <v/>
      </c>
      <c r="I1391" t="str">
        <f>VLOOKUP($C1391,'Lookup Table'!$A$1:$G$134,3,0)</f>
        <v>Partner A</v>
      </c>
      <c r="J1391" t="str">
        <f>VLOOKUP($C1391,'Lookup Table'!$A$1:$G$134,4,0)</f>
        <v>Tablet In-App</v>
      </c>
      <c r="K1391" t="str">
        <f>VLOOKUP($C1391,'Lookup Table'!$A$1:$G$134,5,0)</f>
        <v>CPM</v>
      </c>
      <c r="L1391">
        <f>VLOOKUP($C1391,'Lookup Table'!$A$1:$G$134,6,0)</f>
        <v>6</v>
      </c>
      <c r="M1391" t="str">
        <f>VLOOKUP($C1391,'Lookup Table'!$A$1:$G$134,7,0)</f>
        <v>Display</v>
      </c>
      <c r="N1391" s="28">
        <f t="shared" si="21"/>
        <v>1.8000000000000002E-2</v>
      </c>
    </row>
    <row r="1392" spans="1:14" x14ac:dyDescent="0.2">
      <c r="A1392">
        <v>1391</v>
      </c>
      <c r="B1392" s="26">
        <v>44333</v>
      </c>
      <c r="C1392" s="11">
        <v>269222010</v>
      </c>
      <c r="D1392" s="11">
        <v>3</v>
      </c>
      <c r="E1392" s="11">
        <v>0</v>
      </c>
      <c r="F1392" s="11">
        <v>1</v>
      </c>
      <c r="G1392">
        <f>IFERROR(INDEX('Video Ad Server - SECONDARY'!$C$2:$C$960,MATCH(' Combined Data'!C1392&amp;' Combined Data'!B1392,'Video Ad Server - SECONDARY'!$E$2:$E$960,0)),"")</f>
        <v>9</v>
      </c>
      <c r="H1392">
        <f>IFERROR(INDEX('Video Ad Server - SECONDARY'!$D$2:$D$960,MATCH(' Combined Data'!C1392&amp;' Combined Data'!B1392,'Video Ad Server - SECONDARY'!$E$2:$E$960,0)),"")</f>
        <v>6</v>
      </c>
      <c r="I1392" t="str">
        <f>VLOOKUP($C1392,'Lookup Table'!$A$1:$G$134,3,0)</f>
        <v>Partner B</v>
      </c>
      <c r="J1392" t="str">
        <f>VLOOKUP($C1392,'Lookup Table'!$A$1:$G$134,4,0)</f>
        <v>Cross-Device</v>
      </c>
      <c r="K1392" t="str">
        <f>VLOOKUP($C1392,'Lookup Table'!$A$1:$G$134,5,0)</f>
        <v>CPCV</v>
      </c>
      <c r="L1392">
        <f>VLOOKUP($C1392,'Lookup Table'!$A$1:$G$134,6,0)</f>
        <v>4.5</v>
      </c>
      <c r="M1392" t="str">
        <f>VLOOKUP($C1392,'Lookup Table'!$A$1:$G$134,7,0)</f>
        <v>Video</v>
      </c>
      <c r="N1392" s="28">
        <f t="shared" si="21"/>
        <v>27</v>
      </c>
    </row>
    <row r="1393" spans="1:14" x14ac:dyDescent="0.2">
      <c r="A1393">
        <v>1392</v>
      </c>
      <c r="B1393" s="26">
        <v>44333</v>
      </c>
      <c r="C1393" s="11">
        <v>269150218</v>
      </c>
      <c r="D1393" s="11">
        <v>2</v>
      </c>
      <c r="E1393" s="11">
        <v>0</v>
      </c>
      <c r="F1393" s="11">
        <v>0</v>
      </c>
      <c r="G1393" t="str">
        <f>IFERROR(INDEX('Video Ad Server - SECONDARY'!$C$2:$C$960,MATCH(' Combined Data'!C1393&amp;' Combined Data'!B1393,'Video Ad Server - SECONDARY'!$E$2:$E$960,0)),"")</f>
        <v/>
      </c>
      <c r="H1393" t="str">
        <f>IFERROR(INDEX('Video Ad Server - SECONDARY'!$D$2:$D$960,MATCH(' Combined Data'!C1393&amp;' Combined Data'!B1393,'Video Ad Server - SECONDARY'!$E$2:$E$960,0)),"")</f>
        <v/>
      </c>
      <c r="I1393" t="str">
        <f>VLOOKUP($C1393,'Lookup Table'!$A$1:$G$134,3,0)</f>
        <v>Partner A</v>
      </c>
      <c r="J1393" t="str">
        <f>VLOOKUP($C1393,'Lookup Table'!$A$1:$G$134,4,0)</f>
        <v>Desktop</v>
      </c>
      <c r="K1393" t="str">
        <f>VLOOKUP($C1393,'Lookup Table'!$A$1:$G$134,5,0)</f>
        <v>CPM</v>
      </c>
      <c r="L1393">
        <f>VLOOKUP($C1393,'Lookup Table'!$A$1:$G$134,6,0)</f>
        <v>6</v>
      </c>
      <c r="M1393" t="str">
        <f>VLOOKUP($C1393,'Lookup Table'!$A$1:$G$134,7,0)</f>
        <v>Display</v>
      </c>
      <c r="N1393" s="28">
        <f t="shared" si="21"/>
        <v>1.2E-2</v>
      </c>
    </row>
    <row r="1394" spans="1:14" x14ac:dyDescent="0.2">
      <c r="A1394">
        <v>1393</v>
      </c>
      <c r="B1394" s="26">
        <v>44333</v>
      </c>
      <c r="C1394" s="11">
        <v>269221587</v>
      </c>
      <c r="D1394" s="11">
        <v>1</v>
      </c>
      <c r="E1394" s="11">
        <v>0</v>
      </c>
      <c r="F1394" s="11">
        <v>0</v>
      </c>
      <c r="G1394">
        <f>IFERROR(INDEX('Video Ad Server - SECONDARY'!$C$2:$C$960,MATCH(' Combined Data'!C1394&amp;' Combined Data'!B1394,'Video Ad Server - SECONDARY'!$E$2:$E$960,0)),"")</f>
        <v>0</v>
      </c>
      <c r="H1394">
        <f>IFERROR(INDEX('Video Ad Server - SECONDARY'!$D$2:$D$960,MATCH(' Combined Data'!C1394&amp;' Combined Data'!B1394,'Video Ad Server - SECONDARY'!$E$2:$E$960,0)),"")</f>
        <v>0</v>
      </c>
      <c r="I1394" t="str">
        <f>VLOOKUP($C1394,'Lookup Table'!$A$1:$G$134,3,0)</f>
        <v>Partner B</v>
      </c>
      <c r="J1394" t="str">
        <f>VLOOKUP($C1394,'Lookup Table'!$A$1:$G$134,4,0)</f>
        <v>Cross-Device</v>
      </c>
      <c r="K1394" t="str">
        <f>VLOOKUP($C1394,'Lookup Table'!$A$1:$G$134,5,0)</f>
        <v>CPCV</v>
      </c>
      <c r="L1394">
        <f>VLOOKUP($C1394,'Lookup Table'!$A$1:$G$134,6,0)</f>
        <v>4.5</v>
      </c>
      <c r="M1394" t="str">
        <f>VLOOKUP($C1394,'Lookup Table'!$A$1:$G$134,7,0)</f>
        <v>Video</v>
      </c>
      <c r="N1394" s="28">
        <f t="shared" si="21"/>
        <v>0</v>
      </c>
    </row>
    <row r="1395" spans="1:14" x14ac:dyDescent="0.2">
      <c r="A1395">
        <v>1394</v>
      </c>
      <c r="B1395" s="26">
        <v>44333</v>
      </c>
      <c r="C1395" s="11">
        <v>268892345</v>
      </c>
      <c r="D1395" s="11">
        <v>1</v>
      </c>
      <c r="E1395" s="11">
        <v>0</v>
      </c>
      <c r="F1395" s="11">
        <v>0</v>
      </c>
      <c r="G1395">
        <f>IFERROR(INDEX('Video Ad Server - SECONDARY'!$C$2:$C$960,MATCH(' Combined Data'!C1395&amp;' Combined Data'!B1395,'Video Ad Server - SECONDARY'!$E$2:$E$960,0)),"")</f>
        <v>5</v>
      </c>
      <c r="H1395">
        <f>IFERROR(INDEX('Video Ad Server - SECONDARY'!$D$2:$D$960,MATCH(' Combined Data'!C1395&amp;' Combined Data'!B1395,'Video Ad Server - SECONDARY'!$E$2:$E$960,0)),"")</f>
        <v>18</v>
      </c>
      <c r="I1395" t="str">
        <f>VLOOKUP($C1395,'Lookup Table'!$A$1:$G$134,3,0)</f>
        <v>Partner B</v>
      </c>
      <c r="J1395" t="str">
        <f>VLOOKUP($C1395,'Lookup Table'!$A$1:$G$134,4,0)</f>
        <v>Cross-Device</v>
      </c>
      <c r="K1395" t="str">
        <f>VLOOKUP($C1395,'Lookup Table'!$A$1:$G$134,5,0)</f>
        <v>CPCV</v>
      </c>
      <c r="L1395">
        <f>VLOOKUP($C1395,'Lookup Table'!$A$1:$G$134,6,0)</f>
        <v>4.5</v>
      </c>
      <c r="M1395" t="str">
        <f>VLOOKUP($C1395,'Lookup Table'!$A$1:$G$134,7,0)</f>
        <v>Video</v>
      </c>
      <c r="N1395" s="28">
        <f t="shared" si="21"/>
        <v>81</v>
      </c>
    </row>
    <row r="1396" spans="1:14" x14ac:dyDescent="0.2">
      <c r="A1396">
        <v>1395</v>
      </c>
      <c r="B1396" s="26">
        <v>44333</v>
      </c>
      <c r="C1396" s="11">
        <v>268890527</v>
      </c>
      <c r="D1396" s="11">
        <v>1</v>
      </c>
      <c r="E1396" s="11">
        <v>0</v>
      </c>
      <c r="F1396" s="11">
        <v>0</v>
      </c>
      <c r="G1396">
        <f>IFERROR(INDEX('Video Ad Server - SECONDARY'!$C$2:$C$960,MATCH(' Combined Data'!C1396&amp;' Combined Data'!B1396,'Video Ad Server - SECONDARY'!$E$2:$E$960,0)),"")</f>
        <v>14</v>
      </c>
      <c r="H1396">
        <f>IFERROR(INDEX('Video Ad Server - SECONDARY'!$D$2:$D$960,MATCH(' Combined Data'!C1396&amp;' Combined Data'!B1396,'Video Ad Server - SECONDARY'!$E$2:$E$960,0)),"")</f>
        <v>14</v>
      </c>
      <c r="I1396" t="str">
        <f>VLOOKUP($C1396,'Lookup Table'!$A$1:$G$134,3,0)</f>
        <v>Partner B</v>
      </c>
      <c r="J1396" t="str">
        <f>VLOOKUP($C1396,'Lookup Table'!$A$1:$G$134,4,0)</f>
        <v>Cross-Device</v>
      </c>
      <c r="K1396" t="str">
        <f>VLOOKUP($C1396,'Lookup Table'!$A$1:$G$134,5,0)</f>
        <v>CPCV</v>
      </c>
      <c r="L1396">
        <f>VLOOKUP($C1396,'Lookup Table'!$A$1:$G$134,6,0)</f>
        <v>4.5</v>
      </c>
      <c r="M1396" t="str">
        <f>VLOOKUP($C1396,'Lookup Table'!$A$1:$G$134,7,0)</f>
        <v>Video</v>
      </c>
      <c r="N1396" s="28">
        <f t="shared" si="21"/>
        <v>63</v>
      </c>
    </row>
    <row r="1397" spans="1:14" x14ac:dyDescent="0.2">
      <c r="A1397">
        <v>1396</v>
      </c>
      <c r="B1397" s="26">
        <v>44333</v>
      </c>
      <c r="C1397" s="11">
        <v>272779033</v>
      </c>
      <c r="D1397" s="11">
        <v>1</v>
      </c>
      <c r="E1397" s="11">
        <v>0</v>
      </c>
      <c r="F1397" s="11">
        <v>1</v>
      </c>
      <c r="G1397">
        <f>IFERROR(INDEX('Video Ad Server - SECONDARY'!$C$2:$C$960,MATCH(' Combined Data'!C1397&amp;' Combined Data'!B1397,'Video Ad Server - SECONDARY'!$E$2:$E$960,0)),"")</f>
        <v>20</v>
      </c>
      <c r="H1397">
        <f>IFERROR(INDEX('Video Ad Server - SECONDARY'!$D$2:$D$960,MATCH(' Combined Data'!C1397&amp;' Combined Data'!B1397,'Video Ad Server - SECONDARY'!$E$2:$E$960,0)),"")</f>
        <v>18</v>
      </c>
      <c r="I1397" t="str">
        <f>VLOOKUP($C1397,'Lookup Table'!$A$1:$G$134,3,0)</f>
        <v>Partner B</v>
      </c>
      <c r="J1397" t="str">
        <f>VLOOKUP($C1397,'Lookup Table'!$A$1:$G$134,4,0)</f>
        <v>Cross-Device</v>
      </c>
      <c r="K1397" t="str">
        <f>VLOOKUP($C1397,'Lookup Table'!$A$1:$G$134,5,0)</f>
        <v>CPCV</v>
      </c>
      <c r="L1397">
        <f>VLOOKUP($C1397,'Lookup Table'!$A$1:$G$134,6,0)</f>
        <v>4.5</v>
      </c>
      <c r="M1397" t="str">
        <f>VLOOKUP($C1397,'Lookup Table'!$A$1:$G$134,7,0)</f>
        <v>Video</v>
      </c>
      <c r="N1397" s="28">
        <f t="shared" si="21"/>
        <v>81</v>
      </c>
    </row>
    <row r="1398" spans="1:14" x14ac:dyDescent="0.2">
      <c r="A1398">
        <v>1397</v>
      </c>
      <c r="B1398" s="26">
        <v>44334</v>
      </c>
      <c r="C1398" s="11">
        <v>269221431</v>
      </c>
      <c r="D1398" s="11">
        <v>47259</v>
      </c>
      <c r="E1398" s="11">
        <v>178</v>
      </c>
      <c r="F1398" s="11">
        <v>10</v>
      </c>
      <c r="G1398" t="str">
        <f>IFERROR(INDEX('Video Ad Server - SECONDARY'!$C$2:$C$960,MATCH(' Combined Data'!C1398&amp;' Combined Data'!B1398,'Video Ad Server - SECONDARY'!$E$2:$E$960,0)),"")</f>
        <v/>
      </c>
      <c r="H1398" t="str">
        <f>IFERROR(INDEX('Video Ad Server - SECONDARY'!$D$2:$D$960,MATCH(' Combined Data'!C1398&amp;' Combined Data'!B1398,'Video Ad Server - SECONDARY'!$E$2:$E$960,0)),"")</f>
        <v/>
      </c>
      <c r="I1398" t="str">
        <f>VLOOKUP($C1398,'Lookup Table'!$A$1:$G$134,3,0)</f>
        <v>Partner B</v>
      </c>
      <c r="J1398" t="str">
        <f>VLOOKUP($C1398,'Lookup Table'!$A$1:$G$134,4,0)</f>
        <v>Desktop</v>
      </c>
      <c r="K1398" t="str">
        <f>VLOOKUP($C1398,'Lookup Table'!$A$1:$G$134,5,0)</f>
        <v>CPM</v>
      </c>
      <c r="L1398">
        <f>VLOOKUP($C1398,'Lookup Table'!$A$1:$G$134,6,0)</f>
        <v>4.5</v>
      </c>
      <c r="M1398" t="str">
        <f>VLOOKUP($C1398,'Lookup Table'!$A$1:$G$134,7,0)</f>
        <v>Display</v>
      </c>
      <c r="N1398" s="28">
        <f t="shared" si="21"/>
        <v>212.66550000000001</v>
      </c>
    </row>
    <row r="1399" spans="1:14" x14ac:dyDescent="0.2">
      <c r="A1399">
        <v>1398</v>
      </c>
      <c r="B1399" s="26">
        <v>44334</v>
      </c>
      <c r="C1399" s="11">
        <v>268891961</v>
      </c>
      <c r="D1399" s="11">
        <v>13046</v>
      </c>
      <c r="E1399" s="11">
        <v>170</v>
      </c>
      <c r="F1399" s="11">
        <v>11</v>
      </c>
      <c r="G1399">
        <f>IFERROR(INDEX('Video Ad Server - SECONDARY'!$C$2:$C$960,MATCH(' Combined Data'!C1399&amp;' Combined Data'!B1399,'Video Ad Server - SECONDARY'!$E$2:$E$960,0)),"")</f>
        <v>5</v>
      </c>
      <c r="H1399">
        <f>IFERROR(INDEX('Video Ad Server - SECONDARY'!$D$2:$D$960,MATCH(' Combined Data'!C1399&amp;' Combined Data'!B1399,'Video Ad Server - SECONDARY'!$E$2:$E$960,0)),"")</f>
        <v>5</v>
      </c>
      <c r="I1399" t="str">
        <f>VLOOKUP($C1399,'Lookup Table'!$A$1:$G$134,3,0)</f>
        <v>Partner B</v>
      </c>
      <c r="J1399" t="str">
        <f>VLOOKUP($C1399,'Lookup Table'!$A$1:$G$134,4,0)</f>
        <v>Cross-Device</v>
      </c>
      <c r="K1399" t="str">
        <f>VLOOKUP($C1399,'Lookup Table'!$A$1:$G$134,5,0)</f>
        <v>CPCV</v>
      </c>
      <c r="L1399">
        <f>VLOOKUP($C1399,'Lookup Table'!$A$1:$G$134,6,0)</f>
        <v>4.5</v>
      </c>
      <c r="M1399" t="str">
        <f>VLOOKUP($C1399,'Lookup Table'!$A$1:$G$134,7,0)</f>
        <v>Video</v>
      </c>
      <c r="N1399" s="28">
        <f t="shared" si="21"/>
        <v>22.5</v>
      </c>
    </row>
    <row r="1400" spans="1:14" x14ac:dyDescent="0.2">
      <c r="A1400">
        <v>1399</v>
      </c>
      <c r="B1400" s="26">
        <v>44334</v>
      </c>
      <c r="C1400" s="11">
        <v>268892405</v>
      </c>
      <c r="D1400" s="11">
        <v>32625</v>
      </c>
      <c r="E1400" s="11">
        <v>133</v>
      </c>
      <c r="F1400" s="11">
        <v>47</v>
      </c>
      <c r="G1400" t="str">
        <f>IFERROR(INDEX('Video Ad Server - SECONDARY'!$C$2:$C$960,MATCH(' Combined Data'!C1400&amp;' Combined Data'!B1400,'Video Ad Server - SECONDARY'!$E$2:$E$960,0)),"")</f>
        <v/>
      </c>
      <c r="H1400" t="str">
        <f>IFERROR(INDEX('Video Ad Server - SECONDARY'!$D$2:$D$960,MATCH(' Combined Data'!C1400&amp;' Combined Data'!B1400,'Video Ad Server - SECONDARY'!$E$2:$E$960,0)),"")</f>
        <v/>
      </c>
      <c r="I1400" t="str">
        <f>VLOOKUP($C1400,'Lookup Table'!$A$1:$G$134,3,0)</f>
        <v>Partner B</v>
      </c>
      <c r="J1400" t="str">
        <f>VLOOKUP($C1400,'Lookup Table'!$A$1:$G$134,4,0)</f>
        <v>Mobile In-App</v>
      </c>
      <c r="K1400" t="str">
        <f>VLOOKUP($C1400,'Lookup Table'!$A$1:$G$134,5,0)</f>
        <v>CPM</v>
      </c>
      <c r="L1400">
        <f>VLOOKUP($C1400,'Lookup Table'!$A$1:$G$134,6,0)</f>
        <v>4.5</v>
      </c>
      <c r="M1400" t="str">
        <f>VLOOKUP($C1400,'Lookup Table'!$A$1:$G$134,7,0)</f>
        <v>Display</v>
      </c>
      <c r="N1400" s="28">
        <f t="shared" si="21"/>
        <v>146.8125</v>
      </c>
    </row>
    <row r="1401" spans="1:14" x14ac:dyDescent="0.2">
      <c r="A1401">
        <v>1400</v>
      </c>
      <c r="B1401" s="26">
        <v>44334</v>
      </c>
      <c r="C1401" s="11">
        <v>268890452</v>
      </c>
      <c r="D1401" s="11">
        <v>33389</v>
      </c>
      <c r="E1401" s="11">
        <v>79</v>
      </c>
      <c r="F1401" s="11">
        <v>7</v>
      </c>
      <c r="G1401" t="str">
        <f>IFERROR(INDEX('Video Ad Server - SECONDARY'!$C$2:$C$960,MATCH(' Combined Data'!C1401&amp;' Combined Data'!B1401,'Video Ad Server - SECONDARY'!$E$2:$E$960,0)),"")</f>
        <v/>
      </c>
      <c r="H1401" t="str">
        <f>IFERROR(INDEX('Video Ad Server - SECONDARY'!$D$2:$D$960,MATCH(' Combined Data'!C1401&amp;' Combined Data'!B1401,'Video Ad Server - SECONDARY'!$E$2:$E$960,0)),"")</f>
        <v/>
      </c>
      <c r="I1401" t="str">
        <f>VLOOKUP($C1401,'Lookup Table'!$A$1:$G$134,3,0)</f>
        <v>Partner B</v>
      </c>
      <c r="J1401" t="str">
        <f>VLOOKUP($C1401,'Lookup Table'!$A$1:$G$134,4,0)</f>
        <v>Mobile</v>
      </c>
      <c r="K1401" t="str">
        <f>VLOOKUP($C1401,'Lookup Table'!$A$1:$G$134,5,0)</f>
        <v>CPM</v>
      </c>
      <c r="L1401">
        <f>VLOOKUP($C1401,'Lookup Table'!$A$1:$G$134,6,0)</f>
        <v>4.5</v>
      </c>
      <c r="M1401" t="str">
        <f>VLOOKUP($C1401,'Lookup Table'!$A$1:$G$134,7,0)</f>
        <v>Display</v>
      </c>
      <c r="N1401" s="28">
        <f t="shared" si="21"/>
        <v>150.25050000000002</v>
      </c>
    </row>
    <row r="1402" spans="1:14" x14ac:dyDescent="0.2">
      <c r="A1402">
        <v>1401</v>
      </c>
      <c r="B1402" s="26">
        <v>44334</v>
      </c>
      <c r="C1402" s="11">
        <v>268891226</v>
      </c>
      <c r="D1402" s="11">
        <v>27055</v>
      </c>
      <c r="E1402" s="11">
        <v>64</v>
      </c>
      <c r="F1402" s="11">
        <v>39</v>
      </c>
      <c r="G1402" t="str">
        <f>IFERROR(INDEX('Video Ad Server - SECONDARY'!$C$2:$C$960,MATCH(' Combined Data'!C1402&amp;' Combined Data'!B1402,'Video Ad Server - SECONDARY'!$E$2:$E$960,0)),"")</f>
        <v/>
      </c>
      <c r="H1402" t="str">
        <f>IFERROR(INDEX('Video Ad Server - SECONDARY'!$D$2:$D$960,MATCH(' Combined Data'!C1402&amp;' Combined Data'!B1402,'Video Ad Server - SECONDARY'!$E$2:$E$960,0)),"")</f>
        <v/>
      </c>
      <c r="I1402" t="str">
        <f>VLOOKUP($C1402,'Lookup Table'!$A$1:$G$134,3,0)</f>
        <v>Partner B</v>
      </c>
      <c r="J1402" t="str">
        <f>VLOOKUP($C1402,'Lookup Table'!$A$1:$G$134,4,0)</f>
        <v>Desktop</v>
      </c>
      <c r="K1402" t="str">
        <f>VLOOKUP($C1402,'Lookup Table'!$A$1:$G$134,5,0)</f>
        <v>CPM</v>
      </c>
      <c r="L1402">
        <f>VLOOKUP($C1402,'Lookup Table'!$A$1:$G$134,6,0)</f>
        <v>4.5</v>
      </c>
      <c r="M1402" t="str">
        <f>VLOOKUP($C1402,'Lookup Table'!$A$1:$G$134,7,0)</f>
        <v>Display</v>
      </c>
      <c r="N1402" s="28">
        <f t="shared" si="21"/>
        <v>121.7475</v>
      </c>
    </row>
    <row r="1403" spans="1:14" x14ac:dyDescent="0.2">
      <c r="A1403">
        <v>1402</v>
      </c>
      <c r="B1403" s="26">
        <v>44334</v>
      </c>
      <c r="C1403" s="11">
        <v>268892123</v>
      </c>
      <c r="D1403" s="11">
        <v>22116</v>
      </c>
      <c r="E1403" s="11">
        <v>62</v>
      </c>
      <c r="F1403" s="11">
        <v>39</v>
      </c>
      <c r="G1403" t="str">
        <f>IFERROR(INDEX('Video Ad Server - SECONDARY'!$C$2:$C$960,MATCH(' Combined Data'!C1403&amp;' Combined Data'!B1403,'Video Ad Server - SECONDARY'!$E$2:$E$960,0)),"")</f>
        <v/>
      </c>
      <c r="H1403" t="str">
        <f>IFERROR(INDEX('Video Ad Server - SECONDARY'!$D$2:$D$960,MATCH(' Combined Data'!C1403&amp;' Combined Data'!B1403,'Video Ad Server - SECONDARY'!$E$2:$E$960,0)),"")</f>
        <v/>
      </c>
      <c r="I1403" t="str">
        <f>VLOOKUP($C1403,'Lookup Table'!$A$1:$G$134,3,0)</f>
        <v>Partner A</v>
      </c>
      <c r="J1403" t="str">
        <f>VLOOKUP($C1403,'Lookup Table'!$A$1:$G$134,4,0)</f>
        <v>Desktop</v>
      </c>
      <c r="K1403" t="str">
        <f>VLOOKUP($C1403,'Lookup Table'!$A$1:$G$134,5,0)</f>
        <v>CPM</v>
      </c>
      <c r="L1403">
        <f>VLOOKUP($C1403,'Lookup Table'!$A$1:$G$134,6,0)</f>
        <v>6</v>
      </c>
      <c r="M1403" t="str">
        <f>VLOOKUP($C1403,'Lookup Table'!$A$1:$G$134,7,0)</f>
        <v>Display</v>
      </c>
      <c r="N1403" s="28">
        <f t="shared" si="21"/>
        <v>132.696</v>
      </c>
    </row>
    <row r="1404" spans="1:14" x14ac:dyDescent="0.2">
      <c r="A1404">
        <v>1403</v>
      </c>
      <c r="B1404" s="26">
        <v>44334</v>
      </c>
      <c r="C1404" s="11">
        <v>269221461</v>
      </c>
      <c r="D1404" s="11">
        <v>21686</v>
      </c>
      <c r="E1404" s="11">
        <v>62</v>
      </c>
      <c r="F1404" s="11">
        <v>4</v>
      </c>
      <c r="G1404">
        <f>IFERROR(INDEX('Video Ad Server - SECONDARY'!$C$2:$C$960,MATCH(' Combined Data'!C1404&amp;' Combined Data'!B1404,'Video Ad Server - SECONDARY'!$E$2:$E$960,0)),"")</f>
        <v>13</v>
      </c>
      <c r="H1404">
        <f>IFERROR(INDEX('Video Ad Server - SECONDARY'!$D$2:$D$960,MATCH(' Combined Data'!C1404&amp;' Combined Data'!B1404,'Video Ad Server - SECONDARY'!$E$2:$E$960,0)),"")</f>
        <v>12</v>
      </c>
      <c r="I1404" t="str">
        <f>VLOOKUP($C1404,'Lookup Table'!$A$1:$G$134,3,0)</f>
        <v>Partner B</v>
      </c>
      <c r="J1404" t="str">
        <f>VLOOKUP($C1404,'Lookup Table'!$A$1:$G$134,4,0)</f>
        <v>Mobile</v>
      </c>
      <c r="K1404" t="str">
        <f>VLOOKUP($C1404,'Lookup Table'!$A$1:$G$134,5,0)</f>
        <v>CPCV</v>
      </c>
      <c r="L1404">
        <f>VLOOKUP($C1404,'Lookup Table'!$A$1:$G$134,6,0)</f>
        <v>4.5</v>
      </c>
      <c r="M1404" t="str">
        <f>VLOOKUP($C1404,'Lookup Table'!$A$1:$G$134,7,0)</f>
        <v>Video</v>
      </c>
      <c r="N1404" s="28">
        <f t="shared" si="21"/>
        <v>54</v>
      </c>
    </row>
    <row r="1405" spans="1:14" x14ac:dyDescent="0.2">
      <c r="A1405">
        <v>1404</v>
      </c>
      <c r="B1405" s="26">
        <v>44334</v>
      </c>
      <c r="C1405" s="11">
        <v>268892222</v>
      </c>
      <c r="D1405" s="11">
        <v>23243</v>
      </c>
      <c r="E1405" s="11">
        <v>58</v>
      </c>
      <c r="F1405" s="11">
        <v>4</v>
      </c>
      <c r="G1405" t="str">
        <f>IFERROR(INDEX('Video Ad Server - SECONDARY'!$C$2:$C$960,MATCH(' Combined Data'!C1405&amp;' Combined Data'!B1405,'Video Ad Server - SECONDARY'!$E$2:$E$960,0)),"")</f>
        <v/>
      </c>
      <c r="H1405" t="str">
        <f>IFERROR(INDEX('Video Ad Server - SECONDARY'!$D$2:$D$960,MATCH(' Combined Data'!C1405&amp;' Combined Data'!B1405,'Video Ad Server - SECONDARY'!$E$2:$E$960,0)),"")</f>
        <v/>
      </c>
      <c r="I1405" t="str">
        <f>VLOOKUP($C1405,'Lookup Table'!$A$1:$G$134,3,0)</f>
        <v>Partner B</v>
      </c>
      <c r="J1405" t="str">
        <f>VLOOKUP($C1405,'Lookup Table'!$A$1:$G$134,4,0)</f>
        <v>Desktop</v>
      </c>
      <c r="K1405" t="str">
        <f>VLOOKUP($C1405,'Lookup Table'!$A$1:$G$134,5,0)</f>
        <v>CPM</v>
      </c>
      <c r="L1405">
        <f>VLOOKUP($C1405,'Lookup Table'!$A$1:$G$134,6,0)</f>
        <v>4.5</v>
      </c>
      <c r="M1405" t="str">
        <f>VLOOKUP($C1405,'Lookup Table'!$A$1:$G$134,7,0)</f>
        <v>Display</v>
      </c>
      <c r="N1405" s="28">
        <f t="shared" si="21"/>
        <v>104.59349999999999</v>
      </c>
    </row>
    <row r="1406" spans="1:14" x14ac:dyDescent="0.2">
      <c r="A1406">
        <v>1405</v>
      </c>
      <c r="B1406" s="26">
        <v>44334</v>
      </c>
      <c r="C1406" s="11">
        <v>269221920</v>
      </c>
      <c r="D1406" s="11">
        <v>16247</v>
      </c>
      <c r="E1406" s="11">
        <v>45</v>
      </c>
      <c r="F1406" s="11">
        <v>73</v>
      </c>
      <c r="G1406">
        <f>IFERROR(INDEX('Video Ad Server - SECONDARY'!$C$2:$C$960,MATCH(' Combined Data'!C1406&amp;' Combined Data'!B1406,'Video Ad Server - SECONDARY'!$E$2:$E$960,0)),"")</f>
        <v>3</v>
      </c>
      <c r="H1406">
        <f>IFERROR(INDEX('Video Ad Server - SECONDARY'!$D$2:$D$960,MATCH(' Combined Data'!C1406&amp;' Combined Data'!B1406,'Video Ad Server - SECONDARY'!$E$2:$E$960,0)),"")</f>
        <v>19</v>
      </c>
      <c r="I1406" t="str">
        <f>VLOOKUP($C1406,'Lookup Table'!$A$1:$G$134,3,0)</f>
        <v>Partner B</v>
      </c>
      <c r="J1406" t="str">
        <f>VLOOKUP($C1406,'Lookup Table'!$A$1:$G$134,4,0)</f>
        <v>Cross-Device</v>
      </c>
      <c r="K1406" t="str">
        <f>VLOOKUP($C1406,'Lookup Table'!$A$1:$G$134,5,0)</f>
        <v>CPCV</v>
      </c>
      <c r="L1406">
        <f>VLOOKUP($C1406,'Lookup Table'!$A$1:$G$134,6,0)</f>
        <v>4.5</v>
      </c>
      <c r="M1406" t="str">
        <f>VLOOKUP($C1406,'Lookup Table'!$A$1:$G$134,7,0)</f>
        <v>Video</v>
      </c>
      <c r="N1406" s="28">
        <f t="shared" si="21"/>
        <v>85.5</v>
      </c>
    </row>
    <row r="1407" spans="1:14" x14ac:dyDescent="0.2">
      <c r="A1407">
        <v>1406</v>
      </c>
      <c r="B1407" s="26">
        <v>44334</v>
      </c>
      <c r="C1407" s="11">
        <v>269220918</v>
      </c>
      <c r="D1407" s="11">
        <v>24521</v>
      </c>
      <c r="E1407" s="11">
        <v>40</v>
      </c>
      <c r="F1407" s="11">
        <v>21</v>
      </c>
      <c r="G1407" t="str">
        <f>IFERROR(INDEX('Video Ad Server - SECONDARY'!$C$2:$C$960,MATCH(' Combined Data'!C1407&amp;' Combined Data'!B1407,'Video Ad Server - SECONDARY'!$E$2:$E$960,0)),"")</f>
        <v/>
      </c>
      <c r="H1407" t="str">
        <f>IFERROR(INDEX('Video Ad Server - SECONDARY'!$D$2:$D$960,MATCH(' Combined Data'!C1407&amp;' Combined Data'!B1407,'Video Ad Server - SECONDARY'!$E$2:$E$960,0)),"")</f>
        <v/>
      </c>
      <c r="I1407" t="str">
        <f>VLOOKUP($C1407,'Lookup Table'!$A$1:$G$134,3,0)</f>
        <v>Partner B</v>
      </c>
      <c r="J1407" t="str">
        <f>VLOOKUP($C1407,'Lookup Table'!$A$1:$G$134,4,0)</f>
        <v>Desktop</v>
      </c>
      <c r="K1407" t="str">
        <f>VLOOKUP($C1407,'Lookup Table'!$A$1:$G$134,5,0)</f>
        <v>CPM</v>
      </c>
      <c r="L1407">
        <f>VLOOKUP($C1407,'Lookup Table'!$A$1:$G$134,6,0)</f>
        <v>4.5</v>
      </c>
      <c r="M1407" t="str">
        <f>VLOOKUP($C1407,'Lookup Table'!$A$1:$G$134,7,0)</f>
        <v>Display</v>
      </c>
      <c r="N1407" s="28">
        <f t="shared" si="21"/>
        <v>110.34450000000001</v>
      </c>
    </row>
    <row r="1408" spans="1:14" x14ac:dyDescent="0.2">
      <c r="A1408">
        <v>1407</v>
      </c>
      <c r="B1408" s="26">
        <v>44334</v>
      </c>
      <c r="C1408" s="11">
        <v>269221869</v>
      </c>
      <c r="D1408" s="11">
        <v>17373</v>
      </c>
      <c r="E1408" s="11">
        <v>25</v>
      </c>
      <c r="F1408" s="11">
        <v>16</v>
      </c>
      <c r="G1408" t="str">
        <f>IFERROR(INDEX('Video Ad Server - SECONDARY'!$C$2:$C$960,MATCH(' Combined Data'!C1408&amp;' Combined Data'!B1408,'Video Ad Server - SECONDARY'!$E$2:$E$960,0)),"")</f>
        <v/>
      </c>
      <c r="H1408" t="str">
        <f>IFERROR(INDEX('Video Ad Server - SECONDARY'!$D$2:$D$960,MATCH(' Combined Data'!C1408&amp;' Combined Data'!B1408,'Video Ad Server - SECONDARY'!$E$2:$E$960,0)),"")</f>
        <v/>
      </c>
      <c r="I1408" t="str">
        <f>VLOOKUP($C1408,'Lookup Table'!$A$1:$G$134,3,0)</f>
        <v>Partner B</v>
      </c>
      <c r="J1408" t="str">
        <f>VLOOKUP($C1408,'Lookup Table'!$A$1:$G$134,4,0)</f>
        <v>Cross-Device</v>
      </c>
      <c r="K1408" t="str">
        <f>VLOOKUP($C1408,'Lookup Table'!$A$1:$G$134,5,0)</f>
        <v>CPM</v>
      </c>
      <c r="L1408">
        <f>VLOOKUP($C1408,'Lookup Table'!$A$1:$G$134,6,0)</f>
        <v>4.5</v>
      </c>
      <c r="M1408" t="str">
        <f>VLOOKUP($C1408,'Lookup Table'!$A$1:$G$134,7,0)</f>
        <v>Display</v>
      </c>
      <c r="N1408" s="28">
        <f t="shared" si="21"/>
        <v>78.1785</v>
      </c>
    </row>
    <row r="1409" spans="1:14" x14ac:dyDescent="0.2">
      <c r="A1409">
        <v>1408</v>
      </c>
      <c r="B1409" s="26">
        <v>44334</v>
      </c>
      <c r="C1409" s="11">
        <v>268892345</v>
      </c>
      <c r="D1409" s="11">
        <v>14299</v>
      </c>
      <c r="E1409" s="11">
        <v>17</v>
      </c>
      <c r="F1409" s="11">
        <v>0</v>
      </c>
      <c r="G1409">
        <f>IFERROR(INDEX('Video Ad Server - SECONDARY'!$C$2:$C$960,MATCH(' Combined Data'!C1409&amp;' Combined Data'!B1409,'Video Ad Server - SECONDARY'!$E$2:$E$960,0)),"")</f>
        <v>0</v>
      </c>
      <c r="H1409">
        <f>IFERROR(INDEX('Video Ad Server - SECONDARY'!$D$2:$D$960,MATCH(' Combined Data'!C1409&amp;' Combined Data'!B1409,'Video Ad Server - SECONDARY'!$E$2:$E$960,0)),"")</f>
        <v>0</v>
      </c>
      <c r="I1409" t="str">
        <f>VLOOKUP($C1409,'Lookup Table'!$A$1:$G$134,3,0)</f>
        <v>Partner B</v>
      </c>
      <c r="J1409" t="str">
        <f>VLOOKUP($C1409,'Lookup Table'!$A$1:$G$134,4,0)</f>
        <v>Cross-Device</v>
      </c>
      <c r="K1409" t="str">
        <f>VLOOKUP($C1409,'Lookup Table'!$A$1:$G$134,5,0)</f>
        <v>CPCV</v>
      </c>
      <c r="L1409">
        <f>VLOOKUP($C1409,'Lookup Table'!$A$1:$G$134,6,0)</f>
        <v>4.5</v>
      </c>
      <c r="M1409" t="str">
        <f>VLOOKUP($C1409,'Lookup Table'!$A$1:$G$134,7,0)</f>
        <v>Video</v>
      </c>
      <c r="N1409" s="28">
        <f t="shared" si="21"/>
        <v>0</v>
      </c>
    </row>
    <row r="1410" spans="1:14" x14ac:dyDescent="0.2">
      <c r="A1410">
        <v>1409</v>
      </c>
      <c r="B1410" s="26">
        <v>44334</v>
      </c>
      <c r="C1410" s="11">
        <v>269221473</v>
      </c>
      <c r="D1410" s="11">
        <v>13348</v>
      </c>
      <c r="E1410" s="11">
        <v>17</v>
      </c>
      <c r="F1410" s="11">
        <v>141</v>
      </c>
      <c r="G1410">
        <f>IFERROR(INDEX('Video Ad Server - SECONDARY'!$C$2:$C$960,MATCH(' Combined Data'!C1410&amp;' Combined Data'!B1410,'Video Ad Server - SECONDARY'!$E$2:$E$960,0)),"")</f>
        <v>16</v>
      </c>
      <c r="H1410">
        <f>IFERROR(INDEX('Video Ad Server - SECONDARY'!$D$2:$D$960,MATCH(' Combined Data'!C1410&amp;' Combined Data'!B1410,'Video Ad Server - SECONDARY'!$E$2:$E$960,0)),"")</f>
        <v>2</v>
      </c>
      <c r="I1410" t="str">
        <f>VLOOKUP($C1410,'Lookup Table'!$A$1:$G$134,3,0)</f>
        <v>Partner B</v>
      </c>
      <c r="J1410" t="str">
        <f>VLOOKUP($C1410,'Lookup Table'!$A$1:$G$134,4,0)</f>
        <v>Desktop</v>
      </c>
      <c r="K1410" t="str">
        <f>VLOOKUP($C1410,'Lookup Table'!$A$1:$G$134,5,0)</f>
        <v>CPCV</v>
      </c>
      <c r="L1410">
        <f>VLOOKUP($C1410,'Lookup Table'!$A$1:$G$134,6,0)</f>
        <v>4.5</v>
      </c>
      <c r="M1410" t="str">
        <f>VLOOKUP($C1410,'Lookup Table'!$A$1:$G$134,7,0)</f>
        <v>Video</v>
      </c>
      <c r="N1410" s="28">
        <f t="shared" si="21"/>
        <v>9</v>
      </c>
    </row>
    <row r="1411" spans="1:14" x14ac:dyDescent="0.2">
      <c r="A1411">
        <v>1410</v>
      </c>
      <c r="B1411" s="26">
        <v>44334</v>
      </c>
      <c r="C1411" s="11">
        <v>268891964</v>
      </c>
      <c r="D1411" s="11">
        <v>3462</v>
      </c>
      <c r="E1411" s="11">
        <v>15</v>
      </c>
      <c r="F1411" s="11">
        <v>1</v>
      </c>
      <c r="G1411">
        <f>IFERROR(INDEX('Video Ad Server - SECONDARY'!$C$2:$C$960,MATCH(' Combined Data'!C1411&amp;' Combined Data'!B1411,'Video Ad Server - SECONDARY'!$E$2:$E$960,0)),"")</f>
        <v>8</v>
      </c>
      <c r="H1411">
        <f>IFERROR(INDEX('Video Ad Server - SECONDARY'!$D$2:$D$960,MATCH(' Combined Data'!C1411&amp;' Combined Data'!B1411,'Video Ad Server - SECONDARY'!$E$2:$E$960,0)),"")</f>
        <v>1</v>
      </c>
      <c r="I1411" t="str">
        <f>VLOOKUP($C1411,'Lookup Table'!$A$1:$G$134,3,0)</f>
        <v>Partner B</v>
      </c>
      <c r="J1411" t="str">
        <f>VLOOKUP($C1411,'Lookup Table'!$A$1:$G$134,4,0)</f>
        <v>Cross-Device</v>
      </c>
      <c r="K1411" t="str">
        <f>VLOOKUP($C1411,'Lookup Table'!$A$1:$G$134,5,0)</f>
        <v>CPCV</v>
      </c>
      <c r="L1411">
        <f>VLOOKUP($C1411,'Lookup Table'!$A$1:$G$134,6,0)</f>
        <v>4.5</v>
      </c>
      <c r="M1411" t="str">
        <f>VLOOKUP($C1411,'Lookup Table'!$A$1:$G$134,7,0)</f>
        <v>Video</v>
      </c>
      <c r="N1411" s="28">
        <f t="shared" ref="N1411:N1474" si="22">IF(K1411="CPM",(D1411/1000)*L1411,H1411*L1411)</f>
        <v>4.5</v>
      </c>
    </row>
    <row r="1412" spans="1:14" x14ac:dyDescent="0.2">
      <c r="A1412">
        <v>1411</v>
      </c>
      <c r="B1412" s="26">
        <v>44334</v>
      </c>
      <c r="C1412" s="11">
        <v>268892429</v>
      </c>
      <c r="D1412" s="11">
        <v>12442</v>
      </c>
      <c r="E1412" s="11">
        <v>14</v>
      </c>
      <c r="F1412" s="11">
        <v>24</v>
      </c>
      <c r="G1412" t="str">
        <f>IFERROR(INDEX('Video Ad Server - SECONDARY'!$C$2:$C$960,MATCH(' Combined Data'!C1412&amp;' Combined Data'!B1412,'Video Ad Server - SECONDARY'!$E$2:$E$960,0)),"")</f>
        <v/>
      </c>
      <c r="H1412" t="str">
        <f>IFERROR(INDEX('Video Ad Server - SECONDARY'!$D$2:$D$960,MATCH(' Combined Data'!C1412&amp;' Combined Data'!B1412,'Video Ad Server - SECONDARY'!$E$2:$E$960,0)),"")</f>
        <v/>
      </c>
      <c r="I1412" t="str">
        <f>VLOOKUP($C1412,'Lookup Table'!$A$1:$G$134,3,0)</f>
        <v>Partner A</v>
      </c>
      <c r="J1412" t="str">
        <f>VLOOKUP($C1412,'Lookup Table'!$A$1:$G$134,4,0)</f>
        <v>Mobile In-App</v>
      </c>
      <c r="K1412" t="str">
        <f>VLOOKUP($C1412,'Lookup Table'!$A$1:$G$134,5,0)</f>
        <v>CPM</v>
      </c>
      <c r="L1412">
        <f>VLOOKUP($C1412,'Lookup Table'!$A$1:$G$134,6,0)</f>
        <v>6</v>
      </c>
      <c r="M1412" t="str">
        <f>VLOOKUP($C1412,'Lookup Table'!$A$1:$G$134,7,0)</f>
        <v>Display</v>
      </c>
      <c r="N1412" s="28">
        <f t="shared" si="22"/>
        <v>74.652000000000001</v>
      </c>
    </row>
    <row r="1413" spans="1:14" x14ac:dyDescent="0.2">
      <c r="A1413">
        <v>1412</v>
      </c>
      <c r="B1413" s="26">
        <v>44334</v>
      </c>
      <c r="C1413" s="11">
        <v>273096974</v>
      </c>
      <c r="D1413" s="11">
        <v>2011</v>
      </c>
      <c r="E1413" s="11">
        <v>13</v>
      </c>
      <c r="F1413" s="11">
        <v>0</v>
      </c>
      <c r="G1413" t="str">
        <f>IFERROR(INDEX('Video Ad Server - SECONDARY'!$C$2:$C$960,MATCH(' Combined Data'!C1413&amp;' Combined Data'!B1413,'Video Ad Server - SECONDARY'!$E$2:$E$960,0)),"")</f>
        <v/>
      </c>
      <c r="H1413" t="str">
        <f>IFERROR(INDEX('Video Ad Server - SECONDARY'!$D$2:$D$960,MATCH(' Combined Data'!C1413&amp;' Combined Data'!B1413,'Video Ad Server - SECONDARY'!$E$2:$E$960,0)),"")</f>
        <v/>
      </c>
      <c r="I1413" t="str">
        <f>VLOOKUP($C1413,'Lookup Table'!$A$1:$G$134,3,0)</f>
        <v>Partner B</v>
      </c>
      <c r="J1413" t="str">
        <f>VLOOKUP($C1413,'Lookup Table'!$A$1:$G$134,4,0)</f>
        <v>Desktop</v>
      </c>
      <c r="K1413" t="str">
        <f>VLOOKUP($C1413,'Lookup Table'!$A$1:$G$134,5,0)</f>
        <v>CPM</v>
      </c>
      <c r="L1413">
        <f>VLOOKUP($C1413,'Lookup Table'!$A$1:$G$134,6,0)</f>
        <v>4.5</v>
      </c>
      <c r="M1413" t="str">
        <f>VLOOKUP($C1413,'Lookup Table'!$A$1:$G$134,7,0)</f>
        <v>Display</v>
      </c>
      <c r="N1413" s="28">
        <f t="shared" si="22"/>
        <v>9.0495000000000001</v>
      </c>
    </row>
    <row r="1414" spans="1:14" x14ac:dyDescent="0.2">
      <c r="A1414">
        <v>1413</v>
      </c>
      <c r="B1414" s="26">
        <v>44334</v>
      </c>
      <c r="C1414" s="11">
        <v>268892348</v>
      </c>
      <c r="D1414" s="11">
        <v>2709</v>
      </c>
      <c r="E1414" s="11">
        <v>12</v>
      </c>
      <c r="F1414" s="11">
        <v>0</v>
      </c>
      <c r="G1414">
        <f>IFERROR(INDEX('Video Ad Server - SECONDARY'!$C$2:$C$960,MATCH(' Combined Data'!C1414&amp;' Combined Data'!B1414,'Video Ad Server - SECONDARY'!$E$2:$E$960,0)),"")</f>
        <v>0</v>
      </c>
      <c r="H1414">
        <f>IFERROR(INDEX('Video Ad Server - SECONDARY'!$D$2:$D$960,MATCH(' Combined Data'!C1414&amp;' Combined Data'!B1414,'Video Ad Server - SECONDARY'!$E$2:$E$960,0)),"")</f>
        <v>0</v>
      </c>
      <c r="I1414" t="str">
        <f>VLOOKUP($C1414,'Lookup Table'!$A$1:$G$134,3,0)</f>
        <v>Partner B</v>
      </c>
      <c r="J1414" t="str">
        <f>VLOOKUP($C1414,'Lookup Table'!$A$1:$G$134,4,0)</f>
        <v>Cross-Device</v>
      </c>
      <c r="K1414" t="str">
        <f>VLOOKUP($C1414,'Lookup Table'!$A$1:$G$134,5,0)</f>
        <v>CPCV</v>
      </c>
      <c r="L1414">
        <f>VLOOKUP($C1414,'Lookup Table'!$A$1:$G$134,6,0)</f>
        <v>4.5</v>
      </c>
      <c r="M1414" t="str">
        <f>VLOOKUP($C1414,'Lookup Table'!$A$1:$G$134,7,0)</f>
        <v>Video</v>
      </c>
      <c r="N1414" s="28">
        <f t="shared" si="22"/>
        <v>0</v>
      </c>
    </row>
    <row r="1415" spans="1:14" x14ac:dyDescent="0.2">
      <c r="A1415">
        <v>1414</v>
      </c>
      <c r="B1415" s="26">
        <v>44334</v>
      </c>
      <c r="C1415" s="11">
        <v>268892381</v>
      </c>
      <c r="D1415" s="11">
        <v>2693</v>
      </c>
      <c r="E1415" s="11">
        <v>11</v>
      </c>
      <c r="F1415" s="11">
        <v>3</v>
      </c>
      <c r="G1415">
        <f>IFERROR(INDEX('Video Ad Server - SECONDARY'!$C$2:$C$960,MATCH(' Combined Data'!C1415&amp;' Combined Data'!B1415,'Video Ad Server - SECONDARY'!$E$2:$E$960,0)),"")</f>
        <v>1172</v>
      </c>
      <c r="H1415">
        <f>IFERROR(INDEX('Video Ad Server - SECONDARY'!$D$2:$D$960,MATCH(' Combined Data'!C1415&amp;' Combined Data'!B1415,'Video Ad Server - SECONDARY'!$E$2:$E$960,0)),"")</f>
        <v>873</v>
      </c>
      <c r="I1415" t="str">
        <f>VLOOKUP($C1415,'Lookup Table'!$A$1:$G$134,3,0)</f>
        <v>Partner B</v>
      </c>
      <c r="J1415" t="str">
        <f>VLOOKUP($C1415,'Lookup Table'!$A$1:$G$134,4,0)</f>
        <v>Cross-Device</v>
      </c>
      <c r="K1415" t="str">
        <f>VLOOKUP($C1415,'Lookup Table'!$A$1:$G$134,5,0)</f>
        <v>CPCV</v>
      </c>
      <c r="L1415">
        <f>VLOOKUP($C1415,'Lookup Table'!$A$1:$G$134,6,0)</f>
        <v>4.5</v>
      </c>
      <c r="M1415" t="str">
        <f>VLOOKUP($C1415,'Lookup Table'!$A$1:$G$134,7,0)</f>
        <v>Video</v>
      </c>
      <c r="N1415" s="28">
        <f t="shared" si="22"/>
        <v>3928.5</v>
      </c>
    </row>
    <row r="1416" spans="1:14" x14ac:dyDescent="0.2">
      <c r="A1416">
        <v>1415</v>
      </c>
      <c r="B1416" s="26">
        <v>44334</v>
      </c>
      <c r="C1416" s="11">
        <v>269221581</v>
      </c>
      <c r="D1416" s="11">
        <v>750</v>
      </c>
      <c r="E1416" s="11">
        <v>11</v>
      </c>
      <c r="F1416" s="11">
        <v>0</v>
      </c>
      <c r="G1416">
        <f>IFERROR(INDEX('Video Ad Server - SECONDARY'!$C$2:$C$960,MATCH(' Combined Data'!C1416&amp;' Combined Data'!B1416,'Video Ad Server - SECONDARY'!$E$2:$E$960,0)),"")</f>
        <v>14</v>
      </c>
      <c r="H1416">
        <f>IFERROR(INDEX('Video Ad Server - SECONDARY'!$D$2:$D$960,MATCH(' Combined Data'!C1416&amp;' Combined Data'!B1416,'Video Ad Server - SECONDARY'!$E$2:$E$960,0)),"")</f>
        <v>4</v>
      </c>
      <c r="I1416" t="str">
        <f>VLOOKUP($C1416,'Lookup Table'!$A$1:$G$134,3,0)</f>
        <v>Partner B</v>
      </c>
      <c r="J1416" t="str">
        <f>VLOOKUP($C1416,'Lookup Table'!$A$1:$G$134,4,0)</f>
        <v>Cross-Device</v>
      </c>
      <c r="K1416" t="str">
        <f>VLOOKUP($C1416,'Lookup Table'!$A$1:$G$134,5,0)</f>
        <v>CPCV</v>
      </c>
      <c r="L1416">
        <f>VLOOKUP($C1416,'Lookup Table'!$A$1:$G$134,6,0)</f>
        <v>4.5</v>
      </c>
      <c r="M1416" t="str">
        <f>VLOOKUP($C1416,'Lookup Table'!$A$1:$G$134,7,0)</f>
        <v>Video</v>
      </c>
      <c r="N1416" s="28">
        <f t="shared" si="22"/>
        <v>18</v>
      </c>
    </row>
    <row r="1417" spans="1:14" x14ac:dyDescent="0.2">
      <c r="A1417">
        <v>1416</v>
      </c>
      <c r="B1417" s="26">
        <v>44334</v>
      </c>
      <c r="C1417" s="11">
        <v>268890548</v>
      </c>
      <c r="D1417" s="11">
        <v>2905</v>
      </c>
      <c r="E1417" s="11">
        <v>10</v>
      </c>
      <c r="F1417" s="11">
        <v>0</v>
      </c>
      <c r="G1417">
        <f>IFERROR(INDEX('Video Ad Server - SECONDARY'!$C$2:$C$960,MATCH(' Combined Data'!C1417&amp;' Combined Data'!B1417,'Video Ad Server - SECONDARY'!$E$2:$E$960,0)),"")</f>
        <v>6</v>
      </c>
      <c r="H1417">
        <f>IFERROR(INDEX('Video Ad Server - SECONDARY'!$D$2:$D$960,MATCH(' Combined Data'!C1417&amp;' Combined Data'!B1417,'Video Ad Server - SECONDARY'!$E$2:$E$960,0)),"")</f>
        <v>7</v>
      </c>
      <c r="I1417" t="str">
        <f>VLOOKUP($C1417,'Lookup Table'!$A$1:$G$134,3,0)</f>
        <v>Partner B</v>
      </c>
      <c r="J1417" t="str">
        <f>VLOOKUP($C1417,'Lookup Table'!$A$1:$G$134,4,0)</f>
        <v>Cross-Device</v>
      </c>
      <c r="K1417" t="str">
        <f>VLOOKUP($C1417,'Lookup Table'!$A$1:$G$134,5,0)</f>
        <v>CPCV</v>
      </c>
      <c r="L1417">
        <f>VLOOKUP($C1417,'Lookup Table'!$A$1:$G$134,6,0)</f>
        <v>4.5</v>
      </c>
      <c r="M1417" t="str">
        <f>VLOOKUP($C1417,'Lookup Table'!$A$1:$G$134,7,0)</f>
        <v>Video</v>
      </c>
      <c r="N1417" s="28">
        <f t="shared" si="22"/>
        <v>31.5</v>
      </c>
    </row>
    <row r="1418" spans="1:14" x14ac:dyDescent="0.2">
      <c r="A1418">
        <v>1417</v>
      </c>
      <c r="B1418" s="26">
        <v>44334</v>
      </c>
      <c r="C1418" s="11">
        <v>268891919</v>
      </c>
      <c r="D1418" s="11">
        <v>22526</v>
      </c>
      <c r="E1418" s="11">
        <v>9</v>
      </c>
      <c r="F1418" s="11">
        <v>8</v>
      </c>
      <c r="G1418" t="str">
        <f>IFERROR(INDEX('Video Ad Server - SECONDARY'!$C$2:$C$960,MATCH(' Combined Data'!C1418&amp;' Combined Data'!B1418,'Video Ad Server - SECONDARY'!$E$2:$E$960,0)),"")</f>
        <v/>
      </c>
      <c r="H1418" t="str">
        <f>IFERROR(INDEX('Video Ad Server - SECONDARY'!$D$2:$D$960,MATCH(' Combined Data'!C1418&amp;' Combined Data'!B1418,'Video Ad Server - SECONDARY'!$E$2:$E$960,0)),"")</f>
        <v/>
      </c>
      <c r="I1418" t="str">
        <f>VLOOKUP($C1418,'Lookup Table'!$A$1:$G$134,3,0)</f>
        <v>Partner B</v>
      </c>
      <c r="J1418" t="str">
        <f>VLOOKUP($C1418,'Lookup Table'!$A$1:$G$134,4,0)</f>
        <v>Desktop</v>
      </c>
      <c r="K1418" t="str">
        <f>VLOOKUP($C1418,'Lookup Table'!$A$1:$G$134,5,0)</f>
        <v>CPM</v>
      </c>
      <c r="L1418">
        <f>VLOOKUP($C1418,'Lookup Table'!$A$1:$G$134,6,0)</f>
        <v>4.5</v>
      </c>
      <c r="M1418" t="str">
        <f>VLOOKUP($C1418,'Lookup Table'!$A$1:$G$134,7,0)</f>
        <v>Display</v>
      </c>
      <c r="N1418" s="28">
        <f t="shared" si="22"/>
        <v>101.367</v>
      </c>
    </row>
    <row r="1419" spans="1:14" x14ac:dyDescent="0.2">
      <c r="A1419">
        <v>1418</v>
      </c>
      <c r="B1419" s="26">
        <v>44334</v>
      </c>
      <c r="C1419" s="11">
        <v>269150194</v>
      </c>
      <c r="D1419" s="11">
        <v>8184</v>
      </c>
      <c r="E1419" s="11">
        <v>9</v>
      </c>
      <c r="F1419" s="11">
        <v>5</v>
      </c>
      <c r="G1419" t="str">
        <f>IFERROR(INDEX('Video Ad Server - SECONDARY'!$C$2:$C$960,MATCH(' Combined Data'!C1419&amp;' Combined Data'!B1419,'Video Ad Server - SECONDARY'!$E$2:$E$960,0)),"")</f>
        <v/>
      </c>
      <c r="H1419" t="str">
        <f>IFERROR(INDEX('Video Ad Server - SECONDARY'!$D$2:$D$960,MATCH(' Combined Data'!C1419&amp;' Combined Data'!B1419,'Video Ad Server - SECONDARY'!$E$2:$E$960,0)),"")</f>
        <v/>
      </c>
      <c r="I1419" t="str">
        <f>VLOOKUP($C1419,'Lookup Table'!$A$1:$G$134,3,0)</f>
        <v>Partner A</v>
      </c>
      <c r="J1419" t="str">
        <f>VLOOKUP($C1419,'Lookup Table'!$A$1:$G$134,4,0)</f>
        <v>Tablet Web</v>
      </c>
      <c r="K1419" t="str">
        <f>VLOOKUP($C1419,'Lookup Table'!$A$1:$G$134,5,0)</f>
        <v>CPM</v>
      </c>
      <c r="L1419">
        <f>VLOOKUP($C1419,'Lookup Table'!$A$1:$G$134,6,0)</f>
        <v>6</v>
      </c>
      <c r="M1419" t="str">
        <f>VLOOKUP($C1419,'Lookup Table'!$A$1:$G$134,7,0)</f>
        <v>Display</v>
      </c>
      <c r="N1419" s="28">
        <f t="shared" si="22"/>
        <v>49.103999999999999</v>
      </c>
    </row>
    <row r="1420" spans="1:14" x14ac:dyDescent="0.2">
      <c r="A1420">
        <v>1419</v>
      </c>
      <c r="B1420" s="26">
        <v>44334</v>
      </c>
      <c r="C1420" s="11">
        <v>273397621</v>
      </c>
      <c r="D1420" s="11">
        <v>2753</v>
      </c>
      <c r="E1420" s="11">
        <v>9</v>
      </c>
      <c r="F1420" s="11">
        <v>0</v>
      </c>
      <c r="G1420" t="str">
        <f>IFERROR(INDEX('Video Ad Server - SECONDARY'!$C$2:$C$960,MATCH(' Combined Data'!C1420&amp;' Combined Data'!B1420,'Video Ad Server - SECONDARY'!$E$2:$E$960,0)),"")</f>
        <v/>
      </c>
      <c r="H1420" t="str">
        <f>IFERROR(INDEX('Video Ad Server - SECONDARY'!$D$2:$D$960,MATCH(' Combined Data'!C1420&amp;' Combined Data'!B1420,'Video Ad Server - SECONDARY'!$E$2:$E$960,0)),"")</f>
        <v/>
      </c>
      <c r="I1420" t="str">
        <f>VLOOKUP($C1420,'Lookup Table'!$A$1:$G$134,3,0)</f>
        <v>Partner B</v>
      </c>
      <c r="J1420" t="str">
        <f>VLOOKUP($C1420,'Lookup Table'!$A$1:$G$134,4,0)</f>
        <v>Desktop</v>
      </c>
      <c r="K1420" t="str">
        <f>VLOOKUP($C1420,'Lookup Table'!$A$1:$G$134,5,0)</f>
        <v>CPM</v>
      </c>
      <c r="L1420">
        <f>VLOOKUP($C1420,'Lookup Table'!$A$1:$G$134,6,0)</f>
        <v>4.5</v>
      </c>
      <c r="M1420" t="str">
        <f>VLOOKUP($C1420,'Lookup Table'!$A$1:$G$134,7,0)</f>
        <v>Display</v>
      </c>
      <c r="N1420" s="28">
        <f t="shared" si="22"/>
        <v>12.388500000000001</v>
      </c>
    </row>
    <row r="1421" spans="1:14" x14ac:dyDescent="0.2">
      <c r="A1421">
        <v>1420</v>
      </c>
      <c r="B1421" s="26">
        <v>44334</v>
      </c>
      <c r="C1421" s="11">
        <v>269221419</v>
      </c>
      <c r="D1421" s="11">
        <v>2642</v>
      </c>
      <c r="E1421" s="11">
        <v>8</v>
      </c>
      <c r="F1421" s="11">
        <v>3</v>
      </c>
      <c r="G1421">
        <f>IFERROR(INDEX('Video Ad Server - SECONDARY'!$C$2:$C$960,MATCH(' Combined Data'!C1421&amp;' Combined Data'!B1421,'Video Ad Server - SECONDARY'!$E$2:$E$960,0)),"")</f>
        <v>16</v>
      </c>
      <c r="H1421">
        <f>IFERROR(INDEX('Video Ad Server - SECONDARY'!$D$2:$D$960,MATCH(' Combined Data'!C1421&amp;' Combined Data'!B1421,'Video Ad Server - SECONDARY'!$E$2:$E$960,0)),"")</f>
        <v>17</v>
      </c>
      <c r="I1421" t="str">
        <f>VLOOKUP($C1421,'Lookup Table'!$A$1:$G$134,3,0)</f>
        <v>Partner B</v>
      </c>
      <c r="J1421" t="str">
        <f>VLOOKUP($C1421,'Lookup Table'!$A$1:$G$134,4,0)</f>
        <v>Cross-Device</v>
      </c>
      <c r="K1421" t="str">
        <f>VLOOKUP($C1421,'Lookup Table'!$A$1:$G$134,5,0)</f>
        <v>CPCV</v>
      </c>
      <c r="L1421">
        <f>VLOOKUP($C1421,'Lookup Table'!$A$1:$G$134,6,0)</f>
        <v>4.5</v>
      </c>
      <c r="M1421" t="str">
        <f>VLOOKUP($C1421,'Lookup Table'!$A$1:$G$134,7,0)</f>
        <v>Video</v>
      </c>
      <c r="N1421" s="28">
        <f t="shared" si="22"/>
        <v>76.5</v>
      </c>
    </row>
    <row r="1422" spans="1:14" x14ac:dyDescent="0.2">
      <c r="A1422">
        <v>1421</v>
      </c>
      <c r="B1422" s="26">
        <v>44334</v>
      </c>
      <c r="C1422" s="11">
        <v>269150224</v>
      </c>
      <c r="D1422" s="11">
        <v>19441</v>
      </c>
      <c r="E1422" s="11">
        <v>6</v>
      </c>
      <c r="F1422" s="11">
        <v>8</v>
      </c>
      <c r="G1422" t="str">
        <f>IFERROR(INDEX('Video Ad Server - SECONDARY'!$C$2:$C$960,MATCH(' Combined Data'!C1422&amp;' Combined Data'!B1422,'Video Ad Server - SECONDARY'!$E$2:$E$960,0)),"")</f>
        <v/>
      </c>
      <c r="H1422" t="str">
        <f>IFERROR(INDEX('Video Ad Server - SECONDARY'!$D$2:$D$960,MATCH(' Combined Data'!C1422&amp;' Combined Data'!B1422,'Video Ad Server - SECONDARY'!$E$2:$E$960,0)),"")</f>
        <v/>
      </c>
      <c r="I1422" t="str">
        <f>VLOOKUP($C1422,'Lookup Table'!$A$1:$G$134,3,0)</f>
        <v>Partner A</v>
      </c>
      <c r="J1422" t="str">
        <f>VLOOKUP($C1422,'Lookup Table'!$A$1:$G$134,4,0)</f>
        <v>Mobile</v>
      </c>
      <c r="K1422" t="str">
        <f>VLOOKUP($C1422,'Lookup Table'!$A$1:$G$134,5,0)</f>
        <v>CPM</v>
      </c>
      <c r="L1422">
        <f>VLOOKUP($C1422,'Lookup Table'!$A$1:$G$134,6,0)</f>
        <v>6</v>
      </c>
      <c r="M1422" t="str">
        <f>VLOOKUP($C1422,'Lookup Table'!$A$1:$G$134,7,0)</f>
        <v>Display</v>
      </c>
      <c r="N1422" s="28">
        <f t="shared" si="22"/>
        <v>116.64599999999999</v>
      </c>
    </row>
    <row r="1423" spans="1:14" x14ac:dyDescent="0.2">
      <c r="A1423">
        <v>1422</v>
      </c>
      <c r="B1423" s="26">
        <v>44334</v>
      </c>
      <c r="C1423" s="11">
        <v>268892078</v>
      </c>
      <c r="D1423" s="11">
        <v>4251</v>
      </c>
      <c r="E1423" s="11">
        <v>6</v>
      </c>
      <c r="F1423" s="11">
        <v>2</v>
      </c>
      <c r="G1423">
        <f>IFERROR(INDEX('Video Ad Server - SECONDARY'!$C$2:$C$960,MATCH(' Combined Data'!C1423&amp;' Combined Data'!B1423,'Video Ad Server - SECONDARY'!$E$2:$E$960,0)),"")</f>
        <v>7</v>
      </c>
      <c r="H1423">
        <f>IFERROR(INDEX('Video Ad Server - SECONDARY'!$D$2:$D$960,MATCH(' Combined Data'!C1423&amp;' Combined Data'!B1423,'Video Ad Server - SECONDARY'!$E$2:$E$960,0)),"")</f>
        <v>15</v>
      </c>
      <c r="I1423" t="str">
        <f>VLOOKUP($C1423,'Lookup Table'!$A$1:$G$134,3,0)</f>
        <v>Partner B</v>
      </c>
      <c r="J1423" t="str">
        <f>VLOOKUP($C1423,'Lookup Table'!$A$1:$G$134,4,0)</f>
        <v>Cross-Device</v>
      </c>
      <c r="K1423" t="str">
        <f>VLOOKUP($C1423,'Lookup Table'!$A$1:$G$134,5,0)</f>
        <v>CPCV</v>
      </c>
      <c r="L1423">
        <f>VLOOKUP($C1423,'Lookup Table'!$A$1:$G$134,6,0)</f>
        <v>4.5</v>
      </c>
      <c r="M1423" t="str">
        <f>VLOOKUP($C1423,'Lookup Table'!$A$1:$G$134,7,0)</f>
        <v>Video</v>
      </c>
      <c r="N1423" s="28">
        <f t="shared" si="22"/>
        <v>67.5</v>
      </c>
    </row>
    <row r="1424" spans="1:14" x14ac:dyDescent="0.2">
      <c r="A1424">
        <v>1423</v>
      </c>
      <c r="B1424" s="26">
        <v>44334</v>
      </c>
      <c r="C1424" s="11">
        <v>269221584</v>
      </c>
      <c r="D1424" s="11">
        <v>2306</v>
      </c>
      <c r="E1424" s="11">
        <v>6</v>
      </c>
      <c r="F1424" s="11">
        <v>1</v>
      </c>
      <c r="G1424">
        <f>IFERROR(INDEX('Video Ad Server - SECONDARY'!$C$2:$C$960,MATCH(' Combined Data'!C1424&amp;' Combined Data'!B1424,'Video Ad Server - SECONDARY'!$E$2:$E$960,0)),"")</f>
        <v>2</v>
      </c>
      <c r="H1424">
        <f>IFERROR(INDEX('Video Ad Server - SECONDARY'!$D$2:$D$960,MATCH(' Combined Data'!C1424&amp;' Combined Data'!B1424,'Video Ad Server - SECONDARY'!$E$2:$E$960,0)),"")</f>
        <v>0</v>
      </c>
      <c r="I1424" t="str">
        <f>VLOOKUP($C1424,'Lookup Table'!$A$1:$G$134,3,0)</f>
        <v>Partner B</v>
      </c>
      <c r="J1424" t="str">
        <f>VLOOKUP($C1424,'Lookup Table'!$A$1:$G$134,4,0)</f>
        <v>Cross-Device</v>
      </c>
      <c r="K1424" t="str">
        <f>VLOOKUP($C1424,'Lookup Table'!$A$1:$G$134,5,0)</f>
        <v>CPCV</v>
      </c>
      <c r="L1424">
        <f>VLOOKUP($C1424,'Lookup Table'!$A$1:$G$134,6,0)</f>
        <v>4.5</v>
      </c>
      <c r="M1424" t="str">
        <f>VLOOKUP($C1424,'Lookup Table'!$A$1:$G$134,7,0)</f>
        <v>Video</v>
      </c>
      <c r="N1424" s="28">
        <f t="shared" si="22"/>
        <v>0</v>
      </c>
    </row>
    <row r="1425" spans="1:14" x14ac:dyDescent="0.2">
      <c r="A1425">
        <v>1424</v>
      </c>
      <c r="B1425" s="26">
        <v>44334</v>
      </c>
      <c r="C1425" s="11">
        <v>268892231</v>
      </c>
      <c r="D1425" s="11">
        <v>26059</v>
      </c>
      <c r="E1425" s="11">
        <v>5</v>
      </c>
      <c r="F1425" s="11">
        <v>12</v>
      </c>
      <c r="G1425" t="str">
        <f>IFERROR(INDEX('Video Ad Server - SECONDARY'!$C$2:$C$960,MATCH(' Combined Data'!C1425&amp;' Combined Data'!B1425,'Video Ad Server - SECONDARY'!$E$2:$E$960,0)),"")</f>
        <v/>
      </c>
      <c r="H1425" t="str">
        <f>IFERROR(INDEX('Video Ad Server - SECONDARY'!$D$2:$D$960,MATCH(' Combined Data'!C1425&amp;' Combined Data'!B1425,'Video Ad Server - SECONDARY'!$E$2:$E$960,0)),"")</f>
        <v/>
      </c>
      <c r="I1425" t="str">
        <f>VLOOKUP($C1425,'Lookup Table'!$A$1:$G$134,3,0)</f>
        <v>Partner A</v>
      </c>
      <c r="J1425" t="str">
        <f>VLOOKUP($C1425,'Lookup Table'!$A$1:$G$134,4,0)</f>
        <v>Desktop</v>
      </c>
      <c r="K1425" t="str">
        <f>VLOOKUP($C1425,'Lookup Table'!$A$1:$G$134,5,0)</f>
        <v>CPM</v>
      </c>
      <c r="L1425">
        <f>VLOOKUP($C1425,'Lookup Table'!$A$1:$G$134,6,0)</f>
        <v>6</v>
      </c>
      <c r="M1425" t="str">
        <f>VLOOKUP($C1425,'Lookup Table'!$A$1:$G$134,7,0)</f>
        <v>Display</v>
      </c>
      <c r="N1425" s="28">
        <f t="shared" si="22"/>
        <v>156.35400000000001</v>
      </c>
    </row>
    <row r="1426" spans="1:14" x14ac:dyDescent="0.2">
      <c r="A1426">
        <v>1425</v>
      </c>
      <c r="B1426" s="26">
        <v>44334</v>
      </c>
      <c r="C1426" s="11">
        <v>269222754</v>
      </c>
      <c r="D1426" s="11">
        <v>4598</v>
      </c>
      <c r="E1426" s="11">
        <v>5</v>
      </c>
      <c r="F1426" s="11">
        <v>4</v>
      </c>
      <c r="G1426" t="str">
        <f>IFERROR(INDEX('Video Ad Server - SECONDARY'!$C$2:$C$960,MATCH(' Combined Data'!C1426&amp;' Combined Data'!B1426,'Video Ad Server - SECONDARY'!$E$2:$E$960,0)),"")</f>
        <v/>
      </c>
      <c r="H1426" t="str">
        <f>IFERROR(INDEX('Video Ad Server - SECONDARY'!$D$2:$D$960,MATCH(' Combined Data'!C1426&amp;' Combined Data'!B1426,'Video Ad Server - SECONDARY'!$E$2:$E$960,0)),"")</f>
        <v/>
      </c>
      <c r="I1426" t="str">
        <f>VLOOKUP($C1426,'Lookup Table'!$A$1:$G$134,3,0)</f>
        <v>Partner A</v>
      </c>
      <c r="J1426" t="str">
        <f>VLOOKUP($C1426,'Lookup Table'!$A$1:$G$134,4,0)</f>
        <v>Mobile In-App</v>
      </c>
      <c r="K1426" t="str">
        <f>VLOOKUP($C1426,'Lookup Table'!$A$1:$G$134,5,0)</f>
        <v>CPM</v>
      </c>
      <c r="L1426">
        <f>VLOOKUP($C1426,'Lookup Table'!$A$1:$G$134,6,0)</f>
        <v>6</v>
      </c>
      <c r="M1426" t="str">
        <f>VLOOKUP($C1426,'Lookup Table'!$A$1:$G$134,7,0)</f>
        <v>Display</v>
      </c>
      <c r="N1426" s="28">
        <f t="shared" si="22"/>
        <v>27.588000000000001</v>
      </c>
    </row>
    <row r="1427" spans="1:14" x14ac:dyDescent="0.2">
      <c r="A1427">
        <v>1426</v>
      </c>
      <c r="B1427" s="26">
        <v>44334</v>
      </c>
      <c r="C1427" s="11">
        <v>268891184</v>
      </c>
      <c r="D1427" s="11">
        <v>4079</v>
      </c>
      <c r="E1427" s="11">
        <v>5</v>
      </c>
      <c r="F1427" s="11">
        <v>5</v>
      </c>
      <c r="G1427" t="str">
        <f>IFERROR(INDEX('Video Ad Server - SECONDARY'!$C$2:$C$960,MATCH(' Combined Data'!C1427&amp;' Combined Data'!B1427,'Video Ad Server - SECONDARY'!$E$2:$E$960,0)),"")</f>
        <v/>
      </c>
      <c r="H1427" t="str">
        <f>IFERROR(INDEX('Video Ad Server - SECONDARY'!$D$2:$D$960,MATCH(' Combined Data'!C1427&amp;' Combined Data'!B1427,'Video Ad Server - SECONDARY'!$E$2:$E$960,0)),"")</f>
        <v/>
      </c>
      <c r="I1427" t="str">
        <f>VLOOKUP($C1427,'Lookup Table'!$A$1:$G$134,3,0)</f>
        <v>Partner B</v>
      </c>
      <c r="J1427" t="str">
        <f>VLOOKUP($C1427,'Lookup Table'!$A$1:$G$134,4,0)</f>
        <v>Cross-Device</v>
      </c>
      <c r="K1427" t="str">
        <f>VLOOKUP($C1427,'Lookup Table'!$A$1:$G$134,5,0)</f>
        <v>CPM</v>
      </c>
      <c r="L1427">
        <f>VLOOKUP($C1427,'Lookup Table'!$A$1:$G$134,6,0)</f>
        <v>4.5</v>
      </c>
      <c r="M1427" t="str">
        <f>VLOOKUP($C1427,'Lookup Table'!$A$1:$G$134,7,0)</f>
        <v>Display</v>
      </c>
      <c r="N1427" s="28">
        <f t="shared" si="22"/>
        <v>18.355499999999999</v>
      </c>
    </row>
    <row r="1428" spans="1:14" x14ac:dyDescent="0.2">
      <c r="A1428">
        <v>1427</v>
      </c>
      <c r="B1428" s="26">
        <v>44334</v>
      </c>
      <c r="C1428" s="11">
        <v>269222808</v>
      </c>
      <c r="D1428" s="11">
        <v>3439</v>
      </c>
      <c r="E1428" s="11">
        <v>5</v>
      </c>
      <c r="F1428" s="11">
        <v>1</v>
      </c>
      <c r="G1428" t="str">
        <f>IFERROR(INDEX('Video Ad Server - SECONDARY'!$C$2:$C$960,MATCH(' Combined Data'!C1428&amp;' Combined Data'!B1428,'Video Ad Server - SECONDARY'!$E$2:$E$960,0)),"")</f>
        <v/>
      </c>
      <c r="H1428" t="str">
        <f>IFERROR(INDEX('Video Ad Server - SECONDARY'!$D$2:$D$960,MATCH(' Combined Data'!C1428&amp;' Combined Data'!B1428,'Video Ad Server - SECONDARY'!$E$2:$E$960,0)),"")</f>
        <v/>
      </c>
      <c r="I1428" t="str">
        <f>VLOOKUP($C1428,'Lookup Table'!$A$1:$G$134,3,0)</f>
        <v>Partner A</v>
      </c>
      <c r="J1428" t="str">
        <f>VLOOKUP($C1428,'Lookup Table'!$A$1:$G$134,4,0)</f>
        <v>Desktop</v>
      </c>
      <c r="K1428" t="str">
        <f>VLOOKUP($C1428,'Lookup Table'!$A$1:$G$134,5,0)</f>
        <v>CPM</v>
      </c>
      <c r="L1428">
        <f>VLOOKUP($C1428,'Lookup Table'!$A$1:$G$134,6,0)</f>
        <v>6</v>
      </c>
      <c r="M1428" t="str">
        <f>VLOOKUP($C1428,'Lookup Table'!$A$1:$G$134,7,0)</f>
        <v>Display</v>
      </c>
      <c r="N1428" s="28">
        <f t="shared" si="22"/>
        <v>20.634</v>
      </c>
    </row>
    <row r="1429" spans="1:14" x14ac:dyDescent="0.2">
      <c r="A1429">
        <v>1428</v>
      </c>
      <c r="B1429" s="26">
        <v>44334</v>
      </c>
      <c r="C1429" s="11">
        <v>269221386</v>
      </c>
      <c r="D1429" s="11">
        <v>2473</v>
      </c>
      <c r="E1429" s="11">
        <v>5</v>
      </c>
      <c r="F1429" s="11">
        <v>2</v>
      </c>
      <c r="G1429" t="str">
        <f>IFERROR(INDEX('Video Ad Server - SECONDARY'!$C$2:$C$960,MATCH(' Combined Data'!C1429&amp;' Combined Data'!B1429,'Video Ad Server - SECONDARY'!$E$2:$E$960,0)),"")</f>
        <v/>
      </c>
      <c r="H1429" t="str">
        <f>IFERROR(INDEX('Video Ad Server - SECONDARY'!$D$2:$D$960,MATCH(' Combined Data'!C1429&amp;' Combined Data'!B1429,'Video Ad Server - SECONDARY'!$E$2:$E$960,0)),"")</f>
        <v/>
      </c>
      <c r="I1429" t="str">
        <f>VLOOKUP($C1429,'Lookup Table'!$A$1:$G$134,3,0)</f>
        <v>Partner A</v>
      </c>
      <c r="J1429" t="str">
        <f>VLOOKUP($C1429,'Lookup Table'!$A$1:$G$134,4,0)</f>
        <v>Desktop</v>
      </c>
      <c r="K1429" t="str">
        <f>VLOOKUP($C1429,'Lookup Table'!$A$1:$G$134,5,0)</f>
        <v>CPM</v>
      </c>
      <c r="L1429">
        <f>VLOOKUP($C1429,'Lookup Table'!$A$1:$G$134,6,0)</f>
        <v>6</v>
      </c>
      <c r="M1429" t="str">
        <f>VLOOKUP($C1429,'Lookup Table'!$A$1:$G$134,7,0)</f>
        <v>Display</v>
      </c>
      <c r="N1429" s="28">
        <f t="shared" si="22"/>
        <v>14.837999999999999</v>
      </c>
    </row>
    <row r="1430" spans="1:14" x14ac:dyDescent="0.2">
      <c r="A1430">
        <v>1429</v>
      </c>
      <c r="B1430" s="26">
        <v>44334</v>
      </c>
      <c r="C1430" s="11">
        <v>268890671</v>
      </c>
      <c r="D1430" s="11">
        <v>563</v>
      </c>
      <c r="E1430" s="11">
        <v>5</v>
      </c>
      <c r="F1430" s="11">
        <v>4</v>
      </c>
      <c r="G1430" t="str">
        <f>IFERROR(INDEX('Video Ad Server - SECONDARY'!$C$2:$C$960,MATCH(' Combined Data'!C1430&amp;' Combined Data'!B1430,'Video Ad Server - SECONDARY'!$E$2:$E$960,0)),"")</f>
        <v/>
      </c>
      <c r="H1430" t="str">
        <f>IFERROR(INDEX('Video Ad Server - SECONDARY'!$D$2:$D$960,MATCH(' Combined Data'!C1430&amp;' Combined Data'!B1430,'Video Ad Server - SECONDARY'!$E$2:$E$960,0)),"")</f>
        <v/>
      </c>
      <c r="I1430" t="str">
        <f>VLOOKUP($C1430,'Lookup Table'!$A$1:$G$134,3,0)</f>
        <v>Partner A</v>
      </c>
      <c r="J1430" t="str">
        <f>VLOOKUP($C1430,'Lookup Table'!$A$1:$G$134,4,0)</f>
        <v>Tablet Web</v>
      </c>
      <c r="K1430" t="str">
        <f>VLOOKUP($C1430,'Lookup Table'!$A$1:$G$134,5,0)</f>
        <v>CPM</v>
      </c>
      <c r="L1430">
        <f>VLOOKUP($C1430,'Lookup Table'!$A$1:$G$134,6,0)</f>
        <v>6</v>
      </c>
      <c r="M1430" t="str">
        <f>VLOOKUP($C1430,'Lookup Table'!$A$1:$G$134,7,0)</f>
        <v>Display</v>
      </c>
      <c r="N1430" s="28">
        <f t="shared" si="22"/>
        <v>3.3779999999999997</v>
      </c>
    </row>
    <row r="1431" spans="1:14" x14ac:dyDescent="0.2">
      <c r="A1431">
        <v>1430</v>
      </c>
      <c r="B1431" s="26">
        <v>44334</v>
      </c>
      <c r="C1431" s="11">
        <v>269222010</v>
      </c>
      <c r="D1431" s="11">
        <v>18648</v>
      </c>
      <c r="E1431" s="11">
        <v>4</v>
      </c>
      <c r="F1431" s="11">
        <v>2</v>
      </c>
      <c r="G1431">
        <f>IFERROR(INDEX('Video Ad Server - SECONDARY'!$C$2:$C$960,MATCH(' Combined Data'!C1431&amp;' Combined Data'!B1431,'Video Ad Server - SECONDARY'!$E$2:$E$960,0)),"")</f>
        <v>18</v>
      </c>
      <c r="H1431">
        <f>IFERROR(INDEX('Video Ad Server - SECONDARY'!$D$2:$D$960,MATCH(' Combined Data'!C1431&amp;' Combined Data'!B1431,'Video Ad Server - SECONDARY'!$E$2:$E$960,0)),"")</f>
        <v>11</v>
      </c>
      <c r="I1431" t="str">
        <f>VLOOKUP($C1431,'Lookup Table'!$A$1:$G$134,3,0)</f>
        <v>Partner B</v>
      </c>
      <c r="J1431" t="str">
        <f>VLOOKUP($C1431,'Lookup Table'!$A$1:$G$134,4,0)</f>
        <v>Cross-Device</v>
      </c>
      <c r="K1431" t="str">
        <f>VLOOKUP($C1431,'Lookup Table'!$A$1:$G$134,5,0)</f>
        <v>CPCV</v>
      </c>
      <c r="L1431">
        <f>VLOOKUP($C1431,'Lookup Table'!$A$1:$G$134,6,0)</f>
        <v>4.5</v>
      </c>
      <c r="M1431" t="str">
        <f>VLOOKUP($C1431,'Lookup Table'!$A$1:$G$134,7,0)</f>
        <v>Video</v>
      </c>
      <c r="N1431" s="28">
        <f t="shared" si="22"/>
        <v>49.5</v>
      </c>
    </row>
    <row r="1432" spans="1:14" x14ac:dyDescent="0.2">
      <c r="A1432">
        <v>1431</v>
      </c>
      <c r="B1432" s="26">
        <v>44334</v>
      </c>
      <c r="C1432" s="11">
        <v>268890566</v>
      </c>
      <c r="D1432" s="11">
        <v>4332</v>
      </c>
      <c r="E1432" s="11">
        <v>4</v>
      </c>
      <c r="F1432" s="11">
        <v>3</v>
      </c>
      <c r="G1432">
        <f>IFERROR(INDEX('Video Ad Server - SECONDARY'!$C$2:$C$960,MATCH(' Combined Data'!C1432&amp;' Combined Data'!B1432,'Video Ad Server - SECONDARY'!$E$2:$E$960,0)),"")</f>
        <v>13</v>
      </c>
      <c r="H1432">
        <f>IFERROR(INDEX('Video Ad Server - SECONDARY'!$D$2:$D$960,MATCH(' Combined Data'!C1432&amp;' Combined Data'!B1432,'Video Ad Server - SECONDARY'!$E$2:$E$960,0)),"")</f>
        <v>12</v>
      </c>
      <c r="I1432" t="str">
        <f>VLOOKUP($C1432,'Lookup Table'!$A$1:$G$134,3,0)</f>
        <v>Partner B</v>
      </c>
      <c r="J1432" t="str">
        <f>VLOOKUP($C1432,'Lookup Table'!$A$1:$G$134,4,0)</f>
        <v>Cross-Device</v>
      </c>
      <c r="K1432" t="str">
        <f>VLOOKUP($C1432,'Lookup Table'!$A$1:$G$134,5,0)</f>
        <v>CPCV</v>
      </c>
      <c r="L1432">
        <f>VLOOKUP($C1432,'Lookup Table'!$A$1:$G$134,6,0)</f>
        <v>4.5</v>
      </c>
      <c r="M1432" t="str">
        <f>VLOOKUP($C1432,'Lookup Table'!$A$1:$G$134,7,0)</f>
        <v>Video</v>
      </c>
      <c r="N1432" s="28">
        <f t="shared" si="22"/>
        <v>54</v>
      </c>
    </row>
    <row r="1433" spans="1:14" x14ac:dyDescent="0.2">
      <c r="A1433">
        <v>1432</v>
      </c>
      <c r="B1433" s="26">
        <v>44334</v>
      </c>
      <c r="C1433" s="11">
        <v>269221575</v>
      </c>
      <c r="D1433" s="11">
        <v>4268</v>
      </c>
      <c r="E1433" s="11">
        <v>4</v>
      </c>
      <c r="F1433" s="11">
        <v>2</v>
      </c>
      <c r="G1433">
        <f>IFERROR(INDEX('Video Ad Server - SECONDARY'!$C$2:$C$960,MATCH(' Combined Data'!C1433&amp;' Combined Data'!B1433,'Video Ad Server - SECONDARY'!$E$2:$E$960,0)),"")</f>
        <v>17</v>
      </c>
      <c r="H1433">
        <f>IFERROR(INDEX('Video Ad Server - SECONDARY'!$D$2:$D$960,MATCH(' Combined Data'!C1433&amp;' Combined Data'!B1433,'Video Ad Server - SECONDARY'!$E$2:$E$960,0)),"")</f>
        <v>9</v>
      </c>
      <c r="I1433" t="str">
        <f>VLOOKUP($C1433,'Lookup Table'!$A$1:$G$134,3,0)</f>
        <v>Partner B</v>
      </c>
      <c r="J1433" t="str">
        <f>VLOOKUP($C1433,'Lookup Table'!$A$1:$G$134,4,0)</f>
        <v>Cross-Device</v>
      </c>
      <c r="K1433" t="str">
        <f>VLOOKUP($C1433,'Lookup Table'!$A$1:$G$134,5,0)</f>
        <v>CPCV</v>
      </c>
      <c r="L1433">
        <f>VLOOKUP($C1433,'Lookup Table'!$A$1:$G$134,6,0)</f>
        <v>4.5</v>
      </c>
      <c r="M1433" t="str">
        <f>VLOOKUP($C1433,'Lookup Table'!$A$1:$G$134,7,0)</f>
        <v>Video</v>
      </c>
      <c r="N1433" s="28">
        <f t="shared" si="22"/>
        <v>40.5</v>
      </c>
    </row>
    <row r="1434" spans="1:14" x14ac:dyDescent="0.2">
      <c r="A1434">
        <v>1433</v>
      </c>
      <c r="B1434" s="26">
        <v>44334</v>
      </c>
      <c r="C1434" s="11">
        <v>271175480</v>
      </c>
      <c r="D1434" s="11">
        <v>2104</v>
      </c>
      <c r="E1434" s="11">
        <v>4</v>
      </c>
      <c r="F1434" s="11">
        <v>5</v>
      </c>
      <c r="G1434">
        <f>IFERROR(INDEX('Video Ad Server - SECONDARY'!$C$2:$C$960,MATCH(' Combined Data'!C1434&amp;' Combined Data'!B1434,'Video Ad Server - SECONDARY'!$E$2:$E$960,0)),"")</f>
        <v>103</v>
      </c>
      <c r="H1434">
        <f>IFERROR(INDEX('Video Ad Server - SECONDARY'!$D$2:$D$960,MATCH(' Combined Data'!C1434&amp;' Combined Data'!B1434,'Video Ad Server - SECONDARY'!$E$2:$E$960,0)),"")</f>
        <v>96</v>
      </c>
      <c r="I1434" t="str">
        <f>VLOOKUP($C1434,'Lookup Table'!$A$1:$G$134,3,0)</f>
        <v>Partner B</v>
      </c>
      <c r="J1434" t="str">
        <f>VLOOKUP($C1434,'Lookup Table'!$A$1:$G$134,4,0)</f>
        <v>Cross-Device</v>
      </c>
      <c r="K1434" t="str">
        <f>VLOOKUP($C1434,'Lookup Table'!$A$1:$G$134,5,0)</f>
        <v>CPCV</v>
      </c>
      <c r="L1434">
        <f>VLOOKUP($C1434,'Lookup Table'!$A$1:$G$134,6,0)</f>
        <v>4.5</v>
      </c>
      <c r="M1434" t="str">
        <f>VLOOKUP($C1434,'Lookup Table'!$A$1:$G$134,7,0)</f>
        <v>Video</v>
      </c>
      <c r="N1434" s="28">
        <f t="shared" si="22"/>
        <v>432</v>
      </c>
    </row>
    <row r="1435" spans="1:14" x14ac:dyDescent="0.2">
      <c r="A1435">
        <v>1434</v>
      </c>
      <c r="B1435" s="26">
        <v>44334</v>
      </c>
      <c r="C1435" s="11">
        <v>269222019</v>
      </c>
      <c r="D1435" s="11">
        <v>4332</v>
      </c>
      <c r="E1435" s="11">
        <v>3</v>
      </c>
      <c r="F1435" s="11">
        <v>1</v>
      </c>
      <c r="G1435">
        <f>IFERROR(INDEX('Video Ad Server - SECONDARY'!$C$2:$C$960,MATCH(' Combined Data'!C1435&amp;' Combined Data'!B1435,'Video Ad Server - SECONDARY'!$E$2:$E$960,0)),"")</f>
        <v>6</v>
      </c>
      <c r="H1435">
        <f>IFERROR(INDEX('Video Ad Server - SECONDARY'!$D$2:$D$960,MATCH(' Combined Data'!C1435&amp;' Combined Data'!B1435,'Video Ad Server - SECONDARY'!$E$2:$E$960,0)),"")</f>
        <v>15</v>
      </c>
      <c r="I1435" t="str">
        <f>VLOOKUP($C1435,'Lookup Table'!$A$1:$G$134,3,0)</f>
        <v>Partner B</v>
      </c>
      <c r="J1435" t="str">
        <f>VLOOKUP($C1435,'Lookup Table'!$A$1:$G$134,4,0)</f>
        <v>Cross-Device</v>
      </c>
      <c r="K1435" t="str">
        <f>VLOOKUP($C1435,'Lookup Table'!$A$1:$G$134,5,0)</f>
        <v>CPCV</v>
      </c>
      <c r="L1435">
        <f>VLOOKUP($C1435,'Lookup Table'!$A$1:$G$134,6,0)</f>
        <v>4.5</v>
      </c>
      <c r="M1435" t="str">
        <f>VLOOKUP($C1435,'Lookup Table'!$A$1:$G$134,7,0)</f>
        <v>Video</v>
      </c>
      <c r="N1435" s="28">
        <f t="shared" si="22"/>
        <v>67.5</v>
      </c>
    </row>
    <row r="1436" spans="1:14" x14ac:dyDescent="0.2">
      <c r="A1436">
        <v>1435</v>
      </c>
      <c r="B1436" s="26">
        <v>44334</v>
      </c>
      <c r="C1436" s="11">
        <v>268892378</v>
      </c>
      <c r="D1436" s="11">
        <v>4271</v>
      </c>
      <c r="E1436" s="11">
        <v>3</v>
      </c>
      <c r="F1436" s="11">
        <v>2</v>
      </c>
      <c r="G1436">
        <f>IFERROR(INDEX('Video Ad Server - SECONDARY'!$C$2:$C$960,MATCH(' Combined Data'!C1436&amp;' Combined Data'!B1436,'Video Ad Server - SECONDARY'!$E$2:$E$960,0)),"")</f>
        <v>48</v>
      </c>
      <c r="H1436">
        <f>IFERROR(INDEX('Video Ad Server - SECONDARY'!$D$2:$D$960,MATCH(' Combined Data'!C1436&amp;' Combined Data'!B1436,'Video Ad Server - SECONDARY'!$E$2:$E$960,0)),"")</f>
        <v>28</v>
      </c>
      <c r="I1436" t="str">
        <f>VLOOKUP($C1436,'Lookup Table'!$A$1:$G$134,3,0)</f>
        <v>Partner B</v>
      </c>
      <c r="J1436" t="str">
        <f>VLOOKUP($C1436,'Lookup Table'!$A$1:$G$134,4,0)</f>
        <v>Cross-Device</v>
      </c>
      <c r="K1436" t="str">
        <f>VLOOKUP($C1436,'Lookup Table'!$A$1:$G$134,5,0)</f>
        <v>CPCV</v>
      </c>
      <c r="L1436">
        <f>VLOOKUP($C1436,'Lookup Table'!$A$1:$G$134,6,0)</f>
        <v>4.5</v>
      </c>
      <c r="M1436" t="str">
        <f>VLOOKUP($C1436,'Lookup Table'!$A$1:$G$134,7,0)</f>
        <v>Video</v>
      </c>
      <c r="N1436" s="28">
        <f t="shared" si="22"/>
        <v>126</v>
      </c>
    </row>
    <row r="1437" spans="1:14" x14ac:dyDescent="0.2">
      <c r="A1437">
        <v>1436</v>
      </c>
      <c r="B1437" s="26">
        <v>44334</v>
      </c>
      <c r="C1437" s="11">
        <v>269150146</v>
      </c>
      <c r="D1437" s="11">
        <v>2203</v>
      </c>
      <c r="E1437" s="11">
        <v>3</v>
      </c>
      <c r="F1437" s="11">
        <v>2</v>
      </c>
      <c r="G1437">
        <f>IFERROR(INDEX('Video Ad Server - SECONDARY'!$C$2:$C$960,MATCH(' Combined Data'!C1437&amp;' Combined Data'!B1437,'Video Ad Server - SECONDARY'!$E$2:$E$960,0)),"")</f>
        <v>17</v>
      </c>
      <c r="H1437">
        <f>IFERROR(INDEX('Video Ad Server - SECONDARY'!$D$2:$D$960,MATCH(' Combined Data'!C1437&amp;' Combined Data'!B1437,'Video Ad Server - SECONDARY'!$E$2:$E$960,0)),"")</f>
        <v>1</v>
      </c>
      <c r="I1437" t="str">
        <f>VLOOKUP($C1437,'Lookup Table'!$A$1:$G$134,3,0)</f>
        <v>Partner B</v>
      </c>
      <c r="J1437" t="str">
        <f>VLOOKUP($C1437,'Lookup Table'!$A$1:$G$134,4,0)</f>
        <v>Cross-Device</v>
      </c>
      <c r="K1437" t="str">
        <f>VLOOKUP($C1437,'Lookup Table'!$A$1:$G$134,5,0)</f>
        <v>CPCV</v>
      </c>
      <c r="L1437">
        <f>VLOOKUP($C1437,'Lookup Table'!$A$1:$G$134,6,0)</f>
        <v>4.5</v>
      </c>
      <c r="M1437" t="str">
        <f>VLOOKUP($C1437,'Lookup Table'!$A$1:$G$134,7,0)</f>
        <v>Video</v>
      </c>
      <c r="N1437" s="28">
        <f t="shared" si="22"/>
        <v>4.5</v>
      </c>
    </row>
    <row r="1438" spans="1:14" x14ac:dyDescent="0.2">
      <c r="A1438">
        <v>1437</v>
      </c>
      <c r="B1438" s="26">
        <v>44334</v>
      </c>
      <c r="C1438" s="11">
        <v>268892375</v>
      </c>
      <c r="D1438" s="11">
        <v>1700</v>
      </c>
      <c r="E1438" s="11">
        <v>2</v>
      </c>
      <c r="F1438" s="11">
        <v>0</v>
      </c>
      <c r="G1438">
        <f>IFERROR(INDEX('Video Ad Server - SECONDARY'!$C$2:$C$960,MATCH(' Combined Data'!C1438&amp;' Combined Data'!B1438,'Video Ad Server - SECONDARY'!$E$2:$E$960,0)),"")</f>
        <v>925</v>
      </c>
      <c r="H1438">
        <f>IFERROR(INDEX('Video Ad Server - SECONDARY'!$D$2:$D$960,MATCH(' Combined Data'!C1438&amp;' Combined Data'!B1438,'Video Ad Server - SECONDARY'!$E$2:$E$960,0)),"")</f>
        <v>713</v>
      </c>
      <c r="I1438" t="str">
        <f>VLOOKUP($C1438,'Lookup Table'!$A$1:$G$134,3,0)</f>
        <v>Partner B</v>
      </c>
      <c r="J1438" t="str">
        <f>VLOOKUP($C1438,'Lookup Table'!$A$1:$G$134,4,0)</f>
        <v>Cross-Device</v>
      </c>
      <c r="K1438" t="str">
        <f>VLOOKUP($C1438,'Lookup Table'!$A$1:$G$134,5,0)</f>
        <v>CPCV</v>
      </c>
      <c r="L1438">
        <f>VLOOKUP($C1438,'Lookup Table'!$A$1:$G$134,6,0)</f>
        <v>4.5</v>
      </c>
      <c r="M1438" t="str">
        <f>VLOOKUP($C1438,'Lookup Table'!$A$1:$G$134,7,0)</f>
        <v>Video</v>
      </c>
      <c r="N1438" s="28">
        <f t="shared" si="22"/>
        <v>3208.5</v>
      </c>
    </row>
    <row r="1439" spans="1:14" x14ac:dyDescent="0.2">
      <c r="A1439">
        <v>1438</v>
      </c>
      <c r="B1439" s="26">
        <v>44334</v>
      </c>
      <c r="C1439" s="11">
        <v>269221605</v>
      </c>
      <c r="D1439" s="11">
        <v>417</v>
      </c>
      <c r="E1439" s="11">
        <v>2</v>
      </c>
      <c r="F1439" s="11">
        <v>5</v>
      </c>
      <c r="G1439" t="str">
        <f>IFERROR(INDEX('Video Ad Server - SECONDARY'!$C$2:$C$960,MATCH(' Combined Data'!C1439&amp;' Combined Data'!B1439,'Video Ad Server - SECONDARY'!$E$2:$E$960,0)),"")</f>
        <v/>
      </c>
      <c r="H1439" t="str">
        <f>IFERROR(INDEX('Video Ad Server - SECONDARY'!$D$2:$D$960,MATCH(' Combined Data'!C1439&amp;' Combined Data'!B1439,'Video Ad Server - SECONDARY'!$E$2:$E$960,0)),"")</f>
        <v/>
      </c>
      <c r="I1439" t="str">
        <f>VLOOKUP($C1439,'Lookup Table'!$A$1:$G$134,3,0)</f>
        <v>Partner A</v>
      </c>
      <c r="J1439" t="str">
        <f>VLOOKUP($C1439,'Lookup Table'!$A$1:$G$134,4,0)</f>
        <v>Tablet Web</v>
      </c>
      <c r="K1439" t="str">
        <f>VLOOKUP($C1439,'Lookup Table'!$A$1:$G$134,5,0)</f>
        <v>CPM</v>
      </c>
      <c r="L1439">
        <f>VLOOKUP($C1439,'Lookup Table'!$A$1:$G$134,6,0)</f>
        <v>6</v>
      </c>
      <c r="M1439" t="str">
        <f>VLOOKUP($C1439,'Lookup Table'!$A$1:$G$134,7,0)</f>
        <v>Display</v>
      </c>
      <c r="N1439" s="28">
        <f t="shared" si="22"/>
        <v>2.5019999999999998</v>
      </c>
    </row>
    <row r="1440" spans="1:14" x14ac:dyDescent="0.2">
      <c r="A1440">
        <v>1439</v>
      </c>
      <c r="B1440" s="26">
        <v>44334</v>
      </c>
      <c r="C1440" s="11">
        <v>268892090</v>
      </c>
      <c r="D1440" s="11">
        <v>28</v>
      </c>
      <c r="E1440" s="11">
        <v>2</v>
      </c>
      <c r="F1440" s="11">
        <v>2</v>
      </c>
      <c r="G1440" t="str">
        <f>IFERROR(INDEX('Video Ad Server - SECONDARY'!$C$2:$C$960,MATCH(' Combined Data'!C1440&amp;' Combined Data'!B1440,'Video Ad Server - SECONDARY'!$E$2:$E$960,0)),"")</f>
        <v/>
      </c>
      <c r="H1440" t="str">
        <f>IFERROR(INDEX('Video Ad Server - SECONDARY'!$D$2:$D$960,MATCH(' Combined Data'!C1440&amp;' Combined Data'!B1440,'Video Ad Server - SECONDARY'!$E$2:$E$960,0)),"")</f>
        <v/>
      </c>
      <c r="I1440" t="str">
        <f>VLOOKUP($C1440,'Lookup Table'!$A$1:$G$134,3,0)</f>
        <v>Partner B</v>
      </c>
      <c r="J1440" t="str">
        <f>VLOOKUP($C1440,'Lookup Table'!$A$1:$G$134,4,0)</f>
        <v>Mobile In-App</v>
      </c>
      <c r="K1440" t="str">
        <f>VLOOKUP($C1440,'Lookup Table'!$A$1:$G$134,5,0)</f>
        <v>CPM</v>
      </c>
      <c r="L1440">
        <f>VLOOKUP($C1440,'Lookup Table'!$A$1:$G$134,6,0)</f>
        <v>4.5</v>
      </c>
      <c r="M1440" t="str">
        <f>VLOOKUP($C1440,'Lookup Table'!$A$1:$G$134,7,0)</f>
        <v>Display</v>
      </c>
      <c r="N1440" s="28">
        <f t="shared" si="22"/>
        <v>0.126</v>
      </c>
    </row>
    <row r="1441" spans="1:14" x14ac:dyDescent="0.2">
      <c r="A1441">
        <v>1440</v>
      </c>
      <c r="B1441" s="26">
        <v>44334</v>
      </c>
      <c r="C1441" s="11">
        <v>269221635</v>
      </c>
      <c r="D1441" s="11">
        <v>30116</v>
      </c>
      <c r="E1441" s="11">
        <v>1</v>
      </c>
      <c r="F1441" s="11">
        <v>2</v>
      </c>
      <c r="G1441" t="str">
        <f>IFERROR(INDEX('Video Ad Server - SECONDARY'!$C$2:$C$960,MATCH(' Combined Data'!C1441&amp;' Combined Data'!B1441,'Video Ad Server - SECONDARY'!$E$2:$E$960,0)),"")</f>
        <v/>
      </c>
      <c r="H1441" t="str">
        <f>IFERROR(INDEX('Video Ad Server - SECONDARY'!$D$2:$D$960,MATCH(' Combined Data'!C1441&amp;' Combined Data'!B1441,'Video Ad Server - SECONDARY'!$E$2:$E$960,0)),"")</f>
        <v/>
      </c>
      <c r="I1441" t="str">
        <f>VLOOKUP($C1441,'Lookup Table'!$A$1:$G$134,3,0)</f>
        <v>Partner A</v>
      </c>
      <c r="J1441" t="str">
        <f>VLOOKUP($C1441,'Lookup Table'!$A$1:$G$134,4,0)</f>
        <v>Desktop</v>
      </c>
      <c r="K1441" t="str">
        <f>VLOOKUP($C1441,'Lookup Table'!$A$1:$G$134,5,0)</f>
        <v>CPM</v>
      </c>
      <c r="L1441">
        <f>VLOOKUP($C1441,'Lookup Table'!$A$1:$G$134,6,0)</f>
        <v>6</v>
      </c>
      <c r="M1441" t="str">
        <f>VLOOKUP($C1441,'Lookup Table'!$A$1:$G$134,7,0)</f>
        <v>Display</v>
      </c>
      <c r="N1441" s="28">
        <f t="shared" si="22"/>
        <v>180.696</v>
      </c>
    </row>
    <row r="1442" spans="1:14" x14ac:dyDescent="0.2">
      <c r="A1442">
        <v>1441</v>
      </c>
      <c r="B1442" s="26">
        <v>44334</v>
      </c>
      <c r="C1442" s="11">
        <v>268890590</v>
      </c>
      <c r="D1442" s="11">
        <v>7449</v>
      </c>
      <c r="E1442" s="11">
        <v>1</v>
      </c>
      <c r="F1442" s="11">
        <v>0</v>
      </c>
      <c r="G1442">
        <f>IFERROR(INDEX('Video Ad Server - SECONDARY'!$C$2:$C$960,MATCH(' Combined Data'!C1442&amp;' Combined Data'!B1442,'Video Ad Server - SECONDARY'!$E$2:$E$960,0)),"")</f>
        <v>9</v>
      </c>
      <c r="H1442">
        <f>IFERROR(INDEX('Video Ad Server - SECONDARY'!$D$2:$D$960,MATCH(' Combined Data'!C1442&amp;' Combined Data'!B1442,'Video Ad Server - SECONDARY'!$E$2:$E$960,0)),"")</f>
        <v>9</v>
      </c>
      <c r="I1442" t="str">
        <f>VLOOKUP($C1442,'Lookup Table'!$A$1:$G$134,3,0)</f>
        <v>Partner B</v>
      </c>
      <c r="J1442" t="str">
        <f>VLOOKUP($C1442,'Lookup Table'!$A$1:$G$134,4,0)</f>
        <v>Cross-Device</v>
      </c>
      <c r="K1442" t="str">
        <f>VLOOKUP($C1442,'Lookup Table'!$A$1:$G$134,5,0)</f>
        <v>CPCV</v>
      </c>
      <c r="L1442">
        <f>VLOOKUP($C1442,'Lookup Table'!$A$1:$G$134,6,0)</f>
        <v>4.5</v>
      </c>
      <c r="M1442" t="str">
        <f>VLOOKUP($C1442,'Lookup Table'!$A$1:$G$134,7,0)</f>
        <v>Video</v>
      </c>
      <c r="N1442" s="28">
        <f t="shared" si="22"/>
        <v>40.5</v>
      </c>
    </row>
    <row r="1443" spans="1:14" x14ac:dyDescent="0.2">
      <c r="A1443">
        <v>1442</v>
      </c>
      <c r="B1443" s="26">
        <v>44334</v>
      </c>
      <c r="C1443" s="11">
        <v>269222739</v>
      </c>
      <c r="D1443" s="11">
        <v>4255</v>
      </c>
      <c r="E1443" s="11">
        <v>1</v>
      </c>
      <c r="F1443" s="11">
        <v>1</v>
      </c>
      <c r="G1443">
        <f>IFERROR(INDEX('Video Ad Server - SECONDARY'!$C$2:$C$960,MATCH(' Combined Data'!C1443&amp;' Combined Data'!B1443,'Video Ad Server - SECONDARY'!$E$2:$E$960,0)),"")</f>
        <v>78</v>
      </c>
      <c r="H1443">
        <f>IFERROR(INDEX('Video Ad Server - SECONDARY'!$D$2:$D$960,MATCH(' Combined Data'!C1443&amp;' Combined Data'!B1443,'Video Ad Server - SECONDARY'!$E$2:$E$960,0)),"")</f>
        <v>65</v>
      </c>
      <c r="I1443" t="str">
        <f>VLOOKUP($C1443,'Lookup Table'!$A$1:$G$134,3,0)</f>
        <v>Partner B</v>
      </c>
      <c r="J1443" t="str">
        <f>VLOOKUP($C1443,'Lookup Table'!$A$1:$G$134,4,0)</f>
        <v>Cross-Device</v>
      </c>
      <c r="K1443" t="str">
        <f>VLOOKUP($C1443,'Lookup Table'!$A$1:$G$134,5,0)</f>
        <v>CPCV</v>
      </c>
      <c r="L1443">
        <f>VLOOKUP($C1443,'Lookup Table'!$A$1:$G$134,6,0)</f>
        <v>4.5</v>
      </c>
      <c r="M1443" t="str">
        <f>VLOOKUP($C1443,'Lookup Table'!$A$1:$G$134,7,0)</f>
        <v>Video</v>
      </c>
      <c r="N1443" s="28">
        <f t="shared" si="22"/>
        <v>292.5</v>
      </c>
    </row>
    <row r="1444" spans="1:14" x14ac:dyDescent="0.2">
      <c r="A1444">
        <v>1443</v>
      </c>
      <c r="B1444" s="26">
        <v>44334</v>
      </c>
      <c r="C1444" s="11">
        <v>268890545</v>
      </c>
      <c r="D1444" s="11">
        <v>1654</v>
      </c>
      <c r="E1444" s="11">
        <v>1</v>
      </c>
      <c r="F1444" s="11">
        <v>0</v>
      </c>
      <c r="G1444">
        <f>IFERROR(INDEX('Video Ad Server - SECONDARY'!$C$2:$C$960,MATCH(' Combined Data'!C1444&amp;' Combined Data'!B1444,'Video Ad Server - SECONDARY'!$E$2:$E$960,0)),"")</f>
        <v>0</v>
      </c>
      <c r="H1444">
        <f>IFERROR(INDEX('Video Ad Server - SECONDARY'!$D$2:$D$960,MATCH(' Combined Data'!C1444&amp;' Combined Data'!B1444,'Video Ad Server - SECONDARY'!$E$2:$E$960,0)),"")</f>
        <v>0</v>
      </c>
      <c r="I1444" t="str">
        <f>VLOOKUP($C1444,'Lookup Table'!$A$1:$G$134,3,0)</f>
        <v>Partner B</v>
      </c>
      <c r="J1444" t="str">
        <f>VLOOKUP($C1444,'Lookup Table'!$A$1:$G$134,4,0)</f>
        <v>Cross-Device</v>
      </c>
      <c r="K1444" t="str">
        <f>VLOOKUP($C1444,'Lookup Table'!$A$1:$G$134,5,0)</f>
        <v>CPCV</v>
      </c>
      <c r="L1444">
        <f>VLOOKUP($C1444,'Lookup Table'!$A$1:$G$134,6,0)</f>
        <v>4.5</v>
      </c>
      <c r="M1444" t="str">
        <f>VLOOKUP($C1444,'Lookup Table'!$A$1:$G$134,7,0)</f>
        <v>Video</v>
      </c>
      <c r="N1444" s="28">
        <f t="shared" si="22"/>
        <v>0</v>
      </c>
    </row>
    <row r="1445" spans="1:14" x14ac:dyDescent="0.2">
      <c r="A1445">
        <v>1444</v>
      </c>
      <c r="B1445" s="26">
        <v>44334</v>
      </c>
      <c r="C1445" s="11">
        <v>269221569</v>
      </c>
      <c r="D1445" s="11">
        <v>1652</v>
      </c>
      <c r="E1445" s="11">
        <v>1</v>
      </c>
      <c r="F1445" s="11">
        <v>1</v>
      </c>
      <c r="G1445">
        <f>IFERROR(INDEX('Video Ad Server - SECONDARY'!$C$2:$C$960,MATCH(' Combined Data'!C1445&amp;' Combined Data'!B1445,'Video Ad Server - SECONDARY'!$E$2:$E$960,0)),"")</f>
        <v>15</v>
      </c>
      <c r="H1445">
        <f>IFERROR(INDEX('Video Ad Server - SECONDARY'!$D$2:$D$960,MATCH(' Combined Data'!C1445&amp;' Combined Data'!B1445,'Video Ad Server - SECONDARY'!$E$2:$E$960,0)),"")</f>
        <v>14</v>
      </c>
      <c r="I1445" t="str">
        <f>VLOOKUP($C1445,'Lookup Table'!$A$1:$G$134,3,0)</f>
        <v>Partner B</v>
      </c>
      <c r="J1445" t="str">
        <f>VLOOKUP($C1445,'Lookup Table'!$A$1:$G$134,4,0)</f>
        <v>Cross-Device</v>
      </c>
      <c r="K1445" t="str">
        <f>VLOOKUP($C1445,'Lookup Table'!$A$1:$G$134,5,0)</f>
        <v>CPCV</v>
      </c>
      <c r="L1445">
        <f>VLOOKUP($C1445,'Lookup Table'!$A$1:$G$134,6,0)</f>
        <v>4.5</v>
      </c>
      <c r="M1445" t="str">
        <f>VLOOKUP($C1445,'Lookup Table'!$A$1:$G$134,7,0)</f>
        <v>Video</v>
      </c>
      <c r="N1445" s="28">
        <f t="shared" si="22"/>
        <v>63</v>
      </c>
    </row>
    <row r="1446" spans="1:14" x14ac:dyDescent="0.2">
      <c r="A1446">
        <v>1445</v>
      </c>
      <c r="B1446" s="26">
        <v>44334</v>
      </c>
      <c r="C1446" s="11">
        <v>269221608</v>
      </c>
      <c r="D1446" s="11">
        <v>759</v>
      </c>
      <c r="E1446" s="11">
        <v>1</v>
      </c>
      <c r="F1446" s="11">
        <v>4</v>
      </c>
      <c r="G1446" t="str">
        <f>IFERROR(INDEX('Video Ad Server - SECONDARY'!$C$2:$C$960,MATCH(' Combined Data'!C1446&amp;' Combined Data'!B1446,'Video Ad Server - SECONDARY'!$E$2:$E$960,0)),"")</f>
        <v/>
      </c>
      <c r="H1446" t="str">
        <f>IFERROR(INDEX('Video Ad Server - SECONDARY'!$D$2:$D$960,MATCH(' Combined Data'!C1446&amp;' Combined Data'!B1446,'Video Ad Server - SECONDARY'!$E$2:$E$960,0)),"")</f>
        <v/>
      </c>
      <c r="I1446" t="str">
        <f>VLOOKUP($C1446,'Lookup Table'!$A$1:$G$134,3,0)</f>
        <v>Partner A</v>
      </c>
      <c r="J1446" t="str">
        <f>VLOOKUP($C1446,'Lookup Table'!$A$1:$G$134,4,0)</f>
        <v>Mobile In-App</v>
      </c>
      <c r="K1446" t="str">
        <f>VLOOKUP($C1446,'Lookup Table'!$A$1:$G$134,5,0)</f>
        <v>CPM</v>
      </c>
      <c r="L1446">
        <f>VLOOKUP($C1446,'Lookup Table'!$A$1:$G$134,6,0)</f>
        <v>6</v>
      </c>
      <c r="M1446" t="str">
        <f>VLOOKUP($C1446,'Lookup Table'!$A$1:$G$134,7,0)</f>
        <v>Display</v>
      </c>
      <c r="N1446" s="28">
        <f t="shared" si="22"/>
        <v>4.5540000000000003</v>
      </c>
    </row>
    <row r="1447" spans="1:14" x14ac:dyDescent="0.2">
      <c r="A1447">
        <v>1446</v>
      </c>
      <c r="B1447" s="26">
        <v>44334</v>
      </c>
      <c r="C1447" s="11">
        <v>269222757</v>
      </c>
      <c r="D1447" s="11">
        <v>368</v>
      </c>
      <c r="E1447" s="11">
        <v>1</v>
      </c>
      <c r="F1447" s="11">
        <v>1</v>
      </c>
      <c r="G1447" t="str">
        <f>IFERROR(INDEX('Video Ad Server - SECONDARY'!$C$2:$C$960,MATCH(' Combined Data'!C1447&amp;' Combined Data'!B1447,'Video Ad Server - SECONDARY'!$E$2:$E$960,0)),"")</f>
        <v/>
      </c>
      <c r="H1447" t="str">
        <f>IFERROR(INDEX('Video Ad Server - SECONDARY'!$D$2:$D$960,MATCH(' Combined Data'!C1447&amp;' Combined Data'!B1447,'Video Ad Server - SECONDARY'!$E$2:$E$960,0)),"")</f>
        <v/>
      </c>
      <c r="I1447" t="str">
        <f>VLOOKUP($C1447,'Lookup Table'!$A$1:$G$134,3,0)</f>
        <v>Partner A</v>
      </c>
      <c r="J1447" t="str">
        <f>VLOOKUP($C1447,'Lookup Table'!$A$1:$G$134,4,0)</f>
        <v>Mobile Web</v>
      </c>
      <c r="K1447" t="str">
        <f>VLOOKUP($C1447,'Lookup Table'!$A$1:$G$134,5,0)</f>
        <v>CPM</v>
      </c>
      <c r="L1447">
        <f>VLOOKUP($C1447,'Lookup Table'!$A$1:$G$134,6,0)</f>
        <v>6</v>
      </c>
      <c r="M1447" t="str">
        <f>VLOOKUP($C1447,'Lookup Table'!$A$1:$G$134,7,0)</f>
        <v>Display</v>
      </c>
      <c r="N1447" s="28">
        <f t="shared" si="22"/>
        <v>2.2080000000000002</v>
      </c>
    </row>
    <row r="1448" spans="1:14" x14ac:dyDescent="0.2">
      <c r="A1448">
        <v>1447</v>
      </c>
      <c r="B1448" s="26">
        <v>44334</v>
      </c>
      <c r="C1448" s="11">
        <v>268892102</v>
      </c>
      <c r="D1448" s="11">
        <v>87</v>
      </c>
      <c r="E1448" s="11">
        <v>1</v>
      </c>
      <c r="F1448" s="11">
        <v>0</v>
      </c>
      <c r="G1448" t="str">
        <f>IFERROR(INDEX('Video Ad Server - SECONDARY'!$C$2:$C$960,MATCH(' Combined Data'!C1448&amp;' Combined Data'!B1448,'Video Ad Server - SECONDARY'!$E$2:$E$960,0)),"")</f>
        <v/>
      </c>
      <c r="H1448" t="str">
        <f>IFERROR(INDEX('Video Ad Server - SECONDARY'!$D$2:$D$960,MATCH(' Combined Data'!C1448&amp;' Combined Data'!B1448,'Video Ad Server - SECONDARY'!$E$2:$E$960,0)),"")</f>
        <v/>
      </c>
      <c r="I1448" t="str">
        <f>VLOOKUP($C1448,'Lookup Table'!$A$1:$G$134,3,0)</f>
        <v>Partner A</v>
      </c>
      <c r="J1448" t="str">
        <f>VLOOKUP($C1448,'Lookup Table'!$A$1:$G$134,4,0)</f>
        <v>Tablet Web</v>
      </c>
      <c r="K1448" t="str">
        <f>VLOOKUP($C1448,'Lookup Table'!$A$1:$G$134,5,0)</f>
        <v>CPM</v>
      </c>
      <c r="L1448">
        <f>VLOOKUP($C1448,'Lookup Table'!$A$1:$G$134,6,0)</f>
        <v>6</v>
      </c>
      <c r="M1448" t="str">
        <f>VLOOKUP($C1448,'Lookup Table'!$A$1:$G$134,7,0)</f>
        <v>Display</v>
      </c>
      <c r="N1448" s="28">
        <f t="shared" si="22"/>
        <v>0.52200000000000002</v>
      </c>
    </row>
    <row r="1449" spans="1:14" x14ac:dyDescent="0.2">
      <c r="A1449">
        <v>1448</v>
      </c>
      <c r="B1449" s="26">
        <v>44334</v>
      </c>
      <c r="C1449" s="11">
        <v>271457536</v>
      </c>
      <c r="D1449" s="11">
        <v>0</v>
      </c>
      <c r="E1449" s="11">
        <v>1</v>
      </c>
      <c r="F1449" s="11">
        <v>0</v>
      </c>
      <c r="G1449">
        <f>IFERROR(INDEX('Video Ad Server - SECONDARY'!$C$2:$C$960,MATCH(' Combined Data'!C1449&amp;' Combined Data'!B1449,'Video Ad Server - SECONDARY'!$E$2:$E$960,0)),"")</f>
        <v>62</v>
      </c>
      <c r="H1449">
        <f>IFERROR(INDEX('Video Ad Server - SECONDARY'!$D$2:$D$960,MATCH(' Combined Data'!C1449&amp;' Combined Data'!B1449,'Video Ad Server - SECONDARY'!$E$2:$E$960,0)),"")</f>
        <v>56</v>
      </c>
      <c r="I1449" t="str">
        <f>VLOOKUP($C1449,'Lookup Table'!$A$1:$G$134,3,0)</f>
        <v>Partner B</v>
      </c>
      <c r="J1449" t="str">
        <f>VLOOKUP($C1449,'Lookup Table'!$A$1:$G$134,4,0)</f>
        <v>Cross-Device</v>
      </c>
      <c r="K1449" t="str">
        <f>VLOOKUP($C1449,'Lookup Table'!$A$1:$G$134,5,0)</f>
        <v>CPCV</v>
      </c>
      <c r="L1449">
        <f>VLOOKUP($C1449,'Lookup Table'!$A$1:$G$134,6,0)</f>
        <v>4.5</v>
      </c>
      <c r="M1449" t="str">
        <f>VLOOKUP($C1449,'Lookup Table'!$A$1:$G$134,7,0)</f>
        <v>Video</v>
      </c>
      <c r="N1449" s="28">
        <f t="shared" si="22"/>
        <v>252</v>
      </c>
    </row>
    <row r="1450" spans="1:14" x14ac:dyDescent="0.2">
      <c r="A1450">
        <v>1449</v>
      </c>
      <c r="B1450" s="26">
        <v>44334</v>
      </c>
      <c r="C1450" s="11">
        <v>269222109</v>
      </c>
      <c r="D1450" s="11">
        <v>0</v>
      </c>
      <c r="E1450" s="11">
        <v>1</v>
      </c>
      <c r="F1450" s="11">
        <v>0</v>
      </c>
      <c r="G1450" t="str">
        <f>IFERROR(INDEX('Video Ad Server - SECONDARY'!$C$2:$C$960,MATCH(' Combined Data'!C1450&amp;' Combined Data'!B1450,'Video Ad Server - SECONDARY'!$E$2:$E$960,0)),"")</f>
        <v/>
      </c>
      <c r="H1450" t="str">
        <f>IFERROR(INDEX('Video Ad Server - SECONDARY'!$D$2:$D$960,MATCH(' Combined Data'!C1450&amp;' Combined Data'!B1450,'Video Ad Server - SECONDARY'!$E$2:$E$960,0)),"")</f>
        <v/>
      </c>
      <c r="I1450" t="str">
        <f>VLOOKUP($C1450,'Lookup Table'!$A$1:$G$134,3,0)</f>
        <v>Partner A</v>
      </c>
      <c r="J1450" t="str">
        <f>VLOOKUP($C1450,'Lookup Table'!$A$1:$G$134,4,0)</f>
        <v>Desktop</v>
      </c>
      <c r="K1450" t="str">
        <f>VLOOKUP($C1450,'Lookup Table'!$A$1:$G$134,5,0)</f>
        <v>CPM</v>
      </c>
      <c r="L1450">
        <f>VLOOKUP($C1450,'Lookup Table'!$A$1:$G$134,6,0)</f>
        <v>6</v>
      </c>
      <c r="M1450" t="str">
        <f>VLOOKUP($C1450,'Lookup Table'!$A$1:$G$134,7,0)</f>
        <v>Display</v>
      </c>
      <c r="N1450" s="28">
        <f t="shared" si="22"/>
        <v>0</v>
      </c>
    </row>
    <row r="1451" spans="1:14" x14ac:dyDescent="0.2">
      <c r="A1451">
        <v>1450</v>
      </c>
      <c r="B1451" s="26">
        <v>44334</v>
      </c>
      <c r="C1451" s="11">
        <v>268892246</v>
      </c>
      <c r="D1451" s="11">
        <v>4103</v>
      </c>
      <c r="E1451" s="11">
        <v>0</v>
      </c>
      <c r="F1451" s="11">
        <v>2</v>
      </c>
      <c r="G1451" t="str">
        <f>IFERROR(INDEX('Video Ad Server - SECONDARY'!$C$2:$C$960,MATCH(' Combined Data'!C1451&amp;' Combined Data'!B1451,'Video Ad Server - SECONDARY'!$E$2:$E$960,0)),"")</f>
        <v/>
      </c>
      <c r="H1451" t="str">
        <f>IFERROR(INDEX('Video Ad Server - SECONDARY'!$D$2:$D$960,MATCH(' Combined Data'!C1451&amp;' Combined Data'!B1451,'Video Ad Server - SECONDARY'!$E$2:$E$960,0)),"")</f>
        <v/>
      </c>
      <c r="I1451" t="str">
        <f>VLOOKUP($C1451,'Lookup Table'!$A$1:$G$134,3,0)</f>
        <v>Partner A</v>
      </c>
      <c r="J1451" t="str">
        <f>VLOOKUP($C1451,'Lookup Table'!$A$1:$G$134,4,0)</f>
        <v>Desktop</v>
      </c>
      <c r="K1451" t="str">
        <f>VLOOKUP($C1451,'Lookup Table'!$A$1:$G$134,5,0)</f>
        <v>CPM</v>
      </c>
      <c r="L1451">
        <f>VLOOKUP($C1451,'Lookup Table'!$A$1:$G$134,6,0)</f>
        <v>6</v>
      </c>
      <c r="M1451" t="str">
        <f>VLOOKUP($C1451,'Lookup Table'!$A$1:$G$134,7,0)</f>
        <v>Display</v>
      </c>
      <c r="N1451" s="28">
        <f t="shared" si="22"/>
        <v>24.617999999999999</v>
      </c>
    </row>
    <row r="1452" spans="1:14" x14ac:dyDescent="0.2">
      <c r="A1452">
        <v>1451</v>
      </c>
      <c r="B1452" s="26">
        <v>44334</v>
      </c>
      <c r="C1452" s="11">
        <v>269221587</v>
      </c>
      <c r="D1452" s="11">
        <v>2691</v>
      </c>
      <c r="E1452" s="11">
        <v>0</v>
      </c>
      <c r="F1452" s="11">
        <v>0</v>
      </c>
      <c r="G1452">
        <f>IFERROR(INDEX('Video Ad Server - SECONDARY'!$C$2:$C$960,MATCH(' Combined Data'!C1452&amp;' Combined Data'!B1452,'Video Ad Server - SECONDARY'!$E$2:$E$960,0)),"")</f>
        <v>15</v>
      </c>
      <c r="H1452">
        <f>IFERROR(INDEX('Video Ad Server - SECONDARY'!$D$2:$D$960,MATCH(' Combined Data'!C1452&amp;' Combined Data'!B1452,'Video Ad Server - SECONDARY'!$E$2:$E$960,0)),"")</f>
        <v>13</v>
      </c>
      <c r="I1452" t="str">
        <f>VLOOKUP($C1452,'Lookup Table'!$A$1:$G$134,3,0)</f>
        <v>Partner B</v>
      </c>
      <c r="J1452" t="str">
        <f>VLOOKUP($C1452,'Lookup Table'!$A$1:$G$134,4,0)</f>
        <v>Cross-Device</v>
      </c>
      <c r="K1452" t="str">
        <f>VLOOKUP($C1452,'Lookup Table'!$A$1:$G$134,5,0)</f>
        <v>CPCV</v>
      </c>
      <c r="L1452">
        <f>VLOOKUP($C1452,'Lookup Table'!$A$1:$G$134,6,0)</f>
        <v>4.5</v>
      </c>
      <c r="M1452" t="str">
        <f>VLOOKUP($C1452,'Lookup Table'!$A$1:$G$134,7,0)</f>
        <v>Video</v>
      </c>
      <c r="N1452" s="28">
        <f t="shared" si="22"/>
        <v>58.5</v>
      </c>
    </row>
    <row r="1453" spans="1:14" x14ac:dyDescent="0.2">
      <c r="A1453">
        <v>1452</v>
      </c>
      <c r="B1453" s="26">
        <v>44334</v>
      </c>
      <c r="C1453" s="11">
        <v>271808904</v>
      </c>
      <c r="D1453" s="11">
        <v>1969</v>
      </c>
      <c r="E1453" s="11">
        <v>0</v>
      </c>
      <c r="F1453" s="11">
        <v>7</v>
      </c>
      <c r="G1453" t="str">
        <f>IFERROR(INDEX('Video Ad Server - SECONDARY'!$C$2:$C$960,MATCH(' Combined Data'!C1453&amp;' Combined Data'!B1453,'Video Ad Server - SECONDARY'!$E$2:$E$960,0)),"")</f>
        <v/>
      </c>
      <c r="H1453" t="str">
        <f>IFERROR(INDEX('Video Ad Server - SECONDARY'!$D$2:$D$960,MATCH(' Combined Data'!C1453&amp;' Combined Data'!B1453,'Video Ad Server - SECONDARY'!$E$2:$E$960,0)),"")</f>
        <v/>
      </c>
      <c r="I1453" t="str">
        <f>VLOOKUP($C1453,'Lookup Table'!$A$1:$G$134,3,0)</f>
        <v>Partner A</v>
      </c>
      <c r="J1453" t="str">
        <f>VLOOKUP($C1453,'Lookup Table'!$A$1:$G$134,4,0)</f>
        <v>Desktop</v>
      </c>
      <c r="K1453" t="str">
        <f>VLOOKUP($C1453,'Lookup Table'!$A$1:$G$134,5,0)</f>
        <v>CPM</v>
      </c>
      <c r="L1453">
        <f>VLOOKUP($C1453,'Lookup Table'!$A$1:$G$134,6,0)</f>
        <v>6</v>
      </c>
      <c r="M1453" t="str">
        <f>VLOOKUP($C1453,'Lookup Table'!$A$1:$G$134,7,0)</f>
        <v>Display</v>
      </c>
      <c r="N1453" s="28">
        <f t="shared" si="22"/>
        <v>11.814</v>
      </c>
    </row>
    <row r="1454" spans="1:14" x14ac:dyDescent="0.2">
      <c r="A1454">
        <v>1453</v>
      </c>
      <c r="B1454" s="26">
        <v>44334</v>
      </c>
      <c r="C1454" s="11">
        <v>269222781</v>
      </c>
      <c r="D1454" s="11">
        <v>971</v>
      </c>
      <c r="E1454" s="11">
        <v>0</v>
      </c>
      <c r="F1454" s="11">
        <v>2</v>
      </c>
      <c r="G1454" t="str">
        <f>IFERROR(INDEX('Video Ad Server - SECONDARY'!$C$2:$C$960,MATCH(' Combined Data'!C1454&amp;' Combined Data'!B1454,'Video Ad Server - SECONDARY'!$E$2:$E$960,0)),"")</f>
        <v/>
      </c>
      <c r="H1454" t="str">
        <f>IFERROR(INDEX('Video Ad Server - SECONDARY'!$D$2:$D$960,MATCH(' Combined Data'!C1454&amp;' Combined Data'!B1454,'Video Ad Server - SECONDARY'!$E$2:$E$960,0)),"")</f>
        <v/>
      </c>
      <c r="I1454" t="str">
        <f>VLOOKUP($C1454,'Lookup Table'!$A$1:$G$134,3,0)</f>
        <v>Partner A</v>
      </c>
      <c r="J1454" t="str">
        <f>VLOOKUP($C1454,'Lookup Table'!$A$1:$G$134,4,0)</f>
        <v>Tablet In-App</v>
      </c>
      <c r="K1454" t="str">
        <f>VLOOKUP($C1454,'Lookup Table'!$A$1:$G$134,5,0)</f>
        <v>CPM</v>
      </c>
      <c r="L1454">
        <f>VLOOKUP($C1454,'Lookup Table'!$A$1:$G$134,6,0)</f>
        <v>6</v>
      </c>
      <c r="M1454" t="str">
        <f>VLOOKUP($C1454,'Lookup Table'!$A$1:$G$134,7,0)</f>
        <v>Display</v>
      </c>
      <c r="N1454" s="28">
        <f t="shared" si="22"/>
        <v>5.8259999999999996</v>
      </c>
    </row>
    <row r="1455" spans="1:14" x14ac:dyDescent="0.2">
      <c r="A1455">
        <v>1454</v>
      </c>
      <c r="B1455" s="26">
        <v>44334</v>
      </c>
      <c r="C1455" s="11">
        <v>268890710</v>
      </c>
      <c r="D1455" s="11">
        <v>299</v>
      </c>
      <c r="E1455" s="11">
        <v>0</v>
      </c>
      <c r="F1455" s="11">
        <v>0</v>
      </c>
      <c r="G1455" t="str">
        <f>IFERROR(INDEX('Video Ad Server - SECONDARY'!$C$2:$C$960,MATCH(' Combined Data'!C1455&amp;' Combined Data'!B1455,'Video Ad Server - SECONDARY'!$E$2:$E$960,0)),"")</f>
        <v/>
      </c>
      <c r="H1455" t="str">
        <f>IFERROR(INDEX('Video Ad Server - SECONDARY'!$D$2:$D$960,MATCH(' Combined Data'!C1455&amp;' Combined Data'!B1455,'Video Ad Server - SECONDARY'!$E$2:$E$960,0)),"")</f>
        <v/>
      </c>
      <c r="I1455" t="str">
        <f>VLOOKUP($C1455,'Lookup Table'!$A$1:$G$134,3,0)</f>
        <v>Partner A</v>
      </c>
      <c r="J1455" t="str">
        <f>VLOOKUP($C1455,'Lookup Table'!$A$1:$G$134,4,0)</f>
        <v>Desktop</v>
      </c>
      <c r="K1455" t="str">
        <f>VLOOKUP($C1455,'Lookup Table'!$A$1:$G$134,5,0)</f>
        <v>CPM</v>
      </c>
      <c r="L1455">
        <f>VLOOKUP($C1455,'Lookup Table'!$A$1:$G$134,6,0)</f>
        <v>6</v>
      </c>
      <c r="M1455" t="str">
        <f>VLOOKUP($C1455,'Lookup Table'!$A$1:$G$134,7,0)</f>
        <v>Display</v>
      </c>
      <c r="N1455" s="28">
        <f t="shared" si="22"/>
        <v>1.794</v>
      </c>
    </row>
    <row r="1456" spans="1:14" x14ac:dyDescent="0.2">
      <c r="A1456">
        <v>1455</v>
      </c>
      <c r="B1456" s="26">
        <v>44334</v>
      </c>
      <c r="C1456" s="11">
        <v>269150197</v>
      </c>
      <c r="D1456" s="11">
        <v>248</v>
      </c>
      <c r="E1456" s="11">
        <v>0</v>
      </c>
      <c r="F1456" s="11">
        <v>1</v>
      </c>
      <c r="G1456" t="str">
        <f>IFERROR(INDEX('Video Ad Server - SECONDARY'!$C$2:$C$960,MATCH(' Combined Data'!C1456&amp;' Combined Data'!B1456,'Video Ad Server - SECONDARY'!$E$2:$E$960,0)),"")</f>
        <v/>
      </c>
      <c r="H1456" t="str">
        <f>IFERROR(INDEX('Video Ad Server - SECONDARY'!$D$2:$D$960,MATCH(' Combined Data'!C1456&amp;' Combined Data'!B1456,'Video Ad Server - SECONDARY'!$E$2:$E$960,0)),"")</f>
        <v/>
      </c>
      <c r="I1456" t="str">
        <f>VLOOKUP($C1456,'Lookup Table'!$A$1:$G$134,3,0)</f>
        <v>Partner A</v>
      </c>
      <c r="J1456" t="str">
        <f>VLOOKUP($C1456,'Lookup Table'!$A$1:$G$134,4,0)</f>
        <v>Desktop</v>
      </c>
      <c r="K1456" t="str">
        <f>VLOOKUP($C1456,'Lookup Table'!$A$1:$G$134,5,0)</f>
        <v>CPM</v>
      </c>
      <c r="L1456">
        <f>VLOOKUP($C1456,'Lookup Table'!$A$1:$G$134,6,0)</f>
        <v>6</v>
      </c>
      <c r="M1456" t="str">
        <f>VLOOKUP($C1456,'Lookup Table'!$A$1:$G$134,7,0)</f>
        <v>Display</v>
      </c>
      <c r="N1456" s="28">
        <f t="shared" si="22"/>
        <v>1.488</v>
      </c>
    </row>
    <row r="1457" spans="1:14" x14ac:dyDescent="0.2">
      <c r="A1457">
        <v>1456</v>
      </c>
      <c r="B1457" s="26">
        <v>44334</v>
      </c>
      <c r="C1457" s="11">
        <v>268892456</v>
      </c>
      <c r="D1457" s="11">
        <v>172</v>
      </c>
      <c r="E1457" s="11">
        <v>0</v>
      </c>
      <c r="F1457" s="11">
        <v>0</v>
      </c>
      <c r="G1457" t="str">
        <f>IFERROR(INDEX('Video Ad Server - SECONDARY'!$C$2:$C$960,MATCH(' Combined Data'!C1457&amp;' Combined Data'!B1457,'Video Ad Server - SECONDARY'!$E$2:$E$960,0)),"")</f>
        <v/>
      </c>
      <c r="H1457" t="str">
        <f>IFERROR(INDEX('Video Ad Server - SECONDARY'!$D$2:$D$960,MATCH(' Combined Data'!C1457&amp;' Combined Data'!B1457,'Video Ad Server - SECONDARY'!$E$2:$E$960,0)),"")</f>
        <v/>
      </c>
      <c r="I1457" t="str">
        <f>VLOOKUP($C1457,'Lookup Table'!$A$1:$G$134,3,0)</f>
        <v>Partner A</v>
      </c>
      <c r="J1457" t="str">
        <f>VLOOKUP($C1457,'Lookup Table'!$A$1:$G$134,4,0)</f>
        <v>Mobile Web</v>
      </c>
      <c r="K1457" t="str">
        <f>VLOOKUP($C1457,'Lookup Table'!$A$1:$G$134,5,0)</f>
        <v>CPM</v>
      </c>
      <c r="L1457">
        <f>VLOOKUP($C1457,'Lookup Table'!$A$1:$G$134,6,0)</f>
        <v>6</v>
      </c>
      <c r="M1457" t="str">
        <f>VLOOKUP($C1457,'Lookup Table'!$A$1:$G$134,7,0)</f>
        <v>Display</v>
      </c>
      <c r="N1457" s="28">
        <f t="shared" si="22"/>
        <v>1.032</v>
      </c>
    </row>
    <row r="1458" spans="1:14" x14ac:dyDescent="0.2">
      <c r="A1458">
        <v>1457</v>
      </c>
      <c r="B1458" s="26">
        <v>44334</v>
      </c>
      <c r="C1458" s="11">
        <v>268890683</v>
      </c>
      <c r="D1458" s="11">
        <v>103</v>
      </c>
      <c r="E1458" s="11">
        <v>0</v>
      </c>
      <c r="F1458" s="11">
        <v>0</v>
      </c>
      <c r="G1458" t="str">
        <f>IFERROR(INDEX('Video Ad Server - SECONDARY'!$C$2:$C$960,MATCH(' Combined Data'!C1458&amp;' Combined Data'!B1458,'Video Ad Server - SECONDARY'!$E$2:$E$960,0)),"")</f>
        <v/>
      </c>
      <c r="H1458" t="str">
        <f>IFERROR(INDEX('Video Ad Server - SECONDARY'!$D$2:$D$960,MATCH(' Combined Data'!C1458&amp;' Combined Data'!B1458,'Video Ad Server - SECONDARY'!$E$2:$E$960,0)),"")</f>
        <v/>
      </c>
      <c r="I1458" t="str">
        <f>VLOOKUP($C1458,'Lookup Table'!$A$1:$G$134,3,0)</f>
        <v>Partner A</v>
      </c>
      <c r="J1458" t="str">
        <f>VLOOKUP($C1458,'Lookup Table'!$A$1:$G$134,4,0)</f>
        <v>Mobile Web</v>
      </c>
      <c r="K1458" t="str">
        <f>VLOOKUP($C1458,'Lookup Table'!$A$1:$G$134,5,0)</f>
        <v>CPM</v>
      </c>
      <c r="L1458">
        <f>VLOOKUP($C1458,'Lookup Table'!$A$1:$G$134,6,0)</f>
        <v>6</v>
      </c>
      <c r="M1458" t="str">
        <f>VLOOKUP($C1458,'Lookup Table'!$A$1:$G$134,7,0)</f>
        <v>Display</v>
      </c>
      <c r="N1458" s="28">
        <f t="shared" si="22"/>
        <v>0.61799999999999999</v>
      </c>
    </row>
    <row r="1459" spans="1:14" x14ac:dyDescent="0.2">
      <c r="A1459">
        <v>1458</v>
      </c>
      <c r="B1459" s="26">
        <v>44334</v>
      </c>
      <c r="C1459" s="11">
        <v>269222070</v>
      </c>
      <c r="D1459" s="11">
        <v>88</v>
      </c>
      <c r="E1459" s="11">
        <v>0</v>
      </c>
      <c r="F1459" s="11">
        <v>0</v>
      </c>
      <c r="G1459" t="str">
        <f>IFERROR(INDEX('Video Ad Server - SECONDARY'!$C$2:$C$960,MATCH(' Combined Data'!C1459&amp;' Combined Data'!B1459,'Video Ad Server - SECONDARY'!$E$2:$E$960,0)),"")</f>
        <v/>
      </c>
      <c r="H1459" t="str">
        <f>IFERROR(INDEX('Video Ad Server - SECONDARY'!$D$2:$D$960,MATCH(' Combined Data'!C1459&amp;' Combined Data'!B1459,'Video Ad Server - SECONDARY'!$E$2:$E$960,0)),"")</f>
        <v/>
      </c>
      <c r="I1459" t="str">
        <f>VLOOKUP($C1459,'Lookup Table'!$A$1:$G$134,3,0)</f>
        <v>Partner A</v>
      </c>
      <c r="J1459" t="str">
        <f>VLOOKUP($C1459,'Lookup Table'!$A$1:$G$134,4,0)</f>
        <v>Mobile In-App</v>
      </c>
      <c r="K1459" t="str">
        <f>VLOOKUP($C1459,'Lookup Table'!$A$1:$G$134,5,0)</f>
        <v>CPM</v>
      </c>
      <c r="L1459">
        <f>VLOOKUP($C1459,'Lookup Table'!$A$1:$G$134,6,0)</f>
        <v>6</v>
      </c>
      <c r="M1459" t="str">
        <f>VLOOKUP($C1459,'Lookup Table'!$A$1:$G$134,7,0)</f>
        <v>Display</v>
      </c>
      <c r="N1459" s="28">
        <f t="shared" si="22"/>
        <v>0.52800000000000002</v>
      </c>
    </row>
    <row r="1460" spans="1:14" x14ac:dyDescent="0.2">
      <c r="A1460">
        <v>1459</v>
      </c>
      <c r="B1460" s="26">
        <v>44334</v>
      </c>
      <c r="C1460" s="11">
        <v>269150215</v>
      </c>
      <c r="D1460" s="11">
        <v>75</v>
      </c>
      <c r="E1460" s="11">
        <v>0</v>
      </c>
      <c r="F1460" s="11">
        <v>0</v>
      </c>
      <c r="G1460" t="str">
        <f>IFERROR(INDEX('Video Ad Server - SECONDARY'!$C$2:$C$960,MATCH(' Combined Data'!C1460&amp;' Combined Data'!B1460,'Video Ad Server - SECONDARY'!$E$2:$E$960,0)),"")</f>
        <v/>
      </c>
      <c r="H1460" t="str">
        <f>IFERROR(INDEX('Video Ad Server - SECONDARY'!$D$2:$D$960,MATCH(' Combined Data'!C1460&amp;' Combined Data'!B1460,'Video Ad Server - SECONDARY'!$E$2:$E$960,0)),"")</f>
        <v/>
      </c>
      <c r="I1460" t="str">
        <f>VLOOKUP($C1460,'Lookup Table'!$A$1:$G$134,3,0)</f>
        <v>Partner A</v>
      </c>
      <c r="J1460" t="str">
        <f>VLOOKUP($C1460,'Lookup Table'!$A$1:$G$134,4,0)</f>
        <v>Mobile Web</v>
      </c>
      <c r="K1460" t="str">
        <f>VLOOKUP($C1460,'Lookup Table'!$A$1:$G$134,5,0)</f>
        <v>CPM</v>
      </c>
      <c r="L1460">
        <f>VLOOKUP($C1460,'Lookup Table'!$A$1:$G$134,6,0)</f>
        <v>6</v>
      </c>
      <c r="M1460" t="str">
        <f>VLOOKUP($C1460,'Lookup Table'!$A$1:$G$134,7,0)</f>
        <v>Display</v>
      </c>
      <c r="N1460" s="28">
        <f t="shared" si="22"/>
        <v>0.44999999999999996</v>
      </c>
    </row>
    <row r="1461" spans="1:14" x14ac:dyDescent="0.2">
      <c r="A1461">
        <v>1460</v>
      </c>
      <c r="B1461" s="26">
        <v>44334</v>
      </c>
      <c r="C1461" s="11">
        <v>269222091</v>
      </c>
      <c r="D1461" s="11">
        <v>42</v>
      </c>
      <c r="E1461" s="11">
        <v>0</v>
      </c>
      <c r="F1461" s="11">
        <v>0</v>
      </c>
      <c r="G1461" t="str">
        <f>IFERROR(INDEX('Video Ad Server - SECONDARY'!$C$2:$C$960,MATCH(' Combined Data'!C1461&amp;' Combined Data'!B1461,'Video Ad Server - SECONDARY'!$E$2:$E$960,0)),"")</f>
        <v/>
      </c>
      <c r="H1461" t="str">
        <f>IFERROR(INDEX('Video Ad Server - SECONDARY'!$D$2:$D$960,MATCH(' Combined Data'!C1461&amp;' Combined Data'!B1461,'Video Ad Server - SECONDARY'!$E$2:$E$960,0)),"")</f>
        <v/>
      </c>
      <c r="I1461" t="str">
        <f>VLOOKUP($C1461,'Lookup Table'!$A$1:$G$134,3,0)</f>
        <v>Partner A</v>
      </c>
      <c r="J1461" t="str">
        <f>VLOOKUP($C1461,'Lookup Table'!$A$1:$G$134,4,0)</f>
        <v>Mobile</v>
      </c>
      <c r="K1461" t="str">
        <f>VLOOKUP($C1461,'Lookup Table'!$A$1:$G$134,5,0)</f>
        <v>CPM</v>
      </c>
      <c r="L1461">
        <f>VLOOKUP($C1461,'Lookup Table'!$A$1:$G$134,6,0)</f>
        <v>6</v>
      </c>
      <c r="M1461" t="str">
        <f>VLOOKUP($C1461,'Lookup Table'!$A$1:$G$134,7,0)</f>
        <v>Display</v>
      </c>
      <c r="N1461" s="28">
        <f t="shared" si="22"/>
        <v>0.252</v>
      </c>
    </row>
    <row r="1462" spans="1:14" x14ac:dyDescent="0.2">
      <c r="A1462">
        <v>1461</v>
      </c>
      <c r="B1462" s="26">
        <v>44334</v>
      </c>
      <c r="C1462" s="11">
        <v>268892414</v>
      </c>
      <c r="D1462" s="11">
        <v>33</v>
      </c>
      <c r="E1462" s="11">
        <v>0</v>
      </c>
      <c r="F1462" s="11">
        <v>0</v>
      </c>
      <c r="G1462" t="str">
        <f>IFERROR(INDEX('Video Ad Server - SECONDARY'!$C$2:$C$960,MATCH(' Combined Data'!C1462&amp;' Combined Data'!B1462,'Video Ad Server - SECONDARY'!$E$2:$E$960,0)),"")</f>
        <v/>
      </c>
      <c r="H1462" t="str">
        <f>IFERROR(INDEX('Video Ad Server - SECONDARY'!$D$2:$D$960,MATCH(' Combined Data'!C1462&amp;' Combined Data'!B1462,'Video Ad Server - SECONDARY'!$E$2:$E$960,0)),"")</f>
        <v/>
      </c>
      <c r="I1462" t="str">
        <f>VLOOKUP($C1462,'Lookup Table'!$A$1:$G$134,3,0)</f>
        <v>Partner A</v>
      </c>
      <c r="J1462" t="str">
        <f>VLOOKUP($C1462,'Lookup Table'!$A$1:$G$134,4,0)</f>
        <v>Mobile Web</v>
      </c>
      <c r="K1462" t="str">
        <f>VLOOKUP($C1462,'Lookup Table'!$A$1:$G$134,5,0)</f>
        <v>CPM</v>
      </c>
      <c r="L1462">
        <f>VLOOKUP($C1462,'Lookup Table'!$A$1:$G$134,6,0)</f>
        <v>6</v>
      </c>
      <c r="M1462" t="str">
        <f>VLOOKUP($C1462,'Lookup Table'!$A$1:$G$134,7,0)</f>
        <v>Display</v>
      </c>
      <c r="N1462" s="28">
        <f t="shared" si="22"/>
        <v>0.19800000000000001</v>
      </c>
    </row>
    <row r="1463" spans="1:14" x14ac:dyDescent="0.2">
      <c r="A1463">
        <v>1462</v>
      </c>
      <c r="B1463" s="26">
        <v>44334</v>
      </c>
      <c r="C1463" s="11">
        <v>272779033</v>
      </c>
      <c r="D1463" s="11">
        <v>20</v>
      </c>
      <c r="E1463" s="11">
        <v>0</v>
      </c>
      <c r="F1463" s="11">
        <v>2</v>
      </c>
      <c r="G1463">
        <f>IFERROR(INDEX('Video Ad Server - SECONDARY'!$C$2:$C$960,MATCH(' Combined Data'!C1463&amp;' Combined Data'!B1463,'Video Ad Server - SECONDARY'!$E$2:$E$960,0)),"")</f>
        <v>118</v>
      </c>
      <c r="H1463">
        <f>IFERROR(INDEX('Video Ad Server - SECONDARY'!$D$2:$D$960,MATCH(' Combined Data'!C1463&amp;' Combined Data'!B1463,'Video Ad Server - SECONDARY'!$E$2:$E$960,0)),"")</f>
        <v>91</v>
      </c>
      <c r="I1463" t="str">
        <f>VLOOKUP($C1463,'Lookup Table'!$A$1:$G$134,3,0)</f>
        <v>Partner B</v>
      </c>
      <c r="J1463" t="str">
        <f>VLOOKUP($C1463,'Lookup Table'!$A$1:$G$134,4,0)</f>
        <v>Cross-Device</v>
      </c>
      <c r="K1463" t="str">
        <f>VLOOKUP($C1463,'Lookup Table'!$A$1:$G$134,5,0)</f>
        <v>CPCV</v>
      </c>
      <c r="L1463">
        <f>VLOOKUP($C1463,'Lookup Table'!$A$1:$G$134,6,0)</f>
        <v>4.5</v>
      </c>
      <c r="M1463" t="str">
        <f>VLOOKUP($C1463,'Lookup Table'!$A$1:$G$134,7,0)</f>
        <v>Video</v>
      </c>
      <c r="N1463" s="28">
        <f t="shared" si="22"/>
        <v>409.5</v>
      </c>
    </row>
    <row r="1464" spans="1:14" x14ac:dyDescent="0.2">
      <c r="A1464">
        <v>1463</v>
      </c>
      <c r="B1464" s="26">
        <v>44334</v>
      </c>
      <c r="C1464" s="11">
        <v>269151292</v>
      </c>
      <c r="D1464" s="11">
        <v>18</v>
      </c>
      <c r="E1464" s="11">
        <v>0</v>
      </c>
      <c r="F1464" s="11">
        <v>0</v>
      </c>
      <c r="G1464" t="str">
        <f>IFERROR(INDEX('Video Ad Server - SECONDARY'!$C$2:$C$960,MATCH(' Combined Data'!C1464&amp;' Combined Data'!B1464,'Video Ad Server - SECONDARY'!$E$2:$E$960,0)),"")</f>
        <v/>
      </c>
      <c r="H1464" t="str">
        <f>IFERROR(INDEX('Video Ad Server - SECONDARY'!$D$2:$D$960,MATCH(' Combined Data'!C1464&amp;' Combined Data'!B1464,'Video Ad Server - SECONDARY'!$E$2:$E$960,0)),"")</f>
        <v/>
      </c>
      <c r="I1464" t="str">
        <f>VLOOKUP($C1464,'Lookup Table'!$A$1:$G$134,3,0)</f>
        <v>Partner A</v>
      </c>
      <c r="J1464" t="str">
        <f>VLOOKUP($C1464,'Lookup Table'!$A$1:$G$134,4,0)</f>
        <v>Mobile Web</v>
      </c>
      <c r="K1464" t="str">
        <f>VLOOKUP($C1464,'Lookup Table'!$A$1:$G$134,5,0)</f>
        <v>CPM</v>
      </c>
      <c r="L1464">
        <f>VLOOKUP($C1464,'Lookup Table'!$A$1:$G$134,6,0)</f>
        <v>6</v>
      </c>
      <c r="M1464" t="str">
        <f>VLOOKUP($C1464,'Lookup Table'!$A$1:$G$134,7,0)</f>
        <v>Display</v>
      </c>
      <c r="N1464" s="28">
        <f t="shared" si="22"/>
        <v>0.10799999999999998</v>
      </c>
    </row>
    <row r="1465" spans="1:14" x14ac:dyDescent="0.2">
      <c r="A1465">
        <v>1464</v>
      </c>
      <c r="B1465" s="26">
        <v>44334</v>
      </c>
      <c r="C1465" s="11">
        <v>271472378</v>
      </c>
      <c r="D1465" s="11">
        <v>14</v>
      </c>
      <c r="E1465" s="11">
        <v>0</v>
      </c>
      <c r="F1465" s="11">
        <v>0</v>
      </c>
      <c r="G1465" t="str">
        <f>IFERROR(INDEX('Video Ad Server - SECONDARY'!$C$2:$C$960,MATCH(' Combined Data'!C1465&amp;' Combined Data'!B1465,'Video Ad Server - SECONDARY'!$E$2:$E$960,0)),"")</f>
        <v/>
      </c>
      <c r="H1465" t="str">
        <f>IFERROR(INDEX('Video Ad Server - SECONDARY'!$D$2:$D$960,MATCH(' Combined Data'!C1465&amp;' Combined Data'!B1465,'Video Ad Server - SECONDARY'!$E$2:$E$960,0)),"")</f>
        <v/>
      </c>
      <c r="I1465" t="str">
        <f>VLOOKUP($C1465,'Lookup Table'!$A$1:$G$134,3,0)</f>
        <v>Partner A</v>
      </c>
      <c r="J1465" t="str">
        <f>VLOOKUP($C1465,'Lookup Table'!$A$1:$G$134,4,0)</f>
        <v>Tablet In-App</v>
      </c>
      <c r="K1465" t="str">
        <f>VLOOKUP($C1465,'Lookup Table'!$A$1:$G$134,5,0)</f>
        <v>CPM</v>
      </c>
      <c r="L1465">
        <f>VLOOKUP($C1465,'Lookup Table'!$A$1:$G$134,6,0)</f>
        <v>6</v>
      </c>
      <c r="M1465" t="str">
        <f>VLOOKUP($C1465,'Lookup Table'!$A$1:$G$134,7,0)</f>
        <v>Display</v>
      </c>
      <c r="N1465" s="28">
        <f t="shared" si="22"/>
        <v>8.4000000000000005E-2</v>
      </c>
    </row>
    <row r="1466" spans="1:14" x14ac:dyDescent="0.2">
      <c r="A1466">
        <v>1465</v>
      </c>
      <c r="B1466" s="26">
        <v>44334</v>
      </c>
      <c r="C1466" s="11">
        <v>268890527</v>
      </c>
      <c r="D1466" s="11">
        <v>2</v>
      </c>
      <c r="E1466" s="11">
        <v>0</v>
      </c>
      <c r="F1466" s="11">
        <v>0</v>
      </c>
      <c r="G1466">
        <f>IFERROR(INDEX('Video Ad Server - SECONDARY'!$C$2:$C$960,MATCH(' Combined Data'!C1466&amp;' Combined Data'!B1466,'Video Ad Server - SECONDARY'!$E$2:$E$960,0)),"")</f>
        <v>0</v>
      </c>
      <c r="H1466">
        <f>IFERROR(INDEX('Video Ad Server - SECONDARY'!$D$2:$D$960,MATCH(' Combined Data'!C1466&amp;' Combined Data'!B1466,'Video Ad Server - SECONDARY'!$E$2:$E$960,0)),"")</f>
        <v>0</v>
      </c>
      <c r="I1466" t="str">
        <f>VLOOKUP($C1466,'Lookup Table'!$A$1:$G$134,3,0)</f>
        <v>Partner B</v>
      </c>
      <c r="J1466" t="str">
        <f>VLOOKUP($C1466,'Lookup Table'!$A$1:$G$134,4,0)</f>
        <v>Cross-Device</v>
      </c>
      <c r="K1466" t="str">
        <f>VLOOKUP($C1466,'Lookup Table'!$A$1:$G$134,5,0)</f>
        <v>CPCV</v>
      </c>
      <c r="L1466">
        <f>VLOOKUP($C1466,'Lookup Table'!$A$1:$G$134,6,0)</f>
        <v>4.5</v>
      </c>
      <c r="M1466" t="str">
        <f>VLOOKUP($C1466,'Lookup Table'!$A$1:$G$134,7,0)</f>
        <v>Video</v>
      </c>
      <c r="N1466" s="28">
        <f t="shared" si="22"/>
        <v>0</v>
      </c>
    </row>
    <row r="1467" spans="1:14" x14ac:dyDescent="0.2">
      <c r="A1467">
        <v>1466</v>
      </c>
      <c r="B1467" s="26">
        <v>44334</v>
      </c>
      <c r="C1467" s="11">
        <v>271533390</v>
      </c>
      <c r="D1467" s="11">
        <v>1</v>
      </c>
      <c r="E1467" s="11">
        <v>0</v>
      </c>
      <c r="F1467" s="11">
        <v>0</v>
      </c>
      <c r="G1467" t="str">
        <f>IFERROR(INDEX('Video Ad Server - SECONDARY'!$C$2:$C$960,MATCH(' Combined Data'!C1467&amp;' Combined Data'!B1467,'Video Ad Server - SECONDARY'!$E$2:$E$960,0)),"")</f>
        <v/>
      </c>
      <c r="H1467" t="str">
        <f>IFERROR(INDEX('Video Ad Server - SECONDARY'!$D$2:$D$960,MATCH(' Combined Data'!C1467&amp;' Combined Data'!B1467,'Video Ad Server - SECONDARY'!$E$2:$E$960,0)),"")</f>
        <v/>
      </c>
      <c r="I1467" t="str">
        <f>VLOOKUP($C1467,'Lookup Table'!$A$1:$G$134,3,0)</f>
        <v>Partner A</v>
      </c>
      <c r="J1467" t="str">
        <f>VLOOKUP($C1467,'Lookup Table'!$A$1:$G$134,4,0)</f>
        <v>Desktop</v>
      </c>
      <c r="K1467" t="str">
        <f>VLOOKUP($C1467,'Lookup Table'!$A$1:$G$134,5,0)</f>
        <v>CPM</v>
      </c>
      <c r="L1467">
        <f>VLOOKUP($C1467,'Lookup Table'!$A$1:$G$134,6,0)</f>
        <v>6</v>
      </c>
      <c r="M1467" t="str">
        <f>VLOOKUP($C1467,'Lookup Table'!$A$1:$G$134,7,0)</f>
        <v>Display</v>
      </c>
      <c r="N1467" s="28">
        <f t="shared" si="22"/>
        <v>6.0000000000000001E-3</v>
      </c>
    </row>
    <row r="1468" spans="1:14" x14ac:dyDescent="0.2">
      <c r="A1468">
        <v>1467</v>
      </c>
      <c r="B1468" s="26">
        <v>44334</v>
      </c>
      <c r="C1468" s="11">
        <v>271459513</v>
      </c>
      <c r="D1468" s="11">
        <v>1</v>
      </c>
      <c r="E1468" s="11">
        <v>0</v>
      </c>
      <c r="F1468" s="11">
        <v>0</v>
      </c>
      <c r="G1468" t="str">
        <f>IFERROR(INDEX('Video Ad Server - SECONDARY'!$C$2:$C$960,MATCH(' Combined Data'!C1468&amp;' Combined Data'!B1468,'Video Ad Server - SECONDARY'!$E$2:$E$960,0)),"")</f>
        <v/>
      </c>
      <c r="H1468" t="str">
        <f>IFERROR(INDEX('Video Ad Server - SECONDARY'!$D$2:$D$960,MATCH(' Combined Data'!C1468&amp;' Combined Data'!B1468,'Video Ad Server - SECONDARY'!$E$2:$E$960,0)),"")</f>
        <v/>
      </c>
      <c r="I1468" t="str">
        <f>VLOOKUP($C1468,'Lookup Table'!$A$1:$G$134,3,0)</f>
        <v>Partner A</v>
      </c>
      <c r="J1468" t="str">
        <f>VLOOKUP($C1468,'Lookup Table'!$A$1:$G$134,4,0)</f>
        <v>Tablet In-App</v>
      </c>
      <c r="K1468" t="str">
        <f>VLOOKUP($C1468,'Lookup Table'!$A$1:$G$134,5,0)</f>
        <v>CPM</v>
      </c>
      <c r="L1468">
        <f>VLOOKUP($C1468,'Lookup Table'!$A$1:$G$134,6,0)</f>
        <v>6</v>
      </c>
      <c r="M1468" t="str">
        <f>VLOOKUP($C1468,'Lookup Table'!$A$1:$G$134,7,0)</f>
        <v>Display</v>
      </c>
      <c r="N1468" s="28">
        <f t="shared" si="22"/>
        <v>6.0000000000000001E-3</v>
      </c>
    </row>
    <row r="1469" spans="1:14" x14ac:dyDescent="0.2">
      <c r="A1469">
        <v>1468</v>
      </c>
      <c r="B1469" s="26">
        <v>44334</v>
      </c>
      <c r="C1469" s="11">
        <v>269150218</v>
      </c>
      <c r="D1469" s="11">
        <v>1</v>
      </c>
      <c r="E1469" s="11">
        <v>0</v>
      </c>
      <c r="F1469" s="11">
        <v>0</v>
      </c>
      <c r="G1469" t="str">
        <f>IFERROR(INDEX('Video Ad Server - SECONDARY'!$C$2:$C$960,MATCH(' Combined Data'!C1469&amp;' Combined Data'!B1469,'Video Ad Server - SECONDARY'!$E$2:$E$960,0)),"")</f>
        <v/>
      </c>
      <c r="H1469" t="str">
        <f>IFERROR(INDEX('Video Ad Server - SECONDARY'!$D$2:$D$960,MATCH(' Combined Data'!C1469&amp;' Combined Data'!B1469,'Video Ad Server - SECONDARY'!$E$2:$E$960,0)),"")</f>
        <v/>
      </c>
      <c r="I1469" t="str">
        <f>VLOOKUP($C1469,'Lookup Table'!$A$1:$G$134,3,0)</f>
        <v>Partner A</v>
      </c>
      <c r="J1469" t="str">
        <f>VLOOKUP($C1469,'Lookup Table'!$A$1:$G$134,4,0)</f>
        <v>Desktop</v>
      </c>
      <c r="K1469" t="str">
        <f>VLOOKUP($C1469,'Lookup Table'!$A$1:$G$134,5,0)</f>
        <v>CPM</v>
      </c>
      <c r="L1469">
        <f>VLOOKUP($C1469,'Lookup Table'!$A$1:$G$134,6,0)</f>
        <v>6</v>
      </c>
      <c r="M1469" t="str">
        <f>VLOOKUP($C1469,'Lookup Table'!$A$1:$G$134,7,0)</f>
        <v>Display</v>
      </c>
      <c r="N1469" s="28">
        <f t="shared" si="22"/>
        <v>6.0000000000000001E-3</v>
      </c>
    </row>
    <row r="1470" spans="1:14" x14ac:dyDescent="0.2">
      <c r="A1470">
        <v>1469</v>
      </c>
      <c r="B1470" s="26">
        <v>44334</v>
      </c>
      <c r="C1470" s="11">
        <v>271539036</v>
      </c>
      <c r="D1470" s="11">
        <v>0</v>
      </c>
      <c r="E1470" s="11">
        <v>0</v>
      </c>
      <c r="F1470" s="11">
        <v>1</v>
      </c>
      <c r="G1470" t="str">
        <f>IFERROR(INDEX('Video Ad Server - SECONDARY'!$C$2:$C$960,MATCH(' Combined Data'!C1470&amp;' Combined Data'!B1470,'Video Ad Server - SECONDARY'!$E$2:$E$960,0)),"")</f>
        <v/>
      </c>
      <c r="H1470" t="str">
        <f>IFERROR(INDEX('Video Ad Server - SECONDARY'!$D$2:$D$960,MATCH(' Combined Data'!C1470&amp;' Combined Data'!B1470,'Video Ad Server - SECONDARY'!$E$2:$E$960,0)),"")</f>
        <v/>
      </c>
      <c r="I1470" t="str">
        <f>VLOOKUP($C1470,'Lookup Table'!$A$1:$G$134,3,0)</f>
        <v>Partner A</v>
      </c>
      <c r="J1470" t="str">
        <f>VLOOKUP($C1470,'Lookup Table'!$A$1:$G$134,4,0)</f>
        <v>Desktop</v>
      </c>
      <c r="K1470" t="str">
        <f>VLOOKUP($C1470,'Lookup Table'!$A$1:$G$134,5,0)</f>
        <v>CPM</v>
      </c>
      <c r="L1470">
        <f>VLOOKUP($C1470,'Lookup Table'!$A$1:$G$134,6,0)</f>
        <v>6</v>
      </c>
      <c r="M1470" t="str">
        <f>VLOOKUP($C1470,'Lookup Table'!$A$1:$G$134,7,0)</f>
        <v>Display</v>
      </c>
      <c r="N1470" s="28">
        <f t="shared" si="22"/>
        <v>0</v>
      </c>
    </row>
    <row r="1471" spans="1:14" x14ac:dyDescent="0.2">
      <c r="A1471">
        <v>1470</v>
      </c>
      <c r="B1471" s="26">
        <v>44334</v>
      </c>
      <c r="C1471" s="11">
        <v>271451050</v>
      </c>
      <c r="D1471" s="11">
        <v>0</v>
      </c>
      <c r="E1471" s="11">
        <v>0</v>
      </c>
      <c r="F1471" s="11">
        <v>1</v>
      </c>
      <c r="G1471" t="str">
        <f>IFERROR(INDEX('Video Ad Server - SECONDARY'!$C$2:$C$960,MATCH(' Combined Data'!C1471&amp;' Combined Data'!B1471,'Video Ad Server - SECONDARY'!$E$2:$E$960,0)),"")</f>
        <v/>
      </c>
      <c r="H1471" t="str">
        <f>IFERROR(INDEX('Video Ad Server - SECONDARY'!$D$2:$D$960,MATCH(' Combined Data'!C1471&amp;' Combined Data'!B1471,'Video Ad Server - SECONDARY'!$E$2:$E$960,0)),"")</f>
        <v/>
      </c>
      <c r="I1471" t="str">
        <f>VLOOKUP($C1471,'Lookup Table'!$A$1:$G$134,3,0)</f>
        <v>Partner A</v>
      </c>
      <c r="J1471" t="str">
        <f>VLOOKUP($C1471,'Lookup Table'!$A$1:$G$134,4,0)</f>
        <v>Desktop</v>
      </c>
      <c r="K1471" t="str">
        <f>VLOOKUP($C1471,'Lookup Table'!$A$1:$G$134,5,0)</f>
        <v>CPM</v>
      </c>
      <c r="L1471">
        <f>VLOOKUP($C1471,'Lookup Table'!$A$1:$G$134,6,0)</f>
        <v>6</v>
      </c>
      <c r="M1471" t="str">
        <f>VLOOKUP($C1471,'Lookup Table'!$A$1:$G$134,7,0)</f>
        <v>Display</v>
      </c>
      <c r="N1471" s="28">
        <f t="shared" si="22"/>
        <v>0</v>
      </c>
    </row>
    <row r="1472" spans="1:14" x14ac:dyDescent="0.2">
      <c r="A1472">
        <v>1471</v>
      </c>
      <c r="B1472" s="26">
        <v>44335</v>
      </c>
      <c r="C1472" s="11">
        <v>268891184</v>
      </c>
      <c r="D1472" s="11">
        <v>41635</v>
      </c>
      <c r="E1472" s="11">
        <v>139</v>
      </c>
      <c r="F1472" s="11">
        <v>12</v>
      </c>
      <c r="G1472" t="str">
        <f>IFERROR(INDEX('Video Ad Server - SECONDARY'!$C$2:$C$960,MATCH(' Combined Data'!C1472&amp;' Combined Data'!B1472,'Video Ad Server - SECONDARY'!$E$2:$E$960,0)),"")</f>
        <v/>
      </c>
      <c r="H1472" t="str">
        <f>IFERROR(INDEX('Video Ad Server - SECONDARY'!$D$2:$D$960,MATCH(' Combined Data'!C1472&amp;' Combined Data'!B1472,'Video Ad Server - SECONDARY'!$E$2:$E$960,0)),"")</f>
        <v/>
      </c>
      <c r="I1472" t="str">
        <f>VLOOKUP($C1472,'Lookup Table'!$A$1:$G$134,3,0)</f>
        <v>Partner B</v>
      </c>
      <c r="J1472" t="str">
        <f>VLOOKUP($C1472,'Lookup Table'!$A$1:$G$134,4,0)</f>
        <v>Cross-Device</v>
      </c>
      <c r="K1472" t="str">
        <f>VLOOKUP($C1472,'Lookup Table'!$A$1:$G$134,5,0)</f>
        <v>CPM</v>
      </c>
      <c r="L1472">
        <f>VLOOKUP($C1472,'Lookup Table'!$A$1:$G$134,6,0)</f>
        <v>4.5</v>
      </c>
      <c r="M1472" t="str">
        <f>VLOOKUP($C1472,'Lookup Table'!$A$1:$G$134,7,0)</f>
        <v>Display</v>
      </c>
      <c r="N1472" s="28">
        <f t="shared" si="22"/>
        <v>187.35749999999999</v>
      </c>
    </row>
    <row r="1473" spans="1:14" x14ac:dyDescent="0.2">
      <c r="A1473">
        <v>1472</v>
      </c>
      <c r="B1473" s="26">
        <v>44335</v>
      </c>
      <c r="C1473" s="11">
        <v>269221635</v>
      </c>
      <c r="D1473" s="11">
        <v>32872</v>
      </c>
      <c r="E1473" s="11">
        <v>131</v>
      </c>
      <c r="F1473" s="11">
        <v>55</v>
      </c>
      <c r="G1473" t="str">
        <f>IFERROR(INDEX('Video Ad Server - SECONDARY'!$C$2:$C$960,MATCH(' Combined Data'!C1473&amp;' Combined Data'!B1473,'Video Ad Server - SECONDARY'!$E$2:$E$960,0)),"")</f>
        <v/>
      </c>
      <c r="H1473" t="str">
        <f>IFERROR(INDEX('Video Ad Server - SECONDARY'!$D$2:$D$960,MATCH(' Combined Data'!C1473&amp;' Combined Data'!B1473,'Video Ad Server - SECONDARY'!$E$2:$E$960,0)),"")</f>
        <v/>
      </c>
      <c r="I1473" t="str">
        <f>VLOOKUP($C1473,'Lookup Table'!$A$1:$G$134,3,0)</f>
        <v>Partner A</v>
      </c>
      <c r="J1473" t="str">
        <f>VLOOKUP($C1473,'Lookup Table'!$A$1:$G$134,4,0)</f>
        <v>Desktop</v>
      </c>
      <c r="K1473" t="str">
        <f>VLOOKUP($C1473,'Lookup Table'!$A$1:$G$134,5,0)</f>
        <v>CPM</v>
      </c>
      <c r="L1473">
        <f>VLOOKUP($C1473,'Lookup Table'!$A$1:$G$134,6,0)</f>
        <v>6</v>
      </c>
      <c r="M1473" t="str">
        <f>VLOOKUP($C1473,'Lookup Table'!$A$1:$G$134,7,0)</f>
        <v>Display</v>
      </c>
      <c r="N1473" s="28">
        <f t="shared" si="22"/>
        <v>197.232</v>
      </c>
    </row>
    <row r="1474" spans="1:14" x14ac:dyDescent="0.2">
      <c r="A1474">
        <v>1473</v>
      </c>
      <c r="B1474" s="26">
        <v>44335</v>
      </c>
      <c r="C1474" s="11">
        <v>269220918</v>
      </c>
      <c r="D1474" s="11">
        <v>27245</v>
      </c>
      <c r="E1474" s="11">
        <v>85</v>
      </c>
      <c r="F1474" s="11">
        <v>10</v>
      </c>
      <c r="G1474" t="str">
        <f>IFERROR(INDEX('Video Ad Server - SECONDARY'!$C$2:$C$960,MATCH(' Combined Data'!C1474&amp;' Combined Data'!B1474,'Video Ad Server - SECONDARY'!$E$2:$E$960,0)),"")</f>
        <v/>
      </c>
      <c r="H1474" t="str">
        <f>IFERROR(INDEX('Video Ad Server - SECONDARY'!$D$2:$D$960,MATCH(' Combined Data'!C1474&amp;' Combined Data'!B1474,'Video Ad Server - SECONDARY'!$E$2:$E$960,0)),"")</f>
        <v/>
      </c>
      <c r="I1474" t="str">
        <f>VLOOKUP($C1474,'Lookup Table'!$A$1:$G$134,3,0)</f>
        <v>Partner B</v>
      </c>
      <c r="J1474" t="str">
        <f>VLOOKUP($C1474,'Lookup Table'!$A$1:$G$134,4,0)</f>
        <v>Desktop</v>
      </c>
      <c r="K1474" t="str">
        <f>VLOOKUP($C1474,'Lookup Table'!$A$1:$G$134,5,0)</f>
        <v>CPM</v>
      </c>
      <c r="L1474">
        <f>VLOOKUP($C1474,'Lookup Table'!$A$1:$G$134,6,0)</f>
        <v>4.5</v>
      </c>
      <c r="M1474" t="str">
        <f>VLOOKUP($C1474,'Lookup Table'!$A$1:$G$134,7,0)</f>
        <v>Display</v>
      </c>
      <c r="N1474" s="28">
        <f t="shared" si="22"/>
        <v>122.60250000000001</v>
      </c>
    </row>
    <row r="1475" spans="1:14" x14ac:dyDescent="0.2">
      <c r="A1475">
        <v>1474</v>
      </c>
      <c r="B1475" s="26">
        <v>44335</v>
      </c>
      <c r="C1475" s="11">
        <v>268891961</v>
      </c>
      <c r="D1475" s="11">
        <v>9992</v>
      </c>
      <c r="E1475" s="11">
        <v>77</v>
      </c>
      <c r="F1475" s="11">
        <v>10</v>
      </c>
      <c r="G1475">
        <f>IFERROR(INDEX('Video Ad Server - SECONDARY'!$C$2:$C$960,MATCH(' Combined Data'!C1475&amp;' Combined Data'!B1475,'Video Ad Server - SECONDARY'!$E$2:$E$960,0)),"")</f>
        <v>8</v>
      </c>
      <c r="H1475">
        <f>IFERROR(INDEX('Video Ad Server - SECONDARY'!$D$2:$D$960,MATCH(' Combined Data'!C1475&amp;' Combined Data'!B1475,'Video Ad Server - SECONDARY'!$E$2:$E$960,0)),"")</f>
        <v>9</v>
      </c>
      <c r="I1475" t="str">
        <f>VLOOKUP($C1475,'Lookup Table'!$A$1:$G$134,3,0)</f>
        <v>Partner B</v>
      </c>
      <c r="J1475" t="str">
        <f>VLOOKUP($C1475,'Lookup Table'!$A$1:$G$134,4,0)</f>
        <v>Cross-Device</v>
      </c>
      <c r="K1475" t="str">
        <f>VLOOKUP($C1475,'Lookup Table'!$A$1:$G$134,5,0)</f>
        <v>CPCV</v>
      </c>
      <c r="L1475">
        <f>VLOOKUP($C1475,'Lookup Table'!$A$1:$G$134,6,0)</f>
        <v>4.5</v>
      </c>
      <c r="M1475" t="str">
        <f>VLOOKUP($C1475,'Lookup Table'!$A$1:$G$134,7,0)</f>
        <v>Video</v>
      </c>
      <c r="N1475" s="28">
        <f t="shared" ref="N1475:N1538" si="23">IF(K1475="CPM",(D1475/1000)*L1475,H1475*L1475)</f>
        <v>40.5</v>
      </c>
    </row>
    <row r="1476" spans="1:14" x14ac:dyDescent="0.2">
      <c r="A1476">
        <v>1475</v>
      </c>
      <c r="B1476" s="26">
        <v>44335</v>
      </c>
      <c r="C1476" s="11">
        <v>269221431</v>
      </c>
      <c r="D1476" s="11">
        <v>22499</v>
      </c>
      <c r="E1476" s="11">
        <v>65</v>
      </c>
      <c r="F1476" s="11">
        <v>34</v>
      </c>
      <c r="G1476" t="str">
        <f>IFERROR(INDEX('Video Ad Server - SECONDARY'!$C$2:$C$960,MATCH(' Combined Data'!C1476&amp;' Combined Data'!B1476,'Video Ad Server - SECONDARY'!$E$2:$E$960,0)),"")</f>
        <v/>
      </c>
      <c r="H1476" t="str">
        <f>IFERROR(INDEX('Video Ad Server - SECONDARY'!$D$2:$D$960,MATCH(' Combined Data'!C1476&amp;' Combined Data'!B1476,'Video Ad Server - SECONDARY'!$E$2:$E$960,0)),"")</f>
        <v/>
      </c>
      <c r="I1476" t="str">
        <f>VLOOKUP($C1476,'Lookup Table'!$A$1:$G$134,3,0)</f>
        <v>Partner B</v>
      </c>
      <c r="J1476" t="str">
        <f>VLOOKUP($C1476,'Lookup Table'!$A$1:$G$134,4,0)</f>
        <v>Desktop</v>
      </c>
      <c r="K1476" t="str">
        <f>VLOOKUP($C1476,'Lookup Table'!$A$1:$G$134,5,0)</f>
        <v>CPM</v>
      </c>
      <c r="L1476">
        <f>VLOOKUP($C1476,'Lookup Table'!$A$1:$G$134,6,0)</f>
        <v>4.5</v>
      </c>
      <c r="M1476" t="str">
        <f>VLOOKUP($C1476,'Lookup Table'!$A$1:$G$134,7,0)</f>
        <v>Display</v>
      </c>
      <c r="N1476" s="28">
        <f t="shared" si="23"/>
        <v>101.24549999999999</v>
      </c>
    </row>
    <row r="1477" spans="1:14" x14ac:dyDescent="0.2">
      <c r="A1477">
        <v>1476</v>
      </c>
      <c r="B1477" s="26">
        <v>44335</v>
      </c>
      <c r="C1477" s="11">
        <v>268892405</v>
      </c>
      <c r="D1477" s="11">
        <v>22286</v>
      </c>
      <c r="E1477" s="11">
        <v>64</v>
      </c>
      <c r="F1477" s="11">
        <v>30</v>
      </c>
      <c r="G1477" t="str">
        <f>IFERROR(INDEX('Video Ad Server - SECONDARY'!$C$2:$C$960,MATCH(' Combined Data'!C1477&amp;' Combined Data'!B1477,'Video Ad Server - SECONDARY'!$E$2:$E$960,0)),"")</f>
        <v/>
      </c>
      <c r="H1477" t="str">
        <f>IFERROR(INDEX('Video Ad Server - SECONDARY'!$D$2:$D$960,MATCH(' Combined Data'!C1477&amp;' Combined Data'!B1477,'Video Ad Server - SECONDARY'!$E$2:$E$960,0)),"")</f>
        <v/>
      </c>
      <c r="I1477" t="str">
        <f>VLOOKUP($C1477,'Lookup Table'!$A$1:$G$134,3,0)</f>
        <v>Partner B</v>
      </c>
      <c r="J1477" t="str">
        <f>VLOOKUP($C1477,'Lookup Table'!$A$1:$G$134,4,0)</f>
        <v>Mobile In-App</v>
      </c>
      <c r="K1477" t="str">
        <f>VLOOKUP($C1477,'Lookup Table'!$A$1:$G$134,5,0)</f>
        <v>CPM</v>
      </c>
      <c r="L1477">
        <f>VLOOKUP($C1477,'Lookup Table'!$A$1:$G$134,6,0)</f>
        <v>4.5</v>
      </c>
      <c r="M1477" t="str">
        <f>VLOOKUP($C1477,'Lookup Table'!$A$1:$G$134,7,0)</f>
        <v>Display</v>
      </c>
      <c r="N1477" s="28">
        <f t="shared" si="23"/>
        <v>100.28700000000001</v>
      </c>
    </row>
    <row r="1478" spans="1:14" x14ac:dyDescent="0.2">
      <c r="A1478">
        <v>1477</v>
      </c>
      <c r="B1478" s="26">
        <v>44335</v>
      </c>
      <c r="C1478" s="11">
        <v>268891226</v>
      </c>
      <c r="D1478" s="11">
        <v>21877</v>
      </c>
      <c r="E1478" s="11">
        <v>64</v>
      </c>
      <c r="F1478" s="11">
        <v>3</v>
      </c>
      <c r="G1478" t="str">
        <f>IFERROR(INDEX('Video Ad Server - SECONDARY'!$C$2:$C$960,MATCH(' Combined Data'!C1478&amp;' Combined Data'!B1478,'Video Ad Server - SECONDARY'!$E$2:$E$960,0)),"")</f>
        <v/>
      </c>
      <c r="H1478" t="str">
        <f>IFERROR(INDEX('Video Ad Server - SECONDARY'!$D$2:$D$960,MATCH(' Combined Data'!C1478&amp;' Combined Data'!B1478,'Video Ad Server - SECONDARY'!$E$2:$E$960,0)),"")</f>
        <v/>
      </c>
      <c r="I1478" t="str">
        <f>VLOOKUP($C1478,'Lookup Table'!$A$1:$G$134,3,0)</f>
        <v>Partner B</v>
      </c>
      <c r="J1478" t="str">
        <f>VLOOKUP($C1478,'Lookup Table'!$A$1:$G$134,4,0)</f>
        <v>Desktop</v>
      </c>
      <c r="K1478" t="str">
        <f>VLOOKUP($C1478,'Lookup Table'!$A$1:$G$134,5,0)</f>
        <v>CPM</v>
      </c>
      <c r="L1478">
        <f>VLOOKUP($C1478,'Lookup Table'!$A$1:$G$134,6,0)</f>
        <v>4.5</v>
      </c>
      <c r="M1478" t="str">
        <f>VLOOKUP($C1478,'Lookup Table'!$A$1:$G$134,7,0)</f>
        <v>Display</v>
      </c>
      <c r="N1478" s="28">
        <f t="shared" si="23"/>
        <v>98.4465</v>
      </c>
    </row>
    <row r="1479" spans="1:14" x14ac:dyDescent="0.2">
      <c r="A1479">
        <v>1478</v>
      </c>
      <c r="B1479" s="26">
        <v>44335</v>
      </c>
      <c r="C1479" s="11">
        <v>269221461</v>
      </c>
      <c r="D1479" s="11">
        <v>18329</v>
      </c>
      <c r="E1479" s="11">
        <v>51</v>
      </c>
      <c r="F1479" s="11">
        <v>7</v>
      </c>
      <c r="G1479">
        <f>IFERROR(INDEX('Video Ad Server - SECONDARY'!$C$2:$C$960,MATCH(' Combined Data'!C1479&amp;' Combined Data'!B1479,'Video Ad Server - SECONDARY'!$E$2:$E$960,0)),"")</f>
        <v>899</v>
      </c>
      <c r="H1479">
        <f>IFERROR(INDEX('Video Ad Server - SECONDARY'!$D$2:$D$960,MATCH(' Combined Data'!C1479&amp;' Combined Data'!B1479,'Video Ad Server - SECONDARY'!$E$2:$E$960,0)),"")</f>
        <v>735</v>
      </c>
      <c r="I1479" t="str">
        <f>VLOOKUP($C1479,'Lookup Table'!$A$1:$G$134,3,0)</f>
        <v>Partner B</v>
      </c>
      <c r="J1479" t="str">
        <f>VLOOKUP($C1479,'Lookup Table'!$A$1:$G$134,4,0)</f>
        <v>Mobile</v>
      </c>
      <c r="K1479" t="str">
        <f>VLOOKUP($C1479,'Lookup Table'!$A$1:$G$134,5,0)</f>
        <v>CPCV</v>
      </c>
      <c r="L1479">
        <f>VLOOKUP($C1479,'Lookup Table'!$A$1:$G$134,6,0)</f>
        <v>4.5</v>
      </c>
      <c r="M1479" t="str">
        <f>VLOOKUP($C1479,'Lookup Table'!$A$1:$G$134,7,0)</f>
        <v>Video</v>
      </c>
      <c r="N1479" s="28">
        <f t="shared" si="23"/>
        <v>3307.5</v>
      </c>
    </row>
    <row r="1480" spans="1:14" x14ac:dyDescent="0.2">
      <c r="A1480">
        <v>1479</v>
      </c>
      <c r="B1480" s="26">
        <v>44335</v>
      </c>
      <c r="C1480" s="11">
        <v>268892222</v>
      </c>
      <c r="D1480" s="11">
        <v>21805</v>
      </c>
      <c r="E1480" s="11">
        <v>47</v>
      </c>
      <c r="F1480" s="11">
        <v>22</v>
      </c>
      <c r="G1480" t="str">
        <f>IFERROR(INDEX('Video Ad Server - SECONDARY'!$C$2:$C$960,MATCH(' Combined Data'!C1480&amp;' Combined Data'!B1480,'Video Ad Server - SECONDARY'!$E$2:$E$960,0)),"")</f>
        <v/>
      </c>
      <c r="H1480" t="str">
        <f>IFERROR(INDEX('Video Ad Server - SECONDARY'!$D$2:$D$960,MATCH(' Combined Data'!C1480&amp;' Combined Data'!B1480,'Video Ad Server - SECONDARY'!$E$2:$E$960,0)),"")</f>
        <v/>
      </c>
      <c r="I1480" t="str">
        <f>VLOOKUP($C1480,'Lookup Table'!$A$1:$G$134,3,0)</f>
        <v>Partner B</v>
      </c>
      <c r="J1480" t="str">
        <f>VLOOKUP($C1480,'Lookup Table'!$A$1:$G$134,4,0)</f>
        <v>Desktop</v>
      </c>
      <c r="K1480" t="str">
        <f>VLOOKUP($C1480,'Lookup Table'!$A$1:$G$134,5,0)</f>
        <v>CPM</v>
      </c>
      <c r="L1480">
        <f>VLOOKUP($C1480,'Lookup Table'!$A$1:$G$134,6,0)</f>
        <v>4.5</v>
      </c>
      <c r="M1480" t="str">
        <f>VLOOKUP($C1480,'Lookup Table'!$A$1:$G$134,7,0)</f>
        <v>Display</v>
      </c>
      <c r="N1480" s="28">
        <f t="shared" si="23"/>
        <v>98.122500000000002</v>
      </c>
    </row>
    <row r="1481" spans="1:14" x14ac:dyDescent="0.2">
      <c r="A1481">
        <v>1480</v>
      </c>
      <c r="B1481" s="26">
        <v>44335</v>
      </c>
      <c r="C1481" s="11">
        <v>269221920</v>
      </c>
      <c r="D1481" s="11">
        <v>14151</v>
      </c>
      <c r="E1481" s="11">
        <v>32</v>
      </c>
      <c r="F1481" s="11">
        <v>63</v>
      </c>
      <c r="G1481">
        <f>IFERROR(INDEX('Video Ad Server - SECONDARY'!$C$2:$C$960,MATCH(' Combined Data'!C1481&amp;' Combined Data'!B1481,'Video Ad Server - SECONDARY'!$E$2:$E$960,0)),"")</f>
        <v>13</v>
      </c>
      <c r="H1481">
        <f>IFERROR(INDEX('Video Ad Server - SECONDARY'!$D$2:$D$960,MATCH(' Combined Data'!C1481&amp;' Combined Data'!B1481,'Video Ad Server - SECONDARY'!$E$2:$E$960,0)),"")</f>
        <v>13</v>
      </c>
      <c r="I1481" t="str">
        <f>VLOOKUP($C1481,'Lookup Table'!$A$1:$G$134,3,0)</f>
        <v>Partner B</v>
      </c>
      <c r="J1481" t="str">
        <f>VLOOKUP($C1481,'Lookup Table'!$A$1:$G$134,4,0)</f>
        <v>Cross-Device</v>
      </c>
      <c r="K1481" t="str">
        <f>VLOOKUP($C1481,'Lookup Table'!$A$1:$G$134,5,0)</f>
        <v>CPCV</v>
      </c>
      <c r="L1481">
        <f>VLOOKUP($C1481,'Lookup Table'!$A$1:$G$134,6,0)</f>
        <v>4.5</v>
      </c>
      <c r="M1481" t="str">
        <f>VLOOKUP($C1481,'Lookup Table'!$A$1:$G$134,7,0)</f>
        <v>Video</v>
      </c>
      <c r="N1481" s="28">
        <f t="shared" si="23"/>
        <v>58.5</v>
      </c>
    </row>
    <row r="1482" spans="1:14" x14ac:dyDescent="0.2">
      <c r="A1482">
        <v>1481</v>
      </c>
      <c r="B1482" s="26">
        <v>44335</v>
      </c>
      <c r="C1482" s="11">
        <v>268890452</v>
      </c>
      <c r="D1482" s="11">
        <v>14558</v>
      </c>
      <c r="E1482" s="11">
        <v>23</v>
      </c>
      <c r="F1482" s="11">
        <v>16</v>
      </c>
      <c r="G1482" t="str">
        <f>IFERROR(INDEX('Video Ad Server - SECONDARY'!$C$2:$C$960,MATCH(' Combined Data'!C1482&amp;' Combined Data'!B1482,'Video Ad Server - SECONDARY'!$E$2:$E$960,0)),"")</f>
        <v/>
      </c>
      <c r="H1482" t="str">
        <f>IFERROR(INDEX('Video Ad Server - SECONDARY'!$D$2:$D$960,MATCH(' Combined Data'!C1482&amp;' Combined Data'!B1482,'Video Ad Server - SECONDARY'!$E$2:$E$960,0)),"")</f>
        <v/>
      </c>
      <c r="I1482" t="str">
        <f>VLOOKUP($C1482,'Lookup Table'!$A$1:$G$134,3,0)</f>
        <v>Partner B</v>
      </c>
      <c r="J1482" t="str">
        <f>VLOOKUP($C1482,'Lookup Table'!$A$1:$G$134,4,0)</f>
        <v>Mobile</v>
      </c>
      <c r="K1482" t="str">
        <f>VLOOKUP($C1482,'Lookup Table'!$A$1:$G$134,5,0)</f>
        <v>CPM</v>
      </c>
      <c r="L1482">
        <f>VLOOKUP($C1482,'Lookup Table'!$A$1:$G$134,6,0)</f>
        <v>4.5</v>
      </c>
      <c r="M1482" t="str">
        <f>VLOOKUP($C1482,'Lookup Table'!$A$1:$G$134,7,0)</f>
        <v>Display</v>
      </c>
      <c r="N1482" s="28">
        <f t="shared" si="23"/>
        <v>65.510999999999996</v>
      </c>
    </row>
    <row r="1483" spans="1:14" x14ac:dyDescent="0.2">
      <c r="A1483">
        <v>1482</v>
      </c>
      <c r="B1483" s="26">
        <v>44335</v>
      </c>
      <c r="C1483" s="11">
        <v>268892090</v>
      </c>
      <c r="D1483" s="11">
        <v>13650</v>
      </c>
      <c r="E1483" s="11">
        <v>15</v>
      </c>
      <c r="F1483" s="11">
        <v>8</v>
      </c>
      <c r="G1483" t="str">
        <f>IFERROR(INDEX('Video Ad Server - SECONDARY'!$C$2:$C$960,MATCH(' Combined Data'!C1483&amp;' Combined Data'!B1483,'Video Ad Server - SECONDARY'!$E$2:$E$960,0)),"")</f>
        <v/>
      </c>
      <c r="H1483" t="str">
        <f>IFERROR(INDEX('Video Ad Server - SECONDARY'!$D$2:$D$960,MATCH(' Combined Data'!C1483&amp;' Combined Data'!B1483,'Video Ad Server - SECONDARY'!$E$2:$E$960,0)),"")</f>
        <v/>
      </c>
      <c r="I1483" t="str">
        <f>VLOOKUP($C1483,'Lookup Table'!$A$1:$G$134,3,0)</f>
        <v>Partner B</v>
      </c>
      <c r="J1483" t="str">
        <f>VLOOKUP($C1483,'Lookup Table'!$A$1:$G$134,4,0)</f>
        <v>Mobile In-App</v>
      </c>
      <c r="K1483" t="str">
        <f>VLOOKUP($C1483,'Lookup Table'!$A$1:$G$134,5,0)</f>
        <v>CPM</v>
      </c>
      <c r="L1483">
        <f>VLOOKUP($C1483,'Lookup Table'!$A$1:$G$134,6,0)</f>
        <v>4.5</v>
      </c>
      <c r="M1483" t="str">
        <f>VLOOKUP($C1483,'Lookup Table'!$A$1:$G$134,7,0)</f>
        <v>Display</v>
      </c>
      <c r="N1483" s="28">
        <f t="shared" si="23"/>
        <v>61.425000000000004</v>
      </c>
    </row>
    <row r="1484" spans="1:14" x14ac:dyDescent="0.2">
      <c r="A1484">
        <v>1483</v>
      </c>
      <c r="B1484" s="26">
        <v>44335</v>
      </c>
      <c r="C1484" s="11">
        <v>268890548</v>
      </c>
      <c r="D1484" s="11">
        <v>2741</v>
      </c>
      <c r="E1484" s="11">
        <v>15</v>
      </c>
      <c r="F1484" s="11">
        <v>0</v>
      </c>
      <c r="G1484">
        <f>IFERROR(INDEX('Video Ad Server - SECONDARY'!$C$2:$C$960,MATCH(' Combined Data'!C1484&amp;' Combined Data'!B1484,'Video Ad Server - SECONDARY'!$E$2:$E$960,0)),"")</f>
        <v>13</v>
      </c>
      <c r="H1484">
        <f>IFERROR(INDEX('Video Ad Server - SECONDARY'!$D$2:$D$960,MATCH(' Combined Data'!C1484&amp;' Combined Data'!B1484,'Video Ad Server - SECONDARY'!$E$2:$E$960,0)),"")</f>
        <v>6</v>
      </c>
      <c r="I1484" t="str">
        <f>VLOOKUP($C1484,'Lookup Table'!$A$1:$G$134,3,0)</f>
        <v>Partner B</v>
      </c>
      <c r="J1484" t="str">
        <f>VLOOKUP($C1484,'Lookup Table'!$A$1:$G$134,4,0)</f>
        <v>Cross-Device</v>
      </c>
      <c r="K1484" t="str">
        <f>VLOOKUP($C1484,'Lookup Table'!$A$1:$G$134,5,0)</f>
        <v>CPCV</v>
      </c>
      <c r="L1484">
        <f>VLOOKUP($C1484,'Lookup Table'!$A$1:$G$134,6,0)</f>
        <v>4.5</v>
      </c>
      <c r="M1484" t="str">
        <f>VLOOKUP($C1484,'Lookup Table'!$A$1:$G$134,7,0)</f>
        <v>Video</v>
      </c>
      <c r="N1484" s="28">
        <f t="shared" si="23"/>
        <v>27</v>
      </c>
    </row>
    <row r="1485" spans="1:14" x14ac:dyDescent="0.2">
      <c r="A1485">
        <v>1484</v>
      </c>
      <c r="B1485" s="26">
        <v>44335</v>
      </c>
      <c r="C1485" s="11">
        <v>268892429</v>
      </c>
      <c r="D1485" s="11">
        <v>8084</v>
      </c>
      <c r="E1485" s="11">
        <v>14</v>
      </c>
      <c r="F1485" s="11">
        <v>5</v>
      </c>
      <c r="G1485" t="str">
        <f>IFERROR(INDEX('Video Ad Server - SECONDARY'!$C$2:$C$960,MATCH(' Combined Data'!C1485&amp;' Combined Data'!B1485,'Video Ad Server - SECONDARY'!$E$2:$E$960,0)),"")</f>
        <v/>
      </c>
      <c r="H1485" t="str">
        <f>IFERROR(INDEX('Video Ad Server - SECONDARY'!$D$2:$D$960,MATCH(' Combined Data'!C1485&amp;' Combined Data'!B1485,'Video Ad Server - SECONDARY'!$E$2:$E$960,0)),"")</f>
        <v/>
      </c>
      <c r="I1485" t="str">
        <f>VLOOKUP($C1485,'Lookup Table'!$A$1:$G$134,3,0)</f>
        <v>Partner A</v>
      </c>
      <c r="J1485" t="str">
        <f>VLOOKUP($C1485,'Lookup Table'!$A$1:$G$134,4,0)</f>
        <v>Mobile In-App</v>
      </c>
      <c r="K1485" t="str">
        <f>VLOOKUP($C1485,'Lookup Table'!$A$1:$G$134,5,0)</f>
        <v>CPM</v>
      </c>
      <c r="L1485">
        <f>VLOOKUP($C1485,'Lookup Table'!$A$1:$G$134,6,0)</f>
        <v>6</v>
      </c>
      <c r="M1485" t="str">
        <f>VLOOKUP($C1485,'Lookup Table'!$A$1:$G$134,7,0)</f>
        <v>Display</v>
      </c>
      <c r="N1485" s="28">
        <f t="shared" si="23"/>
        <v>48.503999999999998</v>
      </c>
    </row>
    <row r="1486" spans="1:14" x14ac:dyDescent="0.2">
      <c r="A1486">
        <v>1485</v>
      </c>
      <c r="B1486" s="26">
        <v>44335</v>
      </c>
      <c r="C1486" s="11">
        <v>269222010</v>
      </c>
      <c r="D1486" s="11">
        <v>23798</v>
      </c>
      <c r="E1486" s="11">
        <v>11</v>
      </c>
      <c r="F1486" s="11">
        <v>4</v>
      </c>
      <c r="G1486">
        <f>IFERROR(INDEX('Video Ad Server - SECONDARY'!$C$2:$C$960,MATCH(' Combined Data'!C1486&amp;' Combined Data'!B1486,'Video Ad Server - SECONDARY'!$E$2:$E$960,0)),"")</f>
        <v>1477</v>
      </c>
      <c r="H1486">
        <f>IFERROR(INDEX('Video Ad Server - SECONDARY'!$D$2:$D$960,MATCH(' Combined Data'!C1486&amp;' Combined Data'!B1486,'Video Ad Server - SECONDARY'!$E$2:$E$960,0)),"")</f>
        <v>1167</v>
      </c>
      <c r="I1486" t="str">
        <f>VLOOKUP($C1486,'Lookup Table'!$A$1:$G$134,3,0)</f>
        <v>Partner B</v>
      </c>
      <c r="J1486" t="str">
        <f>VLOOKUP($C1486,'Lookup Table'!$A$1:$G$134,4,0)</f>
        <v>Cross-Device</v>
      </c>
      <c r="K1486" t="str">
        <f>VLOOKUP($C1486,'Lookup Table'!$A$1:$G$134,5,0)</f>
        <v>CPCV</v>
      </c>
      <c r="L1486">
        <f>VLOOKUP($C1486,'Lookup Table'!$A$1:$G$134,6,0)</f>
        <v>4.5</v>
      </c>
      <c r="M1486" t="str">
        <f>VLOOKUP($C1486,'Lookup Table'!$A$1:$G$134,7,0)</f>
        <v>Video</v>
      </c>
      <c r="N1486" s="28">
        <f t="shared" si="23"/>
        <v>5251.5</v>
      </c>
    </row>
    <row r="1487" spans="1:14" x14ac:dyDescent="0.2">
      <c r="A1487">
        <v>1486</v>
      </c>
      <c r="B1487" s="26">
        <v>44335</v>
      </c>
      <c r="C1487" s="11">
        <v>268892348</v>
      </c>
      <c r="D1487" s="11">
        <v>2697</v>
      </c>
      <c r="E1487" s="11">
        <v>11</v>
      </c>
      <c r="F1487" s="11">
        <v>1</v>
      </c>
      <c r="G1487">
        <f>IFERROR(INDEX('Video Ad Server - SECONDARY'!$C$2:$C$960,MATCH(' Combined Data'!C1487&amp;' Combined Data'!B1487,'Video Ad Server - SECONDARY'!$E$2:$E$960,0)),"")</f>
        <v>11</v>
      </c>
      <c r="H1487">
        <f>IFERROR(INDEX('Video Ad Server - SECONDARY'!$D$2:$D$960,MATCH(' Combined Data'!C1487&amp;' Combined Data'!B1487,'Video Ad Server - SECONDARY'!$E$2:$E$960,0)),"")</f>
        <v>2</v>
      </c>
      <c r="I1487" t="str">
        <f>VLOOKUP($C1487,'Lookup Table'!$A$1:$G$134,3,0)</f>
        <v>Partner B</v>
      </c>
      <c r="J1487" t="str">
        <f>VLOOKUP($C1487,'Lookup Table'!$A$1:$G$134,4,0)</f>
        <v>Cross-Device</v>
      </c>
      <c r="K1487" t="str">
        <f>VLOOKUP($C1487,'Lookup Table'!$A$1:$G$134,5,0)</f>
        <v>CPCV</v>
      </c>
      <c r="L1487">
        <f>VLOOKUP($C1487,'Lookup Table'!$A$1:$G$134,6,0)</f>
        <v>4.5</v>
      </c>
      <c r="M1487" t="str">
        <f>VLOOKUP($C1487,'Lookup Table'!$A$1:$G$134,7,0)</f>
        <v>Video</v>
      </c>
      <c r="N1487" s="28">
        <f t="shared" si="23"/>
        <v>9</v>
      </c>
    </row>
    <row r="1488" spans="1:14" x14ac:dyDescent="0.2">
      <c r="A1488">
        <v>1487</v>
      </c>
      <c r="B1488" s="26">
        <v>44335</v>
      </c>
      <c r="C1488" s="11">
        <v>273397621</v>
      </c>
      <c r="D1488" s="11">
        <v>2031</v>
      </c>
      <c r="E1488" s="11">
        <v>10</v>
      </c>
      <c r="F1488" s="11">
        <v>0</v>
      </c>
      <c r="G1488" t="str">
        <f>IFERROR(INDEX('Video Ad Server - SECONDARY'!$C$2:$C$960,MATCH(' Combined Data'!C1488&amp;' Combined Data'!B1488,'Video Ad Server - SECONDARY'!$E$2:$E$960,0)),"")</f>
        <v/>
      </c>
      <c r="H1488" t="str">
        <f>IFERROR(INDEX('Video Ad Server - SECONDARY'!$D$2:$D$960,MATCH(' Combined Data'!C1488&amp;' Combined Data'!B1488,'Video Ad Server - SECONDARY'!$E$2:$E$960,0)),"")</f>
        <v/>
      </c>
      <c r="I1488" t="str">
        <f>VLOOKUP($C1488,'Lookup Table'!$A$1:$G$134,3,0)</f>
        <v>Partner B</v>
      </c>
      <c r="J1488" t="str">
        <f>VLOOKUP($C1488,'Lookup Table'!$A$1:$G$134,4,0)</f>
        <v>Desktop</v>
      </c>
      <c r="K1488" t="str">
        <f>VLOOKUP($C1488,'Lookup Table'!$A$1:$G$134,5,0)</f>
        <v>CPM</v>
      </c>
      <c r="L1488">
        <f>VLOOKUP($C1488,'Lookup Table'!$A$1:$G$134,6,0)</f>
        <v>4.5</v>
      </c>
      <c r="M1488" t="str">
        <f>VLOOKUP($C1488,'Lookup Table'!$A$1:$G$134,7,0)</f>
        <v>Display</v>
      </c>
      <c r="N1488" s="28">
        <f t="shared" si="23"/>
        <v>9.1395</v>
      </c>
    </row>
    <row r="1489" spans="1:14" x14ac:dyDescent="0.2">
      <c r="A1489">
        <v>1488</v>
      </c>
      <c r="B1489" s="26">
        <v>44335</v>
      </c>
      <c r="C1489" s="11">
        <v>268890590</v>
      </c>
      <c r="D1489" s="11">
        <v>7433</v>
      </c>
      <c r="E1489" s="11">
        <v>8</v>
      </c>
      <c r="F1489" s="11">
        <v>6</v>
      </c>
      <c r="G1489">
        <f>IFERROR(INDEX('Video Ad Server - SECONDARY'!$C$2:$C$960,MATCH(' Combined Data'!C1489&amp;' Combined Data'!B1489,'Video Ad Server - SECONDARY'!$E$2:$E$960,0)),"")</f>
        <v>14</v>
      </c>
      <c r="H1489">
        <f>IFERROR(INDEX('Video Ad Server - SECONDARY'!$D$2:$D$960,MATCH(' Combined Data'!C1489&amp;' Combined Data'!B1489,'Video Ad Server - SECONDARY'!$E$2:$E$960,0)),"")</f>
        <v>5</v>
      </c>
      <c r="I1489" t="str">
        <f>VLOOKUP($C1489,'Lookup Table'!$A$1:$G$134,3,0)</f>
        <v>Partner B</v>
      </c>
      <c r="J1489" t="str">
        <f>VLOOKUP($C1489,'Lookup Table'!$A$1:$G$134,4,0)</f>
        <v>Cross-Device</v>
      </c>
      <c r="K1489" t="str">
        <f>VLOOKUP($C1489,'Lookup Table'!$A$1:$G$134,5,0)</f>
        <v>CPCV</v>
      </c>
      <c r="L1489">
        <f>VLOOKUP($C1489,'Lookup Table'!$A$1:$G$134,6,0)</f>
        <v>4.5</v>
      </c>
      <c r="M1489" t="str">
        <f>VLOOKUP($C1489,'Lookup Table'!$A$1:$G$134,7,0)</f>
        <v>Video</v>
      </c>
      <c r="N1489" s="28">
        <f t="shared" si="23"/>
        <v>22.5</v>
      </c>
    </row>
    <row r="1490" spans="1:14" x14ac:dyDescent="0.2">
      <c r="A1490">
        <v>1489</v>
      </c>
      <c r="B1490" s="26">
        <v>44335</v>
      </c>
      <c r="C1490" s="11">
        <v>269221419</v>
      </c>
      <c r="D1490" s="11">
        <v>1848</v>
      </c>
      <c r="E1490" s="11">
        <v>7</v>
      </c>
      <c r="F1490" s="11">
        <v>5</v>
      </c>
      <c r="G1490">
        <f>IFERROR(INDEX('Video Ad Server - SECONDARY'!$C$2:$C$960,MATCH(' Combined Data'!C1490&amp;' Combined Data'!B1490,'Video Ad Server - SECONDARY'!$E$2:$E$960,0)),"")</f>
        <v>1254</v>
      </c>
      <c r="H1490">
        <f>IFERROR(INDEX('Video Ad Server - SECONDARY'!$D$2:$D$960,MATCH(' Combined Data'!C1490&amp;' Combined Data'!B1490,'Video Ad Server - SECONDARY'!$E$2:$E$960,0)),"")</f>
        <v>938</v>
      </c>
      <c r="I1490" t="str">
        <f>VLOOKUP($C1490,'Lookup Table'!$A$1:$G$134,3,0)</f>
        <v>Partner B</v>
      </c>
      <c r="J1490" t="str">
        <f>VLOOKUP($C1490,'Lookup Table'!$A$1:$G$134,4,0)</f>
        <v>Cross-Device</v>
      </c>
      <c r="K1490" t="str">
        <f>VLOOKUP($C1490,'Lookup Table'!$A$1:$G$134,5,0)</f>
        <v>CPCV</v>
      </c>
      <c r="L1490">
        <f>VLOOKUP($C1490,'Lookup Table'!$A$1:$G$134,6,0)</f>
        <v>4.5</v>
      </c>
      <c r="M1490" t="str">
        <f>VLOOKUP($C1490,'Lookup Table'!$A$1:$G$134,7,0)</f>
        <v>Video</v>
      </c>
      <c r="N1490" s="28">
        <f t="shared" si="23"/>
        <v>4221</v>
      </c>
    </row>
    <row r="1491" spans="1:14" x14ac:dyDescent="0.2">
      <c r="A1491">
        <v>1490</v>
      </c>
      <c r="B1491" s="26">
        <v>44335</v>
      </c>
      <c r="C1491" s="11">
        <v>269221473</v>
      </c>
      <c r="D1491" s="11">
        <v>11105</v>
      </c>
      <c r="E1491" s="11">
        <v>6</v>
      </c>
      <c r="F1491" s="11">
        <v>239</v>
      </c>
      <c r="G1491">
        <f>IFERROR(INDEX('Video Ad Server - SECONDARY'!$C$2:$C$960,MATCH(' Combined Data'!C1491&amp;' Combined Data'!B1491,'Video Ad Server - SECONDARY'!$E$2:$E$960,0)),"")</f>
        <v>1079</v>
      </c>
      <c r="H1491">
        <f>IFERROR(INDEX('Video Ad Server - SECONDARY'!$D$2:$D$960,MATCH(' Combined Data'!C1491&amp;' Combined Data'!B1491,'Video Ad Server - SECONDARY'!$E$2:$E$960,0)),"")</f>
        <v>868</v>
      </c>
      <c r="I1491" t="str">
        <f>VLOOKUP($C1491,'Lookup Table'!$A$1:$G$134,3,0)</f>
        <v>Partner B</v>
      </c>
      <c r="J1491" t="str">
        <f>VLOOKUP($C1491,'Lookup Table'!$A$1:$G$134,4,0)</f>
        <v>Desktop</v>
      </c>
      <c r="K1491" t="str">
        <f>VLOOKUP($C1491,'Lookup Table'!$A$1:$G$134,5,0)</f>
        <v>CPCV</v>
      </c>
      <c r="L1491">
        <f>VLOOKUP($C1491,'Lookup Table'!$A$1:$G$134,6,0)</f>
        <v>4.5</v>
      </c>
      <c r="M1491" t="str">
        <f>VLOOKUP($C1491,'Lookup Table'!$A$1:$G$134,7,0)</f>
        <v>Video</v>
      </c>
      <c r="N1491" s="28">
        <f t="shared" si="23"/>
        <v>3906</v>
      </c>
    </row>
    <row r="1492" spans="1:14" x14ac:dyDescent="0.2">
      <c r="A1492">
        <v>1491</v>
      </c>
      <c r="B1492" s="26">
        <v>44335</v>
      </c>
      <c r="C1492" s="11">
        <v>268892381</v>
      </c>
      <c r="D1492" s="11">
        <v>2689</v>
      </c>
      <c r="E1492" s="11">
        <v>6</v>
      </c>
      <c r="F1492" s="11">
        <v>0</v>
      </c>
      <c r="G1492">
        <f>IFERROR(INDEX('Video Ad Server - SECONDARY'!$C$2:$C$960,MATCH(' Combined Data'!C1492&amp;' Combined Data'!B1492,'Video Ad Server - SECONDARY'!$E$2:$E$960,0)),"")</f>
        <v>18</v>
      </c>
      <c r="H1492">
        <f>IFERROR(INDEX('Video Ad Server - SECONDARY'!$D$2:$D$960,MATCH(' Combined Data'!C1492&amp;' Combined Data'!B1492,'Video Ad Server - SECONDARY'!$E$2:$E$960,0)),"")</f>
        <v>7</v>
      </c>
      <c r="I1492" t="str">
        <f>VLOOKUP($C1492,'Lookup Table'!$A$1:$G$134,3,0)</f>
        <v>Partner B</v>
      </c>
      <c r="J1492" t="str">
        <f>VLOOKUP($C1492,'Lookup Table'!$A$1:$G$134,4,0)</f>
        <v>Cross-Device</v>
      </c>
      <c r="K1492" t="str">
        <f>VLOOKUP($C1492,'Lookup Table'!$A$1:$G$134,5,0)</f>
        <v>CPCV</v>
      </c>
      <c r="L1492">
        <f>VLOOKUP($C1492,'Lookup Table'!$A$1:$G$134,6,0)</f>
        <v>4.5</v>
      </c>
      <c r="M1492" t="str">
        <f>VLOOKUP($C1492,'Lookup Table'!$A$1:$G$134,7,0)</f>
        <v>Video</v>
      </c>
      <c r="N1492" s="28">
        <f t="shared" si="23"/>
        <v>31.5</v>
      </c>
    </row>
    <row r="1493" spans="1:14" x14ac:dyDescent="0.2">
      <c r="A1493">
        <v>1492</v>
      </c>
      <c r="B1493" s="26">
        <v>44335</v>
      </c>
      <c r="C1493" s="11">
        <v>269221581</v>
      </c>
      <c r="D1493" s="11">
        <v>634</v>
      </c>
      <c r="E1493" s="11">
        <v>6</v>
      </c>
      <c r="F1493" s="11">
        <v>0</v>
      </c>
      <c r="G1493">
        <f>IFERROR(INDEX('Video Ad Server - SECONDARY'!$C$2:$C$960,MATCH(' Combined Data'!C1493&amp;' Combined Data'!B1493,'Video Ad Server - SECONDARY'!$E$2:$E$960,0)),"")</f>
        <v>0</v>
      </c>
      <c r="H1493">
        <f>IFERROR(INDEX('Video Ad Server - SECONDARY'!$D$2:$D$960,MATCH(' Combined Data'!C1493&amp;' Combined Data'!B1493,'Video Ad Server - SECONDARY'!$E$2:$E$960,0)),"")</f>
        <v>0</v>
      </c>
      <c r="I1493" t="str">
        <f>VLOOKUP($C1493,'Lookup Table'!$A$1:$G$134,3,0)</f>
        <v>Partner B</v>
      </c>
      <c r="J1493" t="str">
        <f>VLOOKUP($C1493,'Lookup Table'!$A$1:$G$134,4,0)</f>
        <v>Cross-Device</v>
      </c>
      <c r="K1493" t="str">
        <f>VLOOKUP($C1493,'Lookup Table'!$A$1:$G$134,5,0)</f>
        <v>CPCV</v>
      </c>
      <c r="L1493">
        <f>VLOOKUP($C1493,'Lookup Table'!$A$1:$G$134,6,0)</f>
        <v>4.5</v>
      </c>
      <c r="M1493" t="str">
        <f>VLOOKUP($C1493,'Lookup Table'!$A$1:$G$134,7,0)</f>
        <v>Video</v>
      </c>
      <c r="N1493" s="28">
        <f t="shared" si="23"/>
        <v>0</v>
      </c>
    </row>
    <row r="1494" spans="1:14" x14ac:dyDescent="0.2">
      <c r="A1494">
        <v>1493</v>
      </c>
      <c r="B1494" s="26">
        <v>44335</v>
      </c>
      <c r="C1494" s="11">
        <v>269222739</v>
      </c>
      <c r="D1494" s="11">
        <v>4540</v>
      </c>
      <c r="E1494" s="11">
        <v>5</v>
      </c>
      <c r="F1494" s="11">
        <v>3</v>
      </c>
      <c r="G1494">
        <f>IFERROR(INDEX('Video Ad Server - SECONDARY'!$C$2:$C$960,MATCH(' Combined Data'!C1494&amp;' Combined Data'!B1494,'Video Ad Server - SECONDARY'!$E$2:$E$960,0)),"")</f>
        <v>548</v>
      </c>
      <c r="H1494">
        <f>IFERROR(INDEX('Video Ad Server - SECONDARY'!$D$2:$D$960,MATCH(' Combined Data'!C1494&amp;' Combined Data'!B1494,'Video Ad Server - SECONDARY'!$E$2:$E$960,0)),"")</f>
        <v>420</v>
      </c>
      <c r="I1494" t="str">
        <f>VLOOKUP($C1494,'Lookup Table'!$A$1:$G$134,3,0)</f>
        <v>Partner B</v>
      </c>
      <c r="J1494" t="str">
        <f>VLOOKUP($C1494,'Lookup Table'!$A$1:$G$134,4,0)</f>
        <v>Cross-Device</v>
      </c>
      <c r="K1494" t="str">
        <f>VLOOKUP($C1494,'Lookup Table'!$A$1:$G$134,5,0)</f>
        <v>CPCV</v>
      </c>
      <c r="L1494">
        <f>VLOOKUP($C1494,'Lookup Table'!$A$1:$G$134,6,0)</f>
        <v>4.5</v>
      </c>
      <c r="M1494" t="str">
        <f>VLOOKUP($C1494,'Lookup Table'!$A$1:$G$134,7,0)</f>
        <v>Video</v>
      </c>
      <c r="N1494" s="28">
        <f t="shared" si="23"/>
        <v>1890</v>
      </c>
    </row>
    <row r="1495" spans="1:14" x14ac:dyDescent="0.2">
      <c r="A1495">
        <v>1494</v>
      </c>
      <c r="B1495" s="26">
        <v>44335</v>
      </c>
      <c r="C1495" s="11">
        <v>269222070</v>
      </c>
      <c r="D1495" s="11">
        <v>3304</v>
      </c>
      <c r="E1495" s="11">
        <v>5</v>
      </c>
      <c r="F1495" s="11">
        <v>3</v>
      </c>
      <c r="G1495" t="str">
        <f>IFERROR(INDEX('Video Ad Server - SECONDARY'!$C$2:$C$960,MATCH(' Combined Data'!C1495&amp;' Combined Data'!B1495,'Video Ad Server - SECONDARY'!$E$2:$E$960,0)),"")</f>
        <v/>
      </c>
      <c r="H1495" t="str">
        <f>IFERROR(INDEX('Video Ad Server - SECONDARY'!$D$2:$D$960,MATCH(' Combined Data'!C1495&amp;' Combined Data'!B1495,'Video Ad Server - SECONDARY'!$E$2:$E$960,0)),"")</f>
        <v/>
      </c>
      <c r="I1495" t="str">
        <f>VLOOKUP($C1495,'Lookup Table'!$A$1:$G$134,3,0)</f>
        <v>Partner A</v>
      </c>
      <c r="J1495" t="str">
        <f>VLOOKUP($C1495,'Lookup Table'!$A$1:$G$134,4,0)</f>
        <v>Mobile In-App</v>
      </c>
      <c r="K1495" t="str">
        <f>VLOOKUP($C1495,'Lookup Table'!$A$1:$G$134,5,0)</f>
        <v>CPM</v>
      </c>
      <c r="L1495">
        <f>VLOOKUP($C1495,'Lookup Table'!$A$1:$G$134,6,0)</f>
        <v>6</v>
      </c>
      <c r="M1495" t="str">
        <f>VLOOKUP($C1495,'Lookup Table'!$A$1:$G$134,7,0)</f>
        <v>Display</v>
      </c>
      <c r="N1495" s="28">
        <f t="shared" si="23"/>
        <v>19.823999999999998</v>
      </c>
    </row>
    <row r="1496" spans="1:14" x14ac:dyDescent="0.2">
      <c r="A1496">
        <v>1495</v>
      </c>
      <c r="B1496" s="26">
        <v>44335</v>
      </c>
      <c r="C1496" s="11">
        <v>269222775</v>
      </c>
      <c r="D1496" s="11">
        <v>3038</v>
      </c>
      <c r="E1496" s="11">
        <v>5</v>
      </c>
      <c r="F1496" s="11">
        <v>1</v>
      </c>
      <c r="G1496">
        <f>IFERROR(INDEX('Video Ad Server - SECONDARY'!$C$2:$C$960,MATCH(' Combined Data'!C1496&amp;' Combined Data'!B1496,'Video Ad Server - SECONDARY'!$E$2:$E$960,0)),"")</f>
        <v>10</v>
      </c>
      <c r="H1496">
        <f>IFERROR(INDEX('Video Ad Server - SECONDARY'!$D$2:$D$960,MATCH(' Combined Data'!C1496&amp;' Combined Data'!B1496,'Video Ad Server - SECONDARY'!$E$2:$E$960,0)),"")</f>
        <v>17</v>
      </c>
      <c r="I1496" t="str">
        <f>VLOOKUP($C1496,'Lookup Table'!$A$1:$G$134,3,0)</f>
        <v>Partner B</v>
      </c>
      <c r="J1496" t="str">
        <f>VLOOKUP($C1496,'Lookup Table'!$A$1:$G$134,4,0)</f>
        <v>Cross-Device</v>
      </c>
      <c r="K1496" t="str">
        <f>VLOOKUP($C1496,'Lookup Table'!$A$1:$G$134,5,0)</f>
        <v>CPCV</v>
      </c>
      <c r="L1496">
        <f>VLOOKUP($C1496,'Lookup Table'!$A$1:$G$134,6,0)</f>
        <v>4.5</v>
      </c>
      <c r="M1496" t="str">
        <f>VLOOKUP($C1496,'Lookup Table'!$A$1:$G$134,7,0)</f>
        <v>Video</v>
      </c>
      <c r="N1496" s="28">
        <f t="shared" si="23"/>
        <v>76.5</v>
      </c>
    </row>
    <row r="1497" spans="1:14" x14ac:dyDescent="0.2">
      <c r="A1497">
        <v>1496</v>
      </c>
      <c r="B1497" s="26">
        <v>44335</v>
      </c>
      <c r="C1497" s="11">
        <v>269221869</v>
      </c>
      <c r="D1497" s="11">
        <v>1733</v>
      </c>
      <c r="E1497" s="11">
        <v>5</v>
      </c>
      <c r="F1497" s="11">
        <v>13</v>
      </c>
      <c r="G1497" t="str">
        <f>IFERROR(INDEX('Video Ad Server - SECONDARY'!$C$2:$C$960,MATCH(' Combined Data'!C1497&amp;' Combined Data'!B1497,'Video Ad Server - SECONDARY'!$E$2:$E$960,0)),"")</f>
        <v/>
      </c>
      <c r="H1497" t="str">
        <f>IFERROR(INDEX('Video Ad Server - SECONDARY'!$D$2:$D$960,MATCH(' Combined Data'!C1497&amp;' Combined Data'!B1497,'Video Ad Server - SECONDARY'!$E$2:$E$960,0)),"")</f>
        <v/>
      </c>
      <c r="I1497" t="str">
        <f>VLOOKUP($C1497,'Lookup Table'!$A$1:$G$134,3,0)</f>
        <v>Partner B</v>
      </c>
      <c r="J1497" t="str">
        <f>VLOOKUP($C1497,'Lookup Table'!$A$1:$G$134,4,0)</f>
        <v>Cross-Device</v>
      </c>
      <c r="K1497" t="str">
        <f>VLOOKUP($C1497,'Lookup Table'!$A$1:$G$134,5,0)</f>
        <v>CPM</v>
      </c>
      <c r="L1497">
        <f>VLOOKUP($C1497,'Lookup Table'!$A$1:$G$134,6,0)</f>
        <v>4.5</v>
      </c>
      <c r="M1497" t="str">
        <f>VLOOKUP($C1497,'Lookup Table'!$A$1:$G$134,7,0)</f>
        <v>Display</v>
      </c>
      <c r="N1497" s="28">
        <f t="shared" si="23"/>
        <v>7.7985000000000007</v>
      </c>
    </row>
    <row r="1498" spans="1:14" x14ac:dyDescent="0.2">
      <c r="A1498">
        <v>1497</v>
      </c>
      <c r="B1498" s="26">
        <v>44335</v>
      </c>
      <c r="C1498" s="11">
        <v>269221569</v>
      </c>
      <c r="D1498" s="11">
        <v>1720</v>
      </c>
      <c r="E1498" s="11">
        <v>5</v>
      </c>
      <c r="F1498" s="11">
        <v>0</v>
      </c>
      <c r="G1498">
        <f>IFERROR(INDEX('Video Ad Server - SECONDARY'!$C$2:$C$960,MATCH(' Combined Data'!C1498&amp;' Combined Data'!B1498,'Video Ad Server - SECONDARY'!$E$2:$E$960,0)),"")</f>
        <v>0</v>
      </c>
      <c r="H1498">
        <f>IFERROR(INDEX('Video Ad Server - SECONDARY'!$D$2:$D$960,MATCH(' Combined Data'!C1498&amp;' Combined Data'!B1498,'Video Ad Server - SECONDARY'!$E$2:$E$960,0)),"")</f>
        <v>0</v>
      </c>
      <c r="I1498" t="str">
        <f>VLOOKUP($C1498,'Lookup Table'!$A$1:$G$134,3,0)</f>
        <v>Partner B</v>
      </c>
      <c r="J1498" t="str">
        <f>VLOOKUP($C1498,'Lookup Table'!$A$1:$G$134,4,0)</f>
        <v>Cross-Device</v>
      </c>
      <c r="K1498" t="str">
        <f>VLOOKUP($C1498,'Lookup Table'!$A$1:$G$134,5,0)</f>
        <v>CPCV</v>
      </c>
      <c r="L1498">
        <f>VLOOKUP($C1498,'Lookup Table'!$A$1:$G$134,6,0)</f>
        <v>4.5</v>
      </c>
      <c r="M1498" t="str">
        <f>VLOOKUP($C1498,'Lookup Table'!$A$1:$G$134,7,0)</f>
        <v>Video</v>
      </c>
      <c r="N1498" s="28">
        <f t="shared" si="23"/>
        <v>0</v>
      </c>
    </row>
    <row r="1499" spans="1:14" x14ac:dyDescent="0.2">
      <c r="A1499">
        <v>1498</v>
      </c>
      <c r="B1499" s="26">
        <v>44335</v>
      </c>
      <c r="C1499" s="11">
        <v>268891919</v>
      </c>
      <c r="D1499" s="11">
        <v>15650</v>
      </c>
      <c r="E1499" s="11">
        <v>4</v>
      </c>
      <c r="F1499" s="11">
        <v>7</v>
      </c>
      <c r="G1499" t="str">
        <f>IFERROR(INDEX('Video Ad Server - SECONDARY'!$C$2:$C$960,MATCH(' Combined Data'!C1499&amp;' Combined Data'!B1499,'Video Ad Server - SECONDARY'!$E$2:$E$960,0)),"")</f>
        <v/>
      </c>
      <c r="H1499" t="str">
        <f>IFERROR(INDEX('Video Ad Server - SECONDARY'!$D$2:$D$960,MATCH(' Combined Data'!C1499&amp;' Combined Data'!B1499,'Video Ad Server - SECONDARY'!$E$2:$E$960,0)),"")</f>
        <v/>
      </c>
      <c r="I1499" t="str">
        <f>VLOOKUP($C1499,'Lookup Table'!$A$1:$G$134,3,0)</f>
        <v>Partner B</v>
      </c>
      <c r="J1499" t="str">
        <f>VLOOKUP($C1499,'Lookup Table'!$A$1:$G$134,4,0)</f>
        <v>Desktop</v>
      </c>
      <c r="K1499" t="str">
        <f>VLOOKUP($C1499,'Lookup Table'!$A$1:$G$134,5,0)</f>
        <v>CPM</v>
      </c>
      <c r="L1499">
        <f>VLOOKUP($C1499,'Lookup Table'!$A$1:$G$134,6,0)</f>
        <v>4.5</v>
      </c>
      <c r="M1499" t="str">
        <f>VLOOKUP($C1499,'Lookup Table'!$A$1:$G$134,7,0)</f>
        <v>Display</v>
      </c>
      <c r="N1499" s="28">
        <f t="shared" si="23"/>
        <v>70.424999999999997</v>
      </c>
    </row>
    <row r="1500" spans="1:14" x14ac:dyDescent="0.2">
      <c r="A1500">
        <v>1499</v>
      </c>
      <c r="B1500" s="26">
        <v>44335</v>
      </c>
      <c r="C1500" s="11">
        <v>268892345</v>
      </c>
      <c r="D1500" s="11">
        <v>13426</v>
      </c>
      <c r="E1500" s="11">
        <v>4</v>
      </c>
      <c r="F1500" s="11">
        <v>1</v>
      </c>
      <c r="G1500">
        <f>IFERROR(INDEX('Video Ad Server - SECONDARY'!$C$2:$C$960,MATCH(' Combined Data'!C1500&amp;' Combined Data'!B1500,'Video Ad Server - SECONDARY'!$E$2:$E$960,0)),"")</f>
        <v>17</v>
      </c>
      <c r="H1500">
        <f>IFERROR(INDEX('Video Ad Server - SECONDARY'!$D$2:$D$960,MATCH(' Combined Data'!C1500&amp;' Combined Data'!B1500,'Video Ad Server - SECONDARY'!$E$2:$E$960,0)),"")</f>
        <v>20</v>
      </c>
      <c r="I1500" t="str">
        <f>VLOOKUP($C1500,'Lookup Table'!$A$1:$G$134,3,0)</f>
        <v>Partner B</v>
      </c>
      <c r="J1500" t="str">
        <f>VLOOKUP($C1500,'Lookup Table'!$A$1:$G$134,4,0)</f>
        <v>Cross-Device</v>
      </c>
      <c r="K1500" t="str">
        <f>VLOOKUP($C1500,'Lookup Table'!$A$1:$G$134,5,0)</f>
        <v>CPCV</v>
      </c>
      <c r="L1500">
        <f>VLOOKUP($C1500,'Lookup Table'!$A$1:$G$134,6,0)</f>
        <v>4.5</v>
      </c>
      <c r="M1500" t="str">
        <f>VLOOKUP($C1500,'Lookup Table'!$A$1:$G$134,7,0)</f>
        <v>Video</v>
      </c>
      <c r="N1500" s="28">
        <f t="shared" si="23"/>
        <v>90</v>
      </c>
    </row>
    <row r="1501" spans="1:14" x14ac:dyDescent="0.2">
      <c r="A1501">
        <v>1500</v>
      </c>
      <c r="B1501" s="26">
        <v>44335</v>
      </c>
      <c r="C1501" s="11">
        <v>268892231</v>
      </c>
      <c r="D1501" s="11">
        <v>13180</v>
      </c>
      <c r="E1501" s="11">
        <v>4</v>
      </c>
      <c r="F1501" s="11">
        <v>15</v>
      </c>
      <c r="G1501" t="str">
        <f>IFERROR(INDEX('Video Ad Server - SECONDARY'!$C$2:$C$960,MATCH(' Combined Data'!C1501&amp;' Combined Data'!B1501,'Video Ad Server - SECONDARY'!$E$2:$E$960,0)),"")</f>
        <v/>
      </c>
      <c r="H1501" t="str">
        <f>IFERROR(INDEX('Video Ad Server - SECONDARY'!$D$2:$D$960,MATCH(' Combined Data'!C1501&amp;' Combined Data'!B1501,'Video Ad Server - SECONDARY'!$E$2:$E$960,0)),"")</f>
        <v/>
      </c>
      <c r="I1501" t="str">
        <f>VLOOKUP($C1501,'Lookup Table'!$A$1:$G$134,3,0)</f>
        <v>Partner A</v>
      </c>
      <c r="J1501" t="str">
        <f>VLOOKUP($C1501,'Lookup Table'!$A$1:$G$134,4,0)</f>
        <v>Desktop</v>
      </c>
      <c r="K1501" t="str">
        <f>VLOOKUP($C1501,'Lookup Table'!$A$1:$G$134,5,0)</f>
        <v>CPM</v>
      </c>
      <c r="L1501">
        <f>VLOOKUP($C1501,'Lookup Table'!$A$1:$G$134,6,0)</f>
        <v>6</v>
      </c>
      <c r="M1501" t="str">
        <f>VLOOKUP($C1501,'Lookup Table'!$A$1:$G$134,7,0)</f>
        <v>Display</v>
      </c>
      <c r="N1501" s="28">
        <f t="shared" si="23"/>
        <v>79.08</v>
      </c>
    </row>
    <row r="1502" spans="1:14" x14ac:dyDescent="0.2">
      <c r="A1502">
        <v>1501</v>
      </c>
      <c r="B1502" s="26">
        <v>44335</v>
      </c>
      <c r="C1502" s="11">
        <v>268891964</v>
      </c>
      <c r="D1502" s="11">
        <v>1736</v>
      </c>
      <c r="E1502" s="11">
        <v>4</v>
      </c>
      <c r="F1502" s="11">
        <v>2</v>
      </c>
      <c r="G1502">
        <f>IFERROR(INDEX('Video Ad Server - SECONDARY'!$C$2:$C$960,MATCH(' Combined Data'!C1502&amp;' Combined Data'!B1502,'Video Ad Server - SECONDARY'!$E$2:$E$960,0)),"")</f>
        <v>10</v>
      </c>
      <c r="H1502">
        <f>IFERROR(INDEX('Video Ad Server - SECONDARY'!$D$2:$D$960,MATCH(' Combined Data'!C1502&amp;' Combined Data'!B1502,'Video Ad Server - SECONDARY'!$E$2:$E$960,0)),"")</f>
        <v>15</v>
      </c>
      <c r="I1502" t="str">
        <f>VLOOKUP($C1502,'Lookup Table'!$A$1:$G$134,3,0)</f>
        <v>Partner B</v>
      </c>
      <c r="J1502" t="str">
        <f>VLOOKUP($C1502,'Lookup Table'!$A$1:$G$134,4,0)</f>
        <v>Cross-Device</v>
      </c>
      <c r="K1502" t="str">
        <f>VLOOKUP($C1502,'Lookup Table'!$A$1:$G$134,5,0)</f>
        <v>CPCV</v>
      </c>
      <c r="L1502">
        <f>VLOOKUP($C1502,'Lookup Table'!$A$1:$G$134,6,0)</f>
        <v>4.5</v>
      </c>
      <c r="M1502" t="str">
        <f>VLOOKUP($C1502,'Lookup Table'!$A$1:$G$134,7,0)</f>
        <v>Video</v>
      </c>
      <c r="N1502" s="28">
        <f t="shared" si="23"/>
        <v>67.5</v>
      </c>
    </row>
    <row r="1503" spans="1:14" x14ac:dyDescent="0.2">
      <c r="A1503">
        <v>1502</v>
      </c>
      <c r="B1503" s="26">
        <v>44335</v>
      </c>
      <c r="C1503" s="11">
        <v>268890545</v>
      </c>
      <c r="D1503" s="11">
        <v>1706</v>
      </c>
      <c r="E1503" s="11">
        <v>4</v>
      </c>
      <c r="F1503" s="11">
        <v>0</v>
      </c>
      <c r="G1503">
        <f>IFERROR(INDEX('Video Ad Server - SECONDARY'!$C$2:$C$960,MATCH(' Combined Data'!C1503&amp;' Combined Data'!B1503,'Video Ad Server - SECONDARY'!$E$2:$E$960,0)),"")</f>
        <v>5</v>
      </c>
      <c r="H1503">
        <f>IFERROR(INDEX('Video Ad Server - SECONDARY'!$D$2:$D$960,MATCH(' Combined Data'!C1503&amp;' Combined Data'!B1503,'Video Ad Server - SECONDARY'!$E$2:$E$960,0)),"")</f>
        <v>15</v>
      </c>
      <c r="I1503" t="str">
        <f>VLOOKUP($C1503,'Lookup Table'!$A$1:$G$134,3,0)</f>
        <v>Partner B</v>
      </c>
      <c r="J1503" t="str">
        <f>VLOOKUP($C1503,'Lookup Table'!$A$1:$G$134,4,0)</f>
        <v>Cross-Device</v>
      </c>
      <c r="K1503" t="str">
        <f>VLOOKUP($C1503,'Lookup Table'!$A$1:$G$134,5,0)</f>
        <v>CPCV</v>
      </c>
      <c r="L1503">
        <f>VLOOKUP($C1503,'Lookup Table'!$A$1:$G$134,6,0)</f>
        <v>4.5</v>
      </c>
      <c r="M1503" t="str">
        <f>VLOOKUP($C1503,'Lookup Table'!$A$1:$G$134,7,0)</f>
        <v>Video</v>
      </c>
      <c r="N1503" s="28">
        <f t="shared" si="23"/>
        <v>67.5</v>
      </c>
    </row>
    <row r="1504" spans="1:14" x14ac:dyDescent="0.2">
      <c r="A1504">
        <v>1503</v>
      </c>
      <c r="B1504" s="26">
        <v>44335</v>
      </c>
      <c r="C1504" s="11">
        <v>268892246</v>
      </c>
      <c r="D1504" s="11">
        <v>17399</v>
      </c>
      <c r="E1504" s="11">
        <v>3</v>
      </c>
      <c r="F1504" s="11">
        <v>24</v>
      </c>
      <c r="G1504" t="str">
        <f>IFERROR(INDEX('Video Ad Server - SECONDARY'!$C$2:$C$960,MATCH(' Combined Data'!C1504&amp;' Combined Data'!B1504,'Video Ad Server - SECONDARY'!$E$2:$E$960,0)),"")</f>
        <v/>
      </c>
      <c r="H1504" t="str">
        <f>IFERROR(INDEX('Video Ad Server - SECONDARY'!$D$2:$D$960,MATCH(' Combined Data'!C1504&amp;' Combined Data'!B1504,'Video Ad Server - SECONDARY'!$E$2:$E$960,0)),"")</f>
        <v/>
      </c>
      <c r="I1504" t="str">
        <f>VLOOKUP($C1504,'Lookup Table'!$A$1:$G$134,3,0)</f>
        <v>Partner A</v>
      </c>
      <c r="J1504" t="str">
        <f>VLOOKUP($C1504,'Lookup Table'!$A$1:$G$134,4,0)</f>
        <v>Desktop</v>
      </c>
      <c r="K1504" t="str">
        <f>VLOOKUP($C1504,'Lookup Table'!$A$1:$G$134,5,0)</f>
        <v>CPM</v>
      </c>
      <c r="L1504">
        <f>VLOOKUP($C1504,'Lookup Table'!$A$1:$G$134,6,0)</f>
        <v>6</v>
      </c>
      <c r="M1504" t="str">
        <f>VLOOKUP($C1504,'Lookup Table'!$A$1:$G$134,7,0)</f>
        <v>Display</v>
      </c>
      <c r="N1504" s="28">
        <f t="shared" si="23"/>
        <v>104.39400000000001</v>
      </c>
    </row>
    <row r="1505" spans="1:14" x14ac:dyDescent="0.2">
      <c r="A1505">
        <v>1504</v>
      </c>
      <c r="B1505" s="26">
        <v>44335</v>
      </c>
      <c r="C1505" s="11">
        <v>269222019</v>
      </c>
      <c r="D1505" s="11">
        <v>4265</v>
      </c>
      <c r="E1505" s="11">
        <v>3</v>
      </c>
      <c r="F1505" s="11">
        <v>1</v>
      </c>
      <c r="G1505">
        <f>IFERROR(INDEX('Video Ad Server - SECONDARY'!$C$2:$C$960,MATCH(' Combined Data'!C1505&amp;' Combined Data'!B1505,'Video Ad Server - SECONDARY'!$E$2:$E$960,0)),"")</f>
        <v>0</v>
      </c>
      <c r="H1505">
        <f>IFERROR(INDEX('Video Ad Server - SECONDARY'!$D$2:$D$960,MATCH(' Combined Data'!C1505&amp;' Combined Data'!B1505,'Video Ad Server - SECONDARY'!$E$2:$E$960,0)),"")</f>
        <v>0</v>
      </c>
      <c r="I1505" t="str">
        <f>VLOOKUP($C1505,'Lookup Table'!$A$1:$G$134,3,0)</f>
        <v>Partner B</v>
      </c>
      <c r="J1505" t="str">
        <f>VLOOKUP($C1505,'Lookup Table'!$A$1:$G$134,4,0)</f>
        <v>Cross-Device</v>
      </c>
      <c r="K1505" t="str">
        <f>VLOOKUP($C1505,'Lookup Table'!$A$1:$G$134,5,0)</f>
        <v>CPCV</v>
      </c>
      <c r="L1505">
        <f>VLOOKUP($C1505,'Lookup Table'!$A$1:$G$134,6,0)</f>
        <v>4.5</v>
      </c>
      <c r="M1505" t="str">
        <f>VLOOKUP($C1505,'Lookup Table'!$A$1:$G$134,7,0)</f>
        <v>Video</v>
      </c>
      <c r="N1505" s="28">
        <f t="shared" si="23"/>
        <v>0</v>
      </c>
    </row>
    <row r="1506" spans="1:14" x14ac:dyDescent="0.2">
      <c r="A1506">
        <v>1505</v>
      </c>
      <c r="B1506" s="26">
        <v>44335</v>
      </c>
      <c r="C1506" s="11">
        <v>268892378</v>
      </c>
      <c r="D1506" s="11">
        <v>4034</v>
      </c>
      <c r="E1506" s="11">
        <v>3</v>
      </c>
      <c r="F1506" s="11">
        <v>4</v>
      </c>
      <c r="G1506">
        <f>IFERROR(INDEX('Video Ad Server - SECONDARY'!$C$2:$C$960,MATCH(' Combined Data'!C1506&amp;' Combined Data'!B1506,'Video Ad Server - SECONDARY'!$E$2:$E$960,0)),"")</f>
        <v>20</v>
      </c>
      <c r="H1506">
        <f>IFERROR(INDEX('Video Ad Server - SECONDARY'!$D$2:$D$960,MATCH(' Combined Data'!C1506&amp;' Combined Data'!B1506,'Video Ad Server - SECONDARY'!$E$2:$E$960,0)),"")</f>
        <v>9</v>
      </c>
      <c r="I1506" t="str">
        <f>VLOOKUP($C1506,'Lookup Table'!$A$1:$G$134,3,0)</f>
        <v>Partner B</v>
      </c>
      <c r="J1506" t="str">
        <f>VLOOKUP($C1506,'Lookup Table'!$A$1:$G$134,4,0)</f>
        <v>Cross-Device</v>
      </c>
      <c r="K1506" t="str">
        <f>VLOOKUP($C1506,'Lookup Table'!$A$1:$G$134,5,0)</f>
        <v>CPCV</v>
      </c>
      <c r="L1506">
        <f>VLOOKUP($C1506,'Lookup Table'!$A$1:$G$134,6,0)</f>
        <v>4.5</v>
      </c>
      <c r="M1506" t="str">
        <f>VLOOKUP($C1506,'Lookup Table'!$A$1:$G$134,7,0)</f>
        <v>Video</v>
      </c>
      <c r="N1506" s="28">
        <f t="shared" si="23"/>
        <v>40.5</v>
      </c>
    </row>
    <row r="1507" spans="1:14" x14ac:dyDescent="0.2">
      <c r="A1507">
        <v>1506</v>
      </c>
      <c r="B1507" s="26">
        <v>44335</v>
      </c>
      <c r="C1507" s="11">
        <v>268892078</v>
      </c>
      <c r="D1507" s="11">
        <v>4370</v>
      </c>
      <c r="E1507" s="11">
        <v>2</v>
      </c>
      <c r="F1507" s="11">
        <v>1</v>
      </c>
      <c r="G1507">
        <f>IFERROR(INDEX('Video Ad Server - SECONDARY'!$C$2:$C$960,MATCH(' Combined Data'!C1507&amp;' Combined Data'!B1507,'Video Ad Server - SECONDARY'!$E$2:$E$960,0)),"")</f>
        <v>12</v>
      </c>
      <c r="H1507">
        <f>IFERROR(INDEX('Video Ad Server - SECONDARY'!$D$2:$D$960,MATCH(' Combined Data'!C1507&amp;' Combined Data'!B1507,'Video Ad Server - SECONDARY'!$E$2:$E$960,0)),"")</f>
        <v>8</v>
      </c>
      <c r="I1507" t="str">
        <f>VLOOKUP($C1507,'Lookup Table'!$A$1:$G$134,3,0)</f>
        <v>Partner B</v>
      </c>
      <c r="J1507" t="str">
        <f>VLOOKUP($C1507,'Lookup Table'!$A$1:$G$134,4,0)</f>
        <v>Cross-Device</v>
      </c>
      <c r="K1507" t="str">
        <f>VLOOKUP($C1507,'Lookup Table'!$A$1:$G$134,5,0)</f>
        <v>CPCV</v>
      </c>
      <c r="L1507">
        <f>VLOOKUP($C1507,'Lookup Table'!$A$1:$G$134,6,0)</f>
        <v>4.5</v>
      </c>
      <c r="M1507" t="str">
        <f>VLOOKUP($C1507,'Lookup Table'!$A$1:$G$134,7,0)</f>
        <v>Video</v>
      </c>
      <c r="N1507" s="28">
        <f t="shared" si="23"/>
        <v>36</v>
      </c>
    </row>
    <row r="1508" spans="1:14" x14ac:dyDescent="0.2">
      <c r="A1508">
        <v>1507</v>
      </c>
      <c r="B1508" s="26">
        <v>44335</v>
      </c>
      <c r="C1508" s="11">
        <v>269221575</v>
      </c>
      <c r="D1508" s="11">
        <v>4178</v>
      </c>
      <c r="E1508" s="11">
        <v>2</v>
      </c>
      <c r="F1508" s="11">
        <v>1</v>
      </c>
      <c r="G1508">
        <f>IFERROR(INDEX('Video Ad Server - SECONDARY'!$C$2:$C$960,MATCH(' Combined Data'!C1508&amp;' Combined Data'!B1508,'Video Ad Server - SECONDARY'!$E$2:$E$960,0)),"")</f>
        <v>211</v>
      </c>
      <c r="H1508">
        <f>IFERROR(INDEX('Video Ad Server - SECONDARY'!$D$2:$D$960,MATCH(' Combined Data'!C1508&amp;' Combined Data'!B1508,'Video Ad Server - SECONDARY'!$E$2:$E$960,0)),"")</f>
        <v>209</v>
      </c>
      <c r="I1508" t="str">
        <f>VLOOKUP($C1508,'Lookup Table'!$A$1:$G$134,3,0)</f>
        <v>Partner B</v>
      </c>
      <c r="J1508" t="str">
        <f>VLOOKUP($C1508,'Lookup Table'!$A$1:$G$134,4,0)</f>
        <v>Cross-Device</v>
      </c>
      <c r="K1508" t="str">
        <f>VLOOKUP($C1508,'Lookup Table'!$A$1:$G$134,5,0)</f>
        <v>CPCV</v>
      </c>
      <c r="L1508">
        <f>VLOOKUP($C1508,'Lookup Table'!$A$1:$G$134,6,0)</f>
        <v>4.5</v>
      </c>
      <c r="M1508" t="str">
        <f>VLOOKUP($C1508,'Lookup Table'!$A$1:$G$134,7,0)</f>
        <v>Video</v>
      </c>
      <c r="N1508" s="28">
        <f t="shared" si="23"/>
        <v>940.5</v>
      </c>
    </row>
    <row r="1509" spans="1:14" x14ac:dyDescent="0.2">
      <c r="A1509">
        <v>1508</v>
      </c>
      <c r="B1509" s="26">
        <v>44335</v>
      </c>
      <c r="C1509" s="11">
        <v>269221386</v>
      </c>
      <c r="D1509" s="11">
        <v>3844</v>
      </c>
      <c r="E1509" s="11">
        <v>2</v>
      </c>
      <c r="F1509" s="11">
        <v>3</v>
      </c>
      <c r="G1509" t="str">
        <f>IFERROR(INDEX('Video Ad Server - SECONDARY'!$C$2:$C$960,MATCH(' Combined Data'!C1509&amp;' Combined Data'!B1509,'Video Ad Server - SECONDARY'!$E$2:$E$960,0)),"")</f>
        <v/>
      </c>
      <c r="H1509" t="str">
        <f>IFERROR(INDEX('Video Ad Server - SECONDARY'!$D$2:$D$960,MATCH(' Combined Data'!C1509&amp;' Combined Data'!B1509,'Video Ad Server - SECONDARY'!$E$2:$E$960,0)),"")</f>
        <v/>
      </c>
      <c r="I1509" t="str">
        <f>VLOOKUP($C1509,'Lookup Table'!$A$1:$G$134,3,0)</f>
        <v>Partner A</v>
      </c>
      <c r="J1509" t="str">
        <f>VLOOKUP($C1509,'Lookup Table'!$A$1:$G$134,4,0)</f>
        <v>Desktop</v>
      </c>
      <c r="K1509" t="str">
        <f>VLOOKUP($C1509,'Lookup Table'!$A$1:$G$134,5,0)</f>
        <v>CPM</v>
      </c>
      <c r="L1509">
        <f>VLOOKUP($C1509,'Lookup Table'!$A$1:$G$134,6,0)</f>
        <v>6</v>
      </c>
      <c r="M1509" t="str">
        <f>VLOOKUP($C1509,'Lookup Table'!$A$1:$G$134,7,0)</f>
        <v>Display</v>
      </c>
      <c r="N1509" s="28">
        <f t="shared" si="23"/>
        <v>23.064</v>
      </c>
    </row>
    <row r="1510" spans="1:14" x14ac:dyDescent="0.2">
      <c r="A1510">
        <v>1509</v>
      </c>
      <c r="B1510" s="26">
        <v>44335</v>
      </c>
      <c r="C1510" s="11">
        <v>269221584</v>
      </c>
      <c r="D1510" s="11">
        <v>2356</v>
      </c>
      <c r="E1510" s="11">
        <v>2</v>
      </c>
      <c r="F1510" s="11">
        <v>0</v>
      </c>
      <c r="G1510">
        <f>IFERROR(INDEX('Video Ad Server - SECONDARY'!$C$2:$C$960,MATCH(' Combined Data'!C1510&amp;' Combined Data'!B1510,'Video Ad Server - SECONDARY'!$E$2:$E$960,0)),"")</f>
        <v>7</v>
      </c>
      <c r="H1510">
        <f>IFERROR(INDEX('Video Ad Server - SECONDARY'!$D$2:$D$960,MATCH(' Combined Data'!C1510&amp;' Combined Data'!B1510,'Video Ad Server - SECONDARY'!$E$2:$E$960,0)),"")</f>
        <v>4</v>
      </c>
      <c r="I1510" t="str">
        <f>VLOOKUP($C1510,'Lookup Table'!$A$1:$G$134,3,0)</f>
        <v>Partner B</v>
      </c>
      <c r="J1510" t="str">
        <f>VLOOKUP($C1510,'Lookup Table'!$A$1:$G$134,4,0)</f>
        <v>Cross-Device</v>
      </c>
      <c r="K1510" t="str">
        <f>VLOOKUP($C1510,'Lookup Table'!$A$1:$G$134,5,0)</f>
        <v>CPCV</v>
      </c>
      <c r="L1510">
        <f>VLOOKUP($C1510,'Lookup Table'!$A$1:$G$134,6,0)</f>
        <v>4.5</v>
      </c>
      <c r="M1510" t="str">
        <f>VLOOKUP($C1510,'Lookup Table'!$A$1:$G$134,7,0)</f>
        <v>Video</v>
      </c>
      <c r="N1510" s="28">
        <f t="shared" si="23"/>
        <v>18</v>
      </c>
    </row>
    <row r="1511" spans="1:14" x14ac:dyDescent="0.2">
      <c r="A1511">
        <v>1510</v>
      </c>
      <c r="B1511" s="26">
        <v>44335</v>
      </c>
      <c r="C1511" s="11">
        <v>273096974</v>
      </c>
      <c r="D1511" s="11">
        <v>1502</v>
      </c>
      <c r="E1511" s="11">
        <v>2</v>
      </c>
      <c r="F1511" s="11">
        <v>0</v>
      </c>
      <c r="G1511" t="str">
        <f>IFERROR(INDEX('Video Ad Server - SECONDARY'!$C$2:$C$960,MATCH(' Combined Data'!C1511&amp;' Combined Data'!B1511,'Video Ad Server - SECONDARY'!$E$2:$E$960,0)),"")</f>
        <v/>
      </c>
      <c r="H1511" t="str">
        <f>IFERROR(INDEX('Video Ad Server - SECONDARY'!$D$2:$D$960,MATCH(' Combined Data'!C1511&amp;' Combined Data'!B1511,'Video Ad Server - SECONDARY'!$E$2:$E$960,0)),"")</f>
        <v/>
      </c>
      <c r="I1511" t="str">
        <f>VLOOKUP($C1511,'Lookup Table'!$A$1:$G$134,3,0)</f>
        <v>Partner B</v>
      </c>
      <c r="J1511" t="str">
        <f>VLOOKUP($C1511,'Lookup Table'!$A$1:$G$134,4,0)</f>
        <v>Desktop</v>
      </c>
      <c r="K1511" t="str">
        <f>VLOOKUP($C1511,'Lookup Table'!$A$1:$G$134,5,0)</f>
        <v>CPM</v>
      </c>
      <c r="L1511">
        <f>VLOOKUP($C1511,'Lookup Table'!$A$1:$G$134,6,0)</f>
        <v>4.5</v>
      </c>
      <c r="M1511" t="str">
        <f>VLOOKUP($C1511,'Lookup Table'!$A$1:$G$134,7,0)</f>
        <v>Display</v>
      </c>
      <c r="N1511" s="28">
        <f t="shared" si="23"/>
        <v>6.7590000000000003</v>
      </c>
    </row>
    <row r="1512" spans="1:14" x14ac:dyDescent="0.2">
      <c r="A1512">
        <v>1511</v>
      </c>
      <c r="B1512" s="26">
        <v>44335</v>
      </c>
      <c r="C1512" s="11">
        <v>269150161</v>
      </c>
      <c r="D1512" s="11">
        <v>1329</v>
      </c>
      <c r="E1512" s="11">
        <v>2</v>
      </c>
      <c r="F1512" s="11">
        <v>0</v>
      </c>
      <c r="G1512">
        <f>IFERROR(INDEX('Video Ad Server - SECONDARY'!$C$2:$C$960,MATCH(' Combined Data'!C1512&amp;' Combined Data'!B1512,'Video Ad Server - SECONDARY'!$E$2:$E$960,0)),"")</f>
        <v>0</v>
      </c>
      <c r="H1512">
        <f>IFERROR(INDEX('Video Ad Server - SECONDARY'!$D$2:$D$960,MATCH(' Combined Data'!C1512&amp;' Combined Data'!B1512,'Video Ad Server - SECONDARY'!$E$2:$E$960,0)),"")</f>
        <v>0</v>
      </c>
      <c r="I1512" t="str">
        <f>VLOOKUP($C1512,'Lookup Table'!$A$1:$G$134,3,0)</f>
        <v>Partner B</v>
      </c>
      <c r="J1512" t="str">
        <f>VLOOKUP($C1512,'Lookup Table'!$A$1:$G$134,4,0)</f>
        <v>Cross-Device</v>
      </c>
      <c r="K1512" t="str">
        <f>VLOOKUP($C1512,'Lookup Table'!$A$1:$G$134,5,0)</f>
        <v>CPCV</v>
      </c>
      <c r="L1512">
        <f>VLOOKUP($C1512,'Lookup Table'!$A$1:$G$134,6,0)</f>
        <v>4.5</v>
      </c>
      <c r="M1512" t="str">
        <f>VLOOKUP($C1512,'Lookup Table'!$A$1:$G$134,7,0)</f>
        <v>Video</v>
      </c>
      <c r="N1512" s="28">
        <f t="shared" si="23"/>
        <v>0</v>
      </c>
    </row>
    <row r="1513" spans="1:14" x14ac:dyDescent="0.2">
      <c r="A1513">
        <v>1512</v>
      </c>
      <c r="B1513" s="26">
        <v>44335</v>
      </c>
      <c r="C1513" s="11">
        <v>269150224</v>
      </c>
      <c r="D1513" s="11">
        <v>20253</v>
      </c>
      <c r="E1513" s="11">
        <v>1</v>
      </c>
      <c r="F1513" s="11">
        <v>11</v>
      </c>
      <c r="G1513" t="str">
        <f>IFERROR(INDEX('Video Ad Server - SECONDARY'!$C$2:$C$960,MATCH(' Combined Data'!C1513&amp;' Combined Data'!B1513,'Video Ad Server - SECONDARY'!$E$2:$E$960,0)),"")</f>
        <v/>
      </c>
      <c r="H1513" t="str">
        <f>IFERROR(INDEX('Video Ad Server - SECONDARY'!$D$2:$D$960,MATCH(' Combined Data'!C1513&amp;' Combined Data'!B1513,'Video Ad Server - SECONDARY'!$E$2:$E$960,0)),"")</f>
        <v/>
      </c>
      <c r="I1513" t="str">
        <f>VLOOKUP($C1513,'Lookup Table'!$A$1:$G$134,3,0)</f>
        <v>Partner A</v>
      </c>
      <c r="J1513" t="str">
        <f>VLOOKUP($C1513,'Lookup Table'!$A$1:$G$134,4,0)</f>
        <v>Mobile</v>
      </c>
      <c r="K1513" t="str">
        <f>VLOOKUP($C1513,'Lookup Table'!$A$1:$G$134,5,0)</f>
        <v>CPM</v>
      </c>
      <c r="L1513">
        <f>VLOOKUP($C1513,'Lookup Table'!$A$1:$G$134,6,0)</f>
        <v>6</v>
      </c>
      <c r="M1513" t="str">
        <f>VLOOKUP($C1513,'Lookup Table'!$A$1:$G$134,7,0)</f>
        <v>Display</v>
      </c>
      <c r="N1513" s="28">
        <f t="shared" si="23"/>
        <v>121.518</v>
      </c>
    </row>
    <row r="1514" spans="1:14" x14ac:dyDescent="0.2">
      <c r="A1514">
        <v>1513</v>
      </c>
      <c r="B1514" s="26">
        <v>44335</v>
      </c>
      <c r="C1514" s="11">
        <v>268890566</v>
      </c>
      <c r="D1514" s="11">
        <v>4216</v>
      </c>
      <c r="E1514" s="11">
        <v>1</v>
      </c>
      <c r="F1514" s="11">
        <v>0</v>
      </c>
      <c r="G1514">
        <f>IFERROR(INDEX('Video Ad Server - SECONDARY'!$C$2:$C$960,MATCH(' Combined Data'!C1514&amp;' Combined Data'!B1514,'Video Ad Server - SECONDARY'!$E$2:$E$960,0)),"")</f>
        <v>18</v>
      </c>
      <c r="H1514">
        <f>IFERROR(INDEX('Video Ad Server - SECONDARY'!$D$2:$D$960,MATCH(' Combined Data'!C1514&amp;' Combined Data'!B1514,'Video Ad Server - SECONDARY'!$E$2:$E$960,0)),"")</f>
        <v>5</v>
      </c>
      <c r="I1514" t="str">
        <f>VLOOKUP($C1514,'Lookup Table'!$A$1:$G$134,3,0)</f>
        <v>Partner B</v>
      </c>
      <c r="J1514" t="str">
        <f>VLOOKUP($C1514,'Lookup Table'!$A$1:$G$134,4,0)</f>
        <v>Cross-Device</v>
      </c>
      <c r="K1514" t="str">
        <f>VLOOKUP($C1514,'Lookup Table'!$A$1:$G$134,5,0)</f>
        <v>CPCV</v>
      </c>
      <c r="L1514">
        <f>VLOOKUP($C1514,'Lookup Table'!$A$1:$G$134,6,0)</f>
        <v>4.5</v>
      </c>
      <c r="M1514" t="str">
        <f>VLOOKUP($C1514,'Lookup Table'!$A$1:$G$134,7,0)</f>
        <v>Video</v>
      </c>
      <c r="N1514" s="28">
        <f t="shared" si="23"/>
        <v>22.5</v>
      </c>
    </row>
    <row r="1515" spans="1:14" x14ac:dyDescent="0.2">
      <c r="A1515">
        <v>1514</v>
      </c>
      <c r="B1515" s="26">
        <v>44335</v>
      </c>
      <c r="C1515" s="11">
        <v>269150170</v>
      </c>
      <c r="D1515" s="11">
        <v>4111</v>
      </c>
      <c r="E1515" s="11">
        <v>1</v>
      </c>
      <c r="F1515" s="11">
        <v>0</v>
      </c>
      <c r="G1515">
        <f>IFERROR(INDEX('Video Ad Server - SECONDARY'!$C$2:$C$960,MATCH(' Combined Data'!C1515&amp;' Combined Data'!B1515,'Video Ad Server - SECONDARY'!$E$2:$E$960,0)),"")</f>
        <v>98</v>
      </c>
      <c r="H1515">
        <f>IFERROR(INDEX('Video Ad Server - SECONDARY'!$D$2:$D$960,MATCH(' Combined Data'!C1515&amp;' Combined Data'!B1515,'Video Ad Server - SECONDARY'!$E$2:$E$960,0)),"")</f>
        <v>60</v>
      </c>
      <c r="I1515" t="str">
        <f>VLOOKUP($C1515,'Lookup Table'!$A$1:$G$134,3,0)</f>
        <v>Partner B</v>
      </c>
      <c r="J1515" t="str">
        <f>VLOOKUP($C1515,'Lookup Table'!$A$1:$G$134,4,0)</f>
        <v>Cross-Device</v>
      </c>
      <c r="K1515" t="str">
        <f>VLOOKUP($C1515,'Lookup Table'!$A$1:$G$134,5,0)</f>
        <v>CPCV</v>
      </c>
      <c r="L1515">
        <f>VLOOKUP($C1515,'Lookup Table'!$A$1:$G$134,6,0)</f>
        <v>4.5</v>
      </c>
      <c r="M1515" t="str">
        <f>VLOOKUP($C1515,'Lookup Table'!$A$1:$G$134,7,0)</f>
        <v>Video</v>
      </c>
      <c r="N1515" s="28">
        <f t="shared" si="23"/>
        <v>270</v>
      </c>
    </row>
    <row r="1516" spans="1:14" x14ac:dyDescent="0.2">
      <c r="A1516">
        <v>1515</v>
      </c>
      <c r="B1516" s="26">
        <v>44335</v>
      </c>
      <c r="C1516" s="11">
        <v>269151292</v>
      </c>
      <c r="D1516" s="11">
        <v>1454</v>
      </c>
      <c r="E1516" s="11">
        <v>1</v>
      </c>
      <c r="F1516" s="11">
        <v>1</v>
      </c>
      <c r="G1516" t="str">
        <f>IFERROR(INDEX('Video Ad Server - SECONDARY'!$C$2:$C$960,MATCH(' Combined Data'!C1516&amp;' Combined Data'!B1516,'Video Ad Server - SECONDARY'!$E$2:$E$960,0)),"")</f>
        <v/>
      </c>
      <c r="H1516" t="str">
        <f>IFERROR(INDEX('Video Ad Server - SECONDARY'!$D$2:$D$960,MATCH(' Combined Data'!C1516&amp;' Combined Data'!B1516,'Video Ad Server - SECONDARY'!$E$2:$E$960,0)),"")</f>
        <v/>
      </c>
      <c r="I1516" t="str">
        <f>VLOOKUP($C1516,'Lookup Table'!$A$1:$G$134,3,0)</f>
        <v>Partner A</v>
      </c>
      <c r="J1516" t="str">
        <f>VLOOKUP($C1516,'Lookup Table'!$A$1:$G$134,4,0)</f>
        <v>Mobile Web</v>
      </c>
      <c r="K1516" t="str">
        <f>VLOOKUP($C1516,'Lookup Table'!$A$1:$G$134,5,0)</f>
        <v>CPM</v>
      </c>
      <c r="L1516">
        <f>VLOOKUP($C1516,'Lookup Table'!$A$1:$G$134,6,0)</f>
        <v>6</v>
      </c>
      <c r="M1516" t="str">
        <f>VLOOKUP($C1516,'Lookup Table'!$A$1:$G$134,7,0)</f>
        <v>Display</v>
      </c>
      <c r="N1516" s="28">
        <f t="shared" si="23"/>
        <v>8.7240000000000002</v>
      </c>
    </row>
    <row r="1517" spans="1:14" x14ac:dyDescent="0.2">
      <c r="A1517">
        <v>1516</v>
      </c>
      <c r="B1517" s="26">
        <v>44335</v>
      </c>
      <c r="C1517" s="11">
        <v>268890671</v>
      </c>
      <c r="D1517" s="11">
        <v>1126</v>
      </c>
      <c r="E1517" s="11">
        <v>1</v>
      </c>
      <c r="F1517" s="11">
        <v>1</v>
      </c>
      <c r="G1517" t="str">
        <f>IFERROR(INDEX('Video Ad Server - SECONDARY'!$C$2:$C$960,MATCH(' Combined Data'!C1517&amp;' Combined Data'!B1517,'Video Ad Server - SECONDARY'!$E$2:$E$960,0)),"")</f>
        <v/>
      </c>
      <c r="H1517" t="str">
        <f>IFERROR(INDEX('Video Ad Server - SECONDARY'!$D$2:$D$960,MATCH(' Combined Data'!C1517&amp;' Combined Data'!B1517,'Video Ad Server - SECONDARY'!$E$2:$E$960,0)),"")</f>
        <v/>
      </c>
      <c r="I1517" t="str">
        <f>VLOOKUP($C1517,'Lookup Table'!$A$1:$G$134,3,0)</f>
        <v>Partner A</v>
      </c>
      <c r="J1517" t="str">
        <f>VLOOKUP($C1517,'Lookup Table'!$A$1:$G$134,4,0)</f>
        <v>Tablet Web</v>
      </c>
      <c r="K1517" t="str">
        <f>VLOOKUP($C1517,'Lookup Table'!$A$1:$G$134,5,0)</f>
        <v>CPM</v>
      </c>
      <c r="L1517">
        <f>VLOOKUP($C1517,'Lookup Table'!$A$1:$G$134,6,0)</f>
        <v>6</v>
      </c>
      <c r="M1517" t="str">
        <f>VLOOKUP($C1517,'Lookup Table'!$A$1:$G$134,7,0)</f>
        <v>Display</v>
      </c>
      <c r="N1517" s="28">
        <f t="shared" si="23"/>
        <v>6.7559999999999993</v>
      </c>
    </row>
    <row r="1518" spans="1:14" x14ac:dyDescent="0.2">
      <c r="A1518">
        <v>1517</v>
      </c>
      <c r="B1518" s="26">
        <v>44335</v>
      </c>
      <c r="C1518" s="11">
        <v>269222109</v>
      </c>
      <c r="D1518" s="11">
        <v>518</v>
      </c>
      <c r="E1518" s="11">
        <v>1</v>
      </c>
      <c r="F1518" s="11">
        <v>1</v>
      </c>
      <c r="G1518" t="str">
        <f>IFERROR(INDEX('Video Ad Server - SECONDARY'!$C$2:$C$960,MATCH(' Combined Data'!C1518&amp;' Combined Data'!B1518,'Video Ad Server - SECONDARY'!$E$2:$E$960,0)),"")</f>
        <v/>
      </c>
      <c r="H1518" t="str">
        <f>IFERROR(INDEX('Video Ad Server - SECONDARY'!$D$2:$D$960,MATCH(' Combined Data'!C1518&amp;' Combined Data'!B1518,'Video Ad Server - SECONDARY'!$E$2:$E$960,0)),"")</f>
        <v/>
      </c>
      <c r="I1518" t="str">
        <f>VLOOKUP($C1518,'Lookup Table'!$A$1:$G$134,3,0)</f>
        <v>Partner A</v>
      </c>
      <c r="J1518" t="str">
        <f>VLOOKUP($C1518,'Lookup Table'!$A$1:$G$134,4,0)</f>
        <v>Desktop</v>
      </c>
      <c r="K1518" t="str">
        <f>VLOOKUP($C1518,'Lookup Table'!$A$1:$G$134,5,0)</f>
        <v>CPM</v>
      </c>
      <c r="L1518">
        <f>VLOOKUP($C1518,'Lookup Table'!$A$1:$G$134,6,0)</f>
        <v>6</v>
      </c>
      <c r="M1518" t="str">
        <f>VLOOKUP($C1518,'Lookup Table'!$A$1:$G$134,7,0)</f>
        <v>Display</v>
      </c>
      <c r="N1518" s="28">
        <f t="shared" si="23"/>
        <v>3.1080000000000001</v>
      </c>
    </row>
    <row r="1519" spans="1:14" x14ac:dyDescent="0.2">
      <c r="A1519">
        <v>1518</v>
      </c>
      <c r="B1519" s="26">
        <v>44335</v>
      </c>
      <c r="C1519" s="11">
        <v>268892414</v>
      </c>
      <c r="D1519" s="11">
        <v>332</v>
      </c>
      <c r="E1519" s="11">
        <v>1</v>
      </c>
      <c r="F1519" s="11">
        <v>4</v>
      </c>
      <c r="G1519" t="str">
        <f>IFERROR(INDEX('Video Ad Server - SECONDARY'!$C$2:$C$960,MATCH(' Combined Data'!C1519&amp;' Combined Data'!B1519,'Video Ad Server - SECONDARY'!$E$2:$E$960,0)),"")</f>
        <v/>
      </c>
      <c r="H1519" t="str">
        <f>IFERROR(INDEX('Video Ad Server - SECONDARY'!$D$2:$D$960,MATCH(' Combined Data'!C1519&amp;' Combined Data'!B1519,'Video Ad Server - SECONDARY'!$E$2:$E$960,0)),"")</f>
        <v/>
      </c>
      <c r="I1519" t="str">
        <f>VLOOKUP($C1519,'Lookup Table'!$A$1:$G$134,3,0)</f>
        <v>Partner A</v>
      </c>
      <c r="J1519" t="str">
        <f>VLOOKUP($C1519,'Lookup Table'!$A$1:$G$134,4,0)</f>
        <v>Mobile Web</v>
      </c>
      <c r="K1519" t="str">
        <f>VLOOKUP($C1519,'Lookup Table'!$A$1:$G$134,5,0)</f>
        <v>CPM</v>
      </c>
      <c r="L1519">
        <f>VLOOKUP($C1519,'Lookup Table'!$A$1:$G$134,6,0)</f>
        <v>6</v>
      </c>
      <c r="M1519" t="str">
        <f>VLOOKUP($C1519,'Lookup Table'!$A$1:$G$134,7,0)</f>
        <v>Display</v>
      </c>
      <c r="N1519" s="28">
        <f t="shared" si="23"/>
        <v>1.992</v>
      </c>
    </row>
    <row r="1520" spans="1:14" x14ac:dyDescent="0.2">
      <c r="A1520">
        <v>1519</v>
      </c>
      <c r="B1520" s="26">
        <v>44335</v>
      </c>
      <c r="C1520" s="11">
        <v>269222781</v>
      </c>
      <c r="D1520" s="11">
        <v>289</v>
      </c>
      <c r="E1520" s="11">
        <v>1</v>
      </c>
      <c r="F1520" s="11">
        <v>0</v>
      </c>
      <c r="G1520" t="str">
        <f>IFERROR(INDEX('Video Ad Server - SECONDARY'!$C$2:$C$960,MATCH(' Combined Data'!C1520&amp;' Combined Data'!B1520,'Video Ad Server - SECONDARY'!$E$2:$E$960,0)),"")</f>
        <v/>
      </c>
      <c r="H1520" t="str">
        <f>IFERROR(INDEX('Video Ad Server - SECONDARY'!$D$2:$D$960,MATCH(' Combined Data'!C1520&amp;' Combined Data'!B1520,'Video Ad Server - SECONDARY'!$E$2:$E$960,0)),"")</f>
        <v/>
      </c>
      <c r="I1520" t="str">
        <f>VLOOKUP($C1520,'Lookup Table'!$A$1:$G$134,3,0)</f>
        <v>Partner A</v>
      </c>
      <c r="J1520" t="str">
        <f>VLOOKUP($C1520,'Lookup Table'!$A$1:$G$134,4,0)</f>
        <v>Tablet In-App</v>
      </c>
      <c r="K1520" t="str">
        <f>VLOOKUP($C1520,'Lookup Table'!$A$1:$G$134,5,0)</f>
        <v>CPM</v>
      </c>
      <c r="L1520">
        <f>VLOOKUP($C1520,'Lookup Table'!$A$1:$G$134,6,0)</f>
        <v>6</v>
      </c>
      <c r="M1520" t="str">
        <f>VLOOKUP($C1520,'Lookup Table'!$A$1:$G$134,7,0)</f>
        <v>Display</v>
      </c>
      <c r="N1520" s="28">
        <f t="shared" si="23"/>
        <v>1.734</v>
      </c>
    </row>
    <row r="1521" spans="1:14" x14ac:dyDescent="0.2">
      <c r="A1521">
        <v>1520</v>
      </c>
      <c r="B1521" s="26">
        <v>44335</v>
      </c>
      <c r="C1521" s="11">
        <v>269150215</v>
      </c>
      <c r="D1521" s="11">
        <v>75</v>
      </c>
      <c r="E1521" s="11">
        <v>1</v>
      </c>
      <c r="F1521" s="11">
        <v>1</v>
      </c>
      <c r="G1521" t="str">
        <f>IFERROR(INDEX('Video Ad Server - SECONDARY'!$C$2:$C$960,MATCH(' Combined Data'!C1521&amp;' Combined Data'!B1521,'Video Ad Server - SECONDARY'!$E$2:$E$960,0)),"")</f>
        <v/>
      </c>
      <c r="H1521" t="str">
        <f>IFERROR(INDEX('Video Ad Server - SECONDARY'!$D$2:$D$960,MATCH(' Combined Data'!C1521&amp;' Combined Data'!B1521,'Video Ad Server - SECONDARY'!$E$2:$E$960,0)),"")</f>
        <v/>
      </c>
      <c r="I1521" t="str">
        <f>VLOOKUP($C1521,'Lookup Table'!$A$1:$G$134,3,0)</f>
        <v>Partner A</v>
      </c>
      <c r="J1521" t="str">
        <f>VLOOKUP($C1521,'Lookup Table'!$A$1:$G$134,4,0)</f>
        <v>Mobile Web</v>
      </c>
      <c r="K1521" t="str">
        <f>VLOOKUP($C1521,'Lookup Table'!$A$1:$G$134,5,0)</f>
        <v>CPM</v>
      </c>
      <c r="L1521">
        <f>VLOOKUP($C1521,'Lookup Table'!$A$1:$G$134,6,0)</f>
        <v>6</v>
      </c>
      <c r="M1521" t="str">
        <f>VLOOKUP($C1521,'Lookup Table'!$A$1:$G$134,7,0)</f>
        <v>Display</v>
      </c>
      <c r="N1521" s="28">
        <f t="shared" si="23"/>
        <v>0.44999999999999996</v>
      </c>
    </row>
    <row r="1522" spans="1:14" x14ac:dyDescent="0.2">
      <c r="A1522">
        <v>1521</v>
      </c>
      <c r="B1522" s="26">
        <v>44335</v>
      </c>
      <c r="C1522" s="11">
        <v>271459513</v>
      </c>
      <c r="D1522" s="11">
        <v>28</v>
      </c>
      <c r="E1522" s="11">
        <v>1</v>
      </c>
      <c r="F1522" s="11">
        <v>0</v>
      </c>
      <c r="G1522" t="str">
        <f>IFERROR(INDEX('Video Ad Server - SECONDARY'!$C$2:$C$960,MATCH(' Combined Data'!C1522&amp;' Combined Data'!B1522,'Video Ad Server - SECONDARY'!$E$2:$E$960,0)),"")</f>
        <v/>
      </c>
      <c r="H1522" t="str">
        <f>IFERROR(INDEX('Video Ad Server - SECONDARY'!$D$2:$D$960,MATCH(' Combined Data'!C1522&amp;' Combined Data'!B1522,'Video Ad Server - SECONDARY'!$E$2:$E$960,0)),"")</f>
        <v/>
      </c>
      <c r="I1522" t="str">
        <f>VLOOKUP($C1522,'Lookup Table'!$A$1:$G$134,3,0)</f>
        <v>Partner A</v>
      </c>
      <c r="J1522" t="str">
        <f>VLOOKUP($C1522,'Lookup Table'!$A$1:$G$134,4,0)</f>
        <v>Tablet In-App</v>
      </c>
      <c r="K1522" t="str">
        <f>VLOOKUP($C1522,'Lookup Table'!$A$1:$G$134,5,0)</f>
        <v>CPM</v>
      </c>
      <c r="L1522">
        <f>VLOOKUP($C1522,'Lookup Table'!$A$1:$G$134,6,0)</f>
        <v>6</v>
      </c>
      <c r="M1522" t="str">
        <f>VLOOKUP($C1522,'Lookup Table'!$A$1:$G$134,7,0)</f>
        <v>Display</v>
      </c>
      <c r="N1522" s="28">
        <f t="shared" si="23"/>
        <v>0.16800000000000001</v>
      </c>
    </row>
    <row r="1523" spans="1:14" x14ac:dyDescent="0.2">
      <c r="A1523">
        <v>1522</v>
      </c>
      <c r="B1523" s="26">
        <v>44335</v>
      </c>
      <c r="C1523" s="11">
        <v>269221587</v>
      </c>
      <c r="D1523" s="11">
        <v>2703</v>
      </c>
      <c r="E1523" s="11">
        <v>0</v>
      </c>
      <c r="F1523" s="11">
        <v>0</v>
      </c>
      <c r="G1523">
        <f>IFERROR(INDEX('Video Ad Server - SECONDARY'!$C$2:$C$960,MATCH(' Combined Data'!C1523&amp;' Combined Data'!B1523,'Video Ad Server - SECONDARY'!$E$2:$E$960,0)),"")</f>
        <v>1208</v>
      </c>
      <c r="H1523">
        <f>IFERROR(INDEX('Video Ad Server - SECONDARY'!$D$2:$D$960,MATCH(' Combined Data'!C1523&amp;' Combined Data'!B1523,'Video Ad Server - SECONDARY'!$E$2:$E$960,0)),"")</f>
        <v>893</v>
      </c>
      <c r="I1523" t="str">
        <f>VLOOKUP($C1523,'Lookup Table'!$A$1:$G$134,3,0)</f>
        <v>Partner B</v>
      </c>
      <c r="J1523" t="str">
        <f>VLOOKUP($C1523,'Lookup Table'!$A$1:$G$134,4,0)</f>
        <v>Cross-Device</v>
      </c>
      <c r="K1523" t="str">
        <f>VLOOKUP($C1523,'Lookup Table'!$A$1:$G$134,5,0)</f>
        <v>CPCV</v>
      </c>
      <c r="L1523">
        <f>VLOOKUP($C1523,'Lookup Table'!$A$1:$G$134,6,0)</f>
        <v>4.5</v>
      </c>
      <c r="M1523" t="str">
        <f>VLOOKUP($C1523,'Lookup Table'!$A$1:$G$134,7,0)</f>
        <v>Video</v>
      </c>
      <c r="N1523" s="28">
        <f t="shared" si="23"/>
        <v>4018.5</v>
      </c>
    </row>
    <row r="1524" spans="1:14" x14ac:dyDescent="0.2">
      <c r="A1524">
        <v>1523</v>
      </c>
      <c r="B1524" s="26">
        <v>44335</v>
      </c>
      <c r="C1524" s="11">
        <v>269221608</v>
      </c>
      <c r="D1524" s="11">
        <v>1999</v>
      </c>
      <c r="E1524" s="11">
        <v>0</v>
      </c>
      <c r="F1524" s="11">
        <v>1</v>
      </c>
      <c r="G1524" t="str">
        <f>IFERROR(INDEX('Video Ad Server - SECONDARY'!$C$2:$C$960,MATCH(' Combined Data'!C1524&amp;' Combined Data'!B1524,'Video Ad Server - SECONDARY'!$E$2:$E$960,0)),"")</f>
        <v/>
      </c>
      <c r="H1524" t="str">
        <f>IFERROR(INDEX('Video Ad Server - SECONDARY'!$D$2:$D$960,MATCH(' Combined Data'!C1524&amp;' Combined Data'!B1524,'Video Ad Server - SECONDARY'!$E$2:$E$960,0)),"")</f>
        <v/>
      </c>
      <c r="I1524" t="str">
        <f>VLOOKUP($C1524,'Lookup Table'!$A$1:$G$134,3,0)</f>
        <v>Partner A</v>
      </c>
      <c r="J1524" t="str">
        <f>VLOOKUP($C1524,'Lookup Table'!$A$1:$G$134,4,0)</f>
        <v>Mobile In-App</v>
      </c>
      <c r="K1524" t="str">
        <f>VLOOKUP($C1524,'Lookup Table'!$A$1:$G$134,5,0)</f>
        <v>CPM</v>
      </c>
      <c r="L1524">
        <f>VLOOKUP($C1524,'Lookup Table'!$A$1:$G$134,6,0)</f>
        <v>6</v>
      </c>
      <c r="M1524" t="str">
        <f>VLOOKUP($C1524,'Lookup Table'!$A$1:$G$134,7,0)</f>
        <v>Display</v>
      </c>
      <c r="N1524" s="28">
        <f t="shared" si="23"/>
        <v>11.994</v>
      </c>
    </row>
    <row r="1525" spans="1:14" x14ac:dyDescent="0.2">
      <c r="A1525">
        <v>1524</v>
      </c>
      <c r="B1525" s="26">
        <v>44335</v>
      </c>
      <c r="C1525" s="11">
        <v>268892375</v>
      </c>
      <c r="D1525" s="11">
        <v>1817</v>
      </c>
      <c r="E1525" s="11">
        <v>0</v>
      </c>
      <c r="F1525" s="11">
        <v>0</v>
      </c>
      <c r="G1525">
        <f>IFERROR(INDEX('Video Ad Server - SECONDARY'!$C$2:$C$960,MATCH(' Combined Data'!C1525&amp;' Combined Data'!B1525,'Video Ad Server - SECONDARY'!$E$2:$E$960,0)),"")</f>
        <v>7</v>
      </c>
      <c r="H1525">
        <f>IFERROR(INDEX('Video Ad Server - SECONDARY'!$D$2:$D$960,MATCH(' Combined Data'!C1525&amp;' Combined Data'!B1525,'Video Ad Server - SECONDARY'!$E$2:$E$960,0)),"")</f>
        <v>10</v>
      </c>
      <c r="I1525" t="str">
        <f>VLOOKUP($C1525,'Lookup Table'!$A$1:$G$134,3,0)</f>
        <v>Partner B</v>
      </c>
      <c r="J1525" t="str">
        <f>VLOOKUP($C1525,'Lookup Table'!$A$1:$G$134,4,0)</f>
        <v>Cross-Device</v>
      </c>
      <c r="K1525" t="str">
        <f>VLOOKUP($C1525,'Lookup Table'!$A$1:$G$134,5,0)</f>
        <v>CPCV</v>
      </c>
      <c r="L1525">
        <f>VLOOKUP($C1525,'Lookup Table'!$A$1:$G$134,6,0)</f>
        <v>4.5</v>
      </c>
      <c r="M1525" t="str">
        <f>VLOOKUP($C1525,'Lookup Table'!$A$1:$G$134,7,0)</f>
        <v>Video</v>
      </c>
      <c r="N1525" s="28">
        <f t="shared" si="23"/>
        <v>45</v>
      </c>
    </row>
    <row r="1526" spans="1:14" x14ac:dyDescent="0.2">
      <c r="A1526">
        <v>1525</v>
      </c>
      <c r="B1526" s="26">
        <v>44335</v>
      </c>
      <c r="C1526" s="11">
        <v>269150218</v>
      </c>
      <c r="D1526" s="11">
        <v>450</v>
      </c>
      <c r="E1526" s="11">
        <v>0</v>
      </c>
      <c r="F1526" s="11">
        <v>1</v>
      </c>
      <c r="G1526" t="str">
        <f>IFERROR(INDEX('Video Ad Server - SECONDARY'!$C$2:$C$960,MATCH(' Combined Data'!C1526&amp;' Combined Data'!B1526,'Video Ad Server - SECONDARY'!$E$2:$E$960,0)),"")</f>
        <v/>
      </c>
      <c r="H1526" t="str">
        <f>IFERROR(INDEX('Video Ad Server - SECONDARY'!$D$2:$D$960,MATCH(' Combined Data'!C1526&amp;' Combined Data'!B1526,'Video Ad Server - SECONDARY'!$E$2:$E$960,0)),"")</f>
        <v/>
      </c>
      <c r="I1526" t="str">
        <f>VLOOKUP($C1526,'Lookup Table'!$A$1:$G$134,3,0)</f>
        <v>Partner A</v>
      </c>
      <c r="J1526" t="str">
        <f>VLOOKUP($C1526,'Lookup Table'!$A$1:$G$134,4,0)</f>
        <v>Desktop</v>
      </c>
      <c r="K1526" t="str">
        <f>VLOOKUP($C1526,'Lookup Table'!$A$1:$G$134,5,0)</f>
        <v>CPM</v>
      </c>
      <c r="L1526">
        <f>VLOOKUP($C1526,'Lookup Table'!$A$1:$G$134,6,0)</f>
        <v>6</v>
      </c>
      <c r="M1526" t="str">
        <f>VLOOKUP($C1526,'Lookup Table'!$A$1:$G$134,7,0)</f>
        <v>Display</v>
      </c>
      <c r="N1526" s="28">
        <f t="shared" si="23"/>
        <v>2.7</v>
      </c>
    </row>
    <row r="1527" spans="1:14" x14ac:dyDescent="0.2">
      <c r="A1527">
        <v>1526</v>
      </c>
      <c r="B1527" s="26">
        <v>44335</v>
      </c>
      <c r="C1527" s="11">
        <v>268891271</v>
      </c>
      <c r="D1527" s="11">
        <v>271</v>
      </c>
      <c r="E1527" s="11">
        <v>0</v>
      </c>
      <c r="F1527" s="11">
        <v>0</v>
      </c>
      <c r="G1527" t="str">
        <f>IFERROR(INDEX('Video Ad Server - SECONDARY'!$C$2:$C$960,MATCH(' Combined Data'!C1527&amp;' Combined Data'!B1527,'Video Ad Server - SECONDARY'!$E$2:$E$960,0)),"")</f>
        <v/>
      </c>
      <c r="H1527" t="str">
        <f>IFERROR(INDEX('Video Ad Server - SECONDARY'!$D$2:$D$960,MATCH(' Combined Data'!C1527&amp;' Combined Data'!B1527,'Video Ad Server - SECONDARY'!$E$2:$E$960,0)),"")</f>
        <v/>
      </c>
      <c r="I1527" t="str">
        <f>VLOOKUP($C1527,'Lookup Table'!$A$1:$G$134,3,0)</f>
        <v>Partner B</v>
      </c>
      <c r="J1527" t="str">
        <f>VLOOKUP($C1527,'Lookup Table'!$A$1:$G$134,4,0)</f>
        <v>Mobile In-App</v>
      </c>
      <c r="K1527" t="str">
        <f>VLOOKUP($C1527,'Lookup Table'!$A$1:$G$134,5,0)</f>
        <v>CPM</v>
      </c>
      <c r="L1527">
        <f>VLOOKUP($C1527,'Lookup Table'!$A$1:$G$134,6,0)</f>
        <v>4.5</v>
      </c>
      <c r="M1527" t="str">
        <f>VLOOKUP($C1527,'Lookup Table'!$A$1:$G$134,7,0)</f>
        <v>Display</v>
      </c>
      <c r="N1527" s="28">
        <f t="shared" si="23"/>
        <v>1.2195</v>
      </c>
    </row>
    <row r="1528" spans="1:14" x14ac:dyDescent="0.2">
      <c r="A1528">
        <v>1527</v>
      </c>
      <c r="B1528" s="26">
        <v>44335</v>
      </c>
      <c r="C1528" s="11">
        <v>269222808</v>
      </c>
      <c r="D1528" s="11">
        <v>215</v>
      </c>
      <c r="E1528" s="11">
        <v>0</v>
      </c>
      <c r="F1528" s="11">
        <v>0</v>
      </c>
      <c r="G1528" t="str">
        <f>IFERROR(INDEX('Video Ad Server - SECONDARY'!$C$2:$C$960,MATCH(' Combined Data'!C1528&amp;' Combined Data'!B1528,'Video Ad Server - SECONDARY'!$E$2:$E$960,0)),"")</f>
        <v/>
      </c>
      <c r="H1528" t="str">
        <f>IFERROR(INDEX('Video Ad Server - SECONDARY'!$D$2:$D$960,MATCH(' Combined Data'!C1528&amp;' Combined Data'!B1528,'Video Ad Server - SECONDARY'!$E$2:$E$960,0)),"")</f>
        <v/>
      </c>
      <c r="I1528" t="str">
        <f>VLOOKUP($C1528,'Lookup Table'!$A$1:$G$134,3,0)</f>
        <v>Partner A</v>
      </c>
      <c r="J1528" t="str">
        <f>VLOOKUP($C1528,'Lookup Table'!$A$1:$G$134,4,0)</f>
        <v>Desktop</v>
      </c>
      <c r="K1528" t="str">
        <f>VLOOKUP($C1528,'Lookup Table'!$A$1:$G$134,5,0)</f>
        <v>CPM</v>
      </c>
      <c r="L1528">
        <f>VLOOKUP($C1528,'Lookup Table'!$A$1:$G$134,6,0)</f>
        <v>6</v>
      </c>
      <c r="M1528" t="str">
        <f>VLOOKUP($C1528,'Lookup Table'!$A$1:$G$134,7,0)</f>
        <v>Display</v>
      </c>
      <c r="N1528" s="28">
        <f t="shared" si="23"/>
        <v>1.29</v>
      </c>
    </row>
    <row r="1529" spans="1:14" x14ac:dyDescent="0.2">
      <c r="A1529">
        <v>1528</v>
      </c>
      <c r="B1529" s="26">
        <v>44335</v>
      </c>
      <c r="C1529" s="11">
        <v>268892123</v>
      </c>
      <c r="D1529" s="11">
        <v>166</v>
      </c>
      <c r="E1529" s="11">
        <v>0</v>
      </c>
      <c r="F1529" s="11">
        <v>2</v>
      </c>
      <c r="G1529" t="str">
        <f>IFERROR(INDEX('Video Ad Server - SECONDARY'!$C$2:$C$960,MATCH(' Combined Data'!C1529&amp;' Combined Data'!B1529,'Video Ad Server - SECONDARY'!$E$2:$E$960,0)),"")</f>
        <v/>
      </c>
      <c r="H1529" t="str">
        <f>IFERROR(INDEX('Video Ad Server - SECONDARY'!$D$2:$D$960,MATCH(' Combined Data'!C1529&amp;' Combined Data'!B1529,'Video Ad Server - SECONDARY'!$E$2:$E$960,0)),"")</f>
        <v/>
      </c>
      <c r="I1529" t="str">
        <f>VLOOKUP($C1529,'Lookup Table'!$A$1:$G$134,3,0)</f>
        <v>Partner A</v>
      </c>
      <c r="J1529" t="str">
        <f>VLOOKUP($C1529,'Lookup Table'!$A$1:$G$134,4,0)</f>
        <v>Desktop</v>
      </c>
      <c r="K1529" t="str">
        <f>VLOOKUP($C1529,'Lookup Table'!$A$1:$G$134,5,0)</f>
        <v>CPM</v>
      </c>
      <c r="L1529">
        <f>VLOOKUP($C1529,'Lookup Table'!$A$1:$G$134,6,0)</f>
        <v>6</v>
      </c>
      <c r="M1529" t="str">
        <f>VLOOKUP($C1529,'Lookup Table'!$A$1:$G$134,7,0)</f>
        <v>Display</v>
      </c>
      <c r="N1529" s="28">
        <f t="shared" si="23"/>
        <v>0.996</v>
      </c>
    </row>
    <row r="1530" spans="1:14" x14ac:dyDescent="0.2">
      <c r="A1530">
        <v>1529</v>
      </c>
      <c r="B1530" s="26">
        <v>44335</v>
      </c>
      <c r="C1530" s="11">
        <v>269222757</v>
      </c>
      <c r="D1530" s="11">
        <v>86</v>
      </c>
      <c r="E1530" s="11">
        <v>0</v>
      </c>
      <c r="F1530" s="11">
        <v>0</v>
      </c>
      <c r="G1530" t="str">
        <f>IFERROR(INDEX('Video Ad Server - SECONDARY'!$C$2:$C$960,MATCH(' Combined Data'!C1530&amp;' Combined Data'!B1530,'Video Ad Server - SECONDARY'!$E$2:$E$960,0)),"")</f>
        <v/>
      </c>
      <c r="H1530" t="str">
        <f>IFERROR(INDEX('Video Ad Server - SECONDARY'!$D$2:$D$960,MATCH(' Combined Data'!C1530&amp;' Combined Data'!B1530,'Video Ad Server - SECONDARY'!$E$2:$E$960,0)),"")</f>
        <v/>
      </c>
      <c r="I1530" t="str">
        <f>VLOOKUP($C1530,'Lookup Table'!$A$1:$G$134,3,0)</f>
        <v>Partner A</v>
      </c>
      <c r="J1530" t="str">
        <f>VLOOKUP($C1530,'Lookup Table'!$A$1:$G$134,4,0)</f>
        <v>Mobile Web</v>
      </c>
      <c r="K1530" t="str">
        <f>VLOOKUP($C1530,'Lookup Table'!$A$1:$G$134,5,0)</f>
        <v>CPM</v>
      </c>
      <c r="L1530">
        <f>VLOOKUP($C1530,'Lookup Table'!$A$1:$G$134,6,0)</f>
        <v>6</v>
      </c>
      <c r="M1530" t="str">
        <f>VLOOKUP($C1530,'Lookup Table'!$A$1:$G$134,7,0)</f>
        <v>Display</v>
      </c>
      <c r="N1530" s="28">
        <f t="shared" si="23"/>
        <v>0.51600000000000001</v>
      </c>
    </row>
    <row r="1531" spans="1:14" x14ac:dyDescent="0.2">
      <c r="A1531">
        <v>1530</v>
      </c>
      <c r="B1531" s="26">
        <v>44335</v>
      </c>
      <c r="C1531" s="11">
        <v>269222817</v>
      </c>
      <c r="D1531" s="11">
        <v>74</v>
      </c>
      <c r="E1531" s="11">
        <v>0</v>
      </c>
      <c r="F1531" s="11">
        <v>0</v>
      </c>
      <c r="G1531" t="str">
        <f>IFERROR(INDEX('Video Ad Server - SECONDARY'!$C$2:$C$960,MATCH(' Combined Data'!C1531&amp;' Combined Data'!B1531,'Video Ad Server - SECONDARY'!$E$2:$E$960,0)),"")</f>
        <v/>
      </c>
      <c r="H1531" t="str">
        <f>IFERROR(INDEX('Video Ad Server - SECONDARY'!$D$2:$D$960,MATCH(' Combined Data'!C1531&amp;' Combined Data'!B1531,'Video Ad Server - SECONDARY'!$E$2:$E$960,0)),"")</f>
        <v/>
      </c>
      <c r="I1531" t="str">
        <f>VLOOKUP($C1531,'Lookup Table'!$A$1:$G$134,3,0)</f>
        <v>Partner A</v>
      </c>
      <c r="J1531" t="str">
        <f>VLOOKUP($C1531,'Lookup Table'!$A$1:$G$134,4,0)</f>
        <v>Tablet In-App</v>
      </c>
      <c r="K1531" t="str">
        <f>VLOOKUP($C1531,'Lookup Table'!$A$1:$G$134,5,0)</f>
        <v>CPM</v>
      </c>
      <c r="L1531">
        <f>VLOOKUP($C1531,'Lookup Table'!$A$1:$G$134,6,0)</f>
        <v>6</v>
      </c>
      <c r="M1531" t="str">
        <f>VLOOKUP($C1531,'Lookup Table'!$A$1:$G$134,7,0)</f>
        <v>Display</v>
      </c>
      <c r="N1531" s="28">
        <f t="shared" si="23"/>
        <v>0.44399999999999995</v>
      </c>
    </row>
    <row r="1532" spans="1:14" x14ac:dyDescent="0.2">
      <c r="A1532">
        <v>1531</v>
      </c>
      <c r="B1532" s="26">
        <v>44335</v>
      </c>
      <c r="C1532" s="11">
        <v>269222754</v>
      </c>
      <c r="D1532" s="11">
        <v>67</v>
      </c>
      <c r="E1532" s="11">
        <v>0</v>
      </c>
      <c r="F1532" s="11">
        <v>0</v>
      </c>
      <c r="G1532" t="str">
        <f>IFERROR(INDEX('Video Ad Server - SECONDARY'!$C$2:$C$960,MATCH(' Combined Data'!C1532&amp;' Combined Data'!B1532,'Video Ad Server - SECONDARY'!$E$2:$E$960,0)),"")</f>
        <v/>
      </c>
      <c r="H1532" t="str">
        <f>IFERROR(INDEX('Video Ad Server - SECONDARY'!$D$2:$D$960,MATCH(' Combined Data'!C1532&amp;' Combined Data'!B1532,'Video Ad Server - SECONDARY'!$E$2:$E$960,0)),"")</f>
        <v/>
      </c>
      <c r="I1532" t="str">
        <f>VLOOKUP($C1532,'Lookup Table'!$A$1:$G$134,3,0)</f>
        <v>Partner A</v>
      </c>
      <c r="J1532" t="str">
        <f>VLOOKUP($C1532,'Lookup Table'!$A$1:$G$134,4,0)</f>
        <v>Mobile In-App</v>
      </c>
      <c r="K1532" t="str">
        <f>VLOOKUP($C1532,'Lookup Table'!$A$1:$G$134,5,0)</f>
        <v>CPM</v>
      </c>
      <c r="L1532">
        <f>VLOOKUP($C1532,'Lookup Table'!$A$1:$G$134,6,0)</f>
        <v>6</v>
      </c>
      <c r="M1532" t="str">
        <f>VLOOKUP($C1532,'Lookup Table'!$A$1:$G$134,7,0)</f>
        <v>Display</v>
      </c>
      <c r="N1532" s="28">
        <f t="shared" si="23"/>
        <v>0.40200000000000002</v>
      </c>
    </row>
    <row r="1533" spans="1:14" x14ac:dyDescent="0.2">
      <c r="A1533">
        <v>1532</v>
      </c>
      <c r="B1533" s="26">
        <v>44335</v>
      </c>
      <c r="C1533" s="11">
        <v>269222091</v>
      </c>
      <c r="D1533" s="11">
        <v>66</v>
      </c>
      <c r="E1533" s="11">
        <v>0</v>
      </c>
      <c r="F1533" s="11">
        <v>3</v>
      </c>
      <c r="G1533" t="str">
        <f>IFERROR(INDEX('Video Ad Server - SECONDARY'!$C$2:$C$960,MATCH(' Combined Data'!C1533&amp;' Combined Data'!B1533,'Video Ad Server - SECONDARY'!$E$2:$E$960,0)),"")</f>
        <v/>
      </c>
      <c r="H1533" t="str">
        <f>IFERROR(INDEX('Video Ad Server - SECONDARY'!$D$2:$D$960,MATCH(' Combined Data'!C1533&amp;' Combined Data'!B1533,'Video Ad Server - SECONDARY'!$E$2:$E$960,0)),"")</f>
        <v/>
      </c>
      <c r="I1533" t="str">
        <f>VLOOKUP($C1533,'Lookup Table'!$A$1:$G$134,3,0)</f>
        <v>Partner A</v>
      </c>
      <c r="J1533" t="str">
        <f>VLOOKUP($C1533,'Lookup Table'!$A$1:$G$134,4,0)</f>
        <v>Mobile</v>
      </c>
      <c r="K1533" t="str">
        <f>VLOOKUP($C1533,'Lookup Table'!$A$1:$G$134,5,0)</f>
        <v>CPM</v>
      </c>
      <c r="L1533">
        <f>VLOOKUP($C1533,'Lookup Table'!$A$1:$G$134,6,0)</f>
        <v>6</v>
      </c>
      <c r="M1533" t="str">
        <f>VLOOKUP($C1533,'Lookup Table'!$A$1:$G$134,7,0)</f>
        <v>Display</v>
      </c>
      <c r="N1533" s="28">
        <f t="shared" si="23"/>
        <v>0.39600000000000002</v>
      </c>
    </row>
    <row r="1534" spans="1:14" x14ac:dyDescent="0.2">
      <c r="A1534">
        <v>1533</v>
      </c>
      <c r="B1534" s="26">
        <v>44335</v>
      </c>
      <c r="C1534" s="11">
        <v>272779033</v>
      </c>
      <c r="D1534" s="11">
        <v>59</v>
      </c>
      <c r="E1534" s="11">
        <v>0</v>
      </c>
      <c r="F1534" s="11">
        <v>1</v>
      </c>
      <c r="G1534">
        <f>IFERROR(INDEX('Video Ad Server - SECONDARY'!$C$2:$C$960,MATCH(' Combined Data'!C1534&amp;' Combined Data'!B1534,'Video Ad Server - SECONDARY'!$E$2:$E$960,0)),"")</f>
        <v>14</v>
      </c>
      <c r="H1534">
        <f>IFERROR(INDEX('Video Ad Server - SECONDARY'!$D$2:$D$960,MATCH(' Combined Data'!C1534&amp;' Combined Data'!B1534,'Video Ad Server - SECONDARY'!$E$2:$E$960,0)),"")</f>
        <v>13</v>
      </c>
      <c r="I1534" t="str">
        <f>VLOOKUP($C1534,'Lookup Table'!$A$1:$G$134,3,0)</f>
        <v>Partner B</v>
      </c>
      <c r="J1534" t="str">
        <f>VLOOKUP($C1534,'Lookup Table'!$A$1:$G$134,4,0)</f>
        <v>Cross-Device</v>
      </c>
      <c r="K1534" t="str">
        <f>VLOOKUP($C1534,'Lookup Table'!$A$1:$G$134,5,0)</f>
        <v>CPCV</v>
      </c>
      <c r="L1534">
        <f>VLOOKUP($C1534,'Lookup Table'!$A$1:$G$134,6,0)</f>
        <v>4.5</v>
      </c>
      <c r="M1534" t="str">
        <f>VLOOKUP($C1534,'Lookup Table'!$A$1:$G$134,7,0)</f>
        <v>Video</v>
      </c>
      <c r="N1534" s="28">
        <f t="shared" si="23"/>
        <v>58.5</v>
      </c>
    </row>
    <row r="1535" spans="1:14" x14ac:dyDescent="0.2">
      <c r="A1535">
        <v>1534</v>
      </c>
      <c r="B1535" s="26">
        <v>44335</v>
      </c>
      <c r="C1535" s="11">
        <v>269150197</v>
      </c>
      <c r="D1535" s="11">
        <v>49</v>
      </c>
      <c r="E1535" s="11">
        <v>0</v>
      </c>
      <c r="F1535" s="11">
        <v>0</v>
      </c>
      <c r="G1535" t="str">
        <f>IFERROR(INDEX('Video Ad Server - SECONDARY'!$C$2:$C$960,MATCH(' Combined Data'!C1535&amp;' Combined Data'!B1535,'Video Ad Server - SECONDARY'!$E$2:$E$960,0)),"")</f>
        <v/>
      </c>
      <c r="H1535" t="str">
        <f>IFERROR(INDEX('Video Ad Server - SECONDARY'!$D$2:$D$960,MATCH(' Combined Data'!C1535&amp;' Combined Data'!B1535,'Video Ad Server - SECONDARY'!$E$2:$E$960,0)),"")</f>
        <v/>
      </c>
      <c r="I1535" t="str">
        <f>VLOOKUP($C1535,'Lookup Table'!$A$1:$G$134,3,0)</f>
        <v>Partner A</v>
      </c>
      <c r="J1535" t="str">
        <f>VLOOKUP($C1535,'Lookup Table'!$A$1:$G$134,4,0)</f>
        <v>Desktop</v>
      </c>
      <c r="K1535" t="str">
        <f>VLOOKUP($C1535,'Lookup Table'!$A$1:$G$134,5,0)</f>
        <v>CPM</v>
      </c>
      <c r="L1535">
        <f>VLOOKUP($C1535,'Lookup Table'!$A$1:$G$134,6,0)</f>
        <v>6</v>
      </c>
      <c r="M1535" t="str">
        <f>VLOOKUP($C1535,'Lookup Table'!$A$1:$G$134,7,0)</f>
        <v>Display</v>
      </c>
      <c r="N1535" s="28">
        <f t="shared" si="23"/>
        <v>0.29400000000000004</v>
      </c>
    </row>
    <row r="1536" spans="1:14" x14ac:dyDescent="0.2">
      <c r="A1536">
        <v>1535</v>
      </c>
      <c r="B1536" s="26">
        <v>44335</v>
      </c>
      <c r="C1536" s="11">
        <v>268890683</v>
      </c>
      <c r="D1536" s="11">
        <v>27</v>
      </c>
      <c r="E1536" s="11">
        <v>0</v>
      </c>
      <c r="F1536" s="11">
        <v>0</v>
      </c>
      <c r="G1536" t="str">
        <f>IFERROR(INDEX('Video Ad Server - SECONDARY'!$C$2:$C$960,MATCH(' Combined Data'!C1536&amp;' Combined Data'!B1536,'Video Ad Server - SECONDARY'!$E$2:$E$960,0)),"")</f>
        <v/>
      </c>
      <c r="H1536" t="str">
        <f>IFERROR(INDEX('Video Ad Server - SECONDARY'!$D$2:$D$960,MATCH(' Combined Data'!C1536&amp;' Combined Data'!B1536,'Video Ad Server - SECONDARY'!$E$2:$E$960,0)),"")</f>
        <v/>
      </c>
      <c r="I1536" t="str">
        <f>VLOOKUP($C1536,'Lookup Table'!$A$1:$G$134,3,0)</f>
        <v>Partner A</v>
      </c>
      <c r="J1536" t="str">
        <f>VLOOKUP($C1536,'Lookup Table'!$A$1:$G$134,4,0)</f>
        <v>Mobile Web</v>
      </c>
      <c r="K1536" t="str">
        <f>VLOOKUP($C1536,'Lookup Table'!$A$1:$G$134,5,0)</f>
        <v>CPM</v>
      </c>
      <c r="L1536">
        <f>VLOOKUP($C1536,'Lookup Table'!$A$1:$G$134,6,0)</f>
        <v>6</v>
      </c>
      <c r="M1536" t="str">
        <f>VLOOKUP($C1536,'Lookup Table'!$A$1:$G$134,7,0)</f>
        <v>Display</v>
      </c>
      <c r="N1536" s="28">
        <f t="shared" si="23"/>
        <v>0.16200000000000001</v>
      </c>
    </row>
    <row r="1537" spans="1:14" x14ac:dyDescent="0.2">
      <c r="A1537">
        <v>1536</v>
      </c>
      <c r="B1537" s="26">
        <v>44335</v>
      </c>
      <c r="C1537" s="11">
        <v>268892456</v>
      </c>
      <c r="D1537" s="11">
        <v>17</v>
      </c>
      <c r="E1537" s="11">
        <v>0</v>
      </c>
      <c r="F1537" s="11">
        <v>0</v>
      </c>
      <c r="G1537" t="str">
        <f>IFERROR(INDEX('Video Ad Server - SECONDARY'!$C$2:$C$960,MATCH(' Combined Data'!C1537&amp;' Combined Data'!B1537,'Video Ad Server - SECONDARY'!$E$2:$E$960,0)),"")</f>
        <v/>
      </c>
      <c r="H1537" t="str">
        <f>IFERROR(INDEX('Video Ad Server - SECONDARY'!$D$2:$D$960,MATCH(' Combined Data'!C1537&amp;' Combined Data'!B1537,'Video Ad Server - SECONDARY'!$E$2:$E$960,0)),"")</f>
        <v/>
      </c>
      <c r="I1537" t="str">
        <f>VLOOKUP($C1537,'Lookup Table'!$A$1:$G$134,3,0)</f>
        <v>Partner A</v>
      </c>
      <c r="J1537" t="str">
        <f>VLOOKUP($C1537,'Lookup Table'!$A$1:$G$134,4,0)</f>
        <v>Mobile Web</v>
      </c>
      <c r="K1537" t="str">
        <f>VLOOKUP($C1537,'Lookup Table'!$A$1:$G$134,5,0)</f>
        <v>CPM</v>
      </c>
      <c r="L1537">
        <f>VLOOKUP($C1537,'Lookup Table'!$A$1:$G$134,6,0)</f>
        <v>6</v>
      </c>
      <c r="M1537" t="str">
        <f>VLOOKUP($C1537,'Lookup Table'!$A$1:$G$134,7,0)</f>
        <v>Display</v>
      </c>
      <c r="N1537" s="28">
        <f t="shared" si="23"/>
        <v>0.10200000000000001</v>
      </c>
    </row>
    <row r="1538" spans="1:14" x14ac:dyDescent="0.2">
      <c r="A1538">
        <v>1537</v>
      </c>
      <c r="B1538" s="26">
        <v>44335</v>
      </c>
      <c r="C1538" s="11">
        <v>268892102</v>
      </c>
      <c r="D1538" s="11">
        <v>14</v>
      </c>
      <c r="E1538" s="11">
        <v>0</v>
      </c>
      <c r="F1538" s="11">
        <v>0</v>
      </c>
      <c r="G1538" t="str">
        <f>IFERROR(INDEX('Video Ad Server - SECONDARY'!$C$2:$C$960,MATCH(' Combined Data'!C1538&amp;' Combined Data'!B1538,'Video Ad Server - SECONDARY'!$E$2:$E$960,0)),"")</f>
        <v/>
      </c>
      <c r="H1538" t="str">
        <f>IFERROR(INDEX('Video Ad Server - SECONDARY'!$D$2:$D$960,MATCH(' Combined Data'!C1538&amp;' Combined Data'!B1538,'Video Ad Server - SECONDARY'!$E$2:$E$960,0)),"")</f>
        <v/>
      </c>
      <c r="I1538" t="str">
        <f>VLOOKUP($C1538,'Lookup Table'!$A$1:$G$134,3,0)</f>
        <v>Partner A</v>
      </c>
      <c r="J1538" t="str">
        <f>VLOOKUP($C1538,'Lookup Table'!$A$1:$G$134,4,0)</f>
        <v>Tablet Web</v>
      </c>
      <c r="K1538" t="str">
        <f>VLOOKUP($C1538,'Lookup Table'!$A$1:$G$134,5,0)</f>
        <v>CPM</v>
      </c>
      <c r="L1538">
        <f>VLOOKUP($C1538,'Lookup Table'!$A$1:$G$134,6,0)</f>
        <v>6</v>
      </c>
      <c r="M1538" t="str">
        <f>VLOOKUP($C1538,'Lookup Table'!$A$1:$G$134,7,0)</f>
        <v>Display</v>
      </c>
      <c r="N1538" s="28">
        <f t="shared" si="23"/>
        <v>8.4000000000000005E-2</v>
      </c>
    </row>
    <row r="1539" spans="1:14" x14ac:dyDescent="0.2">
      <c r="A1539">
        <v>1538</v>
      </c>
      <c r="B1539" s="26">
        <v>44335</v>
      </c>
      <c r="C1539" s="11">
        <v>268890527</v>
      </c>
      <c r="D1539" s="11">
        <v>8</v>
      </c>
      <c r="E1539" s="11">
        <v>0</v>
      </c>
      <c r="F1539" s="11">
        <v>0</v>
      </c>
      <c r="G1539">
        <f>IFERROR(INDEX('Video Ad Server - SECONDARY'!$C$2:$C$960,MATCH(' Combined Data'!C1539&amp;' Combined Data'!B1539,'Video Ad Server - SECONDARY'!$E$2:$E$960,0)),"")</f>
        <v>20</v>
      </c>
      <c r="H1539">
        <f>IFERROR(INDEX('Video Ad Server - SECONDARY'!$D$2:$D$960,MATCH(' Combined Data'!C1539&amp;' Combined Data'!B1539,'Video Ad Server - SECONDARY'!$E$2:$E$960,0)),"")</f>
        <v>3</v>
      </c>
      <c r="I1539" t="str">
        <f>VLOOKUP($C1539,'Lookup Table'!$A$1:$G$134,3,0)</f>
        <v>Partner B</v>
      </c>
      <c r="J1539" t="str">
        <f>VLOOKUP($C1539,'Lookup Table'!$A$1:$G$134,4,0)</f>
        <v>Cross-Device</v>
      </c>
      <c r="K1539" t="str">
        <f>VLOOKUP($C1539,'Lookup Table'!$A$1:$G$134,5,0)</f>
        <v>CPCV</v>
      </c>
      <c r="L1539">
        <f>VLOOKUP($C1539,'Lookup Table'!$A$1:$G$134,6,0)</f>
        <v>4.5</v>
      </c>
      <c r="M1539" t="str">
        <f>VLOOKUP($C1539,'Lookup Table'!$A$1:$G$134,7,0)</f>
        <v>Video</v>
      </c>
      <c r="N1539" s="28">
        <f t="shared" ref="N1539:N1602" si="24">IF(K1539="CPM",(D1539/1000)*L1539,H1539*L1539)</f>
        <v>13.5</v>
      </c>
    </row>
    <row r="1540" spans="1:14" x14ac:dyDescent="0.2">
      <c r="A1540">
        <v>1539</v>
      </c>
      <c r="B1540" s="26">
        <v>44335</v>
      </c>
      <c r="C1540" s="11">
        <v>271808904</v>
      </c>
      <c r="D1540" s="11">
        <v>6</v>
      </c>
      <c r="E1540" s="11">
        <v>0</v>
      </c>
      <c r="F1540" s="11">
        <v>0</v>
      </c>
      <c r="G1540" t="str">
        <f>IFERROR(INDEX('Video Ad Server - SECONDARY'!$C$2:$C$960,MATCH(' Combined Data'!C1540&amp;' Combined Data'!B1540,'Video Ad Server - SECONDARY'!$E$2:$E$960,0)),"")</f>
        <v/>
      </c>
      <c r="H1540" t="str">
        <f>IFERROR(INDEX('Video Ad Server - SECONDARY'!$D$2:$D$960,MATCH(' Combined Data'!C1540&amp;' Combined Data'!B1540,'Video Ad Server - SECONDARY'!$E$2:$E$960,0)),"")</f>
        <v/>
      </c>
      <c r="I1540" t="str">
        <f>VLOOKUP($C1540,'Lookup Table'!$A$1:$G$134,3,0)</f>
        <v>Partner A</v>
      </c>
      <c r="J1540" t="str">
        <f>VLOOKUP($C1540,'Lookup Table'!$A$1:$G$134,4,0)</f>
        <v>Desktop</v>
      </c>
      <c r="K1540" t="str">
        <f>VLOOKUP($C1540,'Lookup Table'!$A$1:$G$134,5,0)</f>
        <v>CPM</v>
      </c>
      <c r="L1540">
        <f>VLOOKUP($C1540,'Lookup Table'!$A$1:$G$134,6,0)</f>
        <v>6</v>
      </c>
      <c r="M1540" t="str">
        <f>VLOOKUP($C1540,'Lookup Table'!$A$1:$G$134,7,0)</f>
        <v>Display</v>
      </c>
      <c r="N1540" s="28">
        <f t="shared" si="24"/>
        <v>3.6000000000000004E-2</v>
      </c>
    </row>
    <row r="1541" spans="1:14" x14ac:dyDescent="0.2">
      <c r="A1541">
        <v>1540</v>
      </c>
      <c r="B1541" s="26">
        <v>44335</v>
      </c>
      <c r="C1541" s="11">
        <v>271472378</v>
      </c>
      <c r="D1541" s="11">
        <v>6</v>
      </c>
      <c r="E1541" s="11">
        <v>0</v>
      </c>
      <c r="F1541" s="11">
        <v>0</v>
      </c>
      <c r="G1541" t="str">
        <f>IFERROR(INDEX('Video Ad Server - SECONDARY'!$C$2:$C$960,MATCH(' Combined Data'!C1541&amp;' Combined Data'!B1541,'Video Ad Server - SECONDARY'!$E$2:$E$960,0)),"")</f>
        <v/>
      </c>
      <c r="H1541" t="str">
        <f>IFERROR(INDEX('Video Ad Server - SECONDARY'!$D$2:$D$960,MATCH(' Combined Data'!C1541&amp;' Combined Data'!B1541,'Video Ad Server - SECONDARY'!$E$2:$E$960,0)),"")</f>
        <v/>
      </c>
      <c r="I1541" t="str">
        <f>VLOOKUP($C1541,'Lookup Table'!$A$1:$G$134,3,0)</f>
        <v>Partner A</v>
      </c>
      <c r="J1541" t="str">
        <f>VLOOKUP($C1541,'Lookup Table'!$A$1:$G$134,4,0)</f>
        <v>Tablet In-App</v>
      </c>
      <c r="K1541" t="str">
        <f>VLOOKUP($C1541,'Lookup Table'!$A$1:$G$134,5,0)</f>
        <v>CPM</v>
      </c>
      <c r="L1541">
        <f>VLOOKUP($C1541,'Lookup Table'!$A$1:$G$134,6,0)</f>
        <v>6</v>
      </c>
      <c r="M1541" t="str">
        <f>VLOOKUP($C1541,'Lookup Table'!$A$1:$G$134,7,0)</f>
        <v>Display</v>
      </c>
      <c r="N1541" s="28">
        <f t="shared" si="24"/>
        <v>3.6000000000000004E-2</v>
      </c>
    </row>
    <row r="1542" spans="1:14" x14ac:dyDescent="0.2">
      <c r="A1542">
        <v>1541</v>
      </c>
      <c r="B1542" s="26">
        <v>44335</v>
      </c>
      <c r="C1542" s="11">
        <v>271451050</v>
      </c>
      <c r="D1542" s="11">
        <v>5</v>
      </c>
      <c r="E1542" s="11">
        <v>0</v>
      </c>
      <c r="F1542" s="11">
        <v>0</v>
      </c>
      <c r="G1542" t="str">
        <f>IFERROR(INDEX('Video Ad Server - SECONDARY'!$C$2:$C$960,MATCH(' Combined Data'!C1542&amp;' Combined Data'!B1542,'Video Ad Server - SECONDARY'!$E$2:$E$960,0)),"")</f>
        <v/>
      </c>
      <c r="H1542" t="str">
        <f>IFERROR(INDEX('Video Ad Server - SECONDARY'!$D$2:$D$960,MATCH(' Combined Data'!C1542&amp;' Combined Data'!B1542,'Video Ad Server - SECONDARY'!$E$2:$E$960,0)),"")</f>
        <v/>
      </c>
      <c r="I1542" t="str">
        <f>VLOOKUP($C1542,'Lookup Table'!$A$1:$G$134,3,0)</f>
        <v>Partner A</v>
      </c>
      <c r="J1542" t="str">
        <f>VLOOKUP($C1542,'Lookup Table'!$A$1:$G$134,4,0)</f>
        <v>Desktop</v>
      </c>
      <c r="K1542" t="str">
        <f>VLOOKUP($C1542,'Lookup Table'!$A$1:$G$134,5,0)</f>
        <v>CPM</v>
      </c>
      <c r="L1542">
        <f>VLOOKUP($C1542,'Lookup Table'!$A$1:$G$134,6,0)</f>
        <v>6</v>
      </c>
      <c r="M1542" t="str">
        <f>VLOOKUP($C1542,'Lookup Table'!$A$1:$G$134,7,0)</f>
        <v>Display</v>
      </c>
      <c r="N1542" s="28">
        <f t="shared" si="24"/>
        <v>0.03</v>
      </c>
    </row>
    <row r="1543" spans="1:14" x14ac:dyDescent="0.2">
      <c r="A1543">
        <v>1542</v>
      </c>
      <c r="B1543" s="26">
        <v>44335</v>
      </c>
      <c r="C1543" s="11">
        <v>269150185</v>
      </c>
      <c r="D1543" s="11">
        <v>4</v>
      </c>
      <c r="E1543" s="11">
        <v>0</v>
      </c>
      <c r="F1543" s="11">
        <v>0</v>
      </c>
      <c r="G1543" t="str">
        <f>IFERROR(INDEX('Video Ad Server - SECONDARY'!$C$2:$C$960,MATCH(' Combined Data'!C1543&amp;' Combined Data'!B1543,'Video Ad Server - SECONDARY'!$E$2:$E$960,0)),"")</f>
        <v/>
      </c>
      <c r="H1543" t="str">
        <f>IFERROR(INDEX('Video Ad Server - SECONDARY'!$D$2:$D$960,MATCH(' Combined Data'!C1543&amp;' Combined Data'!B1543,'Video Ad Server - SECONDARY'!$E$2:$E$960,0)),"")</f>
        <v/>
      </c>
      <c r="I1543" t="str">
        <f>VLOOKUP($C1543,'Lookup Table'!$A$1:$G$134,3,0)</f>
        <v>Partner A</v>
      </c>
      <c r="J1543" t="str">
        <f>VLOOKUP($C1543,'Lookup Table'!$A$1:$G$134,4,0)</f>
        <v>Mobile In-App</v>
      </c>
      <c r="K1543" t="str">
        <f>VLOOKUP($C1543,'Lookup Table'!$A$1:$G$134,5,0)</f>
        <v>CPM</v>
      </c>
      <c r="L1543">
        <f>VLOOKUP($C1543,'Lookup Table'!$A$1:$G$134,6,0)</f>
        <v>6</v>
      </c>
      <c r="M1543" t="str">
        <f>VLOOKUP($C1543,'Lookup Table'!$A$1:$G$134,7,0)</f>
        <v>Display</v>
      </c>
      <c r="N1543" s="28">
        <f t="shared" si="24"/>
        <v>2.4E-2</v>
      </c>
    </row>
    <row r="1544" spans="1:14" x14ac:dyDescent="0.2">
      <c r="A1544">
        <v>1543</v>
      </c>
      <c r="B1544" s="26">
        <v>44335</v>
      </c>
      <c r="C1544" s="11">
        <v>271533390</v>
      </c>
      <c r="D1544" s="11">
        <v>2</v>
      </c>
      <c r="E1544" s="11">
        <v>0</v>
      </c>
      <c r="F1544" s="11">
        <v>0</v>
      </c>
      <c r="G1544" t="str">
        <f>IFERROR(INDEX('Video Ad Server - SECONDARY'!$C$2:$C$960,MATCH(' Combined Data'!C1544&amp;' Combined Data'!B1544,'Video Ad Server - SECONDARY'!$E$2:$E$960,0)),"")</f>
        <v/>
      </c>
      <c r="H1544" t="str">
        <f>IFERROR(INDEX('Video Ad Server - SECONDARY'!$D$2:$D$960,MATCH(' Combined Data'!C1544&amp;' Combined Data'!B1544,'Video Ad Server - SECONDARY'!$E$2:$E$960,0)),"")</f>
        <v/>
      </c>
      <c r="I1544" t="str">
        <f>VLOOKUP($C1544,'Lookup Table'!$A$1:$G$134,3,0)</f>
        <v>Partner A</v>
      </c>
      <c r="J1544" t="str">
        <f>VLOOKUP($C1544,'Lookup Table'!$A$1:$G$134,4,0)</f>
        <v>Desktop</v>
      </c>
      <c r="K1544" t="str">
        <f>VLOOKUP($C1544,'Lookup Table'!$A$1:$G$134,5,0)</f>
        <v>CPM</v>
      </c>
      <c r="L1544">
        <f>VLOOKUP($C1544,'Lookup Table'!$A$1:$G$134,6,0)</f>
        <v>6</v>
      </c>
      <c r="M1544" t="str">
        <f>VLOOKUP($C1544,'Lookup Table'!$A$1:$G$134,7,0)</f>
        <v>Display</v>
      </c>
      <c r="N1544" s="28">
        <f t="shared" si="24"/>
        <v>1.2E-2</v>
      </c>
    </row>
    <row r="1545" spans="1:14" x14ac:dyDescent="0.2">
      <c r="A1545">
        <v>1544</v>
      </c>
      <c r="B1545" s="26">
        <v>44335</v>
      </c>
      <c r="C1545" s="11">
        <v>271457536</v>
      </c>
      <c r="D1545" s="11">
        <v>2</v>
      </c>
      <c r="E1545" s="11">
        <v>0</v>
      </c>
      <c r="F1545" s="11">
        <v>0</v>
      </c>
      <c r="G1545">
        <f>IFERROR(INDEX('Video Ad Server - SECONDARY'!$C$2:$C$960,MATCH(' Combined Data'!C1545&amp;' Combined Data'!B1545,'Video Ad Server - SECONDARY'!$E$2:$E$960,0)),"")</f>
        <v>941</v>
      </c>
      <c r="H1545">
        <f>IFERROR(INDEX('Video Ad Server - SECONDARY'!$D$2:$D$960,MATCH(' Combined Data'!C1545&amp;' Combined Data'!B1545,'Video Ad Server - SECONDARY'!$E$2:$E$960,0)),"")</f>
        <v>741</v>
      </c>
      <c r="I1545" t="str">
        <f>VLOOKUP($C1545,'Lookup Table'!$A$1:$G$134,3,0)</f>
        <v>Partner B</v>
      </c>
      <c r="J1545" t="str">
        <f>VLOOKUP($C1545,'Lookup Table'!$A$1:$G$134,4,0)</f>
        <v>Cross-Device</v>
      </c>
      <c r="K1545" t="str">
        <f>VLOOKUP($C1545,'Lookup Table'!$A$1:$G$134,5,0)</f>
        <v>CPCV</v>
      </c>
      <c r="L1545">
        <f>VLOOKUP($C1545,'Lookup Table'!$A$1:$G$134,6,0)</f>
        <v>4.5</v>
      </c>
      <c r="M1545" t="str">
        <f>VLOOKUP($C1545,'Lookup Table'!$A$1:$G$134,7,0)</f>
        <v>Video</v>
      </c>
      <c r="N1545" s="28">
        <f t="shared" si="24"/>
        <v>3334.5</v>
      </c>
    </row>
    <row r="1546" spans="1:14" x14ac:dyDescent="0.2">
      <c r="A1546">
        <v>1545</v>
      </c>
      <c r="B1546" s="26">
        <v>44335</v>
      </c>
      <c r="C1546" s="11">
        <v>271539036</v>
      </c>
      <c r="D1546" s="11">
        <v>1</v>
      </c>
      <c r="E1546" s="11">
        <v>0</v>
      </c>
      <c r="F1546" s="11">
        <v>0</v>
      </c>
      <c r="G1546" t="str">
        <f>IFERROR(INDEX('Video Ad Server - SECONDARY'!$C$2:$C$960,MATCH(' Combined Data'!C1546&amp;' Combined Data'!B1546,'Video Ad Server - SECONDARY'!$E$2:$E$960,0)),"")</f>
        <v/>
      </c>
      <c r="H1546" t="str">
        <f>IFERROR(INDEX('Video Ad Server - SECONDARY'!$D$2:$D$960,MATCH(' Combined Data'!C1546&amp;' Combined Data'!B1546,'Video Ad Server - SECONDARY'!$E$2:$E$960,0)),"")</f>
        <v/>
      </c>
      <c r="I1546" t="str">
        <f>VLOOKUP($C1546,'Lookup Table'!$A$1:$G$134,3,0)</f>
        <v>Partner A</v>
      </c>
      <c r="J1546" t="str">
        <f>VLOOKUP($C1546,'Lookup Table'!$A$1:$G$134,4,0)</f>
        <v>Desktop</v>
      </c>
      <c r="K1546" t="str">
        <f>VLOOKUP($C1546,'Lookup Table'!$A$1:$G$134,5,0)</f>
        <v>CPM</v>
      </c>
      <c r="L1546">
        <f>VLOOKUP($C1546,'Lookup Table'!$A$1:$G$134,6,0)</f>
        <v>6</v>
      </c>
      <c r="M1546" t="str">
        <f>VLOOKUP($C1546,'Lookup Table'!$A$1:$G$134,7,0)</f>
        <v>Display</v>
      </c>
      <c r="N1546" s="28">
        <f t="shared" si="24"/>
        <v>6.0000000000000001E-3</v>
      </c>
    </row>
    <row r="1547" spans="1:14" x14ac:dyDescent="0.2">
      <c r="A1547">
        <v>1546</v>
      </c>
      <c r="B1547" s="26">
        <v>44335</v>
      </c>
      <c r="C1547" s="11">
        <v>271175480</v>
      </c>
      <c r="D1547" s="11">
        <v>1</v>
      </c>
      <c r="E1547" s="11">
        <v>0</v>
      </c>
      <c r="F1547" s="11">
        <v>0</v>
      </c>
      <c r="G1547">
        <f>IFERROR(INDEX('Video Ad Server - SECONDARY'!$C$2:$C$960,MATCH(' Combined Data'!C1547&amp;' Combined Data'!B1547,'Video Ad Server - SECONDARY'!$E$2:$E$960,0)),"")</f>
        <v>2</v>
      </c>
      <c r="H1547">
        <f>IFERROR(INDEX('Video Ad Server - SECONDARY'!$D$2:$D$960,MATCH(' Combined Data'!C1547&amp;' Combined Data'!B1547,'Video Ad Server - SECONDARY'!$E$2:$E$960,0)),"")</f>
        <v>8</v>
      </c>
      <c r="I1547" t="str">
        <f>VLOOKUP($C1547,'Lookup Table'!$A$1:$G$134,3,0)</f>
        <v>Partner B</v>
      </c>
      <c r="J1547" t="str">
        <f>VLOOKUP($C1547,'Lookup Table'!$A$1:$G$134,4,0)</f>
        <v>Cross-Device</v>
      </c>
      <c r="K1547" t="str">
        <f>VLOOKUP($C1547,'Lookup Table'!$A$1:$G$134,5,0)</f>
        <v>CPCV</v>
      </c>
      <c r="L1547">
        <f>VLOOKUP($C1547,'Lookup Table'!$A$1:$G$134,6,0)</f>
        <v>4.5</v>
      </c>
      <c r="M1547" t="str">
        <f>VLOOKUP($C1547,'Lookup Table'!$A$1:$G$134,7,0)</f>
        <v>Video</v>
      </c>
      <c r="N1547" s="28">
        <f t="shared" si="24"/>
        <v>36</v>
      </c>
    </row>
    <row r="1548" spans="1:14" x14ac:dyDescent="0.2">
      <c r="A1548">
        <v>1547</v>
      </c>
      <c r="B1548" s="26">
        <v>44335</v>
      </c>
      <c r="C1548" s="11">
        <v>269221605</v>
      </c>
      <c r="D1548" s="11">
        <v>0</v>
      </c>
      <c r="E1548" s="11">
        <v>0</v>
      </c>
      <c r="F1548" s="11">
        <v>1</v>
      </c>
      <c r="G1548" t="str">
        <f>IFERROR(INDEX('Video Ad Server - SECONDARY'!$C$2:$C$960,MATCH(' Combined Data'!C1548&amp;' Combined Data'!B1548,'Video Ad Server - SECONDARY'!$E$2:$E$960,0)),"")</f>
        <v/>
      </c>
      <c r="H1548" t="str">
        <f>IFERROR(INDEX('Video Ad Server - SECONDARY'!$D$2:$D$960,MATCH(' Combined Data'!C1548&amp;' Combined Data'!B1548,'Video Ad Server - SECONDARY'!$E$2:$E$960,0)),"")</f>
        <v/>
      </c>
      <c r="I1548" t="str">
        <f>VLOOKUP($C1548,'Lookup Table'!$A$1:$G$134,3,0)</f>
        <v>Partner A</v>
      </c>
      <c r="J1548" t="str">
        <f>VLOOKUP($C1548,'Lookup Table'!$A$1:$G$134,4,0)</f>
        <v>Tablet Web</v>
      </c>
      <c r="K1548" t="str">
        <f>VLOOKUP($C1548,'Lookup Table'!$A$1:$G$134,5,0)</f>
        <v>CPM</v>
      </c>
      <c r="L1548">
        <f>VLOOKUP($C1548,'Lookup Table'!$A$1:$G$134,6,0)</f>
        <v>6</v>
      </c>
      <c r="M1548" t="str">
        <f>VLOOKUP($C1548,'Lookup Table'!$A$1:$G$134,7,0)</f>
        <v>Display</v>
      </c>
      <c r="N1548" s="28">
        <f t="shared" si="24"/>
        <v>0</v>
      </c>
    </row>
    <row r="1549" spans="1:14" x14ac:dyDescent="0.2">
      <c r="A1549">
        <v>1548</v>
      </c>
      <c r="B1549" s="26">
        <v>44335</v>
      </c>
      <c r="C1549" s="11">
        <v>268890665</v>
      </c>
      <c r="D1549" s="11">
        <v>0</v>
      </c>
      <c r="E1549" s="11">
        <v>0</v>
      </c>
      <c r="F1549" s="11">
        <v>5</v>
      </c>
      <c r="G1549" t="str">
        <f>IFERROR(INDEX('Video Ad Server - SECONDARY'!$C$2:$C$960,MATCH(' Combined Data'!C1549&amp;' Combined Data'!B1549,'Video Ad Server - SECONDARY'!$E$2:$E$960,0)),"")</f>
        <v/>
      </c>
      <c r="H1549" t="str">
        <f>IFERROR(INDEX('Video Ad Server - SECONDARY'!$D$2:$D$960,MATCH(' Combined Data'!C1549&amp;' Combined Data'!B1549,'Video Ad Server - SECONDARY'!$E$2:$E$960,0)),"")</f>
        <v/>
      </c>
      <c r="I1549" t="str">
        <f>VLOOKUP($C1549,'Lookup Table'!$A$1:$G$134,3,0)</f>
        <v>Partner A</v>
      </c>
      <c r="J1549" t="str">
        <f>VLOOKUP($C1549,'Lookup Table'!$A$1:$G$134,4,0)</f>
        <v>Mobile In-App</v>
      </c>
      <c r="K1549" t="str">
        <f>VLOOKUP($C1549,'Lookup Table'!$A$1:$G$134,5,0)</f>
        <v>CPM</v>
      </c>
      <c r="L1549">
        <f>VLOOKUP($C1549,'Lookup Table'!$A$1:$G$134,6,0)</f>
        <v>6</v>
      </c>
      <c r="M1549" t="str">
        <f>VLOOKUP($C1549,'Lookup Table'!$A$1:$G$134,7,0)</f>
        <v>Display</v>
      </c>
      <c r="N1549" s="28">
        <f t="shared" si="24"/>
        <v>0</v>
      </c>
    </row>
    <row r="1550" spans="1:14" x14ac:dyDescent="0.2">
      <c r="A1550">
        <v>1549</v>
      </c>
      <c r="B1550" s="26">
        <v>44336</v>
      </c>
      <c r="C1550" s="11">
        <v>269221869</v>
      </c>
      <c r="D1550" s="11">
        <v>33004</v>
      </c>
      <c r="E1550" s="11">
        <v>162</v>
      </c>
      <c r="F1550" s="11">
        <v>76</v>
      </c>
      <c r="G1550" t="str">
        <f>IFERROR(INDEX('Video Ad Server - SECONDARY'!$C$2:$C$960,MATCH(' Combined Data'!C1550&amp;' Combined Data'!B1550,'Video Ad Server - SECONDARY'!$E$2:$E$960,0)),"")</f>
        <v/>
      </c>
      <c r="H1550" t="str">
        <f>IFERROR(INDEX('Video Ad Server - SECONDARY'!$D$2:$D$960,MATCH(' Combined Data'!C1550&amp;' Combined Data'!B1550,'Video Ad Server - SECONDARY'!$E$2:$E$960,0)),"")</f>
        <v/>
      </c>
      <c r="I1550" t="str">
        <f>VLOOKUP($C1550,'Lookup Table'!$A$1:$G$134,3,0)</f>
        <v>Partner B</v>
      </c>
      <c r="J1550" t="str">
        <f>VLOOKUP($C1550,'Lookup Table'!$A$1:$G$134,4,0)</f>
        <v>Cross-Device</v>
      </c>
      <c r="K1550" t="str">
        <f>VLOOKUP($C1550,'Lookup Table'!$A$1:$G$134,5,0)</f>
        <v>CPM</v>
      </c>
      <c r="L1550">
        <f>VLOOKUP($C1550,'Lookup Table'!$A$1:$G$134,6,0)</f>
        <v>4.5</v>
      </c>
      <c r="M1550" t="str">
        <f>VLOOKUP($C1550,'Lookup Table'!$A$1:$G$134,7,0)</f>
        <v>Display</v>
      </c>
      <c r="N1550" s="28">
        <f t="shared" si="24"/>
        <v>148.518</v>
      </c>
    </row>
    <row r="1551" spans="1:14" x14ac:dyDescent="0.2">
      <c r="A1551">
        <v>1550</v>
      </c>
      <c r="B1551" s="26">
        <v>44336</v>
      </c>
      <c r="C1551" s="11">
        <v>268892078</v>
      </c>
      <c r="D1551" s="11">
        <v>11888</v>
      </c>
      <c r="E1551" s="11">
        <v>145</v>
      </c>
      <c r="F1551" s="11">
        <v>19</v>
      </c>
      <c r="G1551">
        <f>IFERROR(INDEX('Video Ad Server - SECONDARY'!$C$2:$C$960,MATCH(' Combined Data'!C1551&amp;' Combined Data'!B1551,'Video Ad Server - SECONDARY'!$E$2:$E$960,0)),"")</f>
        <v>16</v>
      </c>
      <c r="H1551">
        <f>IFERROR(INDEX('Video Ad Server - SECONDARY'!$D$2:$D$960,MATCH(' Combined Data'!C1551&amp;' Combined Data'!B1551,'Video Ad Server - SECONDARY'!$E$2:$E$960,0)),"")</f>
        <v>18</v>
      </c>
      <c r="I1551" t="str">
        <f>VLOOKUP($C1551,'Lookup Table'!$A$1:$G$134,3,0)</f>
        <v>Partner B</v>
      </c>
      <c r="J1551" t="str">
        <f>VLOOKUP($C1551,'Lookup Table'!$A$1:$G$134,4,0)</f>
        <v>Cross-Device</v>
      </c>
      <c r="K1551" t="str">
        <f>VLOOKUP($C1551,'Lookup Table'!$A$1:$G$134,5,0)</f>
        <v>CPCV</v>
      </c>
      <c r="L1551">
        <f>VLOOKUP($C1551,'Lookup Table'!$A$1:$G$134,6,0)</f>
        <v>4.5</v>
      </c>
      <c r="M1551" t="str">
        <f>VLOOKUP($C1551,'Lookup Table'!$A$1:$G$134,7,0)</f>
        <v>Video</v>
      </c>
      <c r="N1551" s="28">
        <f t="shared" si="24"/>
        <v>81</v>
      </c>
    </row>
    <row r="1552" spans="1:14" x14ac:dyDescent="0.2">
      <c r="A1552">
        <v>1551</v>
      </c>
      <c r="B1552" s="26">
        <v>44336</v>
      </c>
      <c r="C1552" s="11">
        <v>269221461</v>
      </c>
      <c r="D1552" s="11">
        <v>40591</v>
      </c>
      <c r="E1552" s="11">
        <v>132</v>
      </c>
      <c r="F1552" s="11">
        <v>5</v>
      </c>
      <c r="G1552">
        <f>IFERROR(INDEX('Video Ad Server - SECONDARY'!$C$2:$C$960,MATCH(' Combined Data'!C1552&amp;' Combined Data'!B1552,'Video Ad Server - SECONDARY'!$E$2:$E$960,0)),"")</f>
        <v>6</v>
      </c>
      <c r="H1552">
        <f>IFERROR(INDEX('Video Ad Server - SECONDARY'!$D$2:$D$960,MATCH(' Combined Data'!C1552&amp;' Combined Data'!B1552,'Video Ad Server - SECONDARY'!$E$2:$E$960,0)),"")</f>
        <v>13</v>
      </c>
      <c r="I1552" t="str">
        <f>VLOOKUP($C1552,'Lookup Table'!$A$1:$G$134,3,0)</f>
        <v>Partner B</v>
      </c>
      <c r="J1552" t="str">
        <f>VLOOKUP($C1552,'Lookup Table'!$A$1:$G$134,4,0)</f>
        <v>Mobile</v>
      </c>
      <c r="K1552" t="str">
        <f>VLOOKUP($C1552,'Lookup Table'!$A$1:$G$134,5,0)</f>
        <v>CPCV</v>
      </c>
      <c r="L1552">
        <f>VLOOKUP($C1552,'Lookup Table'!$A$1:$G$134,6,0)</f>
        <v>4.5</v>
      </c>
      <c r="M1552" t="str">
        <f>VLOOKUP($C1552,'Lookup Table'!$A$1:$G$134,7,0)</f>
        <v>Video</v>
      </c>
      <c r="N1552" s="28">
        <f t="shared" si="24"/>
        <v>58.5</v>
      </c>
    </row>
    <row r="1553" spans="1:14" x14ac:dyDescent="0.2">
      <c r="A1553">
        <v>1552</v>
      </c>
      <c r="B1553" s="26">
        <v>44336</v>
      </c>
      <c r="C1553" s="11">
        <v>268891919</v>
      </c>
      <c r="D1553" s="11">
        <v>23122</v>
      </c>
      <c r="E1553" s="11">
        <v>86</v>
      </c>
      <c r="F1553" s="11">
        <v>6</v>
      </c>
      <c r="G1553" t="str">
        <f>IFERROR(INDEX('Video Ad Server - SECONDARY'!$C$2:$C$960,MATCH(' Combined Data'!C1553&amp;' Combined Data'!B1553,'Video Ad Server - SECONDARY'!$E$2:$E$960,0)),"")</f>
        <v/>
      </c>
      <c r="H1553" t="str">
        <f>IFERROR(INDEX('Video Ad Server - SECONDARY'!$D$2:$D$960,MATCH(' Combined Data'!C1553&amp;' Combined Data'!B1553,'Video Ad Server - SECONDARY'!$E$2:$E$960,0)),"")</f>
        <v/>
      </c>
      <c r="I1553" t="str">
        <f>VLOOKUP($C1553,'Lookup Table'!$A$1:$G$134,3,0)</f>
        <v>Partner B</v>
      </c>
      <c r="J1553" t="str">
        <f>VLOOKUP($C1553,'Lookup Table'!$A$1:$G$134,4,0)</f>
        <v>Desktop</v>
      </c>
      <c r="K1553" t="str">
        <f>VLOOKUP($C1553,'Lookup Table'!$A$1:$G$134,5,0)</f>
        <v>CPM</v>
      </c>
      <c r="L1553">
        <f>VLOOKUP($C1553,'Lookup Table'!$A$1:$G$134,6,0)</f>
        <v>4.5</v>
      </c>
      <c r="M1553" t="str">
        <f>VLOOKUP($C1553,'Lookup Table'!$A$1:$G$134,7,0)</f>
        <v>Display</v>
      </c>
      <c r="N1553" s="28">
        <f t="shared" si="24"/>
        <v>104.04900000000001</v>
      </c>
    </row>
    <row r="1554" spans="1:14" x14ac:dyDescent="0.2">
      <c r="A1554">
        <v>1553</v>
      </c>
      <c r="B1554" s="26">
        <v>44336</v>
      </c>
      <c r="C1554" s="11">
        <v>273397621</v>
      </c>
      <c r="D1554" s="11">
        <v>28481</v>
      </c>
      <c r="E1554" s="11">
        <v>85</v>
      </c>
      <c r="F1554" s="11">
        <v>48</v>
      </c>
      <c r="G1554" t="str">
        <f>IFERROR(INDEX('Video Ad Server - SECONDARY'!$C$2:$C$960,MATCH(' Combined Data'!C1554&amp;' Combined Data'!B1554,'Video Ad Server - SECONDARY'!$E$2:$E$960,0)),"")</f>
        <v/>
      </c>
      <c r="H1554" t="str">
        <f>IFERROR(INDEX('Video Ad Server - SECONDARY'!$D$2:$D$960,MATCH(' Combined Data'!C1554&amp;' Combined Data'!B1554,'Video Ad Server - SECONDARY'!$E$2:$E$960,0)),"")</f>
        <v/>
      </c>
      <c r="I1554" t="str">
        <f>VLOOKUP($C1554,'Lookup Table'!$A$1:$G$134,3,0)</f>
        <v>Partner B</v>
      </c>
      <c r="J1554" t="str">
        <f>VLOOKUP($C1554,'Lookup Table'!$A$1:$G$134,4,0)</f>
        <v>Desktop</v>
      </c>
      <c r="K1554" t="str">
        <f>VLOOKUP($C1554,'Lookup Table'!$A$1:$G$134,5,0)</f>
        <v>CPM</v>
      </c>
      <c r="L1554">
        <f>VLOOKUP($C1554,'Lookup Table'!$A$1:$G$134,6,0)</f>
        <v>4.5</v>
      </c>
      <c r="M1554" t="str">
        <f>VLOOKUP($C1554,'Lookup Table'!$A$1:$G$134,7,0)</f>
        <v>Display</v>
      </c>
      <c r="N1554" s="28">
        <f t="shared" si="24"/>
        <v>128.1645</v>
      </c>
    </row>
    <row r="1555" spans="1:14" x14ac:dyDescent="0.2">
      <c r="A1555">
        <v>1554</v>
      </c>
      <c r="B1555" s="26">
        <v>44336</v>
      </c>
      <c r="C1555" s="11">
        <v>269221386</v>
      </c>
      <c r="D1555" s="11">
        <v>22217</v>
      </c>
      <c r="E1555" s="11">
        <v>67</v>
      </c>
      <c r="F1555" s="11">
        <v>38</v>
      </c>
      <c r="G1555" t="str">
        <f>IFERROR(INDEX('Video Ad Server - SECONDARY'!$C$2:$C$960,MATCH(' Combined Data'!C1555&amp;' Combined Data'!B1555,'Video Ad Server - SECONDARY'!$E$2:$E$960,0)),"")</f>
        <v/>
      </c>
      <c r="H1555" t="str">
        <f>IFERROR(INDEX('Video Ad Server - SECONDARY'!$D$2:$D$960,MATCH(' Combined Data'!C1555&amp;' Combined Data'!B1555,'Video Ad Server - SECONDARY'!$E$2:$E$960,0)),"")</f>
        <v/>
      </c>
      <c r="I1555" t="str">
        <f>VLOOKUP($C1555,'Lookup Table'!$A$1:$G$134,3,0)</f>
        <v>Partner A</v>
      </c>
      <c r="J1555" t="str">
        <f>VLOOKUP($C1555,'Lookup Table'!$A$1:$G$134,4,0)</f>
        <v>Desktop</v>
      </c>
      <c r="K1555" t="str">
        <f>VLOOKUP($C1555,'Lookup Table'!$A$1:$G$134,5,0)</f>
        <v>CPM</v>
      </c>
      <c r="L1555">
        <f>VLOOKUP($C1555,'Lookup Table'!$A$1:$G$134,6,0)</f>
        <v>6</v>
      </c>
      <c r="M1555" t="str">
        <f>VLOOKUP($C1555,'Lookup Table'!$A$1:$G$134,7,0)</f>
        <v>Display</v>
      </c>
      <c r="N1555" s="28">
        <f t="shared" si="24"/>
        <v>133.30199999999999</v>
      </c>
    </row>
    <row r="1556" spans="1:14" x14ac:dyDescent="0.2">
      <c r="A1556">
        <v>1555</v>
      </c>
      <c r="B1556" s="26">
        <v>44336</v>
      </c>
      <c r="C1556" s="11">
        <v>269222739</v>
      </c>
      <c r="D1556" s="11">
        <v>19679</v>
      </c>
      <c r="E1556" s="11">
        <v>57</v>
      </c>
      <c r="F1556" s="11">
        <v>81</v>
      </c>
      <c r="G1556">
        <f>IFERROR(INDEX('Video Ad Server - SECONDARY'!$C$2:$C$960,MATCH(' Combined Data'!C1556&amp;' Combined Data'!B1556,'Video Ad Server - SECONDARY'!$E$2:$E$960,0)),"")</f>
        <v>2</v>
      </c>
      <c r="H1556">
        <f>IFERROR(INDEX('Video Ad Server - SECONDARY'!$D$2:$D$960,MATCH(' Combined Data'!C1556&amp;' Combined Data'!B1556,'Video Ad Server - SECONDARY'!$E$2:$E$960,0)),"")</f>
        <v>10</v>
      </c>
      <c r="I1556" t="str">
        <f>VLOOKUP($C1556,'Lookup Table'!$A$1:$G$134,3,0)</f>
        <v>Partner B</v>
      </c>
      <c r="J1556" t="str">
        <f>VLOOKUP($C1556,'Lookup Table'!$A$1:$G$134,4,0)</f>
        <v>Cross-Device</v>
      </c>
      <c r="K1556" t="str">
        <f>VLOOKUP($C1556,'Lookup Table'!$A$1:$G$134,5,0)</f>
        <v>CPCV</v>
      </c>
      <c r="L1556">
        <f>VLOOKUP($C1556,'Lookup Table'!$A$1:$G$134,6,0)</f>
        <v>4.5</v>
      </c>
      <c r="M1556" t="str">
        <f>VLOOKUP($C1556,'Lookup Table'!$A$1:$G$134,7,0)</f>
        <v>Video</v>
      </c>
      <c r="N1556" s="28">
        <f t="shared" si="24"/>
        <v>45</v>
      </c>
    </row>
    <row r="1557" spans="1:14" x14ac:dyDescent="0.2">
      <c r="A1557">
        <v>1556</v>
      </c>
      <c r="B1557" s="26">
        <v>44336</v>
      </c>
      <c r="C1557" s="11">
        <v>273096974</v>
      </c>
      <c r="D1557" s="11">
        <v>17323</v>
      </c>
      <c r="E1557" s="11">
        <v>48</v>
      </c>
      <c r="F1557" s="11">
        <v>6</v>
      </c>
      <c r="G1557" t="str">
        <f>IFERROR(INDEX('Video Ad Server - SECONDARY'!$C$2:$C$960,MATCH(' Combined Data'!C1557&amp;' Combined Data'!B1557,'Video Ad Server - SECONDARY'!$E$2:$E$960,0)),"")</f>
        <v/>
      </c>
      <c r="H1557" t="str">
        <f>IFERROR(INDEX('Video Ad Server - SECONDARY'!$D$2:$D$960,MATCH(' Combined Data'!C1557&amp;' Combined Data'!B1557,'Video Ad Server - SECONDARY'!$E$2:$E$960,0)),"")</f>
        <v/>
      </c>
      <c r="I1557" t="str">
        <f>VLOOKUP($C1557,'Lookup Table'!$A$1:$G$134,3,0)</f>
        <v>Partner B</v>
      </c>
      <c r="J1557" t="str">
        <f>VLOOKUP($C1557,'Lookup Table'!$A$1:$G$134,4,0)</f>
        <v>Desktop</v>
      </c>
      <c r="K1557" t="str">
        <f>VLOOKUP($C1557,'Lookup Table'!$A$1:$G$134,5,0)</f>
        <v>CPM</v>
      </c>
      <c r="L1557">
        <f>VLOOKUP($C1557,'Lookup Table'!$A$1:$G$134,6,0)</f>
        <v>4.5</v>
      </c>
      <c r="M1557" t="str">
        <f>VLOOKUP($C1557,'Lookup Table'!$A$1:$G$134,7,0)</f>
        <v>Display</v>
      </c>
      <c r="N1557" s="28">
        <f t="shared" si="24"/>
        <v>77.953500000000005</v>
      </c>
    </row>
    <row r="1558" spans="1:14" x14ac:dyDescent="0.2">
      <c r="A1558">
        <v>1557</v>
      </c>
      <c r="B1558" s="26">
        <v>44336</v>
      </c>
      <c r="C1558" s="11">
        <v>268891184</v>
      </c>
      <c r="D1558" s="11">
        <v>19725</v>
      </c>
      <c r="E1558" s="11">
        <v>30</v>
      </c>
      <c r="F1558" s="11">
        <v>15</v>
      </c>
      <c r="G1558" t="str">
        <f>IFERROR(INDEX('Video Ad Server - SECONDARY'!$C$2:$C$960,MATCH(' Combined Data'!C1558&amp;' Combined Data'!B1558,'Video Ad Server - SECONDARY'!$E$2:$E$960,0)),"")</f>
        <v/>
      </c>
      <c r="H1558" t="str">
        <f>IFERROR(INDEX('Video Ad Server - SECONDARY'!$D$2:$D$960,MATCH(' Combined Data'!C1558&amp;' Combined Data'!B1558,'Video Ad Server - SECONDARY'!$E$2:$E$960,0)),"")</f>
        <v/>
      </c>
      <c r="I1558" t="str">
        <f>VLOOKUP($C1558,'Lookup Table'!$A$1:$G$134,3,0)</f>
        <v>Partner B</v>
      </c>
      <c r="J1558" t="str">
        <f>VLOOKUP($C1558,'Lookup Table'!$A$1:$G$134,4,0)</f>
        <v>Cross-Device</v>
      </c>
      <c r="K1558" t="str">
        <f>VLOOKUP($C1558,'Lookup Table'!$A$1:$G$134,5,0)</f>
        <v>CPM</v>
      </c>
      <c r="L1558">
        <f>VLOOKUP($C1558,'Lookup Table'!$A$1:$G$134,6,0)</f>
        <v>4.5</v>
      </c>
      <c r="M1558" t="str">
        <f>VLOOKUP($C1558,'Lookup Table'!$A$1:$G$134,7,0)</f>
        <v>Display</v>
      </c>
      <c r="N1558" s="28">
        <f t="shared" si="24"/>
        <v>88.762500000000003</v>
      </c>
    </row>
    <row r="1559" spans="1:14" x14ac:dyDescent="0.2">
      <c r="A1559">
        <v>1558</v>
      </c>
      <c r="B1559" s="26">
        <v>44336</v>
      </c>
      <c r="C1559" s="11">
        <v>268892375</v>
      </c>
      <c r="D1559" s="11">
        <v>2733</v>
      </c>
      <c r="E1559" s="11">
        <v>16</v>
      </c>
      <c r="F1559" s="11">
        <v>0</v>
      </c>
      <c r="G1559">
        <f>IFERROR(INDEX('Video Ad Server - SECONDARY'!$C$2:$C$960,MATCH(' Combined Data'!C1559&amp;' Combined Data'!B1559,'Video Ad Server - SECONDARY'!$E$2:$E$960,0)),"")</f>
        <v>1</v>
      </c>
      <c r="H1559">
        <f>IFERROR(INDEX('Video Ad Server - SECONDARY'!$D$2:$D$960,MATCH(' Combined Data'!C1559&amp;' Combined Data'!B1559,'Video Ad Server - SECONDARY'!$E$2:$E$960,0)),"")</f>
        <v>0</v>
      </c>
      <c r="I1559" t="str">
        <f>VLOOKUP($C1559,'Lookup Table'!$A$1:$G$134,3,0)</f>
        <v>Partner B</v>
      </c>
      <c r="J1559" t="str">
        <f>VLOOKUP($C1559,'Lookup Table'!$A$1:$G$134,4,0)</f>
        <v>Cross-Device</v>
      </c>
      <c r="K1559" t="str">
        <f>VLOOKUP($C1559,'Lookup Table'!$A$1:$G$134,5,0)</f>
        <v>CPCV</v>
      </c>
      <c r="L1559">
        <f>VLOOKUP($C1559,'Lookup Table'!$A$1:$G$134,6,0)</f>
        <v>4.5</v>
      </c>
      <c r="M1559" t="str">
        <f>VLOOKUP($C1559,'Lookup Table'!$A$1:$G$134,7,0)</f>
        <v>Video</v>
      </c>
      <c r="N1559" s="28">
        <f t="shared" si="24"/>
        <v>0</v>
      </c>
    </row>
    <row r="1560" spans="1:14" x14ac:dyDescent="0.2">
      <c r="A1560">
        <v>1559</v>
      </c>
      <c r="B1560" s="26">
        <v>44336</v>
      </c>
      <c r="C1560" s="11">
        <v>268890683</v>
      </c>
      <c r="D1560" s="11">
        <v>13545</v>
      </c>
      <c r="E1560" s="11">
        <v>13</v>
      </c>
      <c r="F1560" s="11">
        <v>12</v>
      </c>
      <c r="G1560" t="str">
        <f>IFERROR(INDEX('Video Ad Server - SECONDARY'!$C$2:$C$960,MATCH(' Combined Data'!C1560&amp;' Combined Data'!B1560,'Video Ad Server - SECONDARY'!$E$2:$E$960,0)),"")</f>
        <v/>
      </c>
      <c r="H1560" t="str">
        <f>IFERROR(INDEX('Video Ad Server - SECONDARY'!$D$2:$D$960,MATCH(' Combined Data'!C1560&amp;' Combined Data'!B1560,'Video Ad Server - SECONDARY'!$E$2:$E$960,0)),"")</f>
        <v/>
      </c>
      <c r="I1560" t="str">
        <f>VLOOKUP($C1560,'Lookup Table'!$A$1:$G$134,3,0)</f>
        <v>Partner A</v>
      </c>
      <c r="J1560" t="str">
        <f>VLOOKUP($C1560,'Lookup Table'!$A$1:$G$134,4,0)</f>
        <v>Mobile Web</v>
      </c>
      <c r="K1560" t="str">
        <f>VLOOKUP($C1560,'Lookup Table'!$A$1:$G$134,5,0)</f>
        <v>CPM</v>
      </c>
      <c r="L1560">
        <f>VLOOKUP($C1560,'Lookup Table'!$A$1:$G$134,6,0)</f>
        <v>6</v>
      </c>
      <c r="M1560" t="str">
        <f>VLOOKUP($C1560,'Lookup Table'!$A$1:$G$134,7,0)</f>
        <v>Display</v>
      </c>
      <c r="N1560" s="28">
        <f t="shared" si="24"/>
        <v>81.27</v>
      </c>
    </row>
    <row r="1561" spans="1:14" x14ac:dyDescent="0.2">
      <c r="A1561">
        <v>1560</v>
      </c>
      <c r="B1561" s="26">
        <v>44336</v>
      </c>
      <c r="C1561" s="11">
        <v>269221419</v>
      </c>
      <c r="D1561" s="11">
        <v>23398</v>
      </c>
      <c r="E1561" s="11">
        <v>12</v>
      </c>
      <c r="F1561" s="11">
        <v>10</v>
      </c>
      <c r="G1561">
        <f>IFERROR(INDEX('Video Ad Server - SECONDARY'!$C$2:$C$960,MATCH(' Combined Data'!C1561&amp;' Combined Data'!B1561,'Video Ad Server - SECONDARY'!$E$2:$E$960,0)),"")</f>
        <v>19</v>
      </c>
      <c r="H1561">
        <f>IFERROR(INDEX('Video Ad Server - SECONDARY'!$D$2:$D$960,MATCH(' Combined Data'!C1561&amp;' Combined Data'!B1561,'Video Ad Server - SECONDARY'!$E$2:$E$960,0)),"")</f>
        <v>15</v>
      </c>
      <c r="I1561" t="str">
        <f>VLOOKUP($C1561,'Lookup Table'!$A$1:$G$134,3,0)</f>
        <v>Partner B</v>
      </c>
      <c r="J1561" t="str">
        <f>VLOOKUP($C1561,'Lookup Table'!$A$1:$G$134,4,0)</f>
        <v>Cross-Device</v>
      </c>
      <c r="K1561" t="str">
        <f>VLOOKUP($C1561,'Lookup Table'!$A$1:$G$134,5,0)</f>
        <v>CPCV</v>
      </c>
      <c r="L1561">
        <f>VLOOKUP($C1561,'Lookup Table'!$A$1:$G$134,6,0)</f>
        <v>4.5</v>
      </c>
      <c r="M1561" t="str">
        <f>VLOOKUP($C1561,'Lookup Table'!$A$1:$G$134,7,0)</f>
        <v>Video</v>
      </c>
      <c r="N1561" s="28">
        <f t="shared" si="24"/>
        <v>67.5</v>
      </c>
    </row>
    <row r="1562" spans="1:14" x14ac:dyDescent="0.2">
      <c r="A1562">
        <v>1561</v>
      </c>
      <c r="B1562" s="26">
        <v>44336</v>
      </c>
      <c r="C1562" s="11">
        <v>269150146</v>
      </c>
      <c r="D1562" s="11">
        <v>2688</v>
      </c>
      <c r="E1562" s="11">
        <v>12</v>
      </c>
      <c r="F1562" s="11">
        <v>1</v>
      </c>
      <c r="G1562">
        <f>IFERROR(INDEX('Video Ad Server - SECONDARY'!$C$2:$C$960,MATCH(' Combined Data'!C1562&amp;' Combined Data'!B1562,'Video Ad Server - SECONDARY'!$E$2:$E$960,0)),"")</f>
        <v>14</v>
      </c>
      <c r="H1562">
        <f>IFERROR(INDEX('Video Ad Server - SECONDARY'!$D$2:$D$960,MATCH(' Combined Data'!C1562&amp;' Combined Data'!B1562,'Video Ad Server - SECONDARY'!$E$2:$E$960,0)),"")</f>
        <v>9</v>
      </c>
      <c r="I1562" t="str">
        <f>VLOOKUP($C1562,'Lookup Table'!$A$1:$G$134,3,0)</f>
        <v>Partner B</v>
      </c>
      <c r="J1562" t="str">
        <f>VLOOKUP($C1562,'Lookup Table'!$A$1:$G$134,4,0)</f>
        <v>Cross-Device</v>
      </c>
      <c r="K1562" t="str">
        <f>VLOOKUP($C1562,'Lookup Table'!$A$1:$G$134,5,0)</f>
        <v>CPCV</v>
      </c>
      <c r="L1562">
        <f>VLOOKUP($C1562,'Lookup Table'!$A$1:$G$134,6,0)</f>
        <v>4.5</v>
      </c>
      <c r="M1562" t="str">
        <f>VLOOKUP($C1562,'Lookup Table'!$A$1:$G$134,7,0)</f>
        <v>Video</v>
      </c>
      <c r="N1562" s="28">
        <f t="shared" si="24"/>
        <v>40.5</v>
      </c>
    </row>
    <row r="1563" spans="1:14" x14ac:dyDescent="0.2">
      <c r="A1563">
        <v>1562</v>
      </c>
      <c r="B1563" s="26">
        <v>44336</v>
      </c>
      <c r="C1563" s="11">
        <v>269150161</v>
      </c>
      <c r="D1563" s="11">
        <v>15762</v>
      </c>
      <c r="E1563" s="11">
        <v>11</v>
      </c>
      <c r="F1563" s="11">
        <v>218</v>
      </c>
      <c r="G1563">
        <f>IFERROR(INDEX('Video Ad Server - SECONDARY'!$C$2:$C$960,MATCH(' Combined Data'!C1563&amp;' Combined Data'!B1563,'Video Ad Server - SECONDARY'!$E$2:$E$960,0)),"")</f>
        <v>17</v>
      </c>
      <c r="H1563">
        <f>IFERROR(INDEX('Video Ad Server - SECONDARY'!$D$2:$D$960,MATCH(' Combined Data'!C1563&amp;' Combined Data'!B1563,'Video Ad Server - SECONDARY'!$E$2:$E$960,0)),"")</f>
        <v>20</v>
      </c>
      <c r="I1563" t="str">
        <f>VLOOKUP($C1563,'Lookup Table'!$A$1:$G$134,3,0)</f>
        <v>Partner B</v>
      </c>
      <c r="J1563" t="str">
        <f>VLOOKUP($C1563,'Lookup Table'!$A$1:$G$134,4,0)</f>
        <v>Cross-Device</v>
      </c>
      <c r="K1563" t="str">
        <f>VLOOKUP($C1563,'Lookup Table'!$A$1:$G$134,5,0)</f>
        <v>CPCV</v>
      </c>
      <c r="L1563">
        <f>VLOOKUP($C1563,'Lookup Table'!$A$1:$G$134,6,0)</f>
        <v>4.5</v>
      </c>
      <c r="M1563" t="str">
        <f>VLOOKUP($C1563,'Lookup Table'!$A$1:$G$134,7,0)</f>
        <v>Video</v>
      </c>
      <c r="N1563" s="28">
        <f t="shared" si="24"/>
        <v>90</v>
      </c>
    </row>
    <row r="1564" spans="1:14" x14ac:dyDescent="0.2">
      <c r="A1564">
        <v>1563</v>
      </c>
      <c r="B1564" s="26">
        <v>44336</v>
      </c>
      <c r="C1564" s="11">
        <v>268892378</v>
      </c>
      <c r="D1564" s="11">
        <v>4230</v>
      </c>
      <c r="E1564" s="11">
        <v>11</v>
      </c>
      <c r="F1564" s="11">
        <v>2</v>
      </c>
      <c r="G1564">
        <f>IFERROR(INDEX('Video Ad Server - SECONDARY'!$C$2:$C$960,MATCH(' Combined Data'!C1564&amp;' Combined Data'!B1564,'Video Ad Server - SECONDARY'!$E$2:$E$960,0)),"")</f>
        <v>1</v>
      </c>
      <c r="H1564">
        <f>IFERROR(INDEX('Video Ad Server - SECONDARY'!$D$2:$D$960,MATCH(' Combined Data'!C1564&amp;' Combined Data'!B1564,'Video Ad Server - SECONDARY'!$E$2:$E$960,0)),"")</f>
        <v>1</v>
      </c>
      <c r="I1564" t="str">
        <f>VLOOKUP($C1564,'Lookup Table'!$A$1:$G$134,3,0)</f>
        <v>Partner B</v>
      </c>
      <c r="J1564" t="str">
        <f>VLOOKUP($C1564,'Lookup Table'!$A$1:$G$134,4,0)</f>
        <v>Cross-Device</v>
      </c>
      <c r="K1564" t="str">
        <f>VLOOKUP($C1564,'Lookup Table'!$A$1:$G$134,5,0)</f>
        <v>CPCV</v>
      </c>
      <c r="L1564">
        <f>VLOOKUP($C1564,'Lookup Table'!$A$1:$G$134,6,0)</f>
        <v>4.5</v>
      </c>
      <c r="M1564" t="str">
        <f>VLOOKUP($C1564,'Lookup Table'!$A$1:$G$134,7,0)</f>
        <v>Video</v>
      </c>
      <c r="N1564" s="28">
        <f t="shared" si="24"/>
        <v>4.5</v>
      </c>
    </row>
    <row r="1565" spans="1:14" x14ac:dyDescent="0.2">
      <c r="A1565">
        <v>1564</v>
      </c>
      <c r="B1565" s="26">
        <v>44336</v>
      </c>
      <c r="C1565" s="11">
        <v>268890566</v>
      </c>
      <c r="D1565" s="11">
        <v>702</v>
      </c>
      <c r="E1565" s="11">
        <v>11</v>
      </c>
      <c r="F1565" s="11">
        <v>0</v>
      </c>
      <c r="G1565">
        <f>IFERROR(INDEX('Video Ad Server - SECONDARY'!$C$2:$C$960,MATCH(' Combined Data'!C1565&amp;' Combined Data'!B1565,'Video Ad Server - SECONDARY'!$E$2:$E$960,0)),"")</f>
        <v>8</v>
      </c>
      <c r="H1565">
        <f>IFERROR(INDEX('Video Ad Server - SECONDARY'!$D$2:$D$960,MATCH(' Combined Data'!C1565&amp;' Combined Data'!B1565,'Video Ad Server - SECONDARY'!$E$2:$E$960,0)),"")</f>
        <v>15</v>
      </c>
      <c r="I1565" t="str">
        <f>VLOOKUP($C1565,'Lookup Table'!$A$1:$G$134,3,0)</f>
        <v>Partner B</v>
      </c>
      <c r="J1565" t="str">
        <f>VLOOKUP($C1565,'Lookup Table'!$A$1:$G$134,4,0)</f>
        <v>Cross-Device</v>
      </c>
      <c r="K1565" t="str">
        <f>VLOOKUP($C1565,'Lookup Table'!$A$1:$G$134,5,0)</f>
        <v>CPCV</v>
      </c>
      <c r="L1565">
        <f>VLOOKUP($C1565,'Lookup Table'!$A$1:$G$134,6,0)</f>
        <v>4.5</v>
      </c>
      <c r="M1565" t="str">
        <f>VLOOKUP($C1565,'Lookup Table'!$A$1:$G$134,7,0)</f>
        <v>Video</v>
      </c>
      <c r="N1565" s="28">
        <f t="shared" si="24"/>
        <v>67.5</v>
      </c>
    </row>
    <row r="1566" spans="1:14" x14ac:dyDescent="0.2">
      <c r="A1566">
        <v>1565</v>
      </c>
      <c r="B1566" s="26">
        <v>44336</v>
      </c>
      <c r="C1566" s="11">
        <v>268892090</v>
      </c>
      <c r="D1566" s="11">
        <v>2604</v>
      </c>
      <c r="E1566" s="11">
        <v>8</v>
      </c>
      <c r="F1566" s="11">
        <v>4</v>
      </c>
      <c r="G1566" t="str">
        <f>IFERROR(INDEX('Video Ad Server - SECONDARY'!$C$2:$C$960,MATCH(' Combined Data'!C1566&amp;' Combined Data'!B1566,'Video Ad Server - SECONDARY'!$E$2:$E$960,0)),"")</f>
        <v/>
      </c>
      <c r="H1566" t="str">
        <f>IFERROR(INDEX('Video Ad Server - SECONDARY'!$D$2:$D$960,MATCH(' Combined Data'!C1566&amp;' Combined Data'!B1566,'Video Ad Server - SECONDARY'!$E$2:$E$960,0)),"")</f>
        <v/>
      </c>
      <c r="I1566" t="str">
        <f>VLOOKUP($C1566,'Lookup Table'!$A$1:$G$134,3,0)</f>
        <v>Partner B</v>
      </c>
      <c r="J1566" t="str">
        <f>VLOOKUP($C1566,'Lookup Table'!$A$1:$G$134,4,0)</f>
        <v>Mobile In-App</v>
      </c>
      <c r="K1566" t="str">
        <f>VLOOKUP($C1566,'Lookup Table'!$A$1:$G$134,5,0)</f>
        <v>CPM</v>
      </c>
      <c r="L1566">
        <f>VLOOKUP($C1566,'Lookup Table'!$A$1:$G$134,6,0)</f>
        <v>4.5</v>
      </c>
      <c r="M1566" t="str">
        <f>VLOOKUP($C1566,'Lookup Table'!$A$1:$G$134,7,0)</f>
        <v>Display</v>
      </c>
      <c r="N1566" s="28">
        <f t="shared" si="24"/>
        <v>11.718</v>
      </c>
    </row>
    <row r="1567" spans="1:14" x14ac:dyDescent="0.2">
      <c r="A1567">
        <v>1566</v>
      </c>
      <c r="B1567" s="26">
        <v>44336</v>
      </c>
      <c r="C1567" s="11">
        <v>268892348</v>
      </c>
      <c r="D1567" s="11">
        <v>4368</v>
      </c>
      <c r="E1567" s="11">
        <v>7</v>
      </c>
      <c r="F1567" s="11">
        <v>2</v>
      </c>
      <c r="G1567">
        <f>IFERROR(INDEX('Video Ad Server - SECONDARY'!$C$2:$C$960,MATCH(' Combined Data'!C1567&amp;' Combined Data'!B1567,'Video Ad Server - SECONDARY'!$E$2:$E$960,0)),"")</f>
        <v>3</v>
      </c>
      <c r="H1567">
        <f>IFERROR(INDEX('Video Ad Server - SECONDARY'!$D$2:$D$960,MATCH(' Combined Data'!C1567&amp;' Combined Data'!B1567,'Video Ad Server - SECONDARY'!$E$2:$E$960,0)),"")</f>
        <v>3</v>
      </c>
      <c r="I1567" t="str">
        <f>VLOOKUP($C1567,'Lookup Table'!$A$1:$G$134,3,0)</f>
        <v>Partner B</v>
      </c>
      <c r="J1567" t="str">
        <f>VLOOKUP($C1567,'Lookup Table'!$A$1:$G$134,4,0)</f>
        <v>Cross-Device</v>
      </c>
      <c r="K1567" t="str">
        <f>VLOOKUP($C1567,'Lookup Table'!$A$1:$G$134,5,0)</f>
        <v>CPCV</v>
      </c>
      <c r="L1567">
        <f>VLOOKUP($C1567,'Lookup Table'!$A$1:$G$134,6,0)</f>
        <v>4.5</v>
      </c>
      <c r="M1567" t="str">
        <f>VLOOKUP($C1567,'Lookup Table'!$A$1:$G$134,7,0)</f>
        <v>Video</v>
      </c>
      <c r="N1567" s="28">
        <f t="shared" si="24"/>
        <v>13.5</v>
      </c>
    </row>
    <row r="1568" spans="1:14" x14ac:dyDescent="0.2">
      <c r="A1568">
        <v>1567</v>
      </c>
      <c r="B1568" s="26">
        <v>44336</v>
      </c>
      <c r="C1568" s="11">
        <v>268890590</v>
      </c>
      <c r="D1568" s="11">
        <v>2679</v>
      </c>
      <c r="E1568" s="11">
        <v>7</v>
      </c>
      <c r="F1568" s="11">
        <v>0</v>
      </c>
      <c r="G1568">
        <f>IFERROR(INDEX('Video Ad Server - SECONDARY'!$C$2:$C$960,MATCH(' Combined Data'!C1568&amp;' Combined Data'!B1568,'Video Ad Server - SECONDARY'!$E$2:$E$960,0)),"")</f>
        <v>0</v>
      </c>
      <c r="H1568">
        <f>IFERROR(INDEX('Video Ad Server - SECONDARY'!$D$2:$D$960,MATCH(' Combined Data'!C1568&amp;' Combined Data'!B1568,'Video Ad Server - SECONDARY'!$E$2:$E$960,0)),"")</f>
        <v>0</v>
      </c>
      <c r="I1568" t="str">
        <f>VLOOKUP($C1568,'Lookup Table'!$A$1:$G$134,3,0)</f>
        <v>Partner B</v>
      </c>
      <c r="J1568" t="str">
        <f>VLOOKUP($C1568,'Lookup Table'!$A$1:$G$134,4,0)</f>
        <v>Cross-Device</v>
      </c>
      <c r="K1568" t="str">
        <f>VLOOKUP($C1568,'Lookup Table'!$A$1:$G$134,5,0)</f>
        <v>CPCV</v>
      </c>
      <c r="L1568">
        <f>VLOOKUP($C1568,'Lookup Table'!$A$1:$G$134,6,0)</f>
        <v>4.5</v>
      </c>
      <c r="M1568" t="str">
        <f>VLOOKUP($C1568,'Lookup Table'!$A$1:$G$134,7,0)</f>
        <v>Video</v>
      </c>
      <c r="N1568" s="28">
        <f t="shared" si="24"/>
        <v>0</v>
      </c>
    </row>
    <row r="1569" spans="1:14" x14ac:dyDescent="0.2">
      <c r="A1569">
        <v>1568</v>
      </c>
      <c r="B1569" s="26">
        <v>44336</v>
      </c>
      <c r="C1569" s="11">
        <v>272779033</v>
      </c>
      <c r="D1569" s="11">
        <v>718</v>
      </c>
      <c r="E1569" s="11">
        <v>6</v>
      </c>
      <c r="F1569" s="11">
        <v>0</v>
      </c>
      <c r="G1569">
        <f>IFERROR(INDEX('Video Ad Server - SECONDARY'!$C$2:$C$960,MATCH(' Combined Data'!C1569&amp;' Combined Data'!B1569,'Video Ad Server - SECONDARY'!$E$2:$E$960,0)),"")</f>
        <v>41</v>
      </c>
      <c r="H1569">
        <f>IFERROR(INDEX('Video Ad Server - SECONDARY'!$D$2:$D$960,MATCH(' Combined Data'!C1569&amp;' Combined Data'!B1569,'Video Ad Server - SECONDARY'!$E$2:$E$960,0)),"")</f>
        <v>39</v>
      </c>
      <c r="I1569" t="str">
        <f>VLOOKUP($C1569,'Lookup Table'!$A$1:$G$134,3,0)</f>
        <v>Partner B</v>
      </c>
      <c r="J1569" t="str">
        <f>VLOOKUP($C1569,'Lookup Table'!$A$1:$G$134,4,0)</f>
        <v>Cross-Device</v>
      </c>
      <c r="K1569" t="str">
        <f>VLOOKUP($C1569,'Lookup Table'!$A$1:$G$134,5,0)</f>
        <v>CPCV</v>
      </c>
      <c r="L1569">
        <f>VLOOKUP($C1569,'Lookup Table'!$A$1:$G$134,6,0)</f>
        <v>4.5</v>
      </c>
      <c r="M1569" t="str">
        <f>VLOOKUP($C1569,'Lookup Table'!$A$1:$G$134,7,0)</f>
        <v>Video</v>
      </c>
      <c r="N1569" s="28">
        <f t="shared" si="24"/>
        <v>175.5</v>
      </c>
    </row>
    <row r="1570" spans="1:14" x14ac:dyDescent="0.2">
      <c r="A1570">
        <v>1569</v>
      </c>
      <c r="B1570" s="26">
        <v>44336</v>
      </c>
      <c r="C1570" s="11">
        <v>268892222</v>
      </c>
      <c r="D1570" s="11">
        <v>25621</v>
      </c>
      <c r="E1570" s="11">
        <v>5</v>
      </c>
      <c r="F1570" s="11">
        <v>17</v>
      </c>
      <c r="G1570" t="str">
        <f>IFERROR(INDEX('Video Ad Server - SECONDARY'!$C$2:$C$960,MATCH(' Combined Data'!C1570&amp;' Combined Data'!B1570,'Video Ad Server - SECONDARY'!$E$2:$E$960,0)),"")</f>
        <v/>
      </c>
      <c r="H1570" t="str">
        <f>IFERROR(INDEX('Video Ad Server - SECONDARY'!$D$2:$D$960,MATCH(' Combined Data'!C1570&amp;' Combined Data'!B1570,'Video Ad Server - SECONDARY'!$E$2:$E$960,0)),"")</f>
        <v/>
      </c>
      <c r="I1570" t="str">
        <f>VLOOKUP($C1570,'Lookup Table'!$A$1:$G$134,3,0)</f>
        <v>Partner B</v>
      </c>
      <c r="J1570" t="str">
        <f>VLOOKUP($C1570,'Lookup Table'!$A$1:$G$134,4,0)</f>
        <v>Desktop</v>
      </c>
      <c r="K1570" t="str">
        <f>VLOOKUP($C1570,'Lookup Table'!$A$1:$G$134,5,0)</f>
        <v>CPM</v>
      </c>
      <c r="L1570">
        <f>VLOOKUP($C1570,'Lookup Table'!$A$1:$G$134,6,0)</f>
        <v>4.5</v>
      </c>
      <c r="M1570" t="str">
        <f>VLOOKUP($C1570,'Lookup Table'!$A$1:$G$134,7,0)</f>
        <v>Display</v>
      </c>
      <c r="N1570" s="28">
        <f t="shared" si="24"/>
        <v>115.2945</v>
      </c>
    </row>
    <row r="1571" spans="1:14" x14ac:dyDescent="0.2">
      <c r="A1571">
        <v>1570</v>
      </c>
      <c r="B1571" s="26">
        <v>44336</v>
      </c>
      <c r="C1571" s="11">
        <v>269221581</v>
      </c>
      <c r="D1571" s="11">
        <v>4250</v>
      </c>
      <c r="E1571" s="11">
        <v>5</v>
      </c>
      <c r="F1571" s="11">
        <v>6</v>
      </c>
      <c r="G1571">
        <f>IFERROR(INDEX('Video Ad Server - SECONDARY'!$C$2:$C$960,MATCH(' Combined Data'!C1571&amp;' Combined Data'!B1571,'Video Ad Server - SECONDARY'!$E$2:$E$960,0)),"")</f>
        <v>17</v>
      </c>
      <c r="H1571">
        <f>IFERROR(INDEX('Video Ad Server - SECONDARY'!$D$2:$D$960,MATCH(' Combined Data'!C1571&amp;' Combined Data'!B1571,'Video Ad Server - SECONDARY'!$E$2:$E$960,0)),"")</f>
        <v>14</v>
      </c>
      <c r="I1571" t="str">
        <f>VLOOKUP($C1571,'Lookup Table'!$A$1:$G$134,3,0)</f>
        <v>Partner B</v>
      </c>
      <c r="J1571" t="str">
        <f>VLOOKUP($C1571,'Lookup Table'!$A$1:$G$134,4,0)</f>
        <v>Cross-Device</v>
      </c>
      <c r="K1571" t="str">
        <f>VLOOKUP($C1571,'Lookup Table'!$A$1:$G$134,5,0)</f>
        <v>CPCV</v>
      </c>
      <c r="L1571">
        <f>VLOOKUP($C1571,'Lookup Table'!$A$1:$G$134,6,0)</f>
        <v>4.5</v>
      </c>
      <c r="M1571" t="str">
        <f>VLOOKUP($C1571,'Lookup Table'!$A$1:$G$134,7,0)</f>
        <v>Video</v>
      </c>
      <c r="N1571" s="28">
        <f t="shared" si="24"/>
        <v>63</v>
      </c>
    </row>
    <row r="1572" spans="1:14" x14ac:dyDescent="0.2">
      <c r="A1572">
        <v>1571</v>
      </c>
      <c r="B1572" s="26">
        <v>44336</v>
      </c>
      <c r="C1572" s="11">
        <v>269150197</v>
      </c>
      <c r="D1572" s="11">
        <v>3357</v>
      </c>
      <c r="E1572" s="11">
        <v>5</v>
      </c>
      <c r="F1572" s="11">
        <v>3</v>
      </c>
      <c r="G1572" t="str">
        <f>IFERROR(INDEX('Video Ad Server - SECONDARY'!$C$2:$C$960,MATCH(' Combined Data'!C1572&amp;' Combined Data'!B1572,'Video Ad Server - SECONDARY'!$E$2:$E$960,0)),"")</f>
        <v/>
      </c>
      <c r="H1572" t="str">
        <f>IFERROR(INDEX('Video Ad Server - SECONDARY'!$D$2:$D$960,MATCH(' Combined Data'!C1572&amp;' Combined Data'!B1572,'Video Ad Server - SECONDARY'!$E$2:$E$960,0)),"")</f>
        <v/>
      </c>
      <c r="I1572" t="str">
        <f>VLOOKUP($C1572,'Lookup Table'!$A$1:$G$134,3,0)</f>
        <v>Partner A</v>
      </c>
      <c r="J1572" t="str">
        <f>VLOOKUP($C1572,'Lookup Table'!$A$1:$G$134,4,0)</f>
        <v>Desktop</v>
      </c>
      <c r="K1572" t="str">
        <f>VLOOKUP($C1572,'Lookup Table'!$A$1:$G$134,5,0)</f>
        <v>CPM</v>
      </c>
      <c r="L1572">
        <f>VLOOKUP($C1572,'Lookup Table'!$A$1:$G$134,6,0)</f>
        <v>6</v>
      </c>
      <c r="M1572" t="str">
        <f>VLOOKUP($C1572,'Lookup Table'!$A$1:$G$134,7,0)</f>
        <v>Display</v>
      </c>
      <c r="N1572" s="28">
        <f t="shared" si="24"/>
        <v>20.142000000000003</v>
      </c>
    </row>
    <row r="1573" spans="1:14" x14ac:dyDescent="0.2">
      <c r="A1573">
        <v>1572</v>
      </c>
      <c r="B1573" s="26">
        <v>44336</v>
      </c>
      <c r="C1573" s="11">
        <v>268891964</v>
      </c>
      <c r="D1573" s="11">
        <v>2741</v>
      </c>
      <c r="E1573" s="11">
        <v>5</v>
      </c>
      <c r="F1573" s="11">
        <v>4</v>
      </c>
      <c r="G1573">
        <f>IFERROR(INDEX('Video Ad Server - SECONDARY'!$C$2:$C$960,MATCH(' Combined Data'!C1573&amp;' Combined Data'!B1573,'Video Ad Server - SECONDARY'!$E$2:$E$960,0)),"")</f>
        <v>4</v>
      </c>
      <c r="H1573">
        <f>IFERROR(INDEX('Video Ad Server - SECONDARY'!$D$2:$D$960,MATCH(' Combined Data'!C1573&amp;' Combined Data'!B1573,'Video Ad Server - SECONDARY'!$E$2:$E$960,0)),"")</f>
        <v>19</v>
      </c>
      <c r="I1573" t="str">
        <f>VLOOKUP($C1573,'Lookup Table'!$A$1:$G$134,3,0)</f>
        <v>Partner B</v>
      </c>
      <c r="J1573" t="str">
        <f>VLOOKUP($C1573,'Lookup Table'!$A$1:$G$134,4,0)</f>
        <v>Cross-Device</v>
      </c>
      <c r="K1573" t="str">
        <f>VLOOKUP($C1573,'Lookup Table'!$A$1:$G$134,5,0)</f>
        <v>CPCV</v>
      </c>
      <c r="L1573">
        <f>VLOOKUP($C1573,'Lookup Table'!$A$1:$G$134,6,0)</f>
        <v>4.5</v>
      </c>
      <c r="M1573" t="str">
        <f>VLOOKUP($C1573,'Lookup Table'!$A$1:$G$134,7,0)</f>
        <v>Video</v>
      </c>
      <c r="N1573" s="28">
        <f t="shared" si="24"/>
        <v>85.5</v>
      </c>
    </row>
    <row r="1574" spans="1:14" x14ac:dyDescent="0.2">
      <c r="A1574">
        <v>1573</v>
      </c>
      <c r="B1574" s="26">
        <v>44336</v>
      </c>
      <c r="C1574" s="11">
        <v>269150215</v>
      </c>
      <c r="D1574" s="11">
        <v>0</v>
      </c>
      <c r="E1574" s="11">
        <v>5</v>
      </c>
      <c r="F1574" s="11">
        <v>3</v>
      </c>
      <c r="G1574" t="str">
        <f>IFERROR(INDEX('Video Ad Server - SECONDARY'!$C$2:$C$960,MATCH(' Combined Data'!C1574&amp;' Combined Data'!B1574,'Video Ad Server - SECONDARY'!$E$2:$E$960,0)),"")</f>
        <v/>
      </c>
      <c r="H1574" t="str">
        <f>IFERROR(INDEX('Video Ad Server - SECONDARY'!$D$2:$D$960,MATCH(' Combined Data'!C1574&amp;' Combined Data'!B1574,'Video Ad Server - SECONDARY'!$E$2:$E$960,0)),"")</f>
        <v/>
      </c>
      <c r="I1574" t="str">
        <f>VLOOKUP($C1574,'Lookup Table'!$A$1:$G$134,3,0)</f>
        <v>Partner A</v>
      </c>
      <c r="J1574" t="str">
        <f>VLOOKUP($C1574,'Lookup Table'!$A$1:$G$134,4,0)</f>
        <v>Mobile Web</v>
      </c>
      <c r="K1574" t="str">
        <f>VLOOKUP($C1574,'Lookup Table'!$A$1:$G$134,5,0)</f>
        <v>CPM</v>
      </c>
      <c r="L1574">
        <f>VLOOKUP($C1574,'Lookup Table'!$A$1:$G$134,6,0)</f>
        <v>6</v>
      </c>
      <c r="M1574" t="str">
        <f>VLOOKUP($C1574,'Lookup Table'!$A$1:$G$134,7,0)</f>
        <v>Display</v>
      </c>
      <c r="N1574" s="28">
        <f t="shared" si="24"/>
        <v>0</v>
      </c>
    </row>
    <row r="1575" spans="1:14" x14ac:dyDescent="0.2">
      <c r="A1575">
        <v>1574</v>
      </c>
      <c r="B1575" s="26">
        <v>44336</v>
      </c>
      <c r="C1575" s="11">
        <v>268890452</v>
      </c>
      <c r="D1575" s="11">
        <v>28872</v>
      </c>
      <c r="E1575" s="11">
        <v>4</v>
      </c>
      <c r="F1575" s="11">
        <v>21</v>
      </c>
      <c r="G1575" t="str">
        <f>IFERROR(INDEX('Video Ad Server - SECONDARY'!$C$2:$C$960,MATCH(' Combined Data'!C1575&amp;' Combined Data'!B1575,'Video Ad Server - SECONDARY'!$E$2:$E$960,0)),"")</f>
        <v/>
      </c>
      <c r="H1575" t="str">
        <f>IFERROR(INDEX('Video Ad Server - SECONDARY'!$D$2:$D$960,MATCH(' Combined Data'!C1575&amp;' Combined Data'!B1575,'Video Ad Server - SECONDARY'!$E$2:$E$960,0)),"")</f>
        <v/>
      </c>
      <c r="I1575" t="str">
        <f>VLOOKUP($C1575,'Lookup Table'!$A$1:$G$134,3,0)</f>
        <v>Partner B</v>
      </c>
      <c r="J1575" t="str">
        <f>VLOOKUP($C1575,'Lookup Table'!$A$1:$G$134,4,0)</f>
        <v>Mobile</v>
      </c>
      <c r="K1575" t="str">
        <f>VLOOKUP($C1575,'Lookup Table'!$A$1:$G$134,5,0)</f>
        <v>CPM</v>
      </c>
      <c r="L1575">
        <f>VLOOKUP($C1575,'Lookup Table'!$A$1:$G$134,6,0)</f>
        <v>4.5</v>
      </c>
      <c r="M1575" t="str">
        <f>VLOOKUP($C1575,'Lookup Table'!$A$1:$G$134,7,0)</f>
        <v>Display</v>
      </c>
      <c r="N1575" s="28">
        <f t="shared" si="24"/>
        <v>129.92400000000001</v>
      </c>
    </row>
    <row r="1576" spans="1:14" x14ac:dyDescent="0.2">
      <c r="A1576">
        <v>1575</v>
      </c>
      <c r="B1576" s="26">
        <v>44336</v>
      </c>
      <c r="C1576" s="11">
        <v>268892414</v>
      </c>
      <c r="D1576" s="11">
        <v>8300</v>
      </c>
      <c r="E1576" s="11">
        <v>4</v>
      </c>
      <c r="F1576" s="11">
        <v>7</v>
      </c>
      <c r="G1576" t="str">
        <f>IFERROR(INDEX('Video Ad Server - SECONDARY'!$C$2:$C$960,MATCH(' Combined Data'!C1576&amp;' Combined Data'!B1576,'Video Ad Server - SECONDARY'!$E$2:$E$960,0)),"")</f>
        <v/>
      </c>
      <c r="H1576" t="str">
        <f>IFERROR(INDEX('Video Ad Server - SECONDARY'!$D$2:$D$960,MATCH(' Combined Data'!C1576&amp;' Combined Data'!B1576,'Video Ad Server - SECONDARY'!$E$2:$E$960,0)),"")</f>
        <v/>
      </c>
      <c r="I1576" t="str">
        <f>VLOOKUP($C1576,'Lookup Table'!$A$1:$G$134,3,0)</f>
        <v>Partner A</v>
      </c>
      <c r="J1576" t="str">
        <f>VLOOKUP($C1576,'Lookup Table'!$A$1:$G$134,4,0)</f>
        <v>Mobile Web</v>
      </c>
      <c r="K1576" t="str">
        <f>VLOOKUP($C1576,'Lookup Table'!$A$1:$G$134,5,0)</f>
        <v>CPM</v>
      </c>
      <c r="L1576">
        <f>VLOOKUP($C1576,'Lookup Table'!$A$1:$G$134,6,0)</f>
        <v>6</v>
      </c>
      <c r="M1576" t="str">
        <f>VLOOKUP($C1576,'Lookup Table'!$A$1:$G$134,7,0)</f>
        <v>Display</v>
      </c>
      <c r="N1576" s="28">
        <f t="shared" si="24"/>
        <v>49.800000000000004</v>
      </c>
    </row>
    <row r="1577" spans="1:14" x14ac:dyDescent="0.2">
      <c r="A1577">
        <v>1576</v>
      </c>
      <c r="B1577" s="26">
        <v>44336</v>
      </c>
      <c r="C1577" s="11">
        <v>268891226</v>
      </c>
      <c r="D1577" s="11">
        <v>3785</v>
      </c>
      <c r="E1577" s="11">
        <v>4</v>
      </c>
      <c r="F1577" s="11">
        <v>11</v>
      </c>
      <c r="G1577" t="str">
        <f>IFERROR(INDEX('Video Ad Server - SECONDARY'!$C$2:$C$960,MATCH(' Combined Data'!C1577&amp;' Combined Data'!B1577,'Video Ad Server - SECONDARY'!$E$2:$E$960,0)),"")</f>
        <v/>
      </c>
      <c r="H1577" t="str">
        <f>IFERROR(INDEX('Video Ad Server - SECONDARY'!$D$2:$D$960,MATCH(' Combined Data'!C1577&amp;' Combined Data'!B1577,'Video Ad Server - SECONDARY'!$E$2:$E$960,0)),"")</f>
        <v/>
      </c>
      <c r="I1577" t="str">
        <f>VLOOKUP($C1577,'Lookup Table'!$A$1:$G$134,3,0)</f>
        <v>Partner B</v>
      </c>
      <c r="J1577" t="str">
        <f>VLOOKUP($C1577,'Lookup Table'!$A$1:$G$134,4,0)</f>
        <v>Desktop</v>
      </c>
      <c r="K1577" t="str">
        <f>VLOOKUP($C1577,'Lookup Table'!$A$1:$G$134,5,0)</f>
        <v>CPM</v>
      </c>
      <c r="L1577">
        <f>VLOOKUP($C1577,'Lookup Table'!$A$1:$G$134,6,0)</f>
        <v>4.5</v>
      </c>
      <c r="M1577" t="str">
        <f>VLOOKUP($C1577,'Lookup Table'!$A$1:$G$134,7,0)</f>
        <v>Display</v>
      </c>
      <c r="N1577" s="28">
        <f t="shared" si="24"/>
        <v>17.032499999999999</v>
      </c>
    </row>
    <row r="1578" spans="1:14" x14ac:dyDescent="0.2">
      <c r="A1578">
        <v>1577</v>
      </c>
      <c r="B1578" s="26">
        <v>44336</v>
      </c>
      <c r="C1578" s="11">
        <v>269221431</v>
      </c>
      <c r="D1578" s="11">
        <v>2298</v>
      </c>
      <c r="E1578" s="11">
        <v>4</v>
      </c>
      <c r="F1578" s="11">
        <v>3</v>
      </c>
      <c r="G1578" t="str">
        <f>IFERROR(INDEX('Video Ad Server - SECONDARY'!$C$2:$C$960,MATCH(' Combined Data'!C1578&amp;' Combined Data'!B1578,'Video Ad Server - SECONDARY'!$E$2:$E$960,0)),"")</f>
        <v/>
      </c>
      <c r="H1578" t="str">
        <f>IFERROR(INDEX('Video Ad Server - SECONDARY'!$D$2:$D$960,MATCH(' Combined Data'!C1578&amp;' Combined Data'!B1578,'Video Ad Server - SECONDARY'!$E$2:$E$960,0)),"")</f>
        <v/>
      </c>
      <c r="I1578" t="str">
        <f>VLOOKUP($C1578,'Lookup Table'!$A$1:$G$134,3,0)</f>
        <v>Partner B</v>
      </c>
      <c r="J1578" t="str">
        <f>VLOOKUP($C1578,'Lookup Table'!$A$1:$G$134,4,0)</f>
        <v>Desktop</v>
      </c>
      <c r="K1578" t="str">
        <f>VLOOKUP($C1578,'Lookup Table'!$A$1:$G$134,5,0)</f>
        <v>CPM</v>
      </c>
      <c r="L1578">
        <f>VLOOKUP($C1578,'Lookup Table'!$A$1:$G$134,6,0)</f>
        <v>4.5</v>
      </c>
      <c r="M1578" t="str">
        <f>VLOOKUP($C1578,'Lookup Table'!$A$1:$G$134,7,0)</f>
        <v>Display</v>
      </c>
      <c r="N1578" s="28">
        <f t="shared" si="24"/>
        <v>10.341000000000001</v>
      </c>
    </row>
    <row r="1579" spans="1:14" x14ac:dyDescent="0.2">
      <c r="A1579">
        <v>1578</v>
      </c>
      <c r="B1579" s="26">
        <v>44336</v>
      </c>
      <c r="C1579" s="11">
        <v>269221575</v>
      </c>
      <c r="D1579" s="11">
        <v>4350</v>
      </c>
      <c r="E1579" s="11">
        <v>3</v>
      </c>
      <c r="F1579" s="11">
        <v>1</v>
      </c>
      <c r="G1579">
        <f>IFERROR(INDEX('Video Ad Server - SECONDARY'!$C$2:$C$960,MATCH(' Combined Data'!C1579&amp;' Combined Data'!B1579,'Video Ad Server - SECONDARY'!$E$2:$E$960,0)),"")</f>
        <v>13</v>
      </c>
      <c r="H1579">
        <f>IFERROR(INDEX('Video Ad Server - SECONDARY'!$D$2:$D$960,MATCH(' Combined Data'!C1579&amp;' Combined Data'!B1579,'Video Ad Server - SECONDARY'!$E$2:$E$960,0)),"")</f>
        <v>7</v>
      </c>
      <c r="I1579" t="str">
        <f>VLOOKUP($C1579,'Lookup Table'!$A$1:$G$134,3,0)</f>
        <v>Partner B</v>
      </c>
      <c r="J1579" t="str">
        <f>VLOOKUP($C1579,'Lookup Table'!$A$1:$G$134,4,0)</f>
        <v>Cross-Device</v>
      </c>
      <c r="K1579" t="str">
        <f>VLOOKUP($C1579,'Lookup Table'!$A$1:$G$134,5,0)</f>
        <v>CPCV</v>
      </c>
      <c r="L1579">
        <f>VLOOKUP($C1579,'Lookup Table'!$A$1:$G$134,6,0)</f>
        <v>4.5</v>
      </c>
      <c r="M1579" t="str">
        <f>VLOOKUP($C1579,'Lookup Table'!$A$1:$G$134,7,0)</f>
        <v>Video</v>
      </c>
      <c r="N1579" s="28">
        <f t="shared" si="24"/>
        <v>31.5</v>
      </c>
    </row>
    <row r="1580" spans="1:14" x14ac:dyDescent="0.2">
      <c r="A1580">
        <v>1579</v>
      </c>
      <c r="B1580" s="26">
        <v>44336</v>
      </c>
      <c r="C1580" s="11">
        <v>269221587</v>
      </c>
      <c r="D1580" s="11">
        <v>4136</v>
      </c>
      <c r="E1580" s="11">
        <v>3</v>
      </c>
      <c r="F1580" s="11">
        <v>1</v>
      </c>
      <c r="G1580">
        <f>IFERROR(INDEX('Video Ad Server - SECONDARY'!$C$2:$C$960,MATCH(' Combined Data'!C1580&amp;' Combined Data'!B1580,'Video Ad Server - SECONDARY'!$E$2:$E$960,0)),"")</f>
        <v>20</v>
      </c>
      <c r="H1580">
        <f>IFERROR(INDEX('Video Ad Server - SECONDARY'!$D$2:$D$960,MATCH(' Combined Data'!C1580&amp;' Combined Data'!B1580,'Video Ad Server - SECONDARY'!$E$2:$E$960,0)),"")</f>
        <v>19</v>
      </c>
      <c r="I1580" t="str">
        <f>VLOOKUP($C1580,'Lookup Table'!$A$1:$G$134,3,0)</f>
        <v>Partner B</v>
      </c>
      <c r="J1580" t="str">
        <f>VLOOKUP($C1580,'Lookup Table'!$A$1:$G$134,4,0)</f>
        <v>Cross-Device</v>
      </c>
      <c r="K1580" t="str">
        <f>VLOOKUP($C1580,'Lookup Table'!$A$1:$G$134,5,0)</f>
        <v>CPCV</v>
      </c>
      <c r="L1580">
        <f>VLOOKUP($C1580,'Lookup Table'!$A$1:$G$134,6,0)</f>
        <v>4.5</v>
      </c>
      <c r="M1580" t="str">
        <f>VLOOKUP($C1580,'Lookup Table'!$A$1:$G$134,7,0)</f>
        <v>Video</v>
      </c>
      <c r="N1580" s="28">
        <f t="shared" si="24"/>
        <v>85.5</v>
      </c>
    </row>
    <row r="1581" spans="1:14" x14ac:dyDescent="0.2">
      <c r="A1581">
        <v>1580</v>
      </c>
      <c r="B1581" s="26">
        <v>44336</v>
      </c>
      <c r="C1581" s="11">
        <v>268890545</v>
      </c>
      <c r="D1581" s="11">
        <v>1914</v>
      </c>
      <c r="E1581" s="11">
        <v>3</v>
      </c>
      <c r="F1581" s="11">
        <v>1</v>
      </c>
      <c r="G1581">
        <f>IFERROR(INDEX('Video Ad Server - SECONDARY'!$C$2:$C$960,MATCH(' Combined Data'!C1581&amp;' Combined Data'!B1581,'Video Ad Server - SECONDARY'!$E$2:$E$960,0)),"")</f>
        <v>8</v>
      </c>
      <c r="H1581">
        <f>IFERROR(INDEX('Video Ad Server - SECONDARY'!$D$2:$D$960,MATCH(' Combined Data'!C1581&amp;' Combined Data'!B1581,'Video Ad Server - SECONDARY'!$E$2:$E$960,0)),"")</f>
        <v>4</v>
      </c>
      <c r="I1581" t="str">
        <f>VLOOKUP($C1581,'Lookup Table'!$A$1:$G$134,3,0)</f>
        <v>Partner B</v>
      </c>
      <c r="J1581" t="str">
        <f>VLOOKUP($C1581,'Lookup Table'!$A$1:$G$134,4,0)</f>
        <v>Cross-Device</v>
      </c>
      <c r="K1581" t="str">
        <f>VLOOKUP($C1581,'Lookup Table'!$A$1:$G$134,5,0)</f>
        <v>CPCV</v>
      </c>
      <c r="L1581">
        <f>VLOOKUP($C1581,'Lookup Table'!$A$1:$G$134,6,0)</f>
        <v>4.5</v>
      </c>
      <c r="M1581" t="str">
        <f>VLOOKUP($C1581,'Lookup Table'!$A$1:$G$134,7,0)</f>
        <v>Video</v>
      </c>
      <c r="N1581" s="28">
        <f t="shared" si="24"/>
        <v>18</v>
      </c>
    </row>
    <row r="1582" spans="1:14" x14ac:dyDescent="0.2">
      <c r="A1582">
        <v>1581</v>
      </c>
      <c r="B1582" s="26">
        <v>44336</v>
      </c>
      <c r="C1582" s="11">
        <v>269222019</v>
      </c>
      <c r="D1582" s="11">
        <v>1705</v>
      </c>
      <c r="E1582" s="11">
        <v>3</v>
      </c>
      <c r="F1582" s="11">
        <v>0</v>
      </c>
      <c r="G1582">
        <f>IFERROR(INDEX('Video Ad Server - SECONDARY'!$C$2:$C$960,MATCH(' Combined Data'!C1582&amp;' Combined Data'!B1582,'Video Ad Server - SECONDARY'!$E$2:$E$960,0)),"")</f>
        <v>20</v>
      </c>
      <c r="H1582">
        <f>IFERROR(INDEX('Video Ad Server - SECONDARY'!$D$2:$D$960,MATCH(' Combined Data'!C1582&amp;' Combined Data'!B1582,'Video Ad Server - SECONDARY'!$E$2:$E$960,0)),"")</f>
        <v>5</v>
      </c>
      <c r="I1582" t="str">
        <f>VLOOKUP($C1582,'Lookup Table'!$A$1:$G$134,3,0)</f>
        <v>Partner B</v>
      </c>
      <c r="J1582" t="str">
        <f>VLOOKUP($C1582,'Lookup Table'!$A$1:$G$134,4,0)</f>
        <v>Cross-Device</v>
      </c>
      <c r="K1582" t="str">
        <f>VLOOKUP($C1582,'Lookup Table'!$A$1:$G$134,5,0)</f>
        <v>CPCV</v>
      </c>
      <c r="L1582">
        <f>VLOOKUP($C1582,'Lookup Table'!$A$1:$G$134,6,0)</f>
        <v>4.5</v>
      </c>
      <c r="M1582" t="str">
        <f>VLOOKUP($C1582,'Lookup Table'!$A$1:$G$134,7,0)</f>
        <v>Video</v>
      </c>
      <c r="N1582" s="28">
        <f t="shared" si="24"/>
        <v>22.5</v>
      </c>
    </row>
    <row r="1583" spans="1:14" x14ac:dyDescent="0.2">
      <c r="A1583">
        <v>1582</v>
      </c>
      <c r="B1583" s="26">
        <v>44336</v>
      </c>
      <c r="C1583" s="11">
        <v>269222070</v>
      </c>
      <c r="D1583" s="11">
        <v>1126</v>
      </c>
      <c r="E1583" s="11">
        <v>3</v>
      </c>
      <c r="F1583" s="11">
        <v>3</v>
      </c>
      <c r="G1583" t="str">
        <f>IFERROR(INDEX('Video Ad Server - SECONDARY'!$C$2:$C$960,MATCH(' Combined Data'!C1583&amp;' Combined Data'!B1583,'Video Ad Server - SECONDARY'!$E$2:$E$960,0)),"")</f>
        <v/>
      </c>
      <c r="H1583" t="str">
        <f>IFERROR(INDEX('Video Ad Server - SECONDARY'!$D$2:$D$960,MATCH(' Combined Data'!C1583&amp;' Combined Data'!B1583,'Video Ad Server - SECONDARY'!$E$2:$E$960,0)),"")</f>
        <v/>
      </c>
      <c r="I1583" t="str">
        <f>VLOOKUP($C1583,'Lookup Table'!$A$1:$G$134,3,0)</f>
        <v>Partner A</v>
      </c>
      <c r="J1583" t="str">
        <f>VLOOKUP($C1583,'Lookup Table'!$A$1:$G$134,4,0)</f>
        <v>Mobile In-App</v>
      </c>
      <c r="K1583" t="str">
        <f>VLOOKUP($C1583,'Lookup Table'!$A$1:$G$134,5,0)</f>
        <v>CPM</v>
      </c>
      <c r="L1583">
        <f>VLOOKUP($C1583,'Lookup Table'!$A$1:$G$134,6,0)</f>
        <v>6</v>
      </c>
      <c r="M1583" t="str">
        <f>VLOOKUP($C1583,'Lookup Table'!$A$1:$G$134,7,0)</f>
        <v>Display</v>
      </c>
      <c r="N1583" s="28">
        <f t="shared" si="24"/>
        <v>6.7559999999999993</v>
      </c>
    </row>
    <row r="1584" spans="1:14" x14ac:dyDescent="0.2">
      <c r="A1584">
        <v>1583</v>
      </c>
      <c r="B1584" s="26">
        <v>44336</v>
      </c>
      <c r="C1584" s="11">
        <v>269220918</v>
      </c>
      <c r="D1584" s="11">
        <v>19333</v>
      </c>
      <c r="E1584" s="11">
        <v>2</v>
      </c>
      <c r="F1584" s="11">
        <v>4</v>
      </c>
      <c r="G1584" t="str">
        <f>IFERROR(INDEX('Video Ad Server - SECONDARY'!$C$2:$C$960,MATCH(' Combined Data'!C1584&amp;' Combined Data'!B1584,'Video Ad Server - SECONDARY'!$E$2:$E$960,0)),"")</f>
        <v/>
      </c>
      <c r="H1584" t="str">
        <f>IFERROR(INDEX('Video Ad Server - SECONDARY'!$D$2:$D$960,MATCH(' Combined Data'!C1584&amp;' Combined Data'!B1584,'Video Ad Server - SECONDARY'!$E$2:$E$960,0)),"")</f>
        <v/>
      </c>
      <c r="I1584" t="str">
        <f>VLOOKUP($C1584,'Lookup Table'!$A$1:$G$134,3,0)</f>
        <v>Partner B</v>
      </c>
      <c r="J1584" t="str">
        <f>VLOOKUP($C1584,'Lookup Table'!$A$1:$G$134,4,0)</f>
        <v>Desktop</v>
      </c>
      <c r="K1584" t="str">
        <f>VLOOKUP($C1584,'Lookup Table'!$A$1:$G$134,5,0)</f>
        <v>CPM</v>
      </c>
      <c r="L1584">
        <f>VLOOKUP($C1584,'Lookup Table'!$A$1:$G$134,6,0)</f>
        <v>4.5</v>
      </c>
      <c r="M1584" t="str">
        <f>VLOOKUP($C1584,'Lookup Table'!$A$1:$G$134,7,0)</f>
        <v>Display</v>
      </c>
      <c r="N1584" s="28">
        <f t="shared" si="24"/>
        <v>86.998499999999993</v>
      </c>
    </row>
    <row r="1585" spans="1:14" x14ac:dyDescent="0.2">
      <c r="A1585">
        <v>1584</v>
      </c>
      <c r="B1585" s="26">
        <v>44336</v>
      </c>
      <c r="C1585" s="11">
        <v>269221920</v>
      </c>
      <c r="D1585" s="11">
        <v>4495</v>
      </c>
      <c r="E1585" s="11">
        <v>2</v>
      </c>
      <c r="F1585" s="11">
        <v>4</v>
      </c>
      <c r="G1585">
        <f>IFERROR(INDEX('Video Ad Server - SECONDARY'!$C$2:$C$960,MATCH(' Combined Data'!C1585&amp;' Combined Data'!B1585,'Video Ad Server - SECONDARY'!$E$2:$E$960,0)),"")</f>
        <v>11</v>
      </c>
      <c r="H1585">
        <f>IFERROR(INDEX('Video Ad Server - SECONDARY'!$D$2:$D$960,MATCH(' Combined Data'!C1585&amp;' Combined Data'!B1585,'Video Ad Server - SECONDARY'!$E$2:$E$960,0)),"")</f>
        <v>17</v>
      </c>
      <c r="I1585" t="str">
        <f>VLOOKUP($C1585,'Lookup Table'!$A$1:$G$134,3,0)</f>
        <v>Partner B</v>
      </c>
      <c r="J1585" t="str">
        <f>VLOOKUP($C1585,'Lookup Table'!$A$1:$G$134,4,0)</f>
        <v>Cross-Device</v>
      </c>
      <c r="K1585" t="str">
        <f>VLOOKUP($C1585,'Lookup Table'!$A$1:$G$134,5,0)</f>
        <v>CPCV</v>
      </c>
      <c r="L1585">
        <f>VLOOKUP($C1585,'Lookup Table'!$A$1:$G$134,6,0)</f>
        <v>4.5</v>
      </c>
      <c r="M1585" t="str">
        <f>VLOOKUP($C1585,'Lookup Table'!$A$1:$G$134,7,0)</f>
        <v>Video</v>
      </c>
      <c r="N1585" s="28">
        <f t="shared" si="24"/>
        <v>76.5</v>
      </c>
    </row>
    <row r="1586" spans="1:14" x14ac:dyDescent="0.2">
      <c r="A1586">
        <v>1585</v>
      </c>
      <c r="B1586" s="26">
        <v>44336</v>
      </c>
      <c r="C1586" s="11">
        <v>268892345</v>
      </c>
      <c r="D1586" s="11">
        <v>2063</v>
      </c>
      <c r="E1586" s="11">
        <v>2</v>
      </c>
      <c r="F1586" s="11">
        <v>0</v>
      </c>
      <c r="G1586">
        <f>IFERROR(INDEX('Video Ad Server - SECONDARY'!$C$2:$C$960,MATCH(' Combined Data'!C1586&amp;' Combined Data'!B1586,'Video Ad Server - SECONDARY'!$E$2:$E$960,0)),"")</f>
        <v>1</v>
      </c>
      <c r="H1586">
        <f>IFERROR(INDEX('Video Ad Server - SECONDARY'!$D$2:$D$960,MATCH(' Combined Data'!C1586&amp;' Combined Data'!B1586,'Video Ad Server - SECONDARY'!$E$2:$E$960,0)),"")</f>
        <v>1</v>
      </c>
      <c r="I1586" t="str">
        <f>VLOOKUP($C1586,'Lookup Table'!$A$1:$G$134,3,0)</f>
        <v>Partner B</v>
      </c>
      <c r="J1586" t="str">
        <f>VLOOKUP($C1586,'Lookup Table'!$A$1:$G$134,4,0)</f>
        <v>Cross-Device</v>
      </c>
      <c r="K1586" t="str">
        <f>VLOOKUP($C1586,'Lookup Table'!$A$1:$G$134,5,0)</f>
        <v>CPCV</v>
      </c>
      <c r="L1586">
        <f>VLOOKUP($C1586,'Lookup Table'!$A$1:$G$134,6,0)</f>
        <v>4.5</v>
      </c>
      <c r="M1586" t="str">
        <f>VLOOKUP($C1586,'Lookup Table'!$A$1:$G$134,7,0)</f>
        <v>Video</v>
      </c>
      <c r="N1586" s="28">
        <f t="shared" si="24"/>
        <v>4.5</v>
      </c>
    </row>
    <row r="1587" spans="1:14" x14ac:dyDescent="0.2">
      <c r="A1587">
        <v>1586</v>
      </c>
      <c r="B1587" s="26">
        <v>44336</v>
      </c>
      <c r="C1587" s="11">
        <v>268890710</v>
      </c>
      <c r="D1587" s="11">
        <v>532</v>
      </c>
      <c r="E1587" s="11">
        <v>2</v>
      </c>
      <c r="F1587" s="11">
        <v>1</v>
      </c>
      <c r="G1587" t="str">
        <f>IFERROR(INDEX('Video Ad Server - SECONDARY'!$C$2:$C$960,MATCH(' Combined Data'!C1587&amp;' Combined Data'!B1587,'Video Ad Server - SECONDARY'!$E$2:$E$960,0)),"")</f>
        <v/>
      </c>
      <c r="H1587" t="str">
        <f>IFERROR(INDEX('Video Ad Server - SECONDARY'!$D$2:$D$960,MATCH(' Combined Data'!C1587&amp;' Combined Data'!B1587,'Video Ad Server - SECONDARY'!$E$2:$E$960,0)),"")</f>
        <v/>
      </c>
      <c r="I1587" t="str">
        <f>VLOOKUP($C1587,'Lookup Table'!$A$1:$G$134,3,0)</f>
        <v>Partner A</v>
      </c>
      <c r="J1587" t="str">
        <f>VLOOKUP($C1587,'Lookup Table'!$A$1:$G$134,4,0)</f>
        <v>Desktop</v>
      </c>
      <c r="K1587" t="str">
        <f>VLOOKUP($C1587,'Lookup Table'!$A$1:$G$134,5,0)</f>
        <v>CPM</v>
      </c>
      <c r="L1587">
        <f>VLOOKUP($C1587,'Lookup Table'!$A$1:$G$134,6,0)</f>
        <v>6</v>
      </c>
      <c r="M1587" t="str">
        <f>VLOOKUP($C1587,'Lookup Table'!$A$1:$G$134,7,0)</f>
        <v>Display</v>
      </c>
      <c r="N1587" s="28">
        <f t="shared" si="24"/>
        <v>3.1920000000000002</v>
      </c>
    </row>
    <row r="1588" spans="1:14" x14ac:dyDescent="0.2">
      <c r="A1588">
        <v>1587</v>
      </c>
      <c r="B1588" s="26">
        <v>44336</v>
      </c>
      <c r="C1588" s="11">
        <v>269221473</v>
      </c>
      <c r="D1588" s="11">
        <v>1</v>
      </c>
      <c r="E1588" s="11">
        <v>2</v>
      </c>
      <c r="F1588" s="11">
        <v>2</v>
      </c>
      <c r="G1588">
        <f>IFERROR(INDEX('Video Ad Server - SECONDARY'!$C$2:$C$960,MATCH(' Combined Data'!C1588&amp;' Combined Data'!B1588,'Video Ad Server - SECONDARY'!$E$2:$E$960,0)),"")</f>
        <v>13</v>
      </c>
      <c r="H1588">
        <f>IFERROR(INDEX('Video Ad Server - SECONDARY'!$D$2:$D$960,MATCH(' Combined Data'!C1588&amp;' Combined Data'!B1588,'Video Ad Server - SECONDARY'!$E$2:$E$960,0)),"")</f>
        <v>9</v>
      </c>
      <c r="I1588" t="str">
        <f>VLOOKUP($C1588,'Lookup Table'!$A$1:$G$134,3,0)</f>
        <v>Partner B</v>
      </c>
      <c r="J1588" t="str">
        <f>VLOOKUP($C1588,'Lookup Table'!$A$1:$G$134,4,0)</f>
        <v>Desktop</v>
      </c>
      <c r="K1588" t="str">
        <f>VLOOKUP($C1588,'Lookup Table'!$A$1:$G$134,5,0)</f>
        <v>CPCV</v>
      </c>
      <c r="L1588">
        <f>VLOOKUP($C1588,'Lookup Table'!$A$1:$G$134,6,0)</f>
        <v>4.5</v>
      </c>
      <c r="M1588" t="str">
        <f>VLOOKUP($C1588,'Lookup Table'!$A$1:$G$134,7,0)</f>
        <v>Video</v>
      </c>
      <c r="N1588" s="28">
        <f t="shared" si="24"/>
        <v>40.5</v>
      </c>
    </row>
    <row r="1589" spans="1:14" x14ac:dyDescent="0.2">
      <c r="A1589">
        <v>1588</v>
      </c>
      <c r="B1589" s="26">
        <v>44336</v>
      </c>
      <c r="C1589" s="11">
        <v>269221584</v>
      </c>
      <c r="D1589" s="11">
        <v>4215</v>
      </c>
      <c r="E1589" s="11">
        <v>1</v>
      </c>
      <c r="F1589" s="11">
        <v>1</v>
      </c>
      <c r="G1589">
        <f>IFERROR(INDEX('Video Ad Server - SECONDARY'!$C$2:$C$960,MATCH(' Combined Data'!C1589&amp;' Combined Data'!B1589,'Video Ad Server - SECONDARY'!$E$2:$E$960,0)),"")</f>
        <v>5</v>
      </c>
      <c r="H1589">
        <f>IFERROR(INDEX('Video Ad Server - SECONDARY'!$D$2:$D$960,MATCH(' Combined Data'!C1589&amp;' Combined Data'!B1589,'Video Ad Server - SECONDARY'!$E$2:$E$960,0)),"")</f>
        <v>9</v>
      </c>
      <c r="I1589" t="str">
        <f>VLOOKUP($C1589,'Lookup Table'!$A$1:$G$134,3,0)</f>
        <v>Partner B</v>
      </c>
      <c r="J1589" t="str">
        <f>VLOOKUP($C1589,'Lookup Table'!$A$1:$G$134,4,0)</f>
        <v>Cross-Device</v>
      </c>
      <c r="K1589" t="str">
        <f>VLOOKUP($C1589,'Lookup Table'!$A$1:$G$134,5,0)</f>
        <v>CPCV</v>
      </c>
      <c r="L1589">
        <f>VLOOKUP($C1589,'Lookup Table'!$A$1:$G$134,6,0)</f>
        <v>4.5</v>
      </c>
      <c r="M1589" t="str">
        <f>VLOOKUP($C1589,'Lookup Table'!$A$1:$G$134,7,0)</f>
        <v>Video</v>
      </c>
      <c r="N1589" s="28">
        <f t="shared" si="24"/>
        <v>40.5</v>
      </c>
    </row>
    <row r="1590" spans="1:14" x14ac:dyDescent="0.2">
      <c r="A1590">
        <v>1589</v>
      </c>
      <c r="B1590" s="26">
        <v>44336</v>
      </c>
      <c r="C1590" s="11">
        <v>268890548</v>
      </c>
      <c r="D1590" s="11">
        <v>2293</v>
      </c>
      <c r="E1590" s="11">
        <v>1</v>
      </c>
      <c r="F1590" s="11">
        <v>1</v>
      </c>
      <c r="G1590">
        <f>IFERROR(INDEX('Video Ad Server - SECONDARY'!$C$2:$C$960,MATCH(' Combined Data'!C1590&amp;' Combined Data'!B1590,'Video Ad Server - SECONDARY'!$E$2:$E$960,0)),"")</f>
        <v>14</v>
      </c>
      <c r="H1590">
        <f>IFERROR(INDEX('Video Ad Server - SECONDARY'!$D$2:$D$960,MATCH(' Combined Data'!C1590&amp;' Combined Data'!B1590,'Video Ad Server - SECONDARY'!$E$2:$E$960,0)),"")</f>
        <v>2</v>
      </c>
      <c r="I1590" t="str">
        <f>VLOOKUP($C1590,'Lookup Table'!$A$1:$G$134,3,0)</f>
        <v>Partner B</v>
      </c>
      <c r="J1590" t="str">
        <f>VLOOKUP($C1590,'Lookup Table'!$A$1:$G$134,4,0)</f>
        <v>Cross-Device</v>
      </c>
      <c r="K1590" t="str">
        <f>VLOOKUP($C1590,'Lookup Table'!$A$1:$G$134,5,0)</f>
        <v>CPCV</v>
      </c>
      <c r="L1590">
        <f>VLOOKUP($C1590,'Lookup Table'!$A$1:$G$134,6,0)</f>
        <v>4.5</v>
      </c>
      <c r="M1590" t="str">
        <f>VLOOKUP($C1590,'Lookup Table'!$A$1:$G$134,7,0)</f>
        <v>Video</v>
      </c>
      <c r="N1590" s="28">
        <f t="shared" si="24"/>
        <v>9</v>
      </c>
    </row>
    <row r="1591" spans="1:14" x14ac:dyDescent="0.2">
      <c r="A1591">
        <v>1590</v>
      </c>
      <c r="B1591" s="26">
        <v>44336</v>
      </c>
      <c r="C1591" s="11">
        <v>268892381</v>
      </c>
      <c r="D1591" s="11">
        <v>1773</v>
      </c>
      <c r="E1591" s="11">
        <v>1</v>
      </c>
      <c r="F1591" s="11">
        <v>3</v>
      </c>
      <c r="G1591">
        <f>IFERROR(INDEX('Video Ad Server - SECONDARY'!$C$2:$C$960,MATCH(' Combined Data'!C1591&amp;' Combined Data'!B1591,'Video Ad Server - SECONDARY'!$E$2:$E$960,0)),"")</f>
        <v>0</v>
      </c>
      <c r="H1591">
        <f>IFERROR(INDEX('Video Ad Server - SECONDARY'!$D$2:$D$960,MATCH(' Combined Data'!C1591&amp;' Combined Data'!B1591,'Video Ad Server - SECONDARY'!$E$2:$E$960,0)),"")</f>
        <v>0</v>
      </c>
      <c r="I1591" t="str">
        <f>VLOOKUP($C1591,'Lookup Table'!$A$1:$G$134,3,0)</f>
        <v>Partner B</v>
      </c>
      <c r="J1591" t="str">
        <f>VLOOKUP($C1591,'Lookup Table'!$A$1:$G$134,4,0)</f>
        <v>Cross-Device</v>
      </c>
      <c r="K1591" t="str">
        <f>VLOOKUP($C1591,'Lookup Table'!$A$1:$G$134,5,0)</f>
        <v>CPCV</v>
      </c>
      <c r="L1591">
        <f>VLOOKUP($C1591,'Lookup Table'!$A$1:$G$134,6,0)</f>
        <v>4.5</v>
      </c>
      <c r="M1591" t="str">
        <f>VLOOKUP($C1591,'Lookup Table'!$A$1:$G$134,7,0)</f>
        <v>Video</v>
      </c>
      <c r="N1591" s="28">
        <f t="shared" si="24"/>
        <v>0</v>
      </c>
    </row>
    <row r="1592" spans="1:14" x14ac:dyDescent="0.2">
      <c r="A1592">
        <v>1591</v>
      </c>
      <c r="B1592" s="26">
        <v>44336</v>
      </c>
      <c r="C1592" s="11">
        <v>269150218</v>
      </c>
      <c r="D1592" s="11">
        <v>1445</v>
      </c>
      <c r="E1592" s="11">
        <v>1</v>
      </c>
      <c r="F1592" s="11">
        <v>14</v>
      </c>
      <c r="G1592" t="str">
        <f>IFERROR(INDEX('Video Ad Server - SECONDARY'!$C$2:$C$960,MATCH(' Combined Data'!C1592&amp;' Combined Data'!B1592,'Video Ad Server - SECONDARY'!$E$2:$E$960,0)),"")</f>
        <v/>
      </c>
      <c r="H1592" t="str">
        <f>IFERROR(INDEX('Video Ad Server - SECONDARY'!$D$2:$D$960,MATCH(' Combined Data'!C1592&amp;' Combined Data'!B1592,'Video Ad Server - SECONDARY'!$E$2:$E$960,0)),"")</f>
        <v/>
      </c>
      <c r="I1592" t="str">
        <f>VLOOKUP($C1592,'Lookup Table'!$A$1:$G$134,3,0)</f>
        <v>Partner A</v>
      </c>
      <c r="J1592" t="str">
        <f>VLOOKUP($C1592,'Lookup Table'!$A$1:$G$134,4,0)</f>
        <v>Desktop</v>
      </c>
      <c r="K1592" t="str">
        <f>VLOOKUP($C1592,'Lookup Table'!$A$1:$G$134,5,0)</f>
        <v>CPM</v>
      </c>
      <c r="L1592">
        <f>VLOOKUP($C1592,'Lookup Table'!$A$1:$G$134,6,0)</f>
        <v>6</v>
      </c>
      <c r="M1592" t="str">
        <f>VLOOKUP($C1592,'Lookup Table'!$A$1:$G$134,7,0)</f>
        <v>Display</v>
      </c>
      <c r="N1592" s="28">
        <f t="shared" si="24"/>
        <v>8.67</v>
      </c>
    </row>
    <row r="1593" spans="1:14" x14ac:dyDescent="0.2">
      <c r="A1593">
        <v>1592</v>
      </c>
      <c r="B1593" s="26">
        <v>44336</v>
      </c>
      <c r="C1593" s="11">
        <v>269221569</v>
      </c>
      <c r="D1593" s="11">
        <v>693</v>
      </c>
      <c r="E1593" s="11">
        <v>1</v>
      </c>
      <c r="F1593" s="11">
        <v>1</v>
      </c>
      <c r="G1593">
        <f>IFERROR(INDEX('Video Ad Server - SECONDARY'!$C$2:$C$960,MATCH(' Combined Data'!C1593&amp;' Combined Data'!B1593,'Video Ad Server - SECONDARY'!$E$2:$E$960,0)),"")</f>
        <v>10</v>
      </c>
      <c r="H1593">
        <f>IFERROR(INDEX('Video Ad Server - SECONDARY'!$D$2:$D$960,MATCH(' Combined Data'!C1593&amp;' Combined Data'!B1593,'Video Ad Server - SECONDARY'!$E$2:$E$960,0)),"")</f>
        <v>4</v>
      </c>
      <c r="I1593" t="str">
        <f>VLOOKUP($C1593,'Lookup Table'!$A$1:$G$134,3,0)</f>
        <v>Partner B</v>
      </c>
      <c r="J1593" t="str">
        <f>VLOOKUP($C1593,'Lookup Table'!$A$1:$G$134,4,0)</f>
        <v>Cross-Device</v>
      </c>
      <c r="K1593" t="str">
        <f>VLOOKUP($C1593,'Lookup Table'!$A$1:$G$134,5,0)</f>
        <v>CPCV</v>
      </c>
      <c r="L1593">
        <f>VLOOKUP($C1593,'Lookup Table'!$A$1:$G$134,6,0)</f>
        <v>4.5</v>
      </c>
      <c r="M1593" t="str">
        <f>VLOOKUP($C1593,'Lookup Table'!$A$1:$G$134,7,0)</f>
        <v>Video</v>
      </c>
      <c r="N1593" s="28">
        <f t="shared" si="24"/>
        <v>18</v>
      </c>
    </row>
    <row r="1594" spans="1:14" x14ac:dyDescent="0.2">
      <c r="A1594">
        <v>1593</v>
      </c>
      <c r="B1594" s="26">
        <v>44336</v>
      </c>
      <c r="C1594" s="11">
        <v>269222757</v>
      </c>
      <c r="D1594" s="11">
        <v>426</v>
      </c>
      <c r="E1594" s="11">
        <v>1</v>
      </c>
      <c r="F1594" s="11">
        <v>2</v>
      </c>
      <c r="G1594" t="str">
        <f>IFERROR(INDEX('Video Ad Server - SECONDARY'!$C$2:$C$960,MATCH(' Combined Data'!C1594&amp;' Combined Data'!B1594,'Video Ad Server - SECONDARY'!$E$2:$E$960,0)),"")</f>
        <v/>
      </c>
      <c r="H1594" t="str">
        <f>IFERROR(INDEX('Video Ad Server - SECONDARY'!$D$2:$D$960,MATCH(' Combined Data'!C1594&amp;' Combined Data'!B1594,'Video Ad Server - SECONDARY'!$E$2:$E$960,0)),"")</f>
        <v/>
      </c>
      <c r="I1594" t="str">
        <f>VLOOKUP($C1594,'Lookup Table'!$A$1:$G$134,3,0)</f>
        <v>Partner A</v>
      </c>
      <c r="J1594" t="str">
        <f>VLOOKUP($C1594,'Lookup Table'!$A$1:$G$134,4,0)</f>
        <v>Mobile Web</v>
      </c>
      <c r="K1594" t="str">
        <f>VLOOKUP($C1594,'Lookup Table'!$A$1:$G$134,5,0)</f>
        <v>CPM</v>
      </c>
      <c r="L1594">
        <f>VLOOKUP($C1594,'Lookup Table'!$A$1:$G$134,6,0)</f>
        <v>6</v>
      </c>
      <c r="M1594" t="str">
        <f>VLOOKUP($C1594,'Lookup Table'!$A$1:$G$134,7,0)</f>
        <v>Display</v>
      </c>
      <c r="N1594" s="28">
        <f t="shared" si="24"/>
        <v>2.556</v>
      </c>
    </row>
    <row r="1595" spans="1:14" x14ac:dyDescent="0.2">
      <c r="A1595">
        <v>1594</v>
      </c>
      <c r="B1595" s="26">
        <v>44336</v>
      </c>
      <c r="C1595" s="11">
        <v>269222808</v>
      </c>
      <c r="D1595" s="11">
        <v>344</v>
      </c>
      <c r="E1595" s="11">
        <v>1</v>
      </c>
      <c r="F1595" s="11">
        <v>4</v>
      </c>
      <c r="G1595" t="str">
        <f>IFERROR(INDEX('Video Ad Server - SECONDARY'!$C$2:$C$960,MATCH(' Combined Data'!C1595&amp;' Combined Data'!B1595,'Video Ad Server - SECONDARY'!$E$2:$E$960,0)),"")</f>
        <v/>
      </c>
      <c r="H1595" t="str">
        <f>IFERROR(INDEX('Video Ad Server - SECONDARY'!$D$2:$D$960,MATCH(' Combined Data'!C1595&amp;' Combined Data'!B1595,'Video Ad Server - SECONDARY'!$E$2:$E$960,0)),"")</f>
        <v/>
      </c>
      <c r="I1595" t="str">
        <f>VLOOKUP($C1595,'Lookup Table'!$A$1:$G$134,3,0)</f>
        <v>Partner A</v>
      </c>
      <c r="J1595" t="str">
        <f>VLOOKUP($C1595,'Lookup Table'!$A$1:$G$134,4,0)</f>
        <v>Desktop</v>
      </c>
      <c r="K1595" t="str">
        <f>VLOOKUP($C1595,'Lookup Table'!$A$1:$G$134,5,0)</f>
        <v>CPM</v>
      </c>
      <c r="L1595">
        <f>VLOOKUP($C1595,'Lookup Table'!$A$1:$G$134,6,0)</f>
        <v>6</v>
      </c>
      <c r="M1595" t="str">
        <f>VLOOKUP($C1595,'Lookup Table'!$A$1:$G$134,7,0)</f>
        <v>Display</v>
      </c>
      <c r="N1595" s="28">
        <f t="shared" si="24"/>
        <v>2.0640000000000001</v>
      </c>
    </row>
    <row r="1596" spans="1:14" x14ac:dyDescent="0.2">
      <c r="A1596">
        <v>1595</v>
      </c>
      <c r="B1596" s="26">
        <v>44336</v>
      </c>
      <c r="C1596" s="11">
        <v>269222754</v>
      </c>
      <c r="D1596" s="11">
        <v>263</v>
      </c>
      <c r="E1596" s="11">
        <v>1</v>
      </c>
      <c r="F1596" s="11">
        <v>0</v>
      </c>
      <c r="G1596" t="str">
        <f>IFERROR(INDEX('Video Ad Server - SECONDARY'!$C$2:$C$960,MATCH(' Combined Data'!C1596&amp;' Combined Data'!B1596,'Video Ad Server - SECONDARY'!$E$2:$E$960,0)),"")</f>
        <v/>
      </c>
      <c r="H1596" t="str">
        <f>IFERROR(INDEX('Video Ad Server - SECONDARY'!$D$2:$D$960,MATCH(' Combined Data'!C1596&amp;' Combined Data'!B1596,'Video Ad Server - SECONDARY'!$E$2:$E$960,0)),"")</f>
        <v/>
      </c>
      <c r="I1596" t="str">
        <f>VLOOKUP($C1596,'Lookup Table'!$A$1:$G$134,3,0)</f>
        <v>Partner A</v>
      </c>
      <c r="J1596" t="str">
        <f>VLOOKUP($C1596,'Lookup Table'!$A$1:$G$134,4,0)</f>
        <v>Mobile In-App</v>
      </c>
      <c r="K1596" t="str">
        <f>VLOOKUP($C1596,'Lookup Table'!$A$1:$G$134,5,0)</f>
        <v>CPM</v>
      </c>
      <c r="L1596">
        <f>VLOOKUP($C1596,'Lookup Table'!$A$1:$G$134,6,0)</f>
        <v>6</v>
      </c>
      <c r="M1596" t="str">
        <f>VLOOKUP($C1596,'Lookup Table'!$A$1:$G$134,7,0)</f>
        <v>Display</v>
      </c>
      <c r="N1596" s="28">
        <f t="shared" si="24"/>
        <v>1.5780000000000001</v>
      </c>
    </row>
    <row r="1597" spans="1:14" x14ac:dyDescent="0.2">
      <c r="A1597">
        <v>1596</v>
      </c>
      <c r="B1597" s="26">
        <v>44336</v>
      </c>
      <c r="C1597" s="11">
        <v>269222091</v>
      </c>
      <c r="D1597" s="11">
        <v>81</v>
      </c>
      <c r="E1597" s="11">
        <v>1</v>
      </c>
      <c r="F1597" s="11">
        <v>1</v>
      </c>
      <c r="G1597" t="str">
        <f>IFERROR(INDEX('Video Ad Server - SECONDARY'!$C$2:$C$960,MATCH(' Combined Data'!C1597&amp;' Combined Data'!B1597,'Video Ad Server - SECONDARY'!$E$2:$E$960,0)),"")</f>
        <v/>
      </c>
      <c r="H1597" t="str">
        <f>IFERROR(INDEX('Video Ad Server - SECONDARY'!$D$2:$D$960,MATCH(' Combined Data'!C1597&amp;' Combined Data'!B1597,'Video Ad Server - SECONDARY'!$E$2:$E$960,0)),"")</f>
        <v/>
      </c>
      <c r="I1597" t="str">
        <f>VLOOKUP($C1597,'Lookup Table'!$A$1:$G$134,3,0)</f>
        <v>Partner A</v>
      </c>
      <c r="J1597" t="str">
        <f>VLOOKUP($C1597,'Lookup Table'!$A$1:$G$134,4,0)</f>
        <v>Mobile</v>
      </c>
      <c r="K1597" t="str">
        <f>VLOOKUP($C1597,'Lookup Table'!$A$1:$G$134,5,0)</f>
        <v>CPM</v>
      </c>
      <c r="L1597">
        <f>VLOOKUP($C1597,'Lookup Table'!$A$1:$G$134,6,0)</f>
        <v>6</v>
      </c>
      <c r="M1597" t="str">
        <f>VLOOKUP($C1597,'Lookup Table'!$A$1:$G$134,7,0)</f>
        <v>Display</v>
      </c>
      <c r="N1597" s="28">
        <f t="shared" si="24"/>
        <v>0.48599999999999999</v>
      </c>
    </row>
    <row r="1598" spans="1:14" x14ac:dyDescent="0.2">
      <c r="A1598">
        <v>1597</v>
      </c>
      <c r="B1598" s="26">
        <v>44336</v>
      </c>
      <c r="C1598" s="11">
        <v>271459513</v>
      </c>
      <c r="D1598" s="11">
        <v>43</v>
      </c>
      <c r="E1598" s="11">
        <v>1</v>
      </c>
      <c r="F1598" s="11">
        <v>0</v>
      </c>
      <c r="G1598" t="str">
        <f>IFERROR(INDEX('Video Ad Server - SECONDARY'!$C$2:$C$960,MATCH(' Combined Data'!C1598&amp;' Combined Data'!B1598,'Video Ad Server - SECONDARY'!$E$2:$E$960,0)),"")</f>
        <v/>
      </c>
      <c r="H1598" t="str">
        <f>IFERROR(INDEX('Video Ad Server - SECONDARY'!$D$2:$D$960,MATCH(' Combined Data'!C1598&amp;' Combined Data'!B1598,'Video Ad Server - SECONDARY'!$E$2:$E$960,0)),"")</f>
        <v/>
      </c>
      <c r="I1598" t="str">
        <f>VLOOKUP($C1598,'Lookup Table'!$A$1:$G$134,3,0)</f>
        <v>Partner A</v>
      </c>
      <c r="J1598" t="str">
        <f>VLOOKUP($C1598,'Lookup Table'!$A$1:$G$134,4,0)</f>
        <v>Tablet In-App</v>
      </c>
      <c r="K1598" t="str">
        <f>VLOOKUP($C1598,'Lookup Table'!$A$1:$G$134,5,0)</f>
        <v>CPM</v>
      </c>
      <c r="L1598">
        <f>VLOOKUP($C1598,'Lookup Table'!$A$1:$G$134,6,0)</f>
        <v>6</v>
      </c>
      <c r="M1598" t="str">
        <f>VLOOKUP($C1598,'Lookup Table'!$A$1:$G$134,7,0)</f>
        <v>Display</v>
      </c>
      <c r="N1598" s="28">
        <f t="shared" si="24"/>
        <v>0.25800000000000001</v>
      </c>
    </row>
    <row r="1599" spans="1:14" x14ac:dyDescent="0.2">
      <c r="A1599">
        <v>1598</v>
      </c>
      <c r="B1599" s="26">
        <v>44336</v>
      </c>
      <c r="C1599" s="11">
        <v>269150194</v>
      </c>
      <c r="D1599" s="11">
        <v>4</v>
      </c>
      <c r="E1599" s="11">
        <v>1</v>
      </c>
      <c r="F1599" s="11">
        <v>3</v>
      </c>
      <c r="G1599" t="str">
        <f>IFERROR(INDEX('Video Ad Server - SECONDARY'!$C$2:$C$960,MATCH(' Combined Data'!C1599&amp;' Combined Data'!B1599,'Video Ad Server - SECONDARY'!$E$2:$E$960,0)),"")</f>
        <v/>
      </c>
      <c r="H1599" t="str">
        <f>IFERROR(INDEX('Video Ad Server - SECONDARY'!$D$2:$D$960,MATCH(' Combined Data'!C1599&amp;' Combined Data'!B1599,'Video Ad Server - SECONDARY'!$E$2:$E$960,0)),"")</f>
        <v/>
      </c>
      <c r="I1599" t="str">
        <f>VLOOKUP($C1599,'Lookup Table'!$A$1:$G$134,3,0)</f>
        <v>Partner A</v>
      </c>
      <c r="J1599" t="str">
        <f>VLOOKUP($C1599,'Lookup Table'!$A$1:$G$134,4,0)</f>
        <v>Tablet Web</v>
      </c>
      <c r="K1599" t="str">
        <f>VLOOKUP($C1599,'Lookup Table'!$A$1:$G$134,5,0)</f>
        <v>CPM</v>
      </c>
      <c r="L1599">
        <f>VLOOKUP($C1599,'Lookup Table'!$A$1:$G$134,6,0)</f>
        <v>6</v>
      </c>
      <c r="M1599" t="str">
        <f>VLOOKUP($C1599,'Lookup Table'!$A$1:$G$134,7,0)</f>
        <v>Display</v>
      </c>
      <c r="N1599" s="28">
        <f t="shared" si="24"/>
        <v>2.4E-2</v>
      </c>
    </row>
    <row r="1600" spans="1:14" x14ac:dyDescent="0.2">
      <c r="A1600">
        <v>1599</v>
      </c>
      <c r="B1600" s="26">
        <v>44336</v>
      </c>
      <c r="C1600" s="11">
        <v>268892429</v>
      </c>
      <c r="D1600" s="11">
        <v>0</v>
      </c>
      <c r="E1600" s="11">
        <v>1</v>
      </c>
      <c r="F1600" s="11">
        <v>0</v>
      </c>
      <c r="G1600" t="str">
        <f>IFERROR(INDEX('Video Ad Server - SECONDARY'!$C$2:$C$960,MATCH(' Combined Data'!C1600&amp;' Combined Data'!B1600,'Video Ad Server - SECONDARY'!$E$2:$E$960,0)),"")</f>
        <v/>
      </c>
      <c r="H1600" t="str">
        <f>IFERROR(INDEX('Video Ad Server - SECONDARY'!$D$2:$D$960,MATCH(' Combined Data'!C1600&amp;' Combined Data'!B1600,'Video Ad Server - SECONDARY'!$E$2:$E$960,0)),"")</f>
        <v/>
      </c>
      <c r="I1600" t="str">
        <f>VLOOKUP($C1600,'Lookup Table'!$A$1:$G$134,3,0)</f>
        <v>Partner A</v>
      </c>
      <c r="J1600" t="str">
        <f>VLOOKUP($C1600,'Lookup Table'!$A$1:$G$134,4,0)</f>
        <v>Mobile In-App</v>
      </c>
      <c r="K1600" t="str">
        <f>VLOOKUP($C1600,'Lookup Table'!$A$1:$G$134,5,0)</f>
        <v>CPM</v>
      </c>
      <c r="L1600">
        <f>VLOOKUP($C1600,'Lookup Table'!$A$1:$G$134,6,0)</f>
        <v>6</v>
      </c>
      <c r="M1600" t="str">
        <f>VLOOKUP($C1600,'Lookup Table'!$A$1:$G$134,7,0)</f>
        <v>Display</v>
      </c>
      <c r="N1600" s="28">
        <f t="shared" si="24"/>
        <v>0</v>
      </c>
    </row>
    <row r="1601" spans="1:14" x14ac:dyDescent="0.2">
      <c r="A1601">
        <v>1600</v>
      </c>
      <c r="B1601" s="26">
        <v>44336</v>
      </c>
      <c r="C1601" s="11">
        <v>269222010</v>
      </c>
      <c r="D1601" s="11">
        <v>4035</v>
      </c>
      <c r="E1601" s="11">
        <v>0</v>
      </c>
      <c r="F1601" s="11">
        <v>0</v>
      </c>
      <c r="G1601">
        <f>IFERROR(INDEX('Video Ad Server - SECONDARY'!$C$2:$C$960,MATCH(' Combined Data'!C1601&amp;' Combined Data'!B1601,'Video Ad Server - SECONDARY'!$E$2:$E$960,0)),"")</f>
        <v>6</v>
      </c>
      <c r="H1601">
        <f>IFERROR(INDEX('Video Ad Server - SECONDARY'!$D$2:$D$960,MATCH(' Combined Data'!C1601&amp;' Combined Data'!B1601,'Video Ad Server - SECONDARY'!$E$2:$E$960,0)),"")</f>
        <v>17</v>
      </c>
      <c r="I1601" t="str">
        <f>VLOOKUP($C1601,'Lookup Table'!$A$1:$G$134,3,0)</f>
        <v>Partner B</v>
      </c>
      <c r="J1601" t="str">
        <f>VLOOKUP($C1601,'Lookup Table'!$A$1:$G$134,4,0)</f>
        <v>Cross-Device</v>
      </c>
      <c r="K1601" t="str">
        <f>VLOOKUP($C1601,'Lookup Table'!$A$1:$G$134,5,0)</f>
        <v>CPCV</v>
      </c>
      <c r="L1601">
        <f>VLOOKUP($C1601,'Lookup Table'!$A$1:$G$134,6,0)</f>
        <v>4.5</v>
      </c>
      <c r="M1601" t="str">
        <f>VLOOKUP($C1601,'Lookup Table'!$A$1:$G$134,7,0)</f>
        <v>Video</v>
      </c>
      <c r="N1601" s="28">
        <f t="shared" si="24"/>
        <v>76.5</v>
      </c>
    </row>
    <row r="1602" spans="1:14" x14ac:dyDescent="0.2">
      <c r="A1602">
        <v>1601</v>
      </c>
      <c r="B1602" s="26">
        <v>44336</v>
      </c>
      <c r="C1602" s="11">
        <v>268890527</v>
      </c>
      <c r="D1602" s="11">
        <v>2283</v>
      </c>
      <c r="E1602" s="11">
        <v>0</v>
      </c>
      <c r="F1602" s="11">
        <v>2</v>
      </c>
      <c r="G1602">
        <f>IFERROR(INDEX('Video Ad Server - SECONDARY'!$C$2:$C$960,MATCH(' Combined Data'!C1602&amp;' Combined Data'!B1602,'Video Ad Server - SECONDARY'!$E$2:$E$960,0)),"")</f>
        <v>19</v>
      </c>
      <c r="H1602">
        <f>IFERROR(INDEX('Video Ad Server - SECONDARY'!$D$2:$D$960,MATCH(' Combined Data'!C1602&amp;' Combined Data'!B1602,'Video Ad Server - SECONDARY'!$E$2:$E$960,0)),"")</f>
        <v>4</v>
      </c>
      <c r="I1602" t="str">
        <f>VLOOKUP($C1602,'Lookup Table'!$A$1:$G$134,3,0)</f>
        <v>Partner B</v>
      </c>
      <c r="J1602" t="str">
        <f>VLOOKUP($C1602,'Lookup Table'!$A$1:$G$134,4,0)</f>
        <v>Cross-Device</v>
      </c>
      <c r="K1602" t="str">
        <f>VLOOKUP($C1602,'Lookup Table'!$A$1:$G$134,5,0)</f>
        <v>CPCV</v>
      </c>
      <c r="L1602">
        <f>VLOOKUP($C1602,'Lookup Table'!$A$1:$G$134,6,0)</f>
        <v>4.5</v>
      </c>
      <c r="M1602" t="str">
        <f>VLOOKUP($C1602,'Lookup Table'!$A$1:$G$134,7,0)</f>
        <v>Video</v>
      </c>
      <c r="N1602" s="28">
        <f t="shared" si="24"/>
        <v>18</v>
      </c>
    </row>
    <row r="1603" spans="1:14" x14ac:dyDescent="0.2">
      <c r="A1603">
        <v>1602</v>
      </c>
      <c r="B1603" s="26">
        <v>44336</v>
      </c>
      <c r="C1603" s="11">
        <v>269150185</v>
      </c>
      <c r="D1603" s="11">
        <v>1919</v>
      </c>
      <c r="E1603" s="11">
        <v>0</v>
      </c>
      <c r="F1603" s="11">
        <v>0</v>
      </c>
      <c r="G1603" t="str">
        <f>IFERROR(INDEX('Video Ad Server - SECONDARY'!$C$2:$C$960,MATCH(' Combined Data'!C1603&amp;' Combined Data'!B1603,'Video Ad Server - SECONDARY'!$E$2:$E$960,0)),"")</f>
        <v/>
      </c>
      <c r="H1603" t="str">
        <f>IFERROR(INDEX('Video Ad Server - SECONDARY'!$D$2:$D$960,MATCH(' Combined Data'!C1603&amp;' Combined Data'!B1603,'Video Ad Server - SECONDARY'!$E$2:$E$960,0)),"")</f>
        <v/>
      </c>
      <c r="I1603" t="str">
        <f>VLOOKUP($C1603,'Lookup Table'!$A$1:$G$134,3,0)</f>
        <v>Partner A</v>
      </c>
      <c r="J1603" t="str">
        <f>VLOOKUP($C1603,'Lookup Table'!$A$1:$G$134,4,0)</f>
        <v>Mobile In-App</v>
      </c>
      <c r="K1603" t="str">
        <f>VLOOKUP($C1603,'Lookup Table'!$A$1:$G$134,5,0)</f>
        <v>CPM</v>
      </c>
      <c r="L1603">
        <f>VLOOKUP($C1603,'Lookup Table'!$A$1:$G$134,6,0)</f>
        <v>6</v>
      </c>
      <c r="M1603" t="str">
        <f>VLOOKUP($C1603,'Lookup Table'!$A$1:$G$134,7,0)</f>
        <v>Display</v>
      </c>
      <c r="N1603" s="28">
        <f t="shared" ref="N1603:N1666" si="25">IF(K1603="CPM",(D1603/1000)*L1603,H1603*L1603)</f>
        <v>11.513999999999999</v>
      </c>
    </row>
    <row r="1604" spans="1:14" x14ac:dyDescent="0.2">
      <c r="A1604">
        <v>1603</v>
      </c>
      <c r="B1604" s="26">
        <v>44336</v>
      </c>
      <c r="C1604" s="11">
        <v>268892405</v>
      </c>
      <c r="D1604" s="11">
        <v>353</v>
      </c>
      <c r="E1604" s="11">
        <v>0</v>
      </c>
      <c r="F1604" s="11">
        <v>9</v>
      </c>
      <c r="G1604" t="str">
        <f>IFERROR(INDEX('Video Ad Server - SECONDARY'!$C$2:$C$960,MATCH(' Combined Data'!C1604&amp;' Combined Data'!B1604,'Video Ad Server - SECONDARY'!$E$2:$E$960,0)),"")</f>
        <v/>
      </c>
      <c r="H1604" t="str">
        <f>IFERROR(INDEX('Video Ad Server - SECONDARY'!$D$2:$D$960,MATCH(' Combined Data'!C1604&amp;' Combined Data'!B1604,'Video Ad Server - SECONDARY'!$E$2:$E$960,0)),"")</f>
        <v/>
      </c>
      <c r="I1604" t="str">
        <f>VLOOKUP($C1604,'Lookup Table'!$A$1:$G$134,3,0)</f>
        <v>Partner B</v>
      </c>
      <c r="J1604" t="str">
        <f>VLOOKUP($C1604,'Lookup Table'!$A$1:$G$134,4,0)</f>
        <v>Mobile In-App</v>
      </c>
      <c r="K1604" t="str">
        <f>VLOOKUP($C1604,'Lookup Table'!$A$1:$G$134,5,0)</f>
        <v>CPM</v>
      </c>
      <c r="L1604">
        <f>VLOOKUP($C1604,'Lookup Table'!$A$1:$G$134,6,0)</f>
        <v>4.5</v>
      </c>
      <c r="M1604" t="str">
        <f>VLOOKUP($C1604,'Lookup Table'!$A$1:$G$134,7,0)</f>
        <v>Display</v>
      </c>
      <c r="N1604" s="28">
        <f t="shared" si="25"/>
        <v>1.5884999999999998</v>
      </c>
    </row>
    <row r="1605" spans="1:14" x14ac:dyDescent="0.2">
      <c r="A1605">
        <v>1604</v>
      </c>
      <c r="B1605" s="26">
        <v>44336</v>
      </c>
      <c r="C1605" s="11">
        <v>268891961</v>
      </c>
      <c r="D1605" s="11">
        <v>297</v>
      </c>
      <c r="E1605" s="11">
        <v>0</v>
      </c>
      <c r="F1605" s="11">
        <v>0</v>
      </c>
      <c r="G1605">
        <f>IFERROR(INDEX('Video Ad Server - SECONDARY'!$C$2:$C$960,MATCH(' Combined Data'!C1605&amp;' Combined Data'!B1605,'Video Ad Server - SECONDARY'!$E$2:$E$960,0)),"")</f>
        <v>15</v>
      </c>
      <c r="H1605">
        <f>IFERROR(INDEX('Video Ad Server - SECONDARY'!$D$2:$D$960,MATCH(' Combined Data'!C1605&amp;' Combined Data'!B1605,'Video Ad Server - SECONDARY'!$E$2:$E$960,0)),"")</f>
        <v>3</v>
      </c>
      <c r="I1605" t="str">
        <f>VLOOKUP($C1605,'Lookup Table'!$A$1:$G$134,3,0)</f>
        <v>Partner B</v>
      </c>
      <c r="J1605" t="str">
        <f>VLOOKUP($C1605,'Lookup Table'!$A$1:$G$134,4,0)</f>
        <v>Cross-Device</v>
      </c>
      <c r="K1605" t="str">
        <f>VLOOKUP($C1605,'Lookup Table'!$A$1:$G$134,5,0)</f>
        <v>CPCV</v>
      </c>
      <c r="L1605">
        <f>VLOOKUP($C1605,'Lookup Table'!$A$1:$G$134,6,0)</f>
        <v>4.5</v>
      </c>
      <c r="M1605" t="str">
        <f>VLOOKUP($C1605,'Lookup Table'!$A$1:$G$134,7,0)</f>
        <v>Video</v>
      </c>
      <c r="N1605" s="28">
        <f t="shared" si="25"/>
        <v>13.5</v>
      </c>
    </row>
    <row r="1606" spans="1:14" x14ac:dyDescent="0.2">
      <c r="A1606">
        <v>1605</v>
      </c>
      <c r="B1606" s="26">
        <v>44336</v>
      </c>
      <c r="C1606" s="11">
        <v>269222817</v>
      </c>
      <c r="D1606" s="11">
        <v>179</v>
      </c>
      <c r="E1606" s="11">
        <v>0</v>
      </c>
      <c r="F1606" s="11">
        <v>0</v>
      </c>
      <c r="G1606" t="str">
        <f>IFERROR(INDEX('Video Ad Server - SECONDARY'!$C$2:$C$960,MATCH(' Combined Data'!C1606&amp;' Combined Data'!B1606,'Video Ad Server - SECONDARY'!$E$2:$E$960,0)),"")</f>
        <v/>
      </c>
      <c r="H1606" t="str">
        <f>IFERROR(INDEX('Video Ad Server - SECONDARY'!$D$2:$D$960,MATCH(' Combined Data'!C1606&amp;' Combined Data'!B1606,'Video Ad Server - SECONDARY'!$E$2:$E$960,0)),"")</f>
        <v/>
      </c>
      <c r="I1606" t="str">
        <f>VLOOKUP($C1606,'Lookup Table'!$A$1:$G$134,3,0)</f>
        <v>Partner A</v>
      </c>
      <c r="J1606" t="str">
        <f>VLOOKUP($C1606,'Lookup Table'!$A$1:$G$134,4,0)</f>
        <v>Tablet In-App</v>
      </c>
      <c r="K1606" t="str">
        <f>VLOOKUP($C1606,'Lookup Table'!$A$1:$G$134,5,0)</f>
        <v>CPM</v>
      </c>
      <c r="L1606">
        <f>VLOOKUP($C1606,'Lookup Table'!$A$1:$G$134,6,0)</f>
        <v>6</v>
      </c>
      <c r="M1606" t="str">
        <f>VLOOKUP($C1606,'Lookup Table'!$A$1:$G$134,7,0)</f>
        <v>Display</v>
      </c>
      <c r="N1606" s="28">
        <f t="shared" si="25"/>
        <v>1.0739999999999998</v>
      </c>
    </row>
    <row r="1607" spans="1:14" x14ac:dyDescent="0.2">
      <c r="A1607">
        <v>1606</v>
      </c>
      <c r="B1607" s="26">
        <v>44336</v>
      </c>
      <c r="C1607" s="11">
        <v>268892246</v>
      </c>
      <c r="D1607" s="11">
        <v>155</v>
      </c>
      <c r="E1607" s="11">
        <v>0</v>
      </c>
      <c r="F1607" s="11">
        <v>0</v>
      </c>
      <c r="G1607" t="str">
        <f>IFERROR(INDEX('Video Ad Server - SECONDARY'!$C$2:$C$960,MATCH(' Combined Data'!C1607&amp;' Combined Data'!B1607,'Video Ad Server - SECONDARY'!$E$2:$E$960,0)),"")</f>
        <v/>
      </c>
      <c r="H1607" t="str">
        <f>IFERROR(INDEX('Video Ad Server - SECONDARY'!$D$2:$D$960,MATCH(' Combined Data'!C1607&amp;' Combined Data'!B1607,'Video Ad Server - SECONDARY'!$E$2:$E$960,0)),"")</f>
        <v/>
      </c>
      <c r="I1607" t="str">
        <f>VLOOKUP($C1607,'Lookup Table'!$A$1:$G$134,3,0)</f>
        <v>Partner A</v>
      </c>
      <c r="J1607" t="str">
        <f>VLOOKUP($C1607,'Lookup Table'!$A$1:$G$134,4,0)</f>
        <v>Desktop</v>
      </c>
      <c r="K1607" t="str">
        <f>VLOOKUP($C1607,'Lookup Table'!$A$1:$G$134,5,0)</f>
        <v>CPM</v>
      </c>
      <c r="L1607">
        <f>VLOOKUP($C1607,'Lookup Table'!$A$1:$G$134,6,0)</f>
        <v>6</v>
      </c>
      <c r="M1607" t="str">
        <f>VLOOKUP($C1607,'Lookup Table'!$A$1:$G$134,7,0)</f>
        <v>Display</v>
      </c>
      <c r="N1607" s="28">
        <f t="shared" si="25"/>
        <v>0.92999999999999994</v>
      </c>
    </row>
    <row r="1608" spans="1:14" x14ac:dyDescent="0.2">
      <c r="A1608">
        <v>1607</v>
      </c>
      <c r="B1608" s="26">
        <v>44336</v>
      </c>
      <c r="C1608" s="11">
        <v>269222109</v>
      </c>
      <c r="D1608" s="11">
        <v>67</v>
      </c>
      <c r="E1608" s="11">
        <v>0</v>
      </c>
      <c r="F1608" s="11">
        <v>0</v>
      </c>
      <c r="G1608" t="str">
        <f>IFERROR(INDEX('Video Ad Server - SECONDARY'!$C$2:$C$960,MATCH(' Combined Data'!C1608&amp;' Combined Data'!B1608,'Video Ad Server - SECONDARY'!$E$2:$E$960,0)),"")</f>
        <v/>
      </c>
      <c r="H1608" t="str">
        <f>IFERROR(INDEX('Video Ad Server - SECONDARY'!$D$2:$D$960,MATCH(' Combined Data'!C1608&amp;' Combined Data'!B1608,'Video Ad Server - SECONDARY'!$E$2:$E$960,0)),"")</f>
        <v/>
      </c>
      <c r="I1608" t="str">
        <f>VLOOKUP($C1608,'Lookup Table'!$A$1:$G$134,3,0)</f>
        <v>Partner A</v>
      </c>
      <c r="J1608" t="str">
        <f>VLOOKUP($C1608,'Lookup Table'!$A$1:$G$134,4,0)</f>
        <v>Desktop</v>
      </c>
      <c r="K1608" t="str">
        <f>VLOOKUP($C1608,'Lookup Table'!$A$1:$G$134,5,0)</f>
        <v>CPM</v>
      </c>
      <c r="L1608">
        <f>VLOOKUP($C1608,'Lookup Table'!$A$1:$G$134,6,0)</f>
        <v>6</v>
      </c>
      <c r="M1608" t="str">
        <f>VLOOKUP($C1608,'Lookup Table'!$A$1:$G$134,7,0)</f>
        <v>Display</v>
      </c>
      <c r="N1608" s="28">
        <f t="shared" si="25"/>
        <v>0.40200000000000002</v>
      </c>
    </row>
    <row r="1609" spans="1:14" x14ac:dyDescent="0.2">
      <c r="A1609">
        <v>1608</v>
      </c>
      <c r="B1609" s="26">
        <v>44336</v>
      </c>
      <c r="C1609" s="11">
        <v>268890671</v>
      </c>
      <c r="D1609" s="11">
        <v>67</v>
      </c>
      <c r="E1609" s="11">
        <v>0</v>
      </c>
      <c r="F1609" s="11">
        <v>0</v>
      </c>
      <c r="G1609" t="str">
        <f>IFERROR(INDEX('Video Ad Server - SECONDARY'!$C$2:$C$960,MATCH(' Combined Data'!C1609&amp;' Combined Data'!B1609,'Video Ad Server - SECONDARY'!$E$2:$E$960,0)),"")</f>
        <v/>
      </c>
      <c r="H1609" t="str">
        <f>IFERROR(INDEX('Video Ad Server - SECONDARY'!$D$2:$D$960,MATCH(' Combined Data'!C1609&amp;' Combined Data'!B1609,'Video Ad Server - SECONDARY'!$E$2:$E$960,0)),"")</f>
        <v/>
      </c>
      <c r="I1609" t="str">
        <f>VLOOKUP($C1609,'Lookup Table'!$A$1:$G$134,3,0)</f>
        <v>Partner A</v>
      </c>
      <c r="J1609" t="str">
        <f>VLOOKUP($C1609,'Lookup Table'!$A$1:$G$134,4,0)</f>
        <v>Tablet Web</v>
      </c>
      <c r="K1609" t="str">
        <f>VLOOKUP($C1609,'Lookup Table'!$A$1:$G$134,5,0)</f>
        <v>CPM</v>
      </c>
      <c r="L1609">
        <f>VLOOKUP($C1609,'Lookup Table'!$A$1:$G$134,6,0)</f>
        <v>6</v>
      </c>
      <c r="M1609" t="str">
        <f>VLOOKUP($C1609,'Lookup Table'!$A$1:$G$134,7,0)</f>
        <v>Display</v>
      </c>
      <c r="N1609" s="28">
        <f t="shared" si="25"/>
        <v>0.40200000000000002</v>
      </c>
    </row>
    <row r="1610" spans="1:14" x14ac:dyDescent="0.2">
      <c r="A1610">
        <v>1609</v>
      </c>
      <c r="B1610" s="26">
        <v>44336</v>
      </c>
      <c r="C1610" s="11">
        <v>269150224</v>
      </c>
      <c r="D1610" s="11">
        <v>64</v>
      </c>
      <c r="E1610" s="11">
        <v>0</v>
      </c>
      <c r="F1610" s="11">
        <v>1</v>
      </c>
      <c r="G1610" t="str">
        <f>IFERROR(INDEX('Video Ad Server - SECONDARY'!$C$2:$C$960,MATCH(' Combined Data'!C1610&amp;' Combined Data'!B1610,'Video Ad Server - SECONDARY'!$E$2:$E$960,0)),"")</f>
        <v/>
      </c>
      <c r="H1610" t="str">
        <f>IFERROR(INDEX('Video Ad Server - SECONDARY'!$D$2:$D$960,MATCH(' Combined Data'!C1610&amp;' Combined Data'!B1610,'Video Ad Server - SECONDARY'!$E$2:$E$960,0)),"")</f>
        <v/>
      </c>
      <c r="I1610" t="str">
        <f>VLOOKUP($C1610,'Lookup Table'!$A$1:$G$134,3,0)</f>
        <v>Partner A</v>
      </c>
      <c r="J1610" t="str">
        <f>VLOOKUP($C1610,'Lookup Table'!$A$1:$G$134,4,0)</f>
        <v>Mobile</v>
      </c>
      <c r="K1610" t="str">
        <f>VLOOKUP($C1610,'Lookup Table'!$A$1:$G$134,5,0)</f>
        <v>CPM</v>
      </c>
      <c r="L1610">
        <f>VLOOKUP($C1610,'Lookup Table'!$A$1:$G$134,6,0)</f>
        <v>6</v>
      </c>
      <c r="M1610" t="str">
        <f>VLOOKUP($C1610,'Lookup Table'!$A$1:$G$134,7,0)</f>
        <v>Display</v>
      </c>
      <c r="N1610" s="28">
        <f t="shared" si="25"/>
        <v>0.38400000000000001</v>
      </c>
    </row>
    <row r="1611" spans="1:14" x14ac:dyDescent="0.2">
      <c r="A1611">
        <v>1610</v>
      </c>
      <c r="B1611" s="26">
        <v>44336</v>
      </c>
      <c r="C1611" s="11">
        <v>268892123</v>
      </c>
      <c r="D1611" s="11">
        <v>50</v>
      </c>
      <c r="E1611" s="11">
        <v>0</v>
      </c>
      <c r="F1611" s="11">
        <v>0</v>
      </c>
      <c r="G1611" t="str">
        <f>IFERROR(INDEX('Video Ad Server - SECONDARY'!$C$2:$C$960,MATCH(' Combined Data'!C1611&amp;' Combined Data'!B1611,'Video Ad Server - SECONDARY'!$E$2:$E$960,0)),"")</f>
        <v/>
      </c>
      <c r="H1611" t="str">
        <f>IFERROR(INDEX('Video Ad Server - SECONDARY'!$D$2:$D$960,MATCH(' Combined Data'!C1611&amp;' Combined Data'!B1611,'Video Ad Server - SECONDARY'!$E$2:$E$960,0)),"")</f>
        <v/>
      </c>
      <c r="I1611" t="str">
        <f>VLOOKUP($C1611,'Lookup Table'!$A$1:$G$134,3,0)</f>
        <v>Partner A</v>
      </c>
      <c r="J1611" t="str">
        <f>VLOOKUP($C1611,'Lookup Table'!$A$1:$G$134,4,0)</f>
        <v>Desktop</v>
      </c>
      <c r="K1611" t="str">
        <f>VLOOKUP($C1611,'Lookup Table'!$A$1:$G$134,5,0)</f>
        <v>CPM</v>
      </c>
      <c r="L1611">
        <f>VLOOKUP($C1611,'Lookup Table'!$A$1:$G$134,6,0)</f>
        <v>6</v>
      </c>
      <c r="M1611" t="str">
        <f>VLOOKUP($C1611,'Lookup Table'!$A$1:$G$134,7,0)</f>
        <v>Display</v>
      </c>
      <c r="N1611" s="28">
        <f t="shared" si="25"/>
        <v>0.30000000000000004</v>
      </c>
    </row>
    <row r="1612" spans="1:14" x14ac:dyDescent="0.2">
      <c r="A1612">
        <v>1611</v>
      </c>
      <c r="B1612" s="26">
        <v>44336</v>
      </c>
      <c r="C1612" s="11">
        <v>268892231</v>
      </c>
      <c r="D1612" s="11">
        <v>50</v>
      </c>
      <c r="E1612" s="11">
        <v>0</v>
      </c>
      <c r="F1612" s="11">
        <v>0</v>
      </c>
      <c r="G1612" t="str">
        <f>IFERROR(INDEX('Video Ad Server - SECONDARY'!$C$2:$C$960,MATCH(' Combined Data'!C1612&amp;' Combined Data'!B1612,'Video Ad Server - SECONDARY'!$E$2:$E$960,0)),"")</f>
        <v/>
      </c>
      <c r="H1612" t="str">
        <f>IFERROR(INDEX('Video Ad Server - SECONDARY'!$D$2:$D$960,MATCH(' Combined Data'!C1612&amp;' Combined Data'!B1612,'Video Ad Server - SECONDARY'!$E$2:$E$960,0)),"")</f>
        <v/>
      </c>
      <c r="I1612" t="str">
        <f>VLOOKUP($C1612,'Lookup Table'!$A$1:$G$134,3,0)</f>
        <v>Partner A</v>
      </c>
      <c r="J1612" t="str">
        <f>VLOOKUP($C1612,'Lookup Table'!$A$1:$G$134,4,0)</f>
        <v>Desktop</v>
      </c>
      <c r="K1612" t="str">
        <f>VLOOKUP($C1612,'Lookup Table'!$A$1:$G$134,5,0)</f>
        <v>CPM</v>
      </c>
      <c r="L1612">
        <f>VLOOKUP($C1612,'Lookup Table'!$A$1:$G$134,6,0)</f>
        <v>6</v>
      </c>
      <c r="M1612" t="str">
        <f>VLOOKUP($C1612,'Lookup Table'!$A$1:$G$134,7,0)</f>
        <v>Display</v>
      </c>
      <c r="N1612" s="28">
        <f t="shared" si="25"/>
        <v>0.30000000000000004</v>
      </c>
    </row>
    <row r="1613" spans="1:14" x14ac:dyDescent="0.2">
      <c r="A1613">
        <v>1612</v>
      </c>
      <c r="B1613" s="26">
        <v>44336</v>
      </c>
      <c r="C1613" s="11">
        <v>268892102</v>
      </c>
      <c r="D1613" s="11">
        <v>28</v>
      </c>
      <c r="E1613" s="11">
        <v>0</v>
      </c>
      <c r="F1613" s="11">
        <v>0</v>
      </c>
      <c r="G1613" t="str">
        <f>IFERROR(INDEX('Video Ad Server - SECONDARY'!$C$2:$C$960,MATCH(' Combined Data'!C1613&amp;' Combined Data'!B1613,'Video Ad Server - SECONDARY'!$E$2:$E$960,0)),"")</f>
        <v/>
      </c>
      <c r="H1613" t="str">
        <f>IFERROR(INDEX('Video Ad Server - SECONDARY'!$D$2:$D$960,MATCH(' Combined Data'!C1613&amp;' Combined Data'!B1613,'Video Ad Server - SECONDARY'!$E$2:$E$960,0)),"")</f>
        <v/>
      </c>
      <c r="I1613" t="str">
        <f>VLOOKUP($C1613,'Lookup Table'!$A$1:$G$134,3,0)</f>
        <v>Partner A</v>
      </c>
      <c r="J1613" t="str">
        <f>VLOOKUP($C1613,'Lookup Table'!$A$1:$G$134,4,0)</f>
        <v>Tablet Web</v>
      </c>
      <c r="K1613" t="str">
        <f>VLOOKUP($C1613,'Lookup Table'!$A$1:$G$134,5,0)</f>
        <v>CPM</v>
      </c>
      <c r="L1613">
        <f>VLOOKUP($C1613,'Lookup Table'!$A$1:$G$134,6,0)</f>
        <v>6</v>
      </c>
      <c r="M1613" t="str">
        <f>VLOOKUP($C1613,'Lookup Table'!$A$1:$G$134,7,0)</f>
        <v>Display</v>
      </c>
      <c r="N1613" s="28">
        <f t="shared" si="25"/>
        <v>0.16800000000000001</v>
      </c>
    </row>
    <row r="1614" spans="1:14" x14ac:dyDescent="0.2">
      <c r="A1614">
        <v>1613</v>
      </c>
      <c r="B1614" s="26">
        <v>44336</v>
      </c>
      <c r="C1614" s="11">
        <v>269221635</v>
      </c>
      <c r="D1614" s="11">
        <v>18</v>
      </c>
      <c r="E1614" s="11">
        <v>0</v>
      </c>
      <c r="F1614" s="11">
        <v>0</v>
      </c>
      <c r="G1614" t="str">
        <f>IFERROR(INDEX('Video Ad Server - SECONDARY'!$C$2:$C$960,MATCH(' Combined Data'!C1614&amp;' Combined Data'!B1614,'Video Ad Server - SECONDARY'!$E$2:$E$960,0)),"")</f>
        <v/>
      </c>
      <c r="H1614" t="str">
        <f>IFERROR(INDEX('Video Ad Server - SECONDARY'!$D$2:$D$960,MATCH(' Combined Data'!C1614&amp;' Combined Data'!B1614,'Video Ad Server - SECONDARY'!$E$2:$E$960,0)),"")</f>
        <v/>
      </c>
      <c r="I1614" t="str">
        <f>VLOOKUP($C1614,'Lookup Table'!$A$1:$G$134,3,0)</f>
        <v>Partner A</v>
      </c>
      <c r="J1614" t="str">
        <f>VLOOKUP($C1614,'Lookup Table'!$A$1:$G$134,4,0)</f>
        <v>Desktop</v>
      </c>
      <c r="K1614" t="str">
        <f>VLOOKUP($C1614,'Lookup Table'!$A$1:$G$134,5,0)</f>
        <v>CPM</v>
      </c>
      <c r="L1614">
        <f>VLOOKUP($C1614,'Lookup Table'!$A$1:$G$134,6,0)</f>
        <v>6</v>
      </c>
      <c r="M1614" t="str">
        <f>VLOOKUP($C1614,'Lookup Table'!$A$1:$G$134,7,0)</f>
        <v>Display</v>
      </c>
      <c r="N1614" s="28">
        <f t="shared" si="25"/>
        <v>0.10799999999999998</v>
      </c>
    </row>
    <row r="1615" spans="1:14" x14ac:dyDescent="0.2">
      <c r="A1615">
        <v>1614</v>
      </c>
      <c r="B1615" s="26">
        <v>44336</v>
      </c>
      <c r="C1615" s="11">
        <v>271533390</v>
      </c>
      <c r="D1615" s="11">
        <v>13</v>
      </c>
      <c r="E1615" s="11">
        <v>0</v>
      </c>
      <c r="F1615" s="11">
        <v>0</v>
      </c>
      <c r="G1615" t="str">
        <f>IFERROR(INDEX('Video Ad Server - SECONDARY'!$C$2:$C$960,MATCH(' Combined Data'!C1615&amp;' Combined Data'!B1615,'Video Ad Server - SECONDARY'!$E$2:$E$960,0)),"")</f>
        <v/>
      </c>
      <c r="H1615" t="str">
        <f>IFERROR(INDEX('Video Ad Server - SECONDARY'!$D$2:$D$960,MATCH(' Combined Data'!C1615&amp;' Combined Data'!B1615,'Video Ad Server - SECONDARY'!$E$2:$E$960,0)),"")</f>
        <v/>
      </c>
      <c r="I1615" t="str">
        <f>VLOOKUP($C1615,'Lookup Table'!$A$1:$G$134,3,0)</f>
        <v>Partner A</v>
      </c>
      <c r="J1615" t="str">
        <f>VLOOKUP($C1615,'Lookup Table'!$A$1:$G$134,4,0)</f>
        <v>Desktop</v>
      </c>
      <c r="K1615" t="str">
        <f>VLOOKUP($C1615,'Lookup Table'!$A$1:$G$134,5,0)</f>
        <v>CPM</v>
      </c>
      <c r="L1615">
        <f>VLOOKUP($C1615,'Lookup Table'!$A$1:$G$134,6,0)</f>
        <v>6</v>
      </c>
      <c r="M1615" t="str">
        <f>VLOOKUP($C1615,'Lookup Table'!$A$1:$G$134,7,0)</f>
        <v>Display</v>
      </c>
      <c r="N1615" s="28">
        <f t="shared" si="25"/>
        <v>7.8E-2</v>
      </c>
    </row>
    <row r="1616" spans="1:14" x14ac:dyDescent="0.2">
      <c r="A1616">
        <v>1615</v>
      </c>
      <c r="B1616" s="26">
        <v>44336</v>
      </c>
      <c r="C1616" s="11">
        <v>271451050</v>
      </c>
      <c r="D1616" s="11">
        <v>10</v>
      </c>
      <c r="E1616" s="11">
        <v>0</v>
      </c>
      <c r="F1616" s="11">
        <v>0</v>
      </c>
      <c r="G1616" t="str">
        <f>IFERROR(INDEX('Video Ad Server - SECONDARY'!$C$2:$C$960,MATCH(' Combined Data'!C1616&amp;' Combined Data'!B1616,'Video Ad Server - SECONDARY'!$E$2:$E$960,0)),"")</f>
        <v/>
      </c>
      <c r="H1616" t="str">
        <f>IFERROR(INDEX('Video Ad Server - SECONDARY'!$D$2:$D$960,MATCH(' Combined Data'!C1616&amp;' Combined Data'!B1616,'Video Ad Server - SECONDARY'!$E$2:$E$960,0)),"")</f>
        <v/>
      </c>
      <c r="I1616" t="str">
        <f>VLOOKUP($C1616,'Lookup Table'!$A$1:$G$134,3,0)</f>
        <v>Partner A</v>
      </c>
      <c r="J1616" t="str">
        <f>VLOOKUP($C1616,'Lookup Table'!$A$1:$G$134,4,0)</f>
        <v>Desktop</v>
      </c>
      <c r="K1616" t="str">
        <f>VLOOKUP($C1616,'Lookup Table'!$A$1:$G$134,5,0)</f>
        <v>CPM</v>
      </c>
      <c r="L1616">
        <f>VLOOKUP($C1616,'Lookup Table'!$A$1:$G$134,6,0)</f>
        <v>6</v>
      </c>
      <c r="M1616" t="str">
        <f>VLOOKUP($C1616,'Lookup Table'!$A$1:$G$134,7,0)</f>
        <v>Display</v>
      </c>
      <c r="N1616" s="28">
        <f t="shared" si="25"/>
        <v>0.06</v>
      </c>
    </row>
    <row r="1617" spans="1:14" x14ac:dyDescent="0.2">
      <c r="A1617">
        <v>1616</v>
      </c>
      <c r="B1617" s="26">
        <v>44336</v>
      </c>
      <c r="C1617" s="11">
        <v>271472378</v>
      </c>
      <c r="D1617" s="11">
        <v>9</v>
      </c>
      <c r="E1617" s="11">
        <v>0</v>
      </c>
      <c r="F1617" s="11">
        <v>0</v>
      </c>
      <c r="G1617" t="str">
        <f>IFERROR(INDEX('Video Ad Server - SECONDARY'!$C$2:$C$960,MATCH(' Combined Data'!C1617&amp;' Combined Data'!B1617,'Video Ad Server - SECONDARY'!$E$2:$E$960,0)),"")</f>
        <v/>
      </c>
      <c r="H1617" t="str">
        <f>IFERROR(INDEX('Video Ad Server - SECONDARY'!$D$2:$D$960,MATCH(' Combined Data'!C1617&amp;' Combined Data'!B1617,'Video Ad Server - SECONDARY'!$E$2:$E$960,0)),"")</f>
        <v/>
      </c>
      <c r="I1617" t="str">
        <f>VLOOKUP($C1617,'Lookup Table'!$A$1:$G$134,3,0)</f>
        <v>Partner A</v>
      </c>
      <c r="J1617" t="str">
        <f>VLOOKUP($C1617,'Lookup Table'!$A$1:$G$134,4,0)</f>
        <v>Tablet In-App</v>
      </c>
      <c r="K1617" t="str">
        <f>VLOOKUP($C1617,'Lookup Table'!$A$1:$G$134,5,0)</f>
        <v>CPM</v>
      </c>
      <c r="L1617">
        <f>VLOOKUP($C1617,'Lookup Table'!$A$1:$G$134,6,0)</f>
        <v>6</v>
      </c>
      <c r="M1617" t="str">
        <f>VLOOKUP($C1617,'Lookup Table'!$A$1:$G$134,7,0)</f>
        <v>Display</v>
      </c>
      <c r="N1617" s="28">
        <f t="shared" si="25"/>
        <v>5.3999999999999992E-2</v>
      </c>
    </row>
    <row r="1618" spans="1:14" x14ac:dyDescent="0.2">
      <c r="A1618">
        <v>1617</v>
      </c>
      <c r="B1618" s="26">
        <v>44336</v>
      </c>
      <c r="C1618" s="11">
        <v>271808904</v>
      </c>
      <c r="D1618" s="11">
        <v>8</v>
      </c>
      <c r="E1618" s="11">
        <v>0</v>
      </c>
      <c r="F1618" s="11">
        <v>0</v>
      </c>
      <c r="G1618" t="str">
        <f>IFERROR(INDEX('Video Ad Server - SECONDARY'!$C$2:$C$960,MATCH(' Combined Data'!C1618&amp;' Combined Data'!B1618,'Video Ad Server - SECONDARY'!$E$2:$E$960,0)),"")</f>
        <v/>
      </c>
      <c r="H1618" t="str">
        <f>IFERROR(INDEX('Video Ad Server - SECONDARY'!$D$2:$D$960,MATCH(' Combined Data'!C1618&amp;' Combined Data'!B1618,'Video Ad Server - SECONDARY'!$E$2:$E$960,0)),"")</f>
        <v/>
      </c>
      <c r="I1618" t="str">
        <f>VLOOKUP($C1618,'Lookup Table'!$A$1:$G$134,3,0)</f>
        <v>Partner A</v>
      </c>
      <c r="J1618" t="str">
        <f>VLOOKUP($C1618,'Lookup Table'!$A$1:$G$134,4,0)</f>
        <v>Desktop</v>
      </c>
      <c r="K1618" t="str">
        <f>VLOOKUP($C1618,'Lookup Table'!$A$1:$G$134,5,0)</f>
        <v>CPM</v>
      </c>
      <c r="L1618">
        <f>VLOOKUP($C1618,'Lookup Table'!$A$1:$G$134,6,0)</f>
        <v>6</v>
      </c>
      <c r="M1618" t="str">
        <f>VLOOKUP($C1618,'Lookup Table'!$A$1:$G$134,7,0)</f>
        <v>Display</v>
      </c>
      <c r="N1618" s="28">
        <f t="shared" si="25"/>
        <v>4.8000000000000001E-2</v>
      </c>
    </row>
    <row r="1619" spans="1:14" x14ac:dyDescent="0.2">
      <c r="A1619">
        <v>1618</v>
      </c>
      <c r="B1619" s="26">
        <v>44336</v>
      </c>
      <c r="C1619" s="11">
        <v>271539036</v>
      </c>
      <c r="D1619" s="11">
        <v>6</v>
      </c>
      <c r="E1619" s="11">
        <v>0</v>
      </c>
      <c r="F1619" s="11">
        <v>0</v>
      </c>
      <c r="G1619" t="str">
        <f>IFERROR(INDEX('Video Ad Server - SECONDARY'!$C$2:$C$960,MATCH(' Combined Data'!C1619&amp;' Combined Data'!B1619,'Video Ad Server - SECONDARY'!$E$2:$E$960,0)),"")</f>
        <v/>
      </c>
      <c r="H1619" t="str">
        <f>IFERROR(INDEX('Video Ad Server - SECONDARY'!$D$2:$D$960,MATCH(' Combined Data'!C1619&amp;' Combined Data'!B1619,'Video Ad Server - SECONDARY'!$E$2:$E$960,0)),"")</f>
        <v/>
      </c>
      <c r="I1619" t="str">
        <f>VLOOKUP($C1619,'Lookup Table'!$A$1:$G$134,3,0)</f>
        <v>Partner A</v>
      </c>
      <c r="J1619" t="str">
        <f>VLOOKUP($C1619,'Lookup Table'!$A$1:$G$134,4,0)</f>
        <v>Desktop</v>
      </c>
      <c r="K1619" t="str">
        <f>VLOOKUP($C1619,'Lookup Table'!$A$1:$G$134,5,0)</f>
        <v>CPM</v>
      </c>
      <c r="L1619">
        <f>VLOOKUP($C1619,'Lookup Table'!$A$1:$G$134,6,0)</f>
        <v>6</v>
      </c>
      <c r="M1619" t="str">
        <f>VLOOKUP($C1619,'Lookup Table'!$A$1:$G$134,7,0)</f>
        <v>Display</v>
      </c>
      <c r="N1619" s="28">
        <f t="shared" si="25"/>
        <v>3.6000000000000004E-2</v>
      </c>
    </row>
    <row r="1620" spans="1:14" x14ac:dyDescent="0.2">
      <c r="A1620">
        <v>1619</v>
      </c>
      <c r="B1620" s="26">
        <v>44336</v>
      </c>
      <c r="C1620" s="11">
        <v>269151292</v>
      </c>
      <c r="D1620" s="11">
        <v>6</v>
      </c>
      <c r="E1620" s="11">
        <v>0</v>
      </c>
      <c r="F1620" s="11">
        <v>0</v>
      </c>
      <c r="G1620" t="str">
        <f>IFERROR(INDEX('Video Ad Server - SECONDARY'!$C$2:$C$960,MATCH(' Combined Data'!C1620&amp;' Combined Data'!B1620,'Video Ad Server - SECONDARY'!$E$2:$E$960,0)),"")</f>
        <v/>
      </c>
      <c r="H1620" t="str">
        <f>IFERROR(INDEX('Video Ad Server - SECONDARY'!$D$2:$D$960,MATCH(' Combined Data'!C1620&amp;' Combined Data'!B1620,'Video Ad Server - SECONDARY'!$E$2:$E$960,0)),"")</f>
        <v/>
      </c>
      <c r="I1620" t="str">
        <f>VLOOKUP($C1620,'Lookup Table'!$A$1:$G$134,3,0)</f>
        <v>Partner A</v>
      </c>
      <c r="J1620" t="str">
        <f>VLOOKUP($C1620,'Lookup Table'!$A$1:$G$134,4,0)</f>
        <v>Mobile Web</v>
      </c>
      <c r="K1620" t="str">
        <f>VLOOKUP($C1620,'Lookup Table'!$A$1:$G$134,5,0)</f>
        <v>CPM</v>
      </c>
      <c r="L1620">
        <f>VLOOKUP($C1620,'Lookup Table'!$A$1:$G$134,6,0)</f>
        <v>6</v>
      </c>
      <c r="M1620" t="str">
        <f>VLOOKUP($C1620,'Lookup Table'!$A$1:$G$134,7,0)</f>
        <v>Display</v>
      </c>
      <c r="N1620" s="28">
        <f t="shared" si="25"/>
        <v>3.6000000000000004E-2</v>
      </c>
    </row>
    <row r="1621" spans="1:14" x14ac:dyDescent="0.2">
      <c r="A1621">
        <v>1620</v>
      </c>
      <c r="B1621" s="26">
        <v>44336</v>
      </c>
      <c r="C1621" s="11">
        <v>269222781</v>
      </c>
      <c r="D1621" s="11">
        <v>6</v>
      </c>
      <c r="E1621" s="11">
        <v>0</v>
      </c>
      <c r="F1621" s="11">
        <v>0</v>
      </c>
      <c r="G1621" t="str">
        <f>IFERROR(INDEX('Video Ad Server - SECONDARY'!$C$2:$C$960,MATCH(' Combined Data'!C1621&amp;' Combined Data'!B1621,'Video Ad Server - SECONDARY'!$E$2:$E$960,0)),"")</f>
        <v/>
      </c>
      <c r="H1621" t="str">
        <f>IFERROR(INDEX('Video Ad Server - SECONDARY'!$D$2:$D$960,MATCH(' Combined Data'!C1621&amp;' Combined Data'!B1621,'Video Ad Server - SECONDARY'!$E$2:$E$960,0)),"")</f>
        <v/>
      </c>
      <c r="I1621" t="str">
        <f>VLOOKUP($C1621,'Lookup Table'!$A$1:$G$134,3,0)</f>
        <v>Partner A</v>
      </c>
      <c r="J1621" t="str">
        <f>VLOOKUP($C1621,'Lookup Table'!$A$1:$G$134,4,0)</f>
        <v>Tablet In-App</v>
      </c>
      <c r="K1621" t="str">
        <f>VLOOKUP($C1621,'Lookup Table'!$A$1:$G$134,5,0)</f>
        <v>CPM</v>
      </c>
      <c r="L1621">
        <f>VLOOKUP($C1621,'Lookup Table'!$A$1:$G$134,6,0)</f>
        <v>6</v>
      </c>
      <c r="M1621" t="str">
        <f>VLOOKUP($C1621,'Lookup Table'!$A$1:$G$134,7,0)</f>
        <v>Display</v>
      </c>
      <c r="N1621" s="28">
        <f t="shared" si="25"/>
        <v>3.6000000000000004E-2</v>
      </c>
    </row>
    <row r="1622" spans="1:14" x14ac:dyDescent="0.2">
      <c r="A1622">
        <v>1621</v>
      </c>
      <c r="B1622" s="26">
        <v>44336</v>
      </c>
      <c r="C1622" s="11">
        <v>271175480</v>
      </c>
      <c r="D1622" s="11">
        <v>5</v>
      </c>
      <c r="E1622" s="11">
        <v>0</v>
      </c>
      <c r="F1622" s="11">
        <v>0</v>
      </c>
      <c r="G1622">
        <f>IFERROR(INDEX('Video Ad Server - SECONDARY'!$C$2:$C$960,MATCH(' Combined Data'!C1622&amp;' Combined Data'!B1622,'Video Ad Server - SECONDARY'!$E$2:$E$960,0)),"")</f>
        <v>51</v>
      </c>
      <c r="H1622">
        <f>IFERROR(INDEX('Video Ad Server - SECONDARY'!$D$2:$D$960,MATCH(' Combined Data'!C1622&amp;' Combined Data'!B1622,'Video Ad Server - SECONDARY'!$E$2:$E$960,0)),"")</f>
        <v>36</v>
      </c>
      <c r="I1622" t="str">
        <f>VLOOKUP($C1622,'Lookup Table'!$A$1:$G$134,3,0)</f>
        <v>Partner B</v>
      </c>
      <c r="J1622" t="str">
        <f>VLOOKUP($C1622,'Lookup Table'!$A$1:$G$134,4,0)</f>
        <v>Cross-Device</v>
      </c>
      <c r="K1622" t="str">
        <f>VLOOKUP($C1622,'Lookup Table'!$A$1:$G$134,5,0)</f>
        <v>CPCV</v>
      </c>
      <c r="L1622">
        <f>VLOOKUP($C1622,'Lookup Table'!$A$1:$G$134,6,0)</f>
        <v>4.5</v>
      </c>
      <c r="M1622" t="str">
        <f>VLOOKUP($C1622,'Lookup Table'!$A$1:$G$134,7,0)</f>
        <v>Video</v>
      </c>
      <c r="N1622" s="28">
        <f t="shared" si="25"/>
        <v>162</v>
      </c>
    </row>
    <row r="1623" spans="1:14" x14ac:dyDescent="0.2">
      <c r="A1623">
        <v>1622</v>
      </c>
      <c r="B1623" s="26">
        <v>44336</v>
      </c>
      <c r="C1623" s="11">
        <v>271457536</v>
      </c>
      <c r="D1623" s="11">
        <v>4</v>
      </c>
      <c r="E1623" s="11">
        <v>0</v>
      </c>
      <c r="F1623" s="11">
        <v>0</v>
      </c>
      <c r="G1623">
        <f>IFERROR(INDEX('Video Ad Server - SECONDARY'!$C$2:$C$960,MATCH(' Combined Data'!C1623&amp;' Combined Data'!B1623,'Video Ad Server - SECONDARY'!$E$2:$E$960,0)),"")</f>
        <v>4</v>
      </c>
      <c r="H1623">
        <f>IFERROR(INDEX('Video Ad Server - SECONDARY'!$D$2:$D$960,MATCH(' Combined Data'!C1623&amp;' Combined Data'!B1623,'Video Ad Server - SECONDARY'!$E$2:$E$960,0)),"")</f>
        <v>4</v>
      </c>
      <c r="I1623" t="str">
        <f>VLOOKUP($C1623,'Lookup Table'!$A$1:$G$134,3,0)</f>
        <v>Partner B</v>
      </c>
      <c r="J1623" t="str">
        <f>VLOOKUP($C1623,'Lookup Table'!$A$1:$G$134,4,0)</f>
        <v>Cross-Device</v>
      </c>
      <c r="K1623" t="str">
        <f>VLOOKUP($C1623,'Lookup Table'!$A$1:$G$134,5,0)</f>
        <v>CPCV</v>
      </c>
      <c r="L1623">
        <f>VLOOKUP($C1623,'Lookup Table'!$A$1:$G$134,6,0)</f>
        <v>4.5</v>
      </c>
      <c r="M1623" t="str">
        <f>VLOOKUP($C1623,'Lookup Table'!$A$1:$G$134,7,0)</f>
        <v>Video</v>
      </c>
      <c r="N1623" s="28">
        <f t="shared" si="25"/>
        <v>18</v>
      </c>
    </row>
    <row r="1624" spans="1:14" x14ac:dyDescent="0.2">
      <c r="A1624">
        <v>1623</v>
      </c>
      <c r="B1624" s="26">
        <v>44336</v>
      </c>
      <c r="C1624" s="11">
        <v>268890641</v>
      </c>
      <c r="D1624" s="11">
        <v>1</v>
      </c>
      <c r="E1624" s="11">
        <v>0</v>
      </c>
      <c r="F1624" s="11">
        <v>0</v>
      </c>
      <c r="G1624" t="str">
        <f>IFERROR(INDEX('Video Ad Server - SECONDARY'!$C$2:$C$960,MATCH(' Combined Data'!C1624&amp;' Combined Data'!B1624,'Video Ad Server - SECONDARY'!$E$2:$E$960,0)),"")</f>
        <v/>
      </c>
      <c r="H1624" t="str">
        <f>IFERROR(INDEX('Video Ad Server - SECONDARY'!$D$2:$D$960,MATCH(' Combined Data'!C1624&amp;' Combined Data'!B1624,'Video Ad Server - SECONDARY'!$E$2:$E$960,0)),"")</f>
        <v/>
      </c>
      <c r="I1624" t="str">
        <f>VLOOKUP($C1624,'Lookup Table'!$A$1:$G$134,3,0)</f>
        <v>Partner B</v>
      </c>
      <c r="J1624" t="str">
        <f>VLOOKUP($C1624,'Lookup Table'!$A$1:$G$134,4,0)</f>
        <v>Desktop</v>
      </c>
      <c r="K1624" t="str">
        <f>VLOOKUP($C1624,'Lookup Table'!$A$1:$G$134,5,0)</f>
        <v>CPM</v>
      </c>
      <c r="L1624">
        <f>VLOOKUP($C1624,'Lookup Table'!$A$1:$G$134,6,0)</f>
        <v>4.5</v>
      </c>
      <c r="M1624" t="str">
        <f>VLOOKUP($C1624,'Lookup Table'!$A$1:$G$134,7,0)</f>
        <v>Display</v>
      </c>
      <c r="N1624" s="28">
        <f t="shared" si="25"/>
        <v>4.5000000000000005E-3</v>
      </c>
    </row>
    <row r="1625" spans="1:14" x14ac:dyDescent="0.2">
      <c r="A1625">
        <v>1624</v>
      </c>
      <c r="B1625" s="26">
        <v>44336</v>
      </c>
      <c r="C1625" s="11">
        <v>268892456</v>
      </c>
      <c r="D1625" s="11">
        <v>1</v>
      </c>
      <c r="E1625" s="11">
        <v>0</v>
      </c>
      <c r="F1625" s="11">
        <v>0</v>
      </c>
      <c r="G1625" t="str">
        <f>IFERROR(INDEX('Video Ad Server - SECONDARY'!$C$2:$C$960,MATCH(' Combined Data'!C1625&amp;' Combined Data'!B1625,'Video Ad Server - SECONDARY'!$E$2:$E$960,0)),"")</f>
        <v/>
      </c>
      <c r="H1625" t="str">
        <f>IFERROR(INDEX('Video Ad Server - SECONDARY'!$D$2:$D$960,MATCH(' Combined Data'!C1625&amp;' Combined Data'!B1625,'Video Ad Server - SECONDARY'!$E$2:$E$960,0)),"")</f>
        <v/>
      </c>
      <c r="I1625" t="str">
        <f>VLOOKUP($C1625,'Lookup Table'!$A$1:$G$134,3,0)</f>
        <v>Partner A</v>
      </c>
      <c r="J1625" t="str">
        <f>VLOOKUP($C1625,'Lookup Table'!$A$1:$G$134,4,0)</f>
        <v>Mobile Web</v>
      </c>
      <c r="K1625" t="str">
        <f>VLOOKUP($C1625,'Lookup Table'!$A$1:$G$134,5,0)</f>
        <v>CPM</v>
      </c>
      <c r="L1625">
        <f>VLOOKUP($C1625,'Lookup Table'!$A$1:$G$134,6,0)</f>
        <v>6</v>
      </c>
      <c r="M1625" t="str">
        <f>VLOOKUP($C1625,'Lookup Table'!$A$1:$G$134,7,0)</f>
        <v>Display</v>
      </c>
      <c r="N1625" s="28">
        <f t="shared" si="25"/>
        <v>6.0000000000000001E-3</v>
      </c>
    </row>
    <row r="1626" spans="1:14" x14ac:dyDescent="0.2">
      <c r="A1626">
        <v>1625</v>
      </c>
      <c r="B1626" s="26">
        <v>44336</v>
      </c>
      <c r="C1626" s="11">
        <v>269221605</v>
      </c>
      <c r="D1626" s="11">
        <v>0</v>
      </c>
      <c r="E1626" s="11">
        <v>0</v>
      </c>
      <c r="F1626" s="11">
        <v>3</v>
      </c>
      <c r="G1626" t="str">
        <f>IFERROR(INDEX('Video Ad Server - SECONDARY'!$C$2:$C$960,MATCH(' Combined Data'!C1626&amp;' Combined Data'!B1626,'Video Ad Server - SECONDARY'!$E$2:$E$960,0)),"")</f>
        <v/>
      </c>
      <c r="H1626" t="str">
        <f>IFERROR(INDEX('Video Ad Server - SECONDARY'!$D$2:$D$960,MATCH(' Combined Data'!C1626&amp;' Combined Data'!B1626,'Video Ad Server - SECONDARY'!$E$2:$E$960,0)),"")</f>
        <v/>
      </c>
      <c r="I1626" t="str">
        <f>VLOOKUP($C1626,'Lookup Table'!$A$1:$G$134,3,0)</f>
        <v>Partner A</v>
      </c>
      <c r="J1626" t="str">
        <f>VLOOKUP($C1626,'Lookup Table'!$A$1:$G$134,4,0)</f>
        <v>Tablet Web</v>
      </c>
      <c r="K1626" t="str">
        <f>VLOOKUP($C1626,'Lookup Table'!$A$1:$G$134,5,0)</f>
        <v>CPM</v>
      </c>
      <c r="L1626">
        <f>VLOOKUP($C1626,'Lookup Table'!$A$1:$G$134,6,0)</f>
        <v>6</v>
      </c>
      <c r="M1626" t="str">
        <f>VLOOKUP($C1626,'Lookup Table'!$A$1:$G$134,7,0)</f>
        <v>Display</v>
      </c>
      <c r="N1626" s="28">
        <f t="shared" si="25"/>
        <v>0</v>
      </c>
    </row>
    <row r="1627" spans="1:14" x14ac:dyDescent="0.2">
      <c r="A1627">
        <v>1626</v>
      </c>
      <c r="B1627" s="26">
        <v>44336</v>
      </c>
      <c r="C1627" s="11">
        <v>269221608</v>
      </c>
      <c r="D1627" s="11">
        <v>0</v>
      </c>
      <c r="E1627" s="11">
        <v>0</v>
      </c>
      <c r="F1627" s="11">
        <v>2</v>
      </c>
      <c r="G1627" t="str">
        <f>IFERROR(INDEX('Video Ad Server - SECONDARY'!$C$2:$C$960,MATCH(' Combined Data'!C1627&amp;' Combined Data'!B1627,'Video Ad Server - SECONDARY'!$E$2:$E$960,0)),"")</f>
        <v/>
      </c>
      <c r="H1627" t="str">
        <f>IFERROR(INDEX('Video Ad Server - SECONDARY'!$D$2:$D$960,MATCH(' Combined Data'!C1627&amp;' Combined Data'!B1627,'Video Ad Server - SECONDARY'!$E$2:$E$960,0)),"")</f>
        <v/>
      </c>
      <c r="I1627" t="str">
        <f>VLOOKUP($C1627,'Lookup Table'!$A$1:$G$134,3,0)</f>
        <v>Partner A</v>
      </c>
      <c r="J1627" t="str">
        <f>VLOOKUP($C1627,'Lookup Table'!$A$1:$G$134,4,0)</f>
        <v>Mobile In-App</v>
      </c>
      <c r="K1627" t="str">
        <f>VLOOKUP($C1627,'Lookup Table'!$A$1:$G$134,5,0)</f>
        <v>CPM</v>
      </c>
      <c r="L1627">
        <f>VLOOKUP($C1627,'Lookup Table'!$A$1:$G$134,6,0)</f>
        <v>6</v>
      </c>
      <c r="M1627" t="str">
        <f>VLOOKUP($C1627,'Lookup Table'!$A$1:$G$134,7,0)</f>
        <v>Display</v>
      </c>
      <c r="N1627" s="28">
        <f t="shared" si="25"/>
        <v>0</v>
      </c>
    </row>
    <row r="1628" spans="1:14" x14ac:dyDescent="0.2">
      <c r="A1628">
        <v>1627</v>
      </c>
      <c r="B1628" s="26">
        <v>44337</v>
      </c>
      <c r="C1628" s="11">
        <v>268891961</v>
      </c>
      <c r="D1628" s="11">
        <v>40803</v>
      </c>
      <c r="E1628" s="11">
        <v>161</v>
      </c>
      <c r="F1628" s="11">
        <v>11</v>
      </c>
      <c r="G1628">
        <f>IFERROR(INDEX('Video Ad Server - SECONDARY'!$C$2:$C$960,MATCH(' Combined Data'!C1628&amp;' Combined Data'!B1628,'Video Ad Server - SECONDARY'!$E$2:$E$960,0)),"")</f>
        <v>13</v>
      </c>
      <c r="H1628">
        <f>IFERROR(INDEX('Video Ad Server - SECONDARY'!$D$2:$D$960,MATCH(' Combined Data'!C1628&amp;' Combined Data'!B1628,'Video Ad Server - SECONDARY'!$E$2:$E$960,0)),"")</f>
        <v>6</v>
      </c>
      <c r="I1628" t="str">
        <f>VLOOKUP($C1628,'Lookup Table'!$A$1:$G$134,3,0)</f>
        <v>Partner B</v>
      </c>
      <c r="J1628" t="str">
        <f>VLOOKUP($C1628,'Lookup Table'!$A$1:$G$134,4,0)</f>
        <v>Cross-Device</v>
      </c>
      <c r="K1628" t="str">
        <f>VLOOKUP($C1628,'Lookup Table'!$A$1:$G$134,5,0)</f>
        <v>CPCV</v>
      </c>
      <c r="L1628">
        <f>VLOOKUP($C1628,'Lookup Table'!$A$1:$G$134,6,0)</f>
        <v>4.5</v>
      </c>
      <c r="M1628" t="str">
        <f>VLOOKUP($C1628,'Lookup Table'!$A$1:$G$134,7,0)</f>
        <v>Video</v>
      </c>
      <c r="N1628" s="28">
        <f t="shared" si="25"/>
        <v>27</v>
      </c>
    </row>
    <row r="1629" spans="1:14" x14ac:dyDescent="0.2">
      <c r="A1629">
        <v>1628</v>
      </c>
      <c r="B1629" s="26">
        <v>44337</v>
      </c>
      <c r="C1629" s="11">
        <v>269221920</v>
      </c>
      <c r="D1629" s="11">
        <v>32230</v>
      </c>
      <c r="E1629" s="11">
        <v>121</v>
      </c>
      <c r="F1629" s="11">
        <v>71</v>
      </c>
      <c r="G1629">
        <f>IFERROR(INDEX('Video Ad Server - SECONDARY'!$C$2:$C$960,MATCH(' Combined Data'!C1629&amp;' Combined Data'!B1629,'Video Ad Server - SECONDARY'!$E$2:$E$960,0)),"")</f>
        <v>0</v>
      </c>
      <c r="H1629">
        <f>IFERROR(INDEX('Video Ad Server - SECONDARY'!$D$2:$D$960,MATCH(' Combined Data'!C1629&amp;' Combined Data'!B1629,'Video Ad Server - SECONDARY'!$E$2:$E$960,0)),"")</f>
        <v>0</v>
      </c>
      <c r="I1629" t="str">
        <f>VLOOKUP($C1629,'Lookup Table'!$A$1:$G$134,3,0)</f>
        <v>Partner B</v>
      </c>
      <c r="J1629" t="str">
        <f>VLOOKUP($C1629,'Lookup Table'!$A$1:$G$134,4,0)</f>
        <v>Cross-Device</v>
      </c>
      <c r="K1629" t="str">
        <f>VLOOKUP($C1629,'Lookup Table'!$A$1:$G$134,5,0)</f>
        <v>CPCV</v>
      </c>
      <c r="L1629">
        <f>VLOOKUP($C1629,'Lookup Table'!$A$1:$G$134,6,0)</f>
        <v>4.5</v>
      </c>
      <c r="M1629" t="str">
        <f>VLOOKUP($C1629,'Lookup Table'!$A$1:$G$134,7,0)</f>
        <v>Video</v>
      </c>
      <c r="N1629" s="28">
        <f t="shared" si="25"/>
        <v>0</v>
      </c>
    </row>
    <row r="1630" spans="1:14" x14ac:dyDescent="0.2">
      <c r="A1630">
        <v>1629</v>
      </c>
      <c r="B1630" s="26">
        <v>44337</v>
      </c>
      <c r="C1630" s="11">
        <v>269221461</v>
      </c>
      <c r="D1630" s="11">
        <v>35398</v>
      </c>
      <c r="E1630" s="11">
        <v>115</v>
      </c>
      <c r="F1630" s="11">
        <v>50</v>
      </c>
      <c r="G1630">
        <f>IFERROR(INDEX('Video Ad Server - SECONDARY'!$C$2:$C$960,MATCH(' Combined Data'!C1630&amp;' Combined Data'!B1630,'Video Ad Server - SECONDARY'!$E$2:$E$960,0)),"")</f>
        <v>11</v>
      </c>
      <c r="H1630">
        <f>IFERROR(INDEX('Video Ad Server - SECONDARY'!$D$2:$D$960,MATCH(' Combined Data'!C1630&amp;' Combined Data'!B1630,'Video Ad Server - SECONDARY'!$E$2:$E$960,0)),"")</f>
        <v>11</v>
      </c>
      <c r="I1630" t="str">
        <f>VLOOKUP($C1630,'Lookup Table'!$A$1:$G$134,3,0)</f>
        <v>Partner B</v>
      </c>
      <c r="J1630" t="str">
        <f>VLOOKUP($C1630,'Lookup Table'!$A$1:$G$134,4,0)</f>
        <v>Mobile</v>
      </c>
      <c r="K1630" t="str">
        <f>VLOOKUP($C1630,'Lookup Table'!$A$1:$G$134,5,0)</f>
        <v>CPCV</v>
      </c>
      <c r="L1630">
        <f>VLOOKUP($C1630,'Lookup Table'!$A$1:$G$134,6,0)</f>
        <v>4.5</v>
      </c>
      <c r="M1630" t="str">
        <f>VLOOKUP($C1630,'Lookup Table'!$A$1:$G$134,7,0)</f>
        <v>Video</v>
      </c>
      <c r="N1630" s="28">
        <f t="shared" si="25"/>
        <v>49.5</v>
      </c>
    </row>
    <row r="1631" spans="1:14" x14ac:dyDescent="0.2">
      <c r="A1631">
        <v>1630</v>
      </c>
      <c r="B1631" s="26">
        <v>44337</v>
      </c>
      <c r="C1631" s="11">
        <v>269221431</v>
      </c>
      <c r="D1631" s="11">
        <v>33373</v>
      </c>
      <c r="E1631" s="11">
        <v>111</v>
      </c>
      <c r="F1631" s="11">
        <v>60</v>
      </c>
      <c r="G1631" t="str">
        <f>IFERROR(INDEX('Video Ad Server - SECONDARY'!$C$2:$C$960,MATCH(' Combined Data'!C1631&amp;' Combined Data'!B1631,'Video Ad Server - SECONDARY'!$E$2:$E$960,0)),"")</f>
        <v/>
      </c>
      <c r="H1631" t="str">
        <f>IFERROR(INDEX('Video Ad Server - SECONDARY'!$D$2:$D$960,MATCH(' Combined Data'!C1631&amp;' Combined Data'!B1631,'Video Ad Server - SECONDARY'!$E$2:$E$960,0)),"")</f>
        <v/>
      </c>
      <c r="I1631" t="str">
        <f>VLOOKUP($C1631,'Lookup Table'!$A$1:$G$134,3,0)</f>
        <v>Partner B</v>
      </c>
      <c r="J1631" t="str">
        <f>VLOOKUP($C1631,'Lookup Table'!$A$1:$G$134,4,0)</f>
        <v>Desktop</v>
      </c>
      <c r="K1631" t="str">
        <f>VLOOKUP($C1631,'Lookup Table'!$A$1:$G$134,5,0)</f>
        <v>CPM</v>
      </c>
      <c r="L1631">
        <f>VLOOKUP($C1631,'Lookup Table'!$A$1:$G$134,6,0)</f>
        <v>4.5</v>
      </c>
      <c r="M1631" t="str">
        <f>VLOOKUP($C1631,'Lookup Table'!$A$1:$G$134,7,0)</f>
        <v>Display</v>
      </c>
      <c r="N1631" s="28">
        <f t="shared" si="25"/>
        <v>150.17849999999999</v>
      </c>
    </row>
    <row r="1632" spans="1:14" x14ac:dyDescent="0.2">
      <c r="A1632">
        <v>1631</v>
      </c>
      <c r="B1632" s="26">
        <v>44337</v>
      </c>
      <c r="C1632" s="11">
        <v>269221473</v>
      </c>
      <c r="D1632" s="11">
        <v>25149</v>
      </c>
      <c r="E1632" s="11">
        <v>86</v>
      </c>
      <c r="F1632" s="11">
        <v>4</v>
      </c>
      <c r="G1632">
        <f>IFERROR(INDEX('Video Ad Server - SECONDARY'!$C$2:$C$960,MATCH(' Combined Data'!C1632&amp;' Combined Data'!B1632,'Video Ad Server - SECONDARY'!$E$2:$E$960,0)),"")</f>
        <v>54</v>
      </c>
      <c r="H1632">
        <f>IFERROR(INDEX('Video Ad Server - SECONDARY'!$D$2:$D$960,MATCH(' Combined Data'!C1632&amp;' Combined Data'!B1632,'Video Ad Server - SECONDARY'!$E$2:$E$960,0)),"")</f>
        <v>53</v>
      </c>
      <c r="I1632" t="str">
        <f>VLOOKUP($C1632,'Lookup Table'!$A$1:$G$134,3,0)</f>
        <v>Partner B</v>
      </c>
      <c r="J1632" t="str">
        <f>VLOOKUP($C1632,'Lookup Table'!$A$1:$G$134,4,0)</f>
        <v>Desktop</v>
      </c>
      <c r="K1632" t="str">
        <f>VLOOKUP($C1632,'Lookup Table'!$A$1:$G$134,5,0)</f>
        <v>CPCV</v>
      </c>
      <c r="L1632">
        <f>VLOOKUP($C1632,'Lookup Table'!$A$1:$G$134,6,0)</f>
        <v>4.5</v>
      </c>
      <c r="M1632" t="str">
        <f>VLOOKUP($C1632,'Lookup Table'!$A$1:$G$134,7,0)</f>
        <v>Video</v>
      </c>
      <c r="N1632" s="28">
        <f t="shared" si="25"/>
        <v>238.5</v>
      </c>
    </row>
    <row r="1633" spans="1:14" x14ac:dyDescent="0.2">
      <c r="A1633">
        <v>1632</v>
      </c>
      <c r="B1633" s="26">
        <v>44337</v>
      </c>
      <c r="C1633" s="11">
        <v>269222739</v>
      </c>
      <c r="D1633" s="11">
        <v>20771</v>
      </c>
      <c r="E1633" s="11">
        <v>82</v>
      </c>
      <c r="F1633" s="11">
        <v>7</v>
      </c>
      <c r="G1633">
        <f>IFERROR(INDEX('Video Ad Server - SECONDARY'!$C$2:$C$960,MATCH(' Combined Data'!C1633&amp;' Combined Data'!B1633,'Video Ad Server - SECONDARY'!$E$2:$E$960,0)),"")</f>
        <v>0</v>
      </c>
      <c r="H1633">
        <f>IFERROR(INDEX('Video Ad Server - SECONDARY'!$D$2:$D$960,MATCH(' Combined Data'!C1633&amp;' Combined Data'!B1633,'Video Ad Server - SECONDARY'!$E$2:$E$960,0)),"")</f>
        <v>0</v>
      </c>
      <c r="I1633" t="str">
        <f>VLOOKUP($C1633,'Lookup Table'!$A$1:$G$134,3,0)</f>
        <v>Partner B</v>
      </c>
      <c r="J1633" t="str">
        <f>VLOOKUP($C1633,'Lookup Table'!$A$1:$G$134,4,0)</f>
        <v>Cross-Device</v>
      </c>
      <c r="K1633" t="str">
        <f>VLOOKUP($C1633,'Lookup Table'!$A$1:$G$134,5,0)</f>
        <v>CPCV</v>
      </c>
      <c r="L1633">
        <f>VLOOKUP($C1633,'Lookup Table'!$A$1:$G$134,6,0)</f>
        <v>4.5</v>
      </c>
      <c r="M1633" t="str">
        <f>VLOOKUP($C1633,'Lookup Table'!$A$1:$G$134,7,0)</f>
        <v>Video</v>
      </c>
      <c r="N1633" s="28">
        <f t="shared" si="25"/>
        <v>0</v>
      </c>
    </row>
    <row r="1634" spans="1:14" x14ac:dyDescent="0.2">
      <c r="A1634">
        <v>1633</v>
      </c>
      <c r="B1634" s="26">
        <v>44337</v>
      </c>
      <c r="C1634" s="11">
        <v>268891226</v>
      </c>
      <c r="D1634" s="11">
        <v>22179</v>
      </c>
      <c r="E1634" s="11">
        <v>66</v>
      </c>
      <c r="F1634" s="11">
        <v>34</v>
      </c>
      <c r="G1634" t="str">
        <f>IFERROR(INDEX('Video Ad Server - SECONDARY'!$C$2:$C$960,MATCH(' Combined Data'!C1634&amp;' Combined Data'!B1634,'Video Ad Server - SECONDARY'!$E$2:$E$960,0)),"")</f>
        <v/>
      </c>
      <c r="H1634" t="str">
        <f>IFERROR(INDEX('Video Ad Server - SECONDARY'!$D$2:$D$960,MATCH(' Combined Data'!C1634&amp;' Combined Data'!B1634,'Video Ad Server - SECONDARY'!$E$2:$E$960,0)),"")</f>
        <v/>
      </c>
      <c r="I1634" t="str">
        <f>VLOOKUP($C1634,'Lookup Table'!$A$1:$G$134,3,0)</f>
        <v>Partner B</v>
      </c>
      <c r="J1634" t="str">
        <f>VLOOKUP($C1634,'Lookup Table'!$A$1:$G$134,4,0)</f>
        <v>Desktop</v>
      </c>
      <c r="K1634" t="str">
        <f>VLOOKUP($C1634,'Lookup Table'!$A$1:$G$134,5,0)</f>
        <v>CPM</v>
      </c>
      <c r="L1634">
        <f>VLOOKUP($C1634,'Lookup Table'!$A$1:$G$134,6,0)</f>
        <v>4.5</v>
      </c>
      <c r="M1634" t="str">
        <f>VLOOKUP($C1634,'Lookup Table'!$A$1:$G$134,7,0)</f>
        <v>Display</v>
      </c>
      <c r="N1634" s="28">
        <f t="shared" si="25"/>
        <v>99.805499999999995</v>
      </c>
    </row>
    <row r="1635" spans="1:14" x14ac:dyDescent="0.2">
      <c r="A1635">
        <v>1634</v>
      </c>
      <c r="B1635" s="26">
        <v>44337</v>
      </c>
      <c r="C1635" s="11">
        <v>268890545</v>
      </c>
      <c r="D1635" s="11">
        <v>16654</v>
      </c>
      <c r="E1635" s="11">
        <v>32</v>
      </c>
      <c r="F1635" s="11">
        <v>90</v>
      </c>
      <c r="G1635">
        <f>IFERROR(INDEX('Video Ad Server - SECONDARY'!$C$2:$C$960,MATCH(' Combined Data'!C1635&amp;' Combined Data'!B1635,'Video Ad Server - SECONDARY'!$E$2:$E$960,0)),"")</f>
        <v>19</v>
      </c>
      <c r="H1635">
        <f>IFERROR(INDEX('Video Ad Server - SECONDARY'!$D$2:$D$960,MATCH(' Combined Data'!C1635&amp;' Combined Data'!B1635,'Video Ad Server - SECONDARY'!$E$2:$E$960,0)),"")</f>
        <v>15</v>
      </c>
      <c r="I1635" t="str">
        <f>VLOOKUP($C1635,'Lookup Table'!$A$1:$G$134,3,0)</f>
        <v>Partner B</v>
      </c>
      <c r="J1635" t="str">
        <f>VLOOKUP($C1635,'Lookup Table'!$A$1:$G$134,4,0)</f>
        <v>Cross-Device</v>
      </c>
      <c r="K1635" t="str">
        <f>VLOOKUP($C1635,'Lookup Table'!$A$1:$G$134,5,0)</f>
        <v>CPCV</v>
      </c>
      <c r="L1635">
        <f>VLOOKUP($C1635,'Lookup Table'!$A$1:$G$134,6,0)</f>
        <v>4.5</v>
      </c>
      <c r="M1635" t="str">
        <f>VLOOKUP($C1635,'Lookup Table'!$A$1:$G$134,7,0)</f>
        <v>Video</v>
      </c>
      <c r="N1635" s="28">
        <f t="shared" si="25"/>
        <v>67.5</v>
      </c>
    </row>
    <row r="1636" spans="1:14" x14ac:dyDescent="0.2">
      <c r="A1636">
        <v>1635</v>
      </c>
      <c r="B1636" s="26">
        <v>44337</v>
      </c>
      <c r="C1636" s="11">
        <v>271451050</v>
      </c>
      <c r="D1636" s="11">
        <v>20946</v>
      </c>
      <c r="E1636" s="11">
        <v>31</v>
      </c>
      <c r="F1636" s="11">
        <v>2</v>
      </c>
      <c r="G1636" t="str">
        <f>IFERROR(INDEX('Video Ad Server - SECONDARY'!$C$2:$C$960,MATCH(' Combined Data'!C1636&amp;' Combined Data'!B1636,'Video Ad Server - SECONDARY'!$E$2:$E$960,0)),"")</f>
        <v/>
      </c>
      <c r="H1636" t="str">
        <f>IFERROR(INDEX('Video Ad Server - SECONDARY'!$D$2:$D$960,MATCH(' Combined Data'!C1636&amp;' Combined Data'!B1636,'Video Ad Server - SECONDARY'!$E$2:$E$960,0)),"")</f>
        <v/>
      </c>
      <c r="I1636" t="str">
        <f>VLOOKUP($C1636,'Lookup Table'!$A$1:$G$134,3,0)</f>
        <v>Partner A</v>
      </c>
      <c r="J1636" t="str">
        <f>VLOOKUP($C1636,'Lookup Table'!$A$1:$G$134,4,0)</f>
        <v>Desktop</v>
      </c>
      <c r="K1636" t="str">
        <f>VLOOKUP($C1636,'Lookup Table'!$A$1:$G$134,5,0)</f>
        <v>CPM</v>
      </c>
      <c r="L1636">
        <f>VLOOKUP($C1636,'Lookup Table'!$A$1:$G$134,6,0)</f>
        <v>6</v>
      </c>
      <c r="M1636" t="str">
        <f>VLOOKUP($C1636,'Lookup Table'!$A$1:$G$134,7,0)</f>
        <v>Display</v>
      </c>
      <c r="N1636" s="28">
        <f t="shared" si="25"/>
        <v>125.67600000000002</v>
      </c>
    </row>
    <row r="1637" spans="1:14" x14ac:dyDescent="0.2">
      <c r="A1637">
        <v>1636</v>
      </c>
      <c r="B1637" s="26">
        <v>44337</v>
      </c>
      <c r="C1637" s="11">
        <v>268892348</v>
      </c>
      <c r="D1637" s="11">
        <v>1521</v>
      </c>
      <c r="E1637" s="11">
        <v>31</v>
      </c>
      <c r="F1637" s="11">
        <v>0</v>
      </c>
      <c r="G1637">
        <f>IFERROR(INDEX('Video Ad Server - SECONDARY'!$C$2:$C$960,MATCH(' Combined Data'!C1637&amp;' Combined Data'!B1637,'Video Ad Server - SECONDARY'!$E$2:$E$960,0)),"")</f>
        <v>14</v>
      </c>
      <c r="H1637">
        <f>IFERROR(INDEX('Video Ad Server - SECONDARY'!$D$2:$D$960,MATCH(' Combined Data'!C1637&amp;' Combined Data'!B1637,'Video Ad Server - SECONDARY'!$E$2:$E$960,0)),"")</f>
        <v>14</v>
      </c>
      <c r="I1637" t="str">
        <f>VLOOKUP($C1637,'Lookup Table'!$A$1:$G$134,3,0)</f>
        <v>Partner B</v>
      </c>
      <c r="J1637" t="str">
        <f>VLOOKUP($C1637,'Lookup Table'!$A$1:$G$134,4,0)</f>
        <v>Cross-Device</v>
      </c>
      <c r="K1637" t="str">
        <f>VLOOKUP($C1637,'Lookup Table'!$A$1:$G$134,5,0)</f>
        <v>CPCV</v>
      </c>
      <c r="L1637">
        <f>VLOOKUP($C1637,'Lookup Table'!$A$1:$G$134,6,0)</f>
        <v>4.5</v>
      </c>
      <c r="M1637" t="str">
        <f>VLOOKUP($C1637,'Lookup Table'!$A$1:$G$134,7,0)</f>
        <v>Video</v>
      </c>
      <c r="N1637" s="28">
        <f t="shared" si="25"/>
        <v>63</v>
      </c>
    </row>
    <row r="1638" spans="1:14" x14ac:dyDescent="0.2">
      <c r="A1638">
        <v>1637</v>
      </c>
      <c r="B1638" s="26">
        <v>44337</v>
      </c>
      <c r="C1638" s="11">
        <v>273096974</v>
      </c>
      <c r="D1638" s="11">
        <v>29300</v>
      </c>
      <c r="E1638" s="11">
        <v>24</v>
      </c>
      <c r="F1638" s="11">
        <v>16</v>
      </c>
      <c r="G1638" t="str">
        <f>IFERROR(INDEX('Video Ad Server - SECONDARY'!$C$2:$C$960,MATCH(' Combined Data'!C1638&amp;' Combined Data'!B1638,'Video Ad Server - SECONDARY'!$E$2:$E$960,0)),"")</f>
        <v/>
      </c>
      <c r="H1638" t="str">
        <f>IFERROR(INDEX('Video Ad Server - SECONDARY'!$D$2:$D$960,MATCH(' Combined Data'!C1638&amp;' Combined Data'!B1638,'Video Ad Server - SECONDARY'!$E$2:$E$960,0)),"")</f>
        <v/>
      </c>
      <c r="I1638" t="str">
        <f>VLOOKUP($C1638,'Lookup Table'!$A$1:$G$134,3,0)</f>
        <v>Partner B</v>
      </c>
      <c r="J1638" t="str">
        <f>VLOOKUP($C1638,'Lookup Table'!$A$1:$G$134,4,0)</f>
        <v>Desktop</v>
      </c>
      <c r="K1638" t="str">
        <f>VLOOKUP($C1638,'Lookup Table'!$A$1:$G$134,5,0)</f>
        <v>CPM</v>
      </c>
      <c r="L1638">
        <f>VLOOKUP($C1638,'Lookup Table'!$A$1:$G$134,6,0)</f>
        <v>4.5</v>
      </c>
      <c r="M1638" t="str">
        <f>VLOOKUP($C1638,'Lookup Table'!$A$1:$G$134,7,0)</f>
        <v>Display</v>
      </c>
      <c r="N1638" s="28">
        <f t="shared" si="25"/>
        <v>131.85</v>
      </c>
    </row>
    <row r="1639" spans="1:14" x14ac:dyDescent="0.2">
      <c r="A1639">
        <v>1638</v>
      </c>
      <c r="B1639" s="26">
        <v>44337</v>
      </c>
      <c r="C1639" s="11">
        <v>269221635</v>
      </c>
      <c r="D1639" s="11">
        <v>14143</v>
      </c>
      <c r="E1639" s="11">
        <v>22</v>
      </c>
      <c r="F1639" s="11">
        <v>12</v>
      </c>
      <c r="G1639" t="str">
        <f>IFERROR(INDEX('Video Ad Server - SECONDARY'!$C$2:$C$960,MATCH(' Combined Data'!C1639&amp;' Combined Data'!B1639,'Video Ad Server - SECONDARY'!$E$2:$E$960,0)),"")</f>
        <v/>
      </c>
      <c r="H1639" t="str">
        <f>IFERROR(INDEX('Video Ad Server - SECONDARY'!$D$2:$D$960,MATCH(' Combined Data'!C1639&amp;' Combined Data'!B1639,'Video Ad Server - SECONDARY'!$E$2:$E$960,0)),"")</f>
        <v/>
      </c>
      <c r="I1639" t="str">
        <f>VLOOKUP($C1639,'Lookup Table'!$A$1:$G$134,3,0)</f>
        <v>Partner A</v>
      </c>
      <c r="J1639" t="str">
        <f>VLOOKUP($C1639,'Lookup Table'!$A$1:$G$134,4,0)</f>
        <v>Desktop</v>
      </c>
      <c r="K1639" t="str">
        <f>VLOOKUP($C1639,'Lookup Table'!$A$1:$G$134,5,0)</f>
        <v>CPM</v>
      </c>
      <c r="L1639">
        <f>VLOOKUP($C1639,'Lookup Table'!$A$1:$G$134,6,0)</f>
        <v>6</v>
      </c>
      <c r="M1639" t="str">
        <f>VLOOKUP($C1639,'Lookup Table'!$A$1:$G$134,7,0)</f>
        <v>Display</v>
      </c>
      <c r="N1639" s="28">
        <f t="shared" si="25"/>
        <v>84.858000000000004</v>
      </c>
    </row>
    <row r="1640" spans="1:14" x14ac:dyDescent="0.2">
      <c r="A1640">
        <v>1639</v>
      </c>
      <c r="B1640" s="26">
        <v>44337</v>
      </c>
      <c r="C1640" s="11">
        <v>269221575</v>
      </c>
      <c r="D1640" s="11">
        <v>1425</v>
      </c>
      <c r="E1640" s="11">
        <v>22</v>
      </c>
      <c r="F1640" s="11">
        <v>0</v>
      </c>
      <c r="G1640">
        <f>IFERROR(INDEX('Video Ad Server - SECONDARY'!$C$2:$C$960,MATCH(' Combined Data'!C1640&amp;' Combined Data'!B1640,'Video Ad Server - SECONDARY'!$E$2:$E$960,0)),"")</f>
        <v>521</v>
      </c>
      <c r="H1640">
        <f>IFERROR(INDEX('Video Ad Server - SECONDARY'!$D$2:$D$960,MATCH(' Combined Data'!C1640&amp;' Combined Data'!B1640,'Video Ad Server - SECONDARY'!$E$2:$E$960,0)),"")</f>
        <v>345</v>
      </c>
      <c r="I1640" t="str">
        <f>VLOOKUP($C1640,'Lookup Table'!$A$1:$G$134,3,0)</f>
        <v>Partner B</v>
      </c>
      <c r="J1640" t="str">
        <f>VLOOKUP($C1640,'Lookup Table'!$A$1:$G$134,4,0)</f>
        <v>Cross-Device</v>
      </c>
      <c r="K1640" t="str">
        <f>VLOOKUP($C1640,'Lookup Table'!$A$1:$G$134,5,0)</f>
        <v>CPCV</v>
      </c>
      <c r="L1640">
        <f>VLOOKUP($C1640,'Lookup Table'!$A$1:$G$134,6,0)</f>
        <v>4.5</v>
      </c>
      <c r="M1640" t="str">
        <f>VLOOKUP($C1640,'Lookup Table'!$A$1:$G$134,7,0)</f>
        <v>Video</v>
      </c>
      <c r="N1640" s="28">
        <f t="shared" si="25"/>
        <v>1552.5</v>
      </c>
    </row>
    <row r="1641" spans="1:14" x14ac:dyDescent="0.2">
      <c r="A1641">
        <v>1640</v>
      </c>
      <c r="B1641" s="26">
        <v>44337</v>
      </c>
      <c r="C1641" s="11">
        <v>268892405</v>
      </c>
      <c r="D1641" s="11">
        <v>7968</v>
      </c>
      <c r="E1641" s="11">
        <v>16</v>
      </c>
      <c r="F1641" s="11">
        <v>6</v>
      </c>
      <c r="G1641" t="str">
        <f>IFERROR(INDEX('Video Ad Server - SECONDARY'!$C$2:$C$960,MATCH(' Combined Data'!C1641&amp;' Combined Data'!B1641,'Video Ad Server - SECONDARY'!$E$2:$E$960,0)),"")</f>
        <v/>
      </c>
      <c r="H1641" t="str">
        <f>IFERROR(INDEX('Video Ad Server - SECONDARY'!$D$2:$D$960,MATCH(' Combined Data'!C1641&amp;' Combined Data'!B1641,'Video Ad Server - SECONDARY'!$E$2:$E$960,0)),"")</f>
        <v/>
      </c>
      <c r="I1641" t="str">
        <f>VLOOKUP($C1641,'Lookup Table'!$A$1:$G$134,3,0)</f>
        <v>Partner B</v>
      </c>
      <c r="J1641" t="str">
        <f>VLOOKUP($C1641,'Lookup Table'!$A$1:$G$134,4,0)</f>
        <v>Mobile In-App</v>
      </c>
      <c r="K1641" t="str">
        <f>VLOOKUP($C1641,'Lookup Table'!$A$1:$G$134,5,0)</f>
        <v>CPM</v>
      </c>
      <c r="L1641">
        <f>VLOOKUP($C1641,'Lookup Table'!$A$1:$G$134,6,0)</f>
        <v>4.5</v>
      </c>
      <c r="M1641" t="str">
        <f>VLOOKUP($C1641,'Lookup Table'!$A$1:$G$134,7,0)</f>
        <v>Display</v>
      </c>
      <c r="N1641" s="28">
        <f t="shared" si="25"/>
        <v>35.856000000000002</v>
      </c>
    </row>
    <row r="1642" spans="1:14" x14ac:dyDescent="0.2">
      <c r="A1642">
        <v>1641</v>
      </c>
      <c r="B1642" s="26">
        <v>44337</v>
      </c>
      <c r="C1642" s="11">
        <v>271459513</v>
      </c>
      <c r="D1642" s="11">
        <v>13347</v>
      </c>
      <c r="E1642" s="11">
        <v>15</v>
      </c>
      <c r="F1642" s="11">
        <v>1</v>
      </c>
      <c r="G1642" t="str">
        <f>IFERROR(INDEX('Video Ad Server - SECONDARY'!$C$2:$C$960,MATCH(' Combined Data'!C1642&amp;' Combined Data'!B1642,'Video Ad Server - SECONDARY'!$E$2:$E$960,0)),"")</f>
        <v/>
      </c>
      <c r="H1642" t="str">
        <f>IFERROR(INDEX('Video Ad Server - SECONDARY'!$D$2:$D$960,MATCH(' Combined Data'!C1642&amp;' Combined Data'!B1642,'Video Ad Server - SECONDARY'!$E$2:$E$960,0)),"")</f>
        <v/>
      </c>
      <c r="I1642" t="str">
        <f>VLOOKUP($C1642,'Lookup Table'!$A$1:$G$134,3,0)</f>
        <v>Partner A</v>
      </c>
      <c r="J1642" t="str">
        <f>VLOOKUP($C1642,'Lookup Table'!$A$1:$G$134,4,0)</f>
        <v>Tablet In-App</v>
      </c>
      <c r="K1642" t="str">
        <f>VLOOKUP($C1642,'Lookup Table'!$A$1:$G$134,5,0)</f>
        <v>CPM</v>
      </c>
      <c r="L1642">
        <f>VLOOKUP($C1642,'Lookup Table'!$A$1:$G$134,6,0)</f>
        <v>6</v>
      </c>
      <c r="M1642" t="str">
        <f>VLOOKUP($C1642,'Lookup Table'!$A$1:$G$134,7,0)</f>
        <v>Display</v>
      </c>
      <c r="N1642" s="28">
        <f t="shared" si="25"/>
        <v>80.081999999999994</v>
      </c>
    </row>
    <row r="1643" spans="1:14" x14ac:dyDescent="0.2">
      <c r="A1643">
        <v>1642</v>
      </c>
      <c r="B1643" s="26">
        <v>44337</v>
      </c>
      <c r="C1643" s="11">
        <v>268891184</v>
      </c>
      <c r="D1643" s="11">
        <v>44564</v>
      </c>
      <c r="E1643" s="11">
        <v>13</v>
      </c>
      <c r="F1643" s="11">
        <v>28</v>
      </c>
      <c r="G1643" t="str">
        <f>IFERROR(INDEX('Video Ad Server - SECONDARY'!$C$2:$C$960,MATCH(' Combined Data'!C1643&amp;' Combined Data'!B1643,'Video Ad Server - SECONDARY'!$E$2:$E$960,0)),"")</f>
        <v/>
      </c>
      <c r="H1643" t="str">
        <f>IFERROR(INDEX('Video Ad Server - SECONDARY'!$D$2:$D$960,MATCH(' Combined Data'!C1643&amp;' Combined Data'!B1643,'Video Ad Server - SECONDARY'!$E$2:$E$960,0)),"")</f>
        <v/>
      </c>
      <c r="I1643" t="str">
        <f>VLOOKUP($C1643,'Lookup Table'!$A$1:$G$134,3,0)</f>
        <v>Partner B</v>
      </c>
      <c r="J1643" t="str">
        <f>VLOOKUP($C1643,'Lookup Table'!$A$1:$G$134,4,0)</f>
        <v>Cross-Device</v>
      </c>
      <c r="K1643" t="str">
        <f>VLOOKUP($C1643,'Lookup Table'!$A$1:$G$134,5,0)</f>
        <v>CPM</v>
      </c>
      <c r="L1643">
        <f>VLOOKUP($C1643,'Lookup Table'!$A$1:$G$134,6,0)</f>
        <v>4.5</v>
      </c>
      <c r="M1643" t="str">
        <f>VLOOKUP($C1643,'Lookup Table'!$A$1:$G$134,7,0)</f>
        <v>Display</v>
      </c>
      <c r="N1643" s="28">
        <f t="shared" si="25"/>
        <v>200.53800000000001</v>
      </c>
    </row>
    <row r="1644" spans="1:14" x14ac:dyDescent="0.2">
      <c r="A1644">
        <v>1643</v>
      </c>
      <c r="B1644" s="26">
        <v>44337</v>
      </c>
      <c r="C1644" s="11">
        <v>268892078</v>
      </c>
      <c r="D1644" s="11">
        <v>19214</v>
      </c>
      <c r="E1644" s="11">
        <v>10</v>
      </c>
      <c r="F1644" s="11">
        <v>246</v>
      </c>
      <c r="G1644">
        <f>IFERROR(INDEX('Video Ad Server - SECONDARY'!$C$2:$C$960,MATCH(' Combined Data'!C1644&amp;' Combined Data'!B1644,'Video Ad Server - SECONDARY'!$E$2:$E$960,0)),"")</f>
        <v>5</v>
      </c>
      <c r="H1644">
        <f>IFERROR(INDEX('Video Ad Server - SECONDARY'!$D$2:$D$960,MATCH(' Combined Data'!C1644&amp;' Combined Data'!B1644,'Video Ad Server - SECONDARY'!$E$2:$E$960,0)),"")</f>
        <v>9</v>
      </c>
      <c r="I1644" t="str">
        <f>VLOOKUP($C1644,'Lookup Table'!$A$1:$G$134,3,0)</f>
        <v>Partner B</v>
      </c>
      <c r="J1644" t="str">
        <f>VLOOKUP($C1644,'Lookup Table'!$A$1:$G$134,4,0)</f>
        <v>Cross-Device</v>
      </c>
      <c r="K1644" t="str">
        <f>VLOOKUP($C1644,'Lookup Table'!$A$1:$G$134,5,0)</f>
        <v>CPCV</v>
      </c>
      <c r="L1644">
        <f>VLOOKUP($C1644,'Lookup Table'!$A$1:$G$134,6,0)</f>
        <v>4.5</v>
      </c>
      <c r="M1644" t="str">
        <f>VLOOKUP($C1644,'Lookup Table'!$A$1:$G$134,7,0)</f>
        <v>Video</v>
      </c>
      <c r="N1644" s="28">
        <f t="shared" si="25"/>
        <v>40.5</v>
      </c>
    </row>
    <row r="1645" spans="1:14" x14ac:dyDescent="0.2">
      <c r="A1645">
        <v>1644</v>
      </c>
      <c r="B1645" s="26">
        <v>44337</v>
      </c>
      <c r="C1645" s="11">
        <v>269221587</v>
      </c>
      <c r="D1645" s="11">
        <v>2865</v>
      </c>
      <c r="E1645" s="11">
        <v>10</v>
      </c>
      <c r="F1645" s="11">
        <v>0</v>
      </c>
      <c r="G1645">
        <f>IFERROR(INDEX('Video Ad Server - SECONDARY'!$C$2:$C$960,MATCH(' Combined Data'!C1645&amp;' Combined Data'!B1645,'Video Ad Server - SECONDARY'!$E$2:$E$960,0)),"")</f>
        <v>3809</v>
      </c>
      <c r="H1645">
        <f>IFERROR(INDEX('Video Ad Server - SECONDARY'!$D$2:$D$960,MATCH(' Combined Data'!C1645&amp;' Combined Data'!B1645,'Video Ad Server - SECONDARY'!$E$2:$E$960,0)),"")</f>
        <v>2362</v>
      </c>
      <c r="I1645" t="str">
        <f>VLOOKUP($C1645,'Lookup Table'!$A$1:$G$134,3,0)</f>
        <v>Partner B</v>
      </c>
      <c r="J1645" t="str">
        <f>VLOOKUP($C1645,'Lookup Table'!$A$1:$G$134,4,0)</f>
        <v>Cross-Device</v>
      </c>
      <c r="K1645" t="str">
        <f>VLOOKUP($C1645,'Lookup Table'!$A$1:$G$134,5,0)</f>
        <v>CPCV</v>
      </c>
      <c r="L1645">
        <f>VLOOKUP($C1645,'Lookup Table'!$A$1:$G$134,6,0)</f>
        <v>4.5</v>
      </c>
      <c r="M1645" t="str">
        <f>VLOOKUP($C1645,'Lookup Table'!$A$1:$G$134,7,0)</f>
        <v>Video</v>
      </c>
      <c r="N1645" s="28">
        <f t="shared" si="25"/>
        <v>10629</v>
      </c>
    </row>
    <row r="1646" spans="1:14" x14ac:dyDescent="0.2">
      <c r="A1646">
        <v>1645</v>
      </c>
      <c r="B1646" s="26">
        <v>44337</v>
      </c>
      <c r="C1646" s="11">
        <v>268892378</v>
      </c>
      <c r="D1646" s="11">
        <v>2874</v>
      </c>
      <c r="E1646" s="11">
        <v>9</v>
      </c>
      <c r="F1646" s="11">
        <v>1</v>
      </c>
      <c r="G1646">
        <f>IFERROR(INDEX('Video Ad Server - SECONDARY'!$C$2:$C$960,MATCH(' Combined Data'!C1646&amp;' Combined Data'!B1646,'Video Ad Server - SECONDARY'!$E$2:$E$960,0)),"")</f>
        <v>9</v>
      </c>
      <c r="H1646">
        <f>IFERROR(INDEX('Video Ad Server - SECONDARY'!$D$2:$D$960,MATCH(' Combined Data'!C1646&amp;' Combined Data'!B1646,'Video Ad Server - SECONDARY'!$E$2:$E$960,0)),"")</f>
        <v>2</v>
      </c>
      <c r="I1646" t="str">
        <f>VLOOKUP($C1646,'Lookup Table'!$A$1:$G$134,3,0)</f>
        <v>Partner B</v>
      </c>
      <c r="J1646" t="str">
        <f>VLOOKUP($C1646,'Lookup Table'!$A$1:$G$134,4,0)</f>
        <v>Cross-Device</v>
      </c>
      <c r="K1646" t="str">
        <f>VLOOKUP($C1646,'Lookup Table'!$A$1:$G$134,5,0)</f>
        <v>CPCV</v>
      </c>
      <c r="L1646">
        <f>VLOOKUP($C1646,'Lookup Table'!$A$1:$G$134,6,0)</f>
        <v>4.5</v>
      </c>
      <c r="M1646" t="str">
        <f>VLOOKUP($C1646,'Lookup Table'!$A$1:$G$134,7,0)</f>
        <v>Video</v>
      </c>
      <c r="N1646" s="28">
        <f t="shared" si="25"/>
        <v>9</v>
      </c>
    </row>
    <row r="1647" spans="1:14" x14ac:dyDescent="0.2">
      <c r="A1647">
        <v>1646</v>
      </c>
      <c r="B1647" s="26">
        <v>44337</v>
      </c>
      <c r="C1647" s="11">
        <v>271533390</v>
      </c>
      <c r="D1647" s="11">
        <v>2355</v>
      </c>
      <c r="E1647" s="11">
        <v>8</v>
      </c>
      <c r="F1647" s="11">
        <v>0</v>
      </c>
      <c r="G1647" t="str">
        <f>IFERROR(INDEX('Video Ad Server - SECONDARY'!$C$2:$C$960,MATCH(' Combined Data'!C1647&amp;' Combined Data'!B1647,'Video Ad Server - SECONDARY'!$E$2:$E$960,0)),"")</f>
        <v/>
      </c>
      <c r="H1647" t="str">
        <f>IFERROR(INDEX('Video Ad Server - SECONDARY'!$D$2:$D$960,MATCH(' Combined Data'!C1647&amp;' Combined Data'!B1647,'Video Ad Server - SECONDARY'!$E$2:$E$960,0)),"")</f>
        <v/>
      </c>
      <c r="I1647" t="str">
        <f>VLOOKUP($C1647,'Lookup Table'!$A$1:$G$134,3,0)</f>
        <v>Partner A</v>
      </c>
      <c r="J1647" t="str">
        <f>VLOOKUP($C1647,'Lookup Table'!$A$1:$G$134,4,0)</f>
        <v>Desktop</v>
      </c>
      <c r="K1647" t="str">
        <f>VLOOKUP($C1647,'Lookup Table'!$A$1:$G$134,5,0)</f>
        <v>CPM</v>
      </c>
      <c r="L1647">
        <f>VLOOKUP($C1647,'Lookup Table'!$A$1:$G$134,6,0)</f>
        <v>6</v>
      </c>
      <c r="M1647" t="str">
        <f>VLOOKUP($C1647,'Lookup Table'!$A$1:$G$134,7,0)</f>
        <v>Display</v>
      </c>
      <c r="N1647" s="28">
        <f t="shared" si="25"/>
        <v>14.129999999999999</v>
      </c>
    </row>
    <row r="1648" spans="1:14" x14ac:dyDescent="0.2">
      <c r="A1648">
        <v>1647</v>
      </c>
      <c r="B1648" s="26">
        <v>44337</v>
      </c>
      <c r="C1648" s="11">
        <v>269221581</v>
      </c>
      <c r="D1648" s="11">
        <v>2745</v>
      </c>
      <c r="E1648" s="11">
        <v>7</v>
      </c>
      <c r="F1648" s="11">
        <v>0</v>
      </c>
      <c r="G1648">
        <f>IFERROR(INDEX('Video Ad Server - SECONDARY'!$C$2:$C$960,MATCH(' Combined Data'!C1648&amp;' Combined Data'!B1648,'Video Ad Server - SECONDARY'!$E$2:$E$960,0)),"")</f>
        <v>0</v>
      </c>
      <c r="H1648">
        <f>IFERROR(INDEX('Video Ad Server - SECONDARY'!$D$2:$D$960,MATCH(' Combined Data'!C1648&amp;' Combined Data'!B1648,'Video Ad Server - SECONDARY'!$E$2:$E$960,0)),"")</f>
        <v>0</v>
      </c>
      <c r="I1648" t="str">
        <f>VLOOKUP($C1648,'Lookup Table'!$A$1:$G$134,3,0)</f>
        <v>Partner B</v>
      </c>
      <c r="J1648" t="str">
        <f>VLOOKUP($C1648,'Lookup Table'!$A$1:$G$134,4,0)</f>
        <v>Cross-Device</v>
      </c>
      <c r="K1648" t="str">
        <f>VLOOKUP($C1648,'Lookup Table'!$A$1:$G$134,5,0)</f>
        <v>CPCV</v>
      </c>
      <c r="L1648">
        <f>VLOOKUP($C1648,'Lookup Table'!$A$1:$G$134,6,0)</f>
        <v>4.5</v>
      </c>
      <c r="M1648" t="str">
        <f>VLOOKUP($C1648,'Lookup Table'!$A$1:$G$134,7,0)</f>
        <v>Video</v>
      </c>
      <c r="N1648" s="28">
        <f t="shared" si="25"/>
        <v>0</v>
      </c>
    </row>
    <row r="1649" spans="1:14" x14ac:dyDescent="0.2">
      <c r="A1649">
        <v>1648</v>
      </c>
      <c r="B1649" s="26">
        <v>44337</v>
      </c>
      <c r="C1649" s="11">
        <v>271539036</v>
      </c>
      <c r="D1649" s="11">
        <v>7313</v>
      </c>
      <c r="E1649" s="11">
        <v>6</v>
      </c>
      <c r="F1649" s="11">
        <v>5</v>
      </c>
      <c r="G1649" t="str">
        <f>IFERROR(INDEX('Video Ad Server - SECONDARY'!$C$2:$C$960,MATCH(' Combined Data'!C1649&amp;' Combined Data'!B1649,'Video Ad Server - SECONDARY'!$E$2:$E$960,0)),"")</f>
        <v/>
      </c>
      <c r="H1649" t="str">
        <f>IFERROR(INDEX('Video Ad Server - SECONDARY'!$D$2:$D$960,MATCH(' Combined Data'!C1649&amp;' Combined Data'!B1649,'Video Ad Server - SECONDARY'!$E$2:$E$960,0)),"")</f>
        <v/>
      </c>
      <c r="I1649" t="str">
        <f>VLOOKUP($C1649,'Lookup Table'!$A$1:$G$134,3,0)</f>
        <v>Partner A</v>
      </c>
      <c r="J1649" t="str">
        <f>VLOOKUP($C1649,'Lookup Table'!$A$1:$G$134,4,0)</f>
        <v>Desktop</v>
      </c>
      <c r="K1649" t="str">
        <f>VLOOKUP($C1649,'Lookup Table'!$A$1:$G$134,5,0)</f>
        <v>CPM</v>
      </c>
      <c r="L1649">
        <f>VLOOKUP($C1649,'Lookup Table'!$A$1:$G$134,6,0)</f>
        <v>6</v>
      </c>
      <c r="M1649" t="str">
        <f>VLOOKUP($C1649,'Lookup Table'!$A$1:$G$134,7,0)</f>
        <v>Display</v>
      </c>
      <c r="N1649" s="28">
        <f t="shared" si="25"/>
        <v>43.878</v>
      </c>
    </row>
    <row r="1650" spans="1:14" x14ac:dyDescent="0.2">
      <c r="A1650">
        <v>1649</v>
      </c>
      <c r="B1650" s="26">
        <v>44337</v>
      </c>
      <c r="C1650" s="11">
        <v>269221584</v>
      </c>
      <c r="D1650" s="11">
        <v>4929</v>
      </c>
      <c r="E1650" s="11">
        <v>6</v>
      </c>
      <c r="F1650" s="11">
        <v>5</v>
      </c>
      <c r="G1650">
        <f>IFERROR(INDEX('Video Ad Server - SECONDARY'!$C$2:$C$960,MATCH(' Combined Data'!C1650&amp;' Combined Data'!B1650,'Video Ad Server - SECONDARY'!$E$2:$E$960,0)),"")</f>
        <v>1790</v>
      </c>
      <c r="H1650">
        <f>IFERROR(INDEX('Video Ad Server - SECONDARY'!$D$2:$D$960,MATCH(' Combined Data'!C1650&amp;' Combined Data'!B1650,'Video Ad Server - SECONDARY'!$E$2:$E$960,0)),"")</f>
        <v>1297</v>
      </c>
      <c r="I1650" t="str">
        <f>VLOOKUP($C1650,'Lookup Table'!$A$1:$G$134,3,0)</f>
        <v>Partner B</v>
      </c>
      <c r="J1650" t="str">
        <f>VLOOKUP($C1650,'Lookup Table'!$A$1:$G$134,4,0)</f>
        <v>Cross-Device</v>
      </c>
      <c r="K1650" t="str">
        <f>VLOOKUP($C1650,'Lookup Table'!$A$1:$G$134,5,0)</f>
        <v>CPCV</v>
      </c>
      <c r="L1650">
        <f>VLOOKUP($C1650,'Lookup Table'!$A$1:$G$134,6,0)</f>
        <v>4.5</v>
      </c>
      <c r="M1650" t="str">
        <f>VLOOKUP($C1650,'Lookup Table'!$A$1:$G$134,7,0)</f>
        <v>Video</v>
      </c>
      <c r="N1650" s="28">
        <f t="shared" si="25"/>
        <v>5836.5</v>
      </c>
    </row>
    <row r="1651" spans="1:14" x14ac:dyDescent="0.2">
      <c r="A1651">
        <v>1650</v>
      </c>
      <c r="B1651" s="26">
        <v>44337</v>
      </c>
      <c r="C1651" s="11">
        <v>268892375</v>
      </c>
      <c r="D1651" s="11">
        <v>4340</v>
      </c>
      <c r="E1651" s="11">
        <v>6</v>
      </c>
      <c r="F1651" s="11">
        <v>2</v>
      </c>
      <c r="G1651">
        <f>IFERROR(INDEX('Video Ad Server - SECONDARY'!$C$2:$C$960,MATCH(' Combined Data'!C1651&amp;' Combined Data'!B1651,'Video Ad Server - SECONDARY'!$E$2:$E$960,0)),"")</f>
        <v>3</v>
      </c>
      <c r="H1651">
        <f>IFERROR(INDEX('Video Ad Server - SECONDARY'!$D$2:$D$960,MATCH(' Combined Data'!C1651&amp;' Combined Data'!B1651,'Video Ad Server - SECONDARY'!$E$2:$E$960,0)),"")</f>
        <v>9</v>
      </c>
      <c r="I1651" t="str">
        <f>VLOOKUP($C1651,'Lookup Table'!$A$1:$G$134,3,0)</f>
        <v>Partner B</v>
      </c>
      <c r="J1651" t="str">
        <f>VLOOKUP($C1651,'Lookup Table'!$A$1:$G$134,4,0)</f>
        <v>Cross-Device</v>
      </c>
      <c r="K1651" t="str">
        <f>VLOOKUP($C1651,'Lookup Table'!$A$1:$G$134,5,0)</f>
        <v>CPCV</v>
      </c>
      <c r="L1651">
        <f>VLOOKUP($C1651,'Lookup Table'!$A$1:$G$134,6,0)</f>
        <v>4.5</v>
      </c>
      <c r="M1651" t="str">
        <f>VLOOKUP($C1651,'Lookup Table'!$A$1:$G$134,7,0)</f>
        <v>Video</v>
      </c>
      <c r="N1651" s="28">
        <f t="shared" si="25"/>
        <v>40.5</v>
      </c>
    </row>
    <row r="1652" spans="1:14" x14ac:dyDescent="0.2">
      <c r="A1652">
        <v>1651</v>
      </c>
      <c r="B1652" s="26">
        <v>44337</v>
      </c>
      <c r="C1652" s="11">
        <v>268891919</v>
      </c>
      <c r="D1652" s="11">
        <v>2738</v>
      </c>
      <c r="E1652" s="11">
        <v>5</v>
      </c>
      <c r="F1652" s="11">
        <v>6</v>
      </c>
      <c r="G1652" t="str">
        <f>IFERROR(INDEX('Video Ad Server - SECONDARY'!$C$2:$C$960,MATCH(' Combined Data'!C1652&amp;' Combined Data'!B1652,'Video Ad Server - SECONDARY'!$E$2:$E$960,0)),"")</f>
        <v/>
      </c>
      <c r="H1652" t="str">
        <f>IFERROR(INDEX('Video Ad Server - SECONDARY'!$D$2:$D$960,MATCH(' Combined Data'!C1652&amp;' Combined Data'!B1652,'Video Ad Server - SECONDARY'!$E$2:$E$960,0)),"")</f>
        <v/>
      </c>
      <c r="I1652" t="str">
        <f>VLOOKUP($C1652,'Lookup Table'!$A$1:$G$134,3,0)</f>
        <v>Partner B</v>
      </c>
      <c r="J1652" t="str">
        <f>VLOOKUP($C1652,'Lookup Table'!$A$1:$G$134,4,0)</f>
        <v>Desktop</v>
      </c>
      <c r="K1652" t="str">
        <f>VLOOKUP($C1652,'Lookup Table'!$A$1:$G$134,5,0)</f>
        <v>CPM</v>
      </c>
      <c r="L1652">
        <f>VLOOKUP($C1652,'Lookup Table'!$A$1:$G$134,6,0)</f>
        <v>4.5</v>
      </c>
      <c r="M1652" t="str">
        <f>VLOOKUP($C1652,'Lookup Table'!$A$1:$G$134,7,0)</f>
        <v>Display</v>
      </c>
      <c r="N1652" s="28">
        <f t="shared" si="25"/>
        <v>12.321</v>
      </c>
    </row>
    <row r="1653" spans="1:14" x14ac:dyDescent="0.2">
      <c r="A1653">
        <v>1652</v>
      </c>
      <c r="B1653" s="26">
        <v>44337</v>
      </c>
      <c r="C1653" s="11">
        <v>268890527</v>
      </c>
      <c r="D1653" s="11">
        <v>3963</v>
      </c>
      <c r="E1653" s="11">
        <v>4</v>
      </c>
      <c r="F1653" s="11">
        <v>2</v>
      </c>
      <c r="G1653">
        <f>IFERROR(INDEX('Video Ad Server - SECONDARY'!$C$2:$C$960,MATCH(' Combined Data'!C1653&amp;' Combined Data'!B1653,'Video Ad Server - SECONDARY'!$E$2:$E$960,0)),"")</f>
        <v>8</v>
      </c>
      <c r="H1653">
        <f>IFERROR(INDEX('Video Ad Server - SECONDARY'!$D$2:$D$960,MATCH(' Combined Data'!C1653&amp;' Combined Data'!B1653,'Video Ad Server - SECONDARY'!$E$2:$E$960,0)),"")</f>
        <v>20</v>
      </c>
      <c r="I1653" t="str">
        <f>VLOOKUP($C1653,'Lookup Table'!$A$1:$G$134,3,0)</f>
        <v>Partner B</v>
      </c>
      <c r="J1653" t="str">
        <f>VLOOKUP($C1653,'Lookup Table'!$A$1:$G$134,4,0)</f>
        <v>Cross-Device</v>
      </c>
      <c r="K1653" t="str">
        <f>VLOOKUP($C1653,'Lookup Table'!$A$1:$G$134,5,0)</f>
        <v>CPCV</v>
      </c>
      <c r="L1653">
        <f>VLOOKUP($C1653,'Lookup Table'!$A$1:$G$134,6,0)</f>
        <v>4.5</v>
      </c>
      <c r="M1653" t="str">
        <f>VLOOKUP($C1653,'Lookup Table'!$A$1:$G$134,7,0)</f>
        <v>Video</v>
      </c>
      <c r="N1653" s="28">
        <f t="shared" si="25"/>
        <v>90</v>
      </c>
    </row>
    <row r="1654" spans="1:14" x14ac:dyDescent="0.2">
      <c r="A1654">
        <v>1653</v>
      </c>
      <c r="B1654" s="26">
        <v>44337</v>
      </c>
      <c r="C1654" s="11">
        <v>268892231</v>
      </c>
      <c r="D1654" s="11">
        <v>2781</v>
      </c>
      <c r="E1654" s="11">
        <v>3</v>
      </c>
      <c r="F1654" s="11">
        <v>6</v>
      </c>
      <c r="G1654" t="str">
        <f>IFERROR(INDEX('Video Ad Server - SECONDARY'!$C$2:$C$960,MATCH(' Combined Data'!C1654&amp;' Combined Data'!B1654,'Video Ad Server - SECONDARY'!$E$2:$E$960,0)),"")</f>
        <v/>
      </c>
      <c r="H1654" t="str">
        <f>IFERROR(INDEX('Video Ad Server - SECONDARY'!$D$2:$D$960,MATCH(' Combined Data'!C1654&amp;' Combined Data'!B1654,'Video Ad Server - SECONDARY'!$E$2:$E$960,0)),"")</f>
        <v/>
      </c>
      <c r="I1654" t="str">
        <f>VLOOKUP($C1654,'Lookup Table'!$A$1:$G$134,3,0)</f>
        <v>Partner A</v>
      </c>
      <c r="J1654" t="str">
        <f>VLOOKUP($C1654,'Lookup Table'!$A$1:$G$134,4,0)</f>
        <v>Desktop</v>
      </c>
      <c r="K1654" t="str">
        <f>VLOOKUP($C1654,'Lookup Table'!$A$1:$G$134,5,0)</f>
        <v>CPM</v>
      </c>
      <c r="L1654">
        <f>VLOOKUP($C1654,'Lookup Table'!$A$1:$G$134,6,0)</f>
        <v>6</v>
      </c>
      <c r="M1654" t="str">
        <f>VLOOKUP($C1654,'Lookup Table'!$A$1:$G$134,7,0)</f>
        <v>Display</v>
      </c>
      <c r="N1654" s="28">
        <f t="shared" si="25"/>
        <v>16.686</v>
      </c>
    </row>
    <row r="1655" spans="1:14" x14ac:dyDescent="0.2">
      <c r="A1655">
        <v>1654</v>
      </c>
      <c r="B1655" s="26">
        <v>44337</v>
      </c>
      <c r="C1655" s="11">
        <v>272779033</v>
      </c>
      <c r="D1655" s="11">
        <v>1987</v>
      </c>
      <c r="E1655" s="11">
        <v>3</v>
      </c>
      <c r="F1655" s="11">
        <v>0</v>
      </c>
      <c r="G1655">
        <f>IFERROR(INDEX('Video Ad Server - SECONDARY'!$C$2:$C$960,MATCH(' Combined Data'!C1655&amp;' Combined Data'!B1655,'Video Ad Server - SECONDARY'!$E$2:$E$960,0)),"")</f>
        <v>5</v>
      </c>
      <c r="H1655">
        <f>IFERROR(INDEX('Video Ad Server - SECONDARY'!$D$2:$D$960,MATCH(' Combined Data'!C1655&amp;' Combined Data'!B1655,'Video Ad Server - SECONDARY'!$E$2:$E$960,0)),"")</f>
        <v>2</v>
      </c>
      <c r="I1655" t="str">
        <f>VLOOKUP($C1655,'Lookup Table'!$A$1:$G$134,3,0)</f>
        <v>Partner B</v>
      </c>
      <c r="J1655" t="str">
        <f>VLOOKUP($C1655,'Lookup Table'!$A$1:$G$134,4,0)</f>
        <v>Cross-Device</v>
      </c>
      <c r="K1655" t="str">
        <f>VLOOKUP($C1655,'Lookup Table'!$A$1:$G$134,5,0)</f>
        <v>CPCV</v>
      </c>
      <c r="L1655">
        <f>VLOOKUP($C1655,'Lookup Table'!$A$1:$G$134,6,0)</f>
        <v>4.5</v>
      </c>
      <c r="M1655" t="str">
        <f>VLOOKUP($C1655,'Lookup Table'!$A$1:$G$134,7,0)</f>
        <v>Video</v>
      </c>
      <c r="N1655" s="28">
        <f t="shared" si="25"/>
        <v>9</v>
      </c>
    </row>
    <row r="1656" spans="1:14" x14ac:dyDescent="0.2">
      <c r="A1656">
        <v>1655</v>
      </c>
      <c r="B1656" s="26">
        <v>44337</v>
      </c>
      <c r="C1656" s="11">
        <v>268890566</v>
      </c>
      <c r="D1656" s="11">
        <v>1121</v>
      </c>
      <c r="E1656" s="11">
        <v>3</v>
      </c>
      <c r="F1656" s="11">
        <v>0</v>
      </c>
      <c r="G1656">
        <f>IFERROR(INDEX('Video Ad Server - SECONDARY'!$C$2:$C$960,MATCH(' Combined Data'!C1656&amp;' Combined Data'!B1656,'Video Ad Server - SECONDARY'!$E$2:$E$960,0)),"")</f>
        <v>6</v>
      </c>
      <c r="H1656">
        <f>IFERROR(INDEX('Video Ad Server - SECONDARY'!$D$2:$D$960,MATCH(' Combined Data'!C1656&amp;' Combined Data'!B1656,'Video Ad Server - SECONDARY'!$E$2:$E$960,0)),"")</f>
        <v>10</v>
      </c>
      <c r="I1656" t="str">
        <f>VLOOKUP($C1656,'Lookup Table'!$A$1:$G$134,3,0)</f>
        <v>Partner B</v>
      </c>
      <c r="J1656" t="str">
        <f>VLOOKUP($C1656,'Lookup Table'!$A$1:$G$134,4,0)</f>
        <v>Cross-Device</v>
      </c>
      <c r="K1656" t="str">
        <f>VLOOKUP($C1656,'Lookup Table'!$A$1:$G$134,5,0)</f>
        <v>CPCV</v>
      </c>
      <c r="L1656">
        <f>VLOOKUP($C1656,'Lookup Table'!$A$1:$G$134,6,0)</f>
        <v>4.5</v>
      </c>
      <c r="M1656" t="str">
        <f>VLOOKUP($C1656,'Lookup Table'!$A$1:$G$134,7,0)</f>
        <v>Video</v>
      </c>
      <c r="N1656" s="28">
        <f t="shared" si="25"/>
        <v>45</v>
      </c>
    </row>
    <row r="1657" spans="1:14" x14ac:dyDescent="0.2">
      <c r="A1657">
        <v>1656</v>
      </c>
      <c r="B1657" s="26">
        <v>44337</v>
      </c>
      <c r="C1657" s="11">
        <v>268890548</v>
      </c>
      <c r="D1657" s="11">
        <v>533</v>
      </c>
      <c r="E1657" s="11">
        <v>3</v>
      </c>
      <c r="F1657" s="11">
        <v>1</v>
      </c>
      <c r="G1657">
        <f>IFERROR(INDEX('Video Ad Server - SECONDARY'!$C$2:$C$960,MATCH(' Combined Data'!C1657&amp;' Combined Data'!B1657,'Video Ad Server - SECONDARY'!$E$2:$E$960,0)),"")</f>
        <v>12</v>
      </c>
      <c r="H1657">
        <f>IFERROR(INDEX('Video Ad Server - SECONDARY'!$D$2:$D$960,MATCH(' Combined Data'!C1657&amp;' Combined Data'!B1657,'Video Ad Server - SECONDARY'!$E$2:$E$960,0)),"")</f>
        <v>2</v>
      </c>
      <c r="I1657" t="str">
        <f>VLOOKUP($C1657,'Lookup Table'!$A$1:$G$134,3,0)</f>
        <v>Partner B</v>
      </c>
      <c r="J1657" t="str">
        <f>VLOOKUP($C1657,'Lookup Table'!$A$1:$G$134,4,0)</f>
        <v>Cross-Device</v>
      </c>
      <c r="K1657" t="str">
        <f>VLOOKUP($C1657,'Lookup Table'!$A$1:$G$134,5,0)</f>
        <v>CPCV</v>
      </c>
      <c r="L1657">
        <f>VLOOKUP($C1657,'Lookup Table'!$A$1:$G$134,6,0)</f>
        <v>4.5</v>
      </c>
      <c r="M1657" t="str">
        <f>VLOOKUP($C1657,'Lookup Table'!$A$1:$G$134,7,0)</f>
        <v>Video</v>
      </c>
      <c r="N1657" s="28">
        <f t="shared" si="25"/>
        <v>9</v>
      </c>
    </row>
    <row r="1658" spans="1:14" x14ac:dyDescent="0.2">
      <c r="A1658">
        <v>1657</v>
      </c>
      <c r="B1658" s="26">
        <v>44337</v>
      </c>
      <c r="C1658" s="11">
        <v>268890590</v>
      </c>
      <c r="D1658" s="11">
        <v>4079</v>
      </c>
      <c r="E1658" s="11">
        <v>2</v>
      </c>
      <c r="F1658" s="11">
        <v>3</v>
      </c>
      <c r="G1658">
        <f>IFERROR(INDEX('Video Ad Server - SECONDARY'!$C$2:$C$960,MATCH(' Combined Data'!C1658&amp;' Combined Data'!B1658,'Video Ad Server - SECONDARY'!$E$2:$E$960,0)),"")</f>
        <v>13</v>
      </c>
      <c r="H1658">
        <f>IFERROR(INDEX('Video Ad Server - SECONDARY'!$D$2:$D$960,MATCH(' Combined Data'!C1658&amp;' Combined Data'!B1658,'Video Ad Server - SECONDARY'!$E$2:$E$960,0)),"")</f>
        <v>14</v>
      </c>
      <c r="I1658" t="str">
        <f>VLOOKUP($C1658,'Lookup Table'!$A$1:$G$134,3,0)</f>
        <v>Partner B</v>
      </c>
      <c r="J1658" t="str">
        <f>VLOOKUP($C1658,'Lookup Table'!$A$1:$G$134,4,0)</f>
        <v>Cross-Device</v>
      </c>
      <c r="K1658" t="str">
        <f>VLOOKUP($C1658,'Lookup Table'!$A$1:$G$134,5,0)</f>
        <v>CPCV</v>
      </c>
      <c r="L1658">
        <f>VLOOKUP($C1658,'Lookup Table'!$A$1:$G$134,6,0)</f>
        <v>4.5</v>
      </c>
      <c r="M1658" t="str">
        <f>VLOOKUP($C1658,'Lookup Table'!$A$1:$G$134,7,0)</f>
        <v>Video</v>
      </c>
      <c r="N1658" s="28">
        <f t="shared" si="25"/>
        <v>63</v>
      </c>
    </row>
    <row r="1659" spans="1:14" x14ac:dyDescent="0.2">
      <c r="A1659">
        <v>1658</v>
      </c>
      <c r="B1659" s="26">
        <v>44337</v>
      </c>
      <c r="C1659" s="11">
        <v>268890671</v>
      </c>
      <c r="D1659" s="11">
        <v>1519</v>
      </c>
      <c r="E1659" s="11">
        <v>2</v>
      </c>
      <c r="F1659" s="11">
        <v>1</v>
      </c>
      <c r="G1659" t="str">
        <f>IFERROR(INDEX('Video Ad Server - SECONDARY'!$C$2:$C$960,MATCH(' Combined Data'!C1659&amp;' Combined Data'!B1659,'Video Ad Server - SECONDARY'!$E$2:$E$960,0)),"")</f>
        <v/>
      </c>
      <c r="H1659" t="str">
        <f>IFERROR(INDEX('Video Ad Server - SECONDARY'!$D$2:$D$960,MATCH(' Combined Data'!C1659&amp;' Combined Data'!B1659,'Video Ad Server - SECONDARY'!$E$2:$E$960,0)),"")</f>
        <v/>
      </c>
      <c r="I1659" t="str">
        <f>VLOOKUP($C1659,'Lookup Table'!$A$1:$G$134,3,0)</f>
        <v>Partner A</v>
      </c>
      <c r="J1659" t="str">
        <f>VLOOKUP($C1659,'Lookup Table'!$A$1:$G$134,4,0)</f>
        <v>Tablet Web</v>
      </c>
      <c r="K1659" t="str">
        <f>VLOOKUP($C1659,'Lookup Table'!$A$1:$G$134,5,0)</f>
        <v>CPM</v>
      </c>
      <c r="L1659">
        <f>VLOOKUP($C1659,'Lookup Table'!$A$1:$G$134,6,0)</f>
        <v>6</v>
      </c>
      <c r="M1659" t="str">
        <f>VLOOKUP($C1659,'Lookup Table'!$A$1:$G$134,7,0)</f>
        <v>Display</v>
      </c>
      <c r="N1659" s="28">
        <f t="shared" si="25"/>
        <v>9.113999999999999</v>
      </c>
    </row>
    <row r="1660" spans="1:14" x14ac:dyDescent="0.2">
      <c r="A1660">
        <v>1659</v>
      </c>
      <c r="B1660" s="26">
        <v>44337</v>
      </c>
      <c r="C1660" s="11">
        <v>269222775</v>
      </c>
      <c r="D1660" s="11">
        <v>0</v>
      </c>
      <c r="E1660" s="11">
        <v>2</v>
      </c>
      <c r="F1660" s="11">
        <v>2</v>
      </c>
      <c r="G1660">
        <f>IFERROR(INDEX('Video Ad Server - SECONDARY'!$C$2:$C$960,MATCH(' Combined Data'!C1660&amp;' Combined Data'!B1660,'Video Ad Server - SECONDARY'!$E$2:$E$960,0)),"")</f>
        <v>42</v>
      </c>
      <c r="H1660">
        <f>IFERROR(INDEX('Video Ad Server - SECONDARY'!$D$2:$D$960,MATCH(' Combined Data'!C1660&amp;' Combined Data'!B1660,'Video Ad Server - SECONDARY'!$E$2:$E$960,0)),"")</f>
        <v>26</v>
      </c>
      <c r="I1660" t="str">
        <f>VLOOKUP($C1660,'Lookup Table'!$A$1:$G$134,3,0)</f>
        <v>Partner B</v>
      </c>
      <c r="J1660" t="str">
        <f>VLOOKUP($C1660,'Lookup Table'!$A$1:$G$134,4,0)</f>
        <v>Cross-Device</v>
      </c>
      <c r="K1660" t="str">
        <f>VLOOKUP($C1660,'Lookup Table'!$A$1:$G$134,5,0)</f>
        <v>CPCV</v>
      </c>
      <c r="L1660">
        <f>VLOOKUP($C1660,'Lookup Table'!$A$1:$G$134,6,0)</f>
        <v>4.5</v>
      </c>
      <c r="M1660" t="str">
        <f>VLOOKUP($C1660,'Lookup Table'!$A$1:$G$134,7,0)</f>
        <v>Video</v>
      </c>
      <c r="N1660" s="28">
        <f t="shared" si="25"/>
        <v>117</v>
      </c>
    </row>
    <row r="1661" spans="1:14" x14ac:dyDescent="0.2">
      <c r="A1661">
        <v>1660</v>
      </c>
      <c r="B1661" s="26">
        <v>44337</v>
      </c>
      <c r="C1661" s="11">
        <v>269222019</v>
      </c>
      <c r="D1661" s="11">
        <v>4365</v>
      </c>
      <c r="E1661" s="11">
        <v>1</v>
      </c>
      <c r="F1661" s="11">
        <v>0</v>
      </c>
      <c r="G1661">
        <f>IFERROR(INDEX('Video Ad Server - SECONDARY'!$C$2:$C$960,MATCH(' Combined Data'!C1661&amp;' Combined Data'!B1661,'Video Ad Server - SECONDARY'!$E$2:$E$960,0)),"")</f>
        <v>1513</v>
      </c>
      <c r="H1661">
        <f>IFERROR(INDEX('Video Ad Server - SECONDARY'!$D$2:$D$960,MATCH(' Combined Data'!C1661&amp;' Combined Data'!B1661,'Video Ad Server - SECONDARY'!$E$2:$E$960,0)),"")</f>
        <v>1249</v>
      </c>
      <c r="I1661" t="str">
        <f>VLOOKUP($C1661,'Lookup Table'!$A$1:$G$134,3,0)</f>
        <v>Partner B</v>
      </c>
      <c r="J1661" t="str">
        <f>VLOOKUP($C1661,'Lookup Table'!$A$1:$G$134,4,0)</f>
        <v>Cross-Device</v>
      </c>
      <c r="K1661" t="str">
        <f>VLOOKUP($C1661,'Lookup Table'!$A$1:$G$134,5,0)</f>
        <v>CPCV</v>
      </c>
      <c r="L1661">
        <f>VLOOKUP($C1661,'Lookup Table'!$A$1:$G$134,6,0)</f>
        <v>4.5</v>
      </c>
      <c r="M1661" t="str">
        <f>VLOOKUP($C1661,'Lookup Table'!$A$1:$G$134,7,0)</f>
        <v>Video</v>
      </c>
      <c r="N1661" s="28">
        <f t="shared" si="25"/>
        <v>5620.5</v>
      </c>
    </row>
    <row r="1662" spans="1:14" x14ac:dyDescent="0.2">
      <c r="A1662">
        <v>1661</v>
      </c>
      <c r="B1662" s="26">
        <v>44337</v>
      </c>
      <c r="C1662" s="11">
        <v>268892345</v>
      </c>
      <c r="D1662" s="11">
        <v>3885</v>
      </c>
      <c r="E1662" s="11">
        <v>1</v>
      </c>
      <c r="F1662" s="11">
        <v>0</v>
      </c>
      <c r="G1662">
        <f>IFERROR(INDEX('Video Ad Server - SECONDARY'!$C$2:$C$960,MATCH(' Combined Data'!C1662&amp;' Combined Data'!B1662,'Video Ad Server - SECONDARY'!$E$2:$E$960,0)),"")</f>
        <v>8</v>
      </c>
      <c r="H1662">
        <f>IFERROR(INDEX('Video Ad Server - SECONDARY'!$D$2:$D$960,MATCH(' Combined Data'!C1662&amp;' Combined Data'!B1662,'Video Ad Server - SECONDARY'!$E$2:$E$960,0)),"")</f>
        <v>1</v>
      </c>
      <c r="I1662" t="str">
        <f>VLOOKUP($C1662,'Lookup Table'!$A$1:$G$134,3,0)</f>
        <v>Partner B</v>
      </c>
      <c r="J1662" t="str">
        <f>VLOOKUP($C1662,'Lookup Table'!$A$1:$G$134,4,0)</f>
        <v>Cross-Device</v>
      </c>
      <c r="K1662" t="str">
        <f>VLOOKUP($C1662,'Lookup Table'!$A$1:$G$134,5,0)</f>
        <v>CPCV</v>
      </c>
      <c r="L1662">
        <f>VLOOKUP($C1662,'Lookup Table'!$A$1:$G$134,6,0)</f>
        <v>4.5</v>
      </c>
      <c r="M1662" t="str">
        <f>VLOOKUP($C1662,'Lookup Table'!$A$1:$G$134,7,0)</f>
        <v>Video</v>
      </c>
      <c r="N1662" s="28">
        <f t="shared" si="25"/>
        <v>4.5</v>
      </c>
    </row>
    <row r="1663" spans="1:14" x14ac:dyDescent="0.2">
      <c r="A1663">
        <v>1662</v>
      </c>
      <c r="B1663" s="26">
        <v>44337</v>
      </c>
      <c r="C1663" s="11">
        <v>268890683</v>
      </c>
      <c r="D1663" s="11">
        <v>2385</v>
      </c>
      <c r="E1663" s="11">
        <v>1</v>
      </c>
      <c r="F1663" s="11">
        <v>0</v>
      </c>
      <c r="G1663" t="str">
        <f>IFERROR(INDEX('Video Ad Server - SECONDARY'!$C$2:$C$960,MATCH(' Combined Data'!C1663&amp;' Combined Data'!B1663,'Video Ad Server - SECONDARY'!$E$2:$E$960,0)),"")</f>
        <v/>
      </c>
      <c r="H1663" t="str">
        <f>IFERROR(INDEX('Video Ad Server - SECONDARY'!$D$2:$D$960,MATCH(' Combined Data'!C1663&amp;' Combined Data'!B1663,'Video Ad Server - SECONDARY'!$E$2:$E$960,0)),"")</f>
        <v/>
      </c>
      <c r="I1663" t="str">
        <f>VLOOKUP($C1663,'Lookup Table'!$A$1:$G$134,3,0)</f>
        <v>Partner A</v>
      </c>
      <c r="J1663" t="str">
        <f>VLOOKUP($C1663,'Lookup Table'!$A$1:$G$134,4,0)</f>
        <v>Mobile Web</v>
      </c>
      <c r="K1663" t="str">
        <f>VLOOKUP($C1663,'Lookup Table'!$A$1:$G$134,5,0)</f>
        <v>CPM</v>
      </c>
      <c r="L1663">
        <f>VLOOKUP($C1663,'Lookup Table'!$A$1:$G$134,6,0)</f>
        <v>6</v>
      </c>
      <c r="M1663" t="str">
        <f>VLOOKUP($C1663,'Lookup Table'!$A$1:$G$134,7,0)</f>
        <v>Display</v>
      </c>
      <c r="N1663" s="28">
        <f t="shared" si="25"/>
        <v>14.309999999999999</v>
      </c>
    </row>
    <row r="1664" spans="1:14" x14ac:dyDescent="0.2">
      <c r="A1664">
        <v>1663</v>
      </c>
      <c r="B1664" s="26">
        <v>44337</v>
      </c>
      <c r="C1664" s="11">
        <v>268892381</v>
      </c>
      <c r="D1664" s="11">
        <v>1713</v>
      </c>
      <c r="E1664" s="11">
        <v>1</v>
      </c>
      <c r="F1664" s="11">
        <v>0</v>
      </c>
      <c r="G1664">
        <f>IFERROR(INDEX('Video Ad Server - SECONDARY'!$C$2:$C$960,MATCH(' Combined Data'!C1664&amp;' Combined Data'!B1664,'Video Ad Server - SECONDARY'!$E$2:$E$960,0)),"")</f>
        <v>7</v>
      </c>
      <c r="H1664">
        <f>IFERROR(INDEX('Video Ad Server - SECONDARY'!$D$2:$D$960,MATCH(' Combined Data'!C1664&amp;' Combined Data'!B1664,'Video Ad Server - SECONDARY'!$E$2:$E$960,0)),"")</f>
        <v>16</v>
      </c>
      <c r="I1664" t="str">
        <f>VLOOKUP($C1664,'Lookup Table'!$A$1:$G$134,3,0)</f>
        <v>Partner B</v>
      </c>
      <c r="J1664" t="str">
        <f>VLOOKUP($C1664,'Lookup Table'!$A$1:$G$134,4,0)</f>
        <v>Cross-Device</v>
      </c>
      <c r="K1664" t="str">
        <f>VLOOKUP($C1664,'Lookup Table'!$A$1:$G$134,5,0)</f>
        <v>CPCV</v>
      </c>
      <c r="L1664">
        <f>VLOOKUP($C1664,'Lookup Table'!$A$1:$G$134,6,0)</f>
        <v>4.5</v>
      </c>
      <c r="M1664" t="str">
        <f>VLOOKUP($C1664,'Lookup Table'!$A$1:$G$134,7,0)</f>
        <v>Video</v>
      </c>
      <c r="N1664" s="28">
        <f t="shared" si="25"/>
        <v>72</v>
      </c>
    </row>
    <row r="1665" spans="1:14" x14ac:dyDescent="0.2">
      <c r="A1665">
        <v>1664</v>
      </c>
      <c r="B1665" s="26">
        <v>44337</v>
      </c>
      <c r="C1665" s="11">
        <v>268892123</v>
      </c>
      <c r="D1665" s="11">
        <v>422</v>
      </c>
      <c r="E1665" s="11">
        <v>1</v>
      </c>
      <c r="F1665" s="11">
        <v>0</v>
      </c>
      <c r="G1665" t="str">
        <f>IFERROR(INDEX('Video Ad Server - SECONDARY'!$C$2:$C$960,MATCH(' Combined Data'!C1665&amp;' Combined Data'!B1665,'Video Ad Server - SECONDARY'!$E$2:$E$960,0)),"")</f>
        <v/>
      </c>
      <c r="H1665" t="str">
        <f>IFERROR(INDEX('Video Ad Server - SECONDARY'!$D$2:$D$960,MATCH(' Combined Data'!C1665&amp;' Combined Data'!B1665,'Video Ad Server - SECONDARY'!$E$2:$E$960,0)),"")</f>
        <v/>
      </c>
      <c r="I1665" t="str">
        <f>VLOOKUP($C1665,'Lookup Table'!$A$1:$G$134,3,0)</f>
        <v>Partner A</v>
      </c>
      <c r="J1665" t="str">
        <f>VLOOKUP($C1665,'Lookup Table'!$A$1:$G$134,4,0)</f>
        <v>Desktop</v>
      </c>
      <c r="K1665" t="str">
        <f>VLOOKUP($C1665,'Lookup Table'!$A$1:$G$134,5,0)</f>
        <v>CPM</v>
      </c>
      <c r="L1665">
        <f>VLOOKUP($C1665,'Lookup Table'!$A$1:$G$134,6,0)</f>
        <v>6</v>
      </c>
      <c r="M1665" t="str">
        <f>VLOOKUP($C1665,'Lookup Table'!$A$1:$G$134,7,0)</f>
        <v>Display</v>
      </c>
      <c r="N1665" s="28">
        <f t="shared" si="25"/>
        <v>2.532</v>
      </c>
    </row>
    <row r="1666" spans="1:14" x14ac:dyDescent="0.2">
      <c r="A1666">
        <v>1665</v>
      </c>
      <c r="B1666" s="26">
        <v>44337</v>
      </c>
      <c r="C1666" s="11">
        <v>269222091</v>
      </c>
      <c r="D1666" s="11">
        <v>193</v>
      </c>
      <c r="E1666" s="11">
        <v>1</v>
      </c>
      <c r="F1666" s="11">
        <v>0</v>
      </c>
      <c r="G1666" t="str">
        <f>IFERROR(INDEX('Video Ad Server - SECONDARY'!$C$2:$C$960,MATCH(' Combined Data'!C1666&amp;' Combined Data'!B1666,'Video Ad Server - SECONDARY'!$E$2:$E$960,0)),"")</f>
        <v/>
      </c>
      <c r="H1666" t="str">
        <f>IFERROR(INDEX('Video Ad Server - SECONDARY'!$D$2:$D$960,MATCH(' Combined Data'!C1666&amp;' Combined Data'!B1666,'Video Ad Server - SECONDARY'!$E$2:$E$960,0)),"")</f>
        <v/>
      </c>
      <c r="I1666" t="str">
        <f>VLOOKUP($C1666,'Lookup Table'!$A$1:$G$134,3,0)</f>
        <v>Partner A</v>
      </c>
      <c r="J1666" t="str">
        <f>VLOOKUP($C1666,'Lookup Table'!$A$1:$G$134,4,0)</f>
        <v>Mobile</v>
      </c>
      <c r="K1666" t="str">
        <f>VLOOKUP($C1666,'Lookup Table'!$A$1:$G$134,5,0)</f>
        <v>CPM</v>
      </c>
      <c r="L1666">
        <f>VLOOKUP($C1666,'Lookup Table'!$A$1:$G$134,6,0)</f>
        <v>6</v>
      </c>
      <c r="M1666" t="str">
        <f>VLOOKUP($C1666,'Lookup Table'!$A$1:$G$134,7,0)</f>
        <v>Display</v>
      </c>
      <c r="N1666" s="28">
        <f t="shared" si="25"/>
        <v>1.1579999999999999</v>
      </c>
    </row>
    <row r="1667" spans="1:14" x14ac:dyDescent="0.2">
      <c r="A1667">
        <v>1666</v>
      </c>
      <c r="B1667" s="26">
        <v>44337</v>
      </c>
      <c r="C1667" s="11">
        <v>269220918</v>
      </c>
      <c r="D1667" s="11">
        <v>33</v>
      </c>
      <c r="E1667" s="11">
        <v>1</v>
      </c>
      <c r="F1667" s="11">
        <v>1</v>
      </c>
      <c r="G1667" t="str">
        <f>IFERROR(INDEX('Video Ad Server - SECONDARY'!$C$2:$C$960,MATCH(' Combined Data'!C1667&amp;' Combined Data'!B1667,'Video Ad Server - SECONDARY'!$E$2:$E$960,0)),"")</f>
        <v/>
      </c>
      <c r="H1667" t="str">
        <f>IFERROR(INDEX('Video Ad Server - SECONDARY'!$D$2:$D$960,MATCH(' Combined Data'!C1667&amp;' Combined Data'!B1667,'Video Ad Server - SECONDARY'!$E$2:$E$960,0)),"")</f>
        <v/>
      </c>
      <c r="I1667" t="str">
        <f>VLOOKUP($C1667,'Lookup Table'!$A$1:$G$134,3,0)</f>
        <v>Partner B</v>
      </c>
      <c r="J1667" t="str">
        <f>VLOOKUP($C1667,'Lookup Table'!$A$1:$G$134,4,0)</f>
        <v>Desktop</v>
      </c>
      <c r="K1667" t="str">
        <f>VLOOKUP($C1667,'Lookup Table'!$A$1:$G$134,5,0)</f>
        <v>CPM</v>
      </c>
      <c r="L1667">
        <f>VLOOKUP($C1667,'Lookup Table'!$A$1:$G$134,6,0)</f>
        <v>4.5</v>
      </c>
      <c r="M1667" t="str">
        <f>VLOOKUP($C1667,'Lookup Table'!$A$1:$G$134,7,0)</f>
        <v>Display</v>
      </c>
      <c r="N1667" s="28">
        <f t="shared" ref="N1667:N1730" si="26">IF(K1667="CPM",(D1667/1000)*L1667,H1667*L1667)</f>
        <v>0.14850000000000002</v>
      </c>
    </row>
    <row r="1668" spans="1:14" x14ac:dyDescent="0.2">
      <c r="A1668">
        <v>1667</v>
      </c>
      <c r="B1668" s="26">
        <v>44337</v>
      </c>
      <c r="C1668" s="11">
        <v>269221608</v>
      </c>
      <c r="D1668" s="11">
        <v>27</v>
      </c>
      <c r="E1668" s="11">
        <v>1</v>
      </c>
      <c r="F1668" s="11">
        <v>0</v>
      </c>
      <c r="G1668" t="str">
        <f>IFERROR(INDEX('Video Ad Server - SECONDARY'!$C$2:$C$960,MATCH(' Combined Data'!C1668&amp;' Combined Data'!B1668,'Video Ad Server - SECONDARY'!$E$2:$E$960,0)),"")</f>
        <v/>
      </c>
      <c r="H1668" t="str">
        <f>IFERROR(INDEX('Video Ad Server - SECONDARY'!$D$2:$D$960,MATCH(' Combined Data'!C1668&amp;' Combined Data'!B1668,'Video Ad Server - SECONDARY'!$E$2:$E$960,0)),"")</f>
        <v/>
      </c>
      <c r="I1668" t="str">
        <f>VLOOKUP($C1668,'Lookup Table'!$A$1:$G$134,3,0)</f>
        <v>Partner A</v>
      </c>
      <c r="J1668" t="str">
        <f>VLOOKUP($C1668,'Lookup Table'!$A$1:$G$134,4,0)</f>
        <v>Mobile In-App</v>
      </c>
      <c r="K1668" t="str">
        <f>VLOOKUP($C1668,'Lookup Table'!$A$1:$G$134,5,0)</f>
        <v>CPM</v>
      </c>
      <c r="L1668">
        <f>VLOOKUP($C1668,'Lookup Table'!$A$1:$G$134,6,0)</f>
        <v>6</v>
      </c>
      <c r="M1668" t="str">
        <f>VLOOKUP($C1668,'Lookup Table'!$A$1:$G$134,7,0)</f>
        <v>Display</v>
      </c>
      <c r="N1668" s="28">
        <f t="shared" si="26"/>
        <v>0.16200000000000001</v>
      </c>
    </row>
    <row r="1669" spans="1:14" x14ac:dyDescent="0.2">
      <c r="A1669">
        <v>1668</v>
      </c>
      <c r="B1669" s="26">
        <v>44337</v>
      </c>
      <c r="C1669" s="11">
        <v>268892456</v>
      </c>
      <c r="D1669" s="11">
        <v>16</v>
      </c>
      <c r="E1669" s="11">
        <v>1</v>
      </c>
      <c r="F1669" s="11">
        <v>0</v>
      </c>
      <c r="G1669" t="str">
        <f>IFERROR(INDEX('Video Ad Server - SECONDARY'!$C$2:$C$960,MATCH(' Combined Data'!C1669&amp;' Combined Data'!B1669,'Video Ad Server - SECONDARY'!$E$2:$E$960,0)),"")</f>
        <v/>
      </c>
      <c r="H1669" t="str">
        <f>IFERROR(INDEX('Video Ad Server - SECONDARY'!$D$2:$D$960,MATCH(' Combined Data'!C1669&amp;' Combined Data'!B1669,'Video Ad Server - SECONDARY'!$E$2:$E$960,0)),"")</f>
        <v/>
      </c>
      <c r="I1669" t="str">
        <f>VLOOKUP($C1669,'Lookup Table'!$A$1:$G$134,3,0)</f>
        <v>Partner A</v>
      </c>
      <c r="J1669" t="str">
        <f>VLOOKUP($C1669,'Lookup Table'!$A$1:$G$134,4,0)</f>
        <v>Mobile Web</v>
      </c>
      <c r="K1669" t="str">
        <f>VLOOKUP($C1669,'Lookup Table'!$A$1:$G$134,5,0)</f>
        <v>CPM</v>
      </c>
      <c r="L1669">
        <f>VLOOKUP($C1669,'Lookup Table'!$A$1:$G$134,6,0)</f>
        <v>6</v>
      </c>
      <c r="M1669" t="str">
        <f>VLOOKUP($C1669,'Lookup Table'!$A$1:$G$134,7,0)</f>
        <v>Display</v>
      </c>
      <c r="N1669" s="28">
        <f t="shared" si="26"/>
        <v>9.6000000000000002E-2</v>
      </c>
    </row>
    <row r="1670" spans="1:14" x14ac:dyDescent="0.2">
      <c r="A1670">
        <v>1669</v>
      </c>
      <c r="B1670" s="26">
        <v>44337</v>
      </c>
      <c r="C1670" s="11">
        <v>269222781</v>
      </c>
      <c r="D1670" s="11">
        <v>0</v>
      </c>
      <c r="E1670" s="11">
        <v>1</v>
      </c>
      <c r="F1670" s="11">
        <v>0</v>
      </c>
      <c r="G1670" t="str">
        <f>IFERROR(INDEX('Video Ad Server - SECONDARY'!$C$2:$C$960,MATCH(' Combined Data'!C1670&amp;' Combined Data'!B1670,'Video Ad Server - SECONDARY'!$E$2:$E$960,0)),"")</f>
        <v/>
      </c>
      <c r="H1670" t="str">
        <f>IFERROR(INDEX('Video Ad Server - SECONDARY'!$D$2:$D$960,MATCH(' Combined Data'!C1670&amp;' Combined Data'!B1670,'Video Ad Server - SECONDARY'!$E$2:$E$960,0)),"")</f>
        <v/>
      </c>
      <c r="I1670" t="str">
        <f>VLOOKUP($C1670,'Lookup Table'!$A$1:$G$134,3,0)</f>
        <v>Partner A</v>
      </c>
      <c r="J1670" t="str">
        <f>VLOOKUP($C1670,'Lookup Table'!$A$1:$G$134,4,0)</f>
        <v>Tablet In-App</v>
      </c>
      <c r="K1670" t="str">
        <f>VLOOKUP($C1670,'Lookup Table'!$A$1:$G$134,5,0)</f>
        <v>CPM</v>
      </c>
      <c r="L1670">
        <f>VLOOKUP($C1670,'Lookup Table'!$A$1:$G$134,6,0)</f>
        <v>6</v>
      </c>
      <c r="M1670" t="str">
        <f>VLOOKUP($C1670,'Lookup Table'!$A$1:$G$134,7,0)</f>
        <v>Display</v>
      </c>
      <c r="N1670" s="28">
        <f t="shared" si="26"/>
        <v>0</v>
      </c>
    </row>
    <row r="1671" spans="1:14" x14ac:dyDescent="0.2">
      <c r="A1671">
        <v>1670</v>
      </c>
      <c r="B1671" s="26">
        <v>44337</v>
      </c>
      <c r="C1671" s="11">
        <v>271808904</v>
      </c>
      <c r="D1671" s="11">
        <v>2638</v>
      </c>
      <c r="E1671" s="11">
        <v>0</v>
      </c>
      <c r="F1671" s="11">
        <v>0</v>
      </c>
      <c r="G1671" t="str">
        <f>IFERROR(INDEX('Video Ad Server - SECONDARY'!$C$2:$C$960,MATCH(' Combined Data'!C1671&amp;' Combined Data'!B1671,'Video Ad Server - SECONDARY'!$E$2:$E$960,0)),"")</f>
        <v/>
      </c>
      <c r="H1671" t="str">
        <f>IFERROR(INDEX('Video Ad Server - SECONDARY'!$D$2:$D$960,MATCH(' Combined Data'!C1671&amp;' Combined Data'!B1671,'Video Ad Server - SECONDARY'!$E$2:$E$960,0)),"")</f>
        <v/>
      </c>
      <c r="I1671" t="str">
        <f>VLOOKUP($C1671,'Lookup Table'!$A$1:$G$134,3,0)</f>
        <v>Partner A</v>
      </c>
      <c r="J1671" t="str">
        <f>VLOOKUP($C1671,'Lookup Table'!$A$1:$G$134,4,0)</f>
        <v>Desktop</v>
      </c>
      <c r="K1671" t="str">
        <f>VLOOKUP($C1671,'Lookup Table'!$A$1:$G$134,5,0)</f>
        <v>CPM</v>
      </c>
      <c r="L1671">
        <f>VLOOKUP($C1671,'Lookup Table'!$A$1:$G$134,6,0)</f>
        <v>6</v>
      </c>
      <c r="M1671" t="str">
        <f>VLOOKUP($C1671,'Lookup Table'!$A$1:$G$134,7,0)</f>
        <v>Display</v>
      </c>
      <c r="N1671" s="28">
        <f t="shared" si="26"/>
        <v>15.827999999999999</v>
      </c>
    </row>
    <row r="1672" spans="1:14" x14ac:dyDescent="0.2">
      <c r="A1672">
        <v>1671</v>
      </c>
      <c r="B1672" s="26">
        <v>44337</v>
      </c>
      <c r="C1672" s="11">
        <v>269222109</v>
      </c>
      <c r="D1672" s="11">
        <v>1876</v>
      </c>
      <c r="E1672" s="11">
        <v>0</v>
      </c>
      <c r="F1672" s="11">
        <v>4</v>
      </c>
      <c r="G1672" t="str">
        <f>IFERROR(INDEX('Video Ad Server - SECONDARY'!$C$2:$C$960,MATCH(' Combined Data'!C1672&amp;' Combined Data'!B1672,'Video Ad Server - SECONDARY'!$E$2:$E$960,0)),"")</f>
        <v/>
      </c>
      <c r="H1672" t="str">
        <f>IFERROR(INDEX('Video Ad Server - SECONDARY'!$D$2:$D$960,MATCH(' Combined Data'!C1672&amp;' Combined Data'!B1672,'Video Ad Server - SECONDARY'!$E$2:$E$960,0)),"")</f>
        <v/>
      </c>
      <c r="I1672" t="str">
        <f>VLOOKUP($C1672,'Lookup Table'!$A$1:$G$134,3,0)</f>
        <v>Partner A</v>
      </c>
      <c r="J1672" t="str">
        <f>VLOOKUP($C1672,'Lookup Table'!$A$1:$G$134,4,0)</f>
        <v>Desktop</v>
      </c>
      <c r="K1672" t="str">
        <f>VLOOKUP($C1672,'Lookup Table'!$A$1:$G$134,5,0)</f>
        <v>CPM</v>
      </c>
      <c r="L1672">
        <f>VLOOKUP($C1672,'Lookup Table'!$A$1:$G$134,6,0)</f>
        <v>6</v>
      </c>
      <c r="M1672" t="str">
        <f>VLOOKUP($C1672,'Lookup Table'!$A$1:$G$134,7,0)</f>
        <v>Display</v>
      </c>
      <c r="N1672" s="28">
        <f t="shared" si="26"/>
        <v>11.256</v>
      </c>
    </row>
    <row r="1673" spans="1:14" x14ac:dyDescent="0.2">
      <c r="A1673">
        <v>1672</v>
      </c>
      <c r="B1673" s="26">
        <v>44337</v>
      </c>
      <c r="C1673" s="11">
        <v>269222010</v>
      </c>
      <c r="D1673" s="11">
        <v>1629</v>
      </c>
      <c r="E1673" s="11">
        <v>0</v>
      </c>
      <c r="F1673" s="11">
        <v>0</v>
      </c>
      <c r="G1673">
        <f>IFERROR(INDEX('Video Ad Server - SECONDARY'!$C$2:$C$960,MATCH(' Combined Data'!C1673&amp;' Combined Data'!B1673,'Video Ad Server - SECONDARY'!$E$2:$E$960,0)),"")</f>
        <v>29</v>
      </c>
      <c r="H1673">
        <f>IFERROR(INDEX('Video Ad Server - SECONDARY'!$D$2:$D$960,MATCH(' Combined Data'!C1673&amp;' Combined Data'!B1673,'Video Ad Server - SECONDARY'!$E$2:$E$960,0)),"")</f>
        <v>29</v>
      </c>
      <c r="I1673" t="str">
        <f>VLOOKUP($C1673,'Lookup Table'!$A$1:$G$134,3,0)</f>
        <v>Partner B</v>
      </c>
      <c r="J1673" t="str">
        <f>VLOOKUP($C1673,'Lookup Table'!$A$1:$G$134,4,0)</f>
        <v>Cross-Device</v>
      </c>
      <c r="K1673" t="str">
        <f>VLOOKUP($C1673,'Lookup Table'!$A$1:$G$134,5,0)</f>
        <v>CPCV</v>
      </c>
      <c r="L1673">
        <f>VLOOKUP($C1673,'Lookup Table'!$A$1:$G$134,6,0)</f>
        <v>4.5</v>
      </c>
      <c r="M1673" t="str">
        <f>VLOOKUP($C1673,'Lookup Table'!$A$1:$G$134,7,0)</f>
        <v>Video</v>
      </c>
      <c r="N1673" s="28">
        <f t="shared" si="26"/>
        <v>130.5</v>
      </c>
    </row>
    <row r="1674" spans="1:14" x14ac:dyDescent="0.2">
      <c r="A1674">
        <v>1673</v>
      </c>
      <c r="B1674" s="26">
        <v>44337</v>
      </c>
      <c r="C1674" s="11">
        <v>269150197</v>
      </c>
      <c r="D1674" s="11">
        <v>858</v>
      </c>
      <c r="E1674" s="11">
        <v>0</v>
      </c>
      <c r="F1674" s="11">
        <v>1</v>
      </c>
      <c r="G1674" t="str">
        <f>IFERROR(INDEX('Video Ad Server - SECONDARY'!$C$2:$C$960,MATCH(' Combined Data'!C1674&amp;' Combined Data'!B1674,'Video Ad Server - SECONDARY'!$E$2:$E$960,0)),"")</f>
        <v/>
      </c>
      <c r="H1674" t="str">
        <f>IFERROR(INDEX('Video Ad Server - SECONDARY'!$D$2:$D$960,MATCH(' Combined Data'!C1674&amp;' Combined Data'!B1674,'Video Ad Server - SECONDARY'!$E$2:$E$960,0)),"")</f>
        <v/>
      </c>
      <c r="I1674" t="str">
        <f>VLOOKUP($C1674,'Lookup Table'!$A$1:$G$134,3,0)</f>
        <v>Partner A</v>
      </c>
      <c r="J1674" t="str">
        <f>VLOOKUP($C1674,'Lookup Table'!$A$1:$G$134,4,0)</f>
        <v>Desktop</v>
      </c>
      <c r="K1674" t="str">
        <f>VLOOKUP($C1674,'Lookup Table'!$A$1:$G$134,5,0)</f>
        <v>CPM</v>
      </c>
      <c r="L1674">
        <f>VLOOKUP($C1674,'Lookup Table'!$A$1:$G$134,6,0)</f>
        <v>6</v>
      </c>
      <c r="M1674" t="str">
        <f>VLOOKUP($C1674,'Lookup Table'!$A$1:$G$134,7,0)</f>
        <v>Display</v>
      </c>
      <c r="N1674" s="28">
        <f t="shared" si="26"/>
        <v>5.1479999999999997</v>
      </c>
    </row>
    <row r="1675" spans="1:14" x14ac:dyDescent="0.2">
      <c r="A1675">
        <v>1674</v>
      </c>
      <c r="B1675" s="26">
        <v>44337</v>
      </c>
      <c r="C1675" s="11">
        <v>268891964</v>
      </c>
      <c r="D1675" s="11">
        <v>603</v>
      </c>
      <c r="E1675" s="11">
        <v>0</v>
      </c>
      <c r="F1675" s="11">
        <v>3</v>
      </c>
      <c r="G1675">
        <f>IFERROR(INDEX('Video Ad Server - SECONDARY'!$C$2:$C$960,MATCH(' Combined Data'!C1675&amp;' Combined Data'!B1675,'Video Ad Server - SECONDARY'!$E$2:$E$960,0)),"")</f>
        <v>7</v>
      </c>
      <c r="H1675">
        <f>IFERROR(INDEX('Video Ad Server - SECONDARY'!$D$2:$D$960,MATCH(' Combined Data'!C1675&amp;' Combined Data'!B1675,'Video Ad Server - SECONDARY'!$E$2:$E$960,0)),"")</f>
        <v>2</v>
      </c>
      <c r="I1675" t="str">
        <f>VLOOKUP($C1675,'Lookup Table'!$A$1:$G$134,3,0)</f>
        <v>Partner B</v>
      </c>
      <c r="J1675" t="str">
        <f>VLOOKUP($C1675,'Lookup Table'!$A$1:$G$134,4,0)</f>
        <v>Cross-Device</v>
      </c>
      <c r="K1675" t="str">
        <f>VLOOKUP($C1675,'Lookup Table'!$A$1:$G$134,5,0)</f>
        <v>CPCV</v>
      </c>
      <c r="L1675">
        <f>VLOOKUP($C1675,'Lookup Table'!$A$1:$G$134,6,0)</f>
        <v>4.5</v>
      </c>
      <c r="M1675" t="str">
        <f>VLOOKUP($C1675,'Lookup Table'!$A$1:$G$134,7,0)</f>
        <v>Video</v>
      </c>
      <c r="N1675" s="28">
        <f t="shared" si="26"/>
        <v>9</v>
      </c>
    </row>
    <row r="1676" spans="1:14" x14ac:dyDescent="0.2">
      <c r="A1676">
        <v>1675</v>
      </c>
      <c r="B1676" s="26">
        <v>44337</v>
      </c>
      <c r="C1676" s="11">
        <v>268892090</v>
      </c>
      <c r="D1676" s="11">
        <v>497</v>
      </c>
      <c r="E1676" s="11">
        <v>0</v>
      </c>
      <c r="F1676" s="11">
        <v>2</v>
      </c>
      <c r="G1676" t="str">
        <f>IFERROR(INDEX('Video Ad Server - SECONDARY'!$C$2:$C$960,MATCH(' Combined Data'!C1676&amp;' Combined Data'!B1676,'Video Ad Server - SECONDARY'!$E$2:$E$960,0)),"")</f>
        <v/>
      </c>
      <c r="H1676" t="str">
        <f>IFERROR(INDEX('Video Ad Server - SECONDARY'!$D$2:$D$960,MATCH(' Combined Data'!C1676&amp;' Combined Data'!B1676,'Video Ad Server - SECONDARY'!$E$2:$E$960,0)),"")</f>
        <v/>
      </c>
      <c r="I1676" t="str">
        <f>VLOOKUP($C1676,'Lookup Table'!$A$1:$G$134,3,0)</f>
        <v>Partner B</v>
      </c>
      <c r="J1676" t="str">
        <f>VLOOKUP($C1676,'Lookup Table'!$A$1:$G$134,4,0)</f>
        <v>Mobile In-App</v>
      </c>
      <c r="K1676" t="str">
        <f>VLOOKUP($C1676,'Lookup Table'!$A$1:$G$134,5,0)</f>
        <v>CPM</v>
      </c>
      <c r="L1676">
        <f>VLOOKUP($C1676,'Lookup Table'!$A$1:$G$134,6,0)</f>
        <v>4.5</v>
      </c>
      <c r="M1676" t="str">
        <f>VLOOKUP($C1676,'Lookup Table'!$A$1:$G$134,7,0)</f>
        <v>Display</v>
      </c>
      <c r="N1676" s="28">
        <f t="shared" si="26"/>
        <v>2.2364999999999999</v>
      </c>
    </row>
    <row r="1677" spans="1:14" x14ac:dyDescent="0.2">
      <c r="A1677">
        <v>1676</v>
      </c>
      <c r="B1677" s="26">
        <v>44337</v>
      </c>
      <c r="C1677" s="11">
        <v>268892429</v>
      </c>
      <c r="D1677" s="11">
        <v>480</v>
      </c>
      <c r="E1677" s="11">
        <v>0</v>
      </c>
      <c r="F1677" s="11">
        <v>4</v>
      </c>
      <c r="G1677" t="str">
        <f>IFERROR(INDEX('Video Ad Server - SECONDARY'!$C$2:$C$960,MATCH(' Combined Data'!C1677&amp;' Combined Data'!B1677,'Video Ad Server - SECONDARY'!$E$2:$E$960,0)),"")</f>
        <v/>
      </c>
      <c r="H1677" t="str">
        <f>IFERROR(INDEX('Video Ad Server - SECONDARY'!$D$2:$D$960,MATCH(' Combined Data'!C1677&amp;' Combined Data'!B1677,'Video Ad Server - SECONDARY'!$E$2:$E$960,0)),"")</f>
        <v/>
      </c>
      <c r="I1677" t="str">
        <f>VLOOKUP($C1677,'Lookup Table'!$A$1:$G$134,3,0)</f>
        <v>Partner A</v>
      </c>
      <c r="J1677" t="str">
        <f>VLOOKUP($C1677,'Lookup Table'!$A$1:$G$134,4,0)</f>
        <v>Mobile In-App</v>
      </c>
      <c r="K1677" t="str">
        <f>VLOOKUP($C1677,'Lookup Table'!$A$1:$G$134,5,0)</f>
        <v>CPM</v>
      </c>
      <c r="L1677">
        <f>VLOOKUP($C1677,'Lookup Table'!$A$1:$G$134,6,0)</f>
        <v>6</v>
      </c>
      <c r="M1677" t="str">
        <f>VLOOKUP($C1677,'Lookup Table'!$A$1:$G$134,7,0)</f>
        <v>Display</v>
      </c>
      <c r="N1677" s="28">
        <f t="shared" si="26"/>
        <v>2.88</v>
      </c>
    </row>
    <row r="1678" spans="1:14" x14ac:dyDescent="0.2">
      <c r="A1678">
        <v>1677</v>
      </c>
      <c r="B1678" s="26">
        <v>44337</v>
      </c>
      <c r="C1678" s="11">
        <v>269221419</v>
      </c>
      <c r="D1678" s="11">
        <v>333</v>
      </c>
      <c r="E1678" s="11">
        <v>0</v>
      </c>
      <c r="F1678" s="11">
        <v>0</v>
      </c>
      <c r="G1678">
        <f>IFERROR(INDEX('Video Ad Server - SECONDARY'!$C$2:$C$960,MATCH(' Combined Data'!C1678&amp;' Combined Data'!B1678,'Video Ad Server - SECONDARY'!$E$2:$E$960,0)),"")</f>
        <v>0</v>
      </c>
      <c r="H1678">
        <f>IFERROR(INDEX('Video Ad Server - SECONDARY'!$D$2:$D$960,MATCH(' Combined Data'!C1678&amp;' Combined Data'!B1678,'Video Ad Server - SECONDARY'!$E$2:$E$960,0)),"")</f>
        <v>0</v>
      </c>
      <c r="I1678" t="str">
        <f>VLOOKUP($C1678,'Lookup Table'!$A$1:$G$134,3,0)</f>
        <v>Partner B</v>
      </c>
      <c r="J1678" t="str">
        <f>VLOOKUP($C1678,'Lookup Table'!$A$1:$G$134,4,0)</f>
        <v>Cross-Device</v>
      </c>
      <c r="K1678" t="str">
        <f>VLOOKUP($C1678,'Lookup Table'!$A$1:$G$134,5,0)</f>
        <v>CPCV</v>
      </c>
      <c r="L1678">
        <f>VLOOKUP($C1678,'Lookup Table'!$A$1:$G$134,6,0)</f>
        <v>4.5</v>
      </c>
      <c r="M1678" t="str">
        <f>VLOOKUP($C1678,'Lookup Table'!$A$1:$G$134,7,0)</f>
        <v>Video</v>
      </c>
      <c r="N1678" s="28">
        <f t="shared" si="26"/>
        <v>0</v>
      </c>
    </row>
    <row r="1679" spans="1:14" x14ac:dyDescent="0.2">
      <c r="A1679">
        <v>1678</v>
      </c>
      <c r="B1679" s="26">
        <v>44337</v>
      </c>
      <c r="C1679" s="11">
        <v>269221386</v>
      </c>
      <c r="D1679" s="11">
        <v>320</v>
      </c>
      <c r="E1679" s="11">
        <v>0</v>
      </c>
      <c r="F1679" s="11">
        <v>1</v>
      </c>
      <c r="G1679" t="str">
        <f>IFERROR(INDEX('Video Ad Server - SECONDARY'!$C$2:$C$960,MATCH(' Combined Data'!C1679&amp;' Combined Data'!B1679,'Video Ad Server - SECONDARY'!$E$2:$E$960,0)),"")</f>
        <v/>
      </c>
      <c r="H1679" t="str">
        <f>IFERROR(INDEX('Video Ad Server - SECONDARY'!$D$2:$D$960,MATCH(' Combined Data'!C1679&amp;' Combined Data'!B1679,'Video Ad Server - SECONDARY'!$E$2:$E$960,0)),"")</f>
        <v/>
      </c>
      <c r="I1679" t="str">
        <f>VLOOKUP($C1679,'Lookup Table'!$A$1:$G$134,3,0)</f>
        <v>Partner A</v>
      </c>
      <c r="J1679" t="str">
        <f>VLOOKUP($C1679,'Lookup Table'!$A$1:$G$134,4,0)</f>
        <v>Desktop</v>
      </c>
      <c r="K1679" t="str">
        <f>VLOOKUP($C1679,'Lookup Table'!$A$1:$G$134,5,0)</f>
        <v>CPM</v>
      </c>
      <c r="L1679">
        <f>VLOOKUP($C1679,'Lookup Table'!$A$1:$G$134,6,0)</f>
        <v>6</v>
      </c>
      <c r="M1679" t="str">
        <f>VLOOKUP($C1679,'Lookup Table'!$A$1:$G$134,7,0)</f>
        <v>Display</v>
      </c>
      <c r="N1679" s="28">
        <f t="shared" si="26"/>
        <v>1.92</v>
      </c>
    </row>
    <row r="1680" spans="1:14" x14ac:dyDescent="0.2">
      <c r="A1680">
        <v>1679</v>
      </c>
      <c r="B1680" s="26">
        <v>44337</v>
      </c>
      <c r="C1680" s="11">
        <v>273397621</v>
      </c>
      <c r="D1680" s="11">
        <v>243</v>
      </c>
      <c r="E1680" s="11">
        <v>0</v>
      </c>
      <c r="F1680" s="11">
        <v>0</v>
      </c>
      <c r="G1680" t="str">
        <f>IFERROR(INDEX('Video Ad Server - SECONDARY'!$C$2:$C$960,MATCH(' Combined Data'!C1680&amp;' Combined Data'!B1680,'Video Ad Server - SECONDARY'!$E$2:$E$960,0)),"")</f>
        <v/>
      </c>
      <c r="H1680" t="str">
        <f>IFERROR(INDEX('Video Ad Server - SECONDARY'!$D$2:$D$960,MATCH(' Combined Data'!C1680&amp;' Combined Data'!B1680,'Video Ad Server - SECONDARY'!$E$2:$E$960,0)),"")</f>
        <v/>
      </c>
      <c r="I1680" t="str">
        <f>VLOOKUP($C1680,'Lookup Table'!$A$1:$G$134,3,0)</f>
        <v>Partner B</v>
      </c>
      <c r="J1680" t="str">
        <f>VLOOKUP($C1680,'Lookup Table'!$A$1:$G$134,4,0)</f>
        <v>Desktop</v>
      </c>
      <c r="K1680" t="str">
        <f>VLOOKUP($C1680,'Lookup Table'!$A$1:$G$134,5,0)</f>
        <v>CPM</v>
      </c>
      <c r="L1680">
        <f>VLOOKUP($C1680,'Lookup Table'!$A$1:$G$134,6,0)</f>
        <v>4.5</v>
      </c>
      <c r="M1680" t="str">
        <f>VLOOKUP($C1680,'Lookup Table'!$A$1:$G$134,7,0)</f>
        <v>Display</v>
      </c>
      <c r="N1680" s="28">
        <f t="shared" si="26"/>
        <v>1.0934999999999999</v>
      </c>
    </row>
    <row r="1681" spans="1:14" x14ac:dyDescent="0.2">
      <c r="A1681">
        <v>1680</v>
      </c>
      <c r="B1681" s="26">
        <v>44337</v>
      </c>
      <c r="C1681" s="11">
        <v>268891271</v>
      </c>
      <c r="D1681" s="11">
        <v>225</v>
      </c>
      <c r="E1681" s="11">
        <v>0</v>
      </c>
      <c r="F1681" s="11">
        <v>4</v>
      </c>
      <c r="G1681" t="str">
        <f>IFERROR(INDEX('Video Ad Server - SECONDARY'!$C$2:$C$960,MATCH(' Combined Data'!C1681&amp;' Combined Data'!B1681,'Video Ad Server - SECONDARY'!$E$2:$E$960,0)),"")</f>
        <v/>
      </c>
      <c r="H1681" t="str">
        <f>IFERROR(INDEX('Video Ad Server - SECONDARY'!$D$2:$D$960,MATCH(' Combined Data'!C1681&amp;' Combined Data'!B1681,'Video Ad Server - SECONDARY'!$E$2:$E$960,0)),"")</f>
        <v/>
      </c>
      <c r="I1681" t="str">
        <f>VLOOKUP($C1681,'Lookup Table'!$A$1:$G$134,3,0)</f>
        <v>Partner B</v>
      </c>
      <c r="J1681" t="str">
        <f>VLOOKUP($C1681,'Lookup Table'!$A$1:$G$134,4,0)</f>
        <v>Mobile In-App</v>
      </c>
      <c r="K1681" t="str">
        <f>VLOOKUP($C1681,'Lookup Table'!$A$1:$G$134,5,0)</f>
        <v>CPM</v>
      </c>
      <c r="L1681">
        <f>VLOOKUP($C1681,'Lookup Table'!$A$1:$G$134,6,0)</f>
        <v>4.5</v>
      </c>
      <c r="M1681" t="str">
        <f>VLOOKUP($C1681,'Lookup Table'!$A$1:$G$134,7,0)</f>
        <v>Display</v>
      </c>
      <c r="N1681" s="28">
        <f t="shared" si="26"/>
        <v>1.0125</v>
      </c>
    </row>
    <row r="1682" spans="1:14" x14ac:dyDescent="0.2">
      <c r="A1682">
        <v>1681</v>
      </c>
      <c r="B1682" s="26">
        <v>44337</v>
      </c>
      <c r="C1682" s="11">
        <v>268892222</v>
      </c>
      <c r="D1682" s="11">
        <v>194</v>
      </c>
      <c r="E1682" s="11">
        <v>0</v>
      </c>
      <c r="F1682" s="11">
        <v>0</v>
      </c>
      <c r="G1682" t="str">
        <f>IFERROR(INDEX('Video Ad Server - SECONDARY'!$C$2:$C$960,MATCH(' Combined Data'!C1682&amp;' Combined Data'!B1682,'Video Ad Server - SECONDARY'!$E$2:$E$960,0)),"")</f>
        <v/>
      </c>
      <c r="H1682" t="str">
        <f>IFERROR(INDEX('Video Ad Server - SECONDARY'!$D$2:$D$960,MATCH(' Combined Data'!C1682&amp;' Combined Data'!B1682,'Video Ad Server - SECONDARY'!$E$2:$E$960,0)),"")</f>
        <v/>
      </c>
      <c r="I1682" t="str">
        <f>VLOOKUP($C1682,'Lookup Table'!$A$1:$G$134,3,0)</f>
        <v>Partner B</v>
      </c>
      <c r="J1682" t="str">
        <f>VLOOKUP($C1682,'Lookup Table'!$A$1:$G$134,4,0)</f>
        <v>Desktop</v>
      </c>
      <c r="K1682" t="str">
        <f>VLOOKUP($C1682,'Lookup Table'!$A$1:$G$134,5,0)</f>
        <v>CPM</v>
      </c>
      <c r="L1682">
        <f>VLOOKUP($C1682,'Lookup Table'!$A$1:$G$134,6,0)</f>
        <v>4.5</v>
      </c>
      <c r="M1682" t="str">
        <f>VLOOKUP($C1682,'Lookup Table'!$A$1:$G$134,7,0)</f>
        <v>Display</v>
      </c>
      <c r="N1682" s="28">
        <f t="shared" si="26"/>
        <v>0.873</v>
      </c>
    </row>
    <row r="1683" spans="1:14" x14ac:dyDescent="0.2">
      <c r="A1683">
        <v>1682</v>
      </c>
      <c r="B1683" s="26">
        <v>44337</v>
      </c>
      <c r="C1683" s="11">
        <v>269221569</v>
      </c>
      <c r="D1683" s="11">
        <v>162</v>
      </c>
      <c r="E1683" s="11">
        <v>0</v>
      </c>
      <c r="F1683" s="11">
        <v>0</v>
      </c>
      <c r="G1683">
        <f>IFERROR(INDEX('Video Ad Server - SECONDARY'!$C$2:$C$960,MATCH(' Combined Data'!C1683&amp;' Combined Data'!B1683,'Video Ad Server - SECONDARY'!$E$2:$E$960,0)),"")</f>
        <v>6</v>
      </c>
      <c r="H1683">
        <f>IFERROR(INDEX('Video Ad Server - SECONDARY'!$D$2:$D$960,MATCH(' Combined Data'!C1683&amp;' Combined Data'!B1683,'Video Ad Server - SECONDARY'!$E$2:$E$960,0)),"")</f>
        <v>6</v>
      </c>
      <c r="I1683" t="str">
        <f>VLOOKUP($C1683,'Lookup Table'!$A$1:$G$134,3,0)</f>
        <v>Partner B</v>
      </c>
      <c r="J1683" t="str">
        <f>VLOOKUP($C1683,'Lookup Table'!$A$1:$G$134,4,0)</f>
        <v>Cross-Device</v>
      </c>
      <c r="K1683" t="str">
        <f>VLOOKUP($C1683,'Lookup Table'!$A$1:$G$134,5,0)</f>
        <v>CPCV</v>
      </c>
      <c r="L1683">
        <f>VLOOKUP($C1683,'Lookup Table'!$A$1:$G$134,6,0)</f>
        <v>4.5</v>
      </c>
      <c r="M1683" t="str">
        <f>VLOOKUP($C1683,'Lookup Table'!$A$1:$G$134,7,0)</f>
        <v>Video</v>
      </c>
      <c r="N1683" s="28">
        <f t="shared" si="26"/>
        <v>27</v>
      </c>
    </row>
    <row r="1684" spans="1:14" x14ac:dyDescent="0.2">
      <c r="A1684">
        <v>1683</v>
      </c>
      <c r="B1684" s="26">
        <v>44337</v>
      </c>
      <c r="C1684" s="11">
        <v>269222754</v>
      </c>
      <c r="D1684" s="11">
        <v>154</v>
      </c>
      <c r="E1684" s="11">
        <v>0</v>
      </c>
      <c r="F1684" s="11">
        <v>0</v>
      </c>
      <c r="G1684" t="str">
        <f>IFERROR(INDEX('Video Ad Server - SECONDARY'!$C$2:$C$960,MATCH(' Combined Data'!C1684&amp;' Combined Data'!B1684,'Video Ad Server - SECONDARY'!$E$2:$E$960,0)),"")</f>
        <v/>
      </c>
      <c r="H1684" t="str">
        <f>IFERROR(INDEX('Video Ad Server - SECONDARY'!$D$2:$D$960,MATCH(' Combined Data'!C1684&amp;' Combined Data'!B1684,'Video Ad Server - SECONDARY'!$E$2:$E$960,0)),"")</f>
        <v/>
      </c>
      <c r="I1684" t="str">
        <f>VLOOKUP($C1684,'Lookup Table'!$A$1:$G$134,3,0)</f>
        <v>Partner A</v>
      </c>
      <c r="J1684" t="str">
        <f>VLOOKUP($C1684,'Lookup Table'!$A$1:$G$134,4,0)</f>
        <v>Mobile In-App</v>
      </c>
      <c r="K1684" t="str">
        <f>VLOOKUP($C1684,'Lookup Table'!$A$1:$G$134,5,0)</f>
        <v>CPM</v>
      </c>
      <c r="L1684">
        <f>VLOOKUP($C1684,'Lookup Table'!$A$1:$G$134,6,0)</f>
        <v>6</v>
      </c>
      <c r="M1684" t="str">
        <f>VLOOKUP($C1684,'Lookup Table'!$A$1:$G$134,7,0)</f>
        <v>Display</v>
      </c>
      <c r="N1684" s="28">
        <f t="shared" si="26"/>
        <v>0.92399999999999993</v>
      </c>
    </row>
    <row r="1685" spans="1:14" x14ac:dyDescent="0.2">
      <c r="A1685">
        <v>1684</v>
      </c>
      <c r="B1685" s="26">
        <v>44337</v>
      </c>
      <c r="C1685" s="11">
        <v>268890452</v>
      </c>
      <c r="D1685" s="11">
        <v>79</v>
      </c>
      <c r="E1685" s="11">
        <v>0</v>
      </c>
      <c r="F1685" s="11">
        <v>3</v>
      </c>
      <c r="G1685" t="str">
        <f>IFERROR(INDEX('Video Ad Server - SECONDARY'!$C$2:$C$960,MATCH(' Combined Data'!C1685&amp;' Combined Data'!B1685,'Video Ad Server - SECONDARY'!$E$2:$E$960,0)),"")</f>
        <v/>
      </c>
      <c r="H1685" t="str">
        <f>IFERROR(INDEX('Video Ad Server - SECONDARY'!$D$2:$D$960,MATCH(' Combined Data'!C1685&amp;' Combined Data'!B1685,'Video Ad Server - SECONDARY'!$E$2:$E$960,0)),"")</f>
        <v/>
      </c>
      <c r="I1685" t="str">
        <f>VLOOKUP($C1685,'Lookup Table'!$A$1:$G$134,3,0)</f>
        <v>Partner B</v>
      </c>
      <c r="J1685" t="str">
        <f>VLOOKUP($C1685,'Lookup Table'!$A$1:$G$134,4,0)</f>
        <v>Mobile</v>
      </c>
      <c r="K1685" t="str">
        <f>VLOOKUP($C1685,'Lookup Table'!$A$1:$G$134,5,0)</f>
        <v>CPM</v>
      </c>
      <c r="L1685">
        <f>VLOOKUP($C1685,'Lookup Table'!$A$1:$G$134,6,0)</f>
        <v>4.5</v>
      </c>
      <c r="M1685" t="str">
        <f>VLOOKUP($C1685,'Lookup Table'!$A$1:$G$134,7,0)</f>
        <v>Display</v>
      </c>
      <c r="N1685" s="28">
        <f t="shared" si="26"/>
        <v>0.35549999999999998</v>
      </c>
    </row>
    <row r="1686" spans="1:14" x14ac:dyDescent="0.2">
      <c r="A1686">
        <v>1685</v>
      </c>
      <c r="B1686" s="26">
        <v>44337</v>
      </c>
      <c r="C1686" s="11">
        <v>269150224</v>
      </c>
      <c r="D1686" s="11">
        <v>64</v>
      </c>
      <c r="E1686" s="11">
        <v>0</v>
      </c>
      <c r="F1686" s="11">
        <v>0</v>
      </c>
      <c r="G1686" t="str">
        <f>IFERROR(INDEX('Video Ad Server - SECONDARY'!$C$2:$C$960,MATCH(' Combined Data'!C1686&amp;' Combined Data'!B1686,'Video Ad Server - SECONDARY'!$E$2:$E$960,0)),"")</f>
        <v/>
      </c>
      <c r="H1686" t="str">
        <f>IFERROR(INDEX('Video Ad Server - SECONDARY'!$D$2:$D$960,MATCH(' Combined Data'!C1686&amp;' Combined Data'!B1686,'Video Ad Server - SECONDARY'!$E$2:$E$960,0)),"")</f>
        <v/>
      </c>
      <c r="I1686" t="str">
        <f>VLOOKUP($C1686,'Lookup Table'!$A$1:$G$134,3,0)</f>
        <v>Partner A</v>
      </c>
      <c r="J1686" t="str">
        <f>VLOOKUP($C1686,'Lookup Table'!$A$1:$G$134,4,0)</f>
        <v>Mobile</v>
      </c>
      <c r="K1686" t="str">
        <f>VLOOKUP($C1686,'Lookup Table'!$A$1:$G$134,5,0)</f>
        <v>CPM</v>
      </c>
      <c r="L1686">
        <f>VLOOKUP($C1686,'Lookup Table'!$A$1:$G$134,6,0)</f>
        <v>6</v>
      </c>
      <c r="M1686" t="str">
        <f>VLOOKUP($C1686,'Lookup Table'!$A$1:$G$134,7,0)</f>
        <v>Display</v>
      </c>
      <c r="N1686" s="28">
        <f t="shared" si="26"/>
        <v>0.38400000000000001</v>
      </c>
    </row>
    <row r="1687" spans="1:14" x14ac:dyDescent="0.2">
      <c r="A1687">
        <v>1686</v>
      </c>
      <c r="B1687" s="26">
        <v>44337</v>
      </c>
      <c r="C1687" s="11">
        <v>268892246</v>
      </c>
      <c r="D1687" s="11">
        <v>62</v>
      </c>
      <c r="E1687" s="11">
        <v>0</v>
      </c>
      <c r="F1687" s="11">
        <v>0</v>
      </c>
      <c r="G1687" t="str">
        <f>IFERROR(INDEX('Video Ad Server - SECONDARY'!$C$2:$C$960,MATCH(' Combined Data'!C1687&amp;' Combined Data'!B1687,'Video Ad Server - SECONDARY'!$E$2:$E$960,0)),"")</f>
        <v/>
      </c>
      <c r="H1687" t="str">
        <f>IFERROR(INDEX('Video Ad Server - SECONDARY'!$D$2:$D$960,MATCH(' Combined Data'!C1687&amp;' Combined Data'!B1687,'Video Ad Server - SECONDARY'!$E$2:$E$960,0)),"")</f>
        <v/>
      </c>
      <c r="I1687" t="str">
        <f>VLOOKUP($C1687,'Lookup Table'!$A$1:$G$134,3,0)</f>
        <v>Partner A</v>
      </c>
      <c r="J1687" t="str">
        <f>VLOOKUP($C1687,'Lookup Table'!$A$1:$G$134,4,0)</f>
        <v>Desktop</v>
      </c>
      <c r="K1687" t="str">
        <f>VLOOKUP($C1687,'Lookup Table'!$A$1:$G$134,5,0)</f>
        <v>CPM</v>
      </c>
      <c r="L1687">
        <f>VLOOKUP($C1687,'Lookup Table'!$A$1:$G$134,6,0)</f>
        <v>6</v>
      </c>
      <c r="M1687" t="str">
        <f>VLOOKUP($C1687,'Lookup Table'!$A$1:$G$134,7,0)</f>
        <v>Display</v>
      </c>
      <c r="N1687" s="28">
        <f t="shared" si="26"/>
        <v>0.372</v>
      </c>
    </row>
    <row r="1688" spans="1:14" x14ac:dyDescent="0.2">
      <c r="A1688">
        <v>1687</v>
      </c>
      <c r="B1688" s="26">
        <v>44337</v>
      </c>
      <c r="C1688" s="11">
        <v>269222757</v>
      </c>
      <c r="D1688" s="11">
        <v>57</v>
      </c>
      <c r="E1688" s="11">
        <v>0</v>
      </c>
      <c r="F1688" s="11">
        <v>0</v>
      </c>
      <c r="G1688" t="str">
        <f>IFERROR(INDEX('Video Ad Server - SECONDARY'!$C$2:$C$960,MATCH(' Combined Data'!C1688&amp;' Combined Data'!B1688,'Video Ad Server - SECONDARY'!$E$2:$E$960,0)),"")</f>
        <v/>
      </c>
      <c r="H1688" t="str">
        <f>IFERROR(INDEX('Video Ad Server - SECONDARY'!$D$2:$D$960,MATCH(' Combined Data'!C1688&amp;' Combined Data'!B1688,'Video Ad Server - SECONDARY'!$E$2:$E$960,0)),"")</f>
        <v/>
      </c>
      <c r="I1688" t="str">
        <f>VLOOKUP($C1688,'Lookup Table'!$A$1:$G$134,3,0)</f>
        <v>Partner A</v>
      </c>
      <c r="J1688" t="str">
        <f>VLOOKUP($C1688,'Lookup Table'!$A$1:$G$134,4,0)</f>
        <v>Mobile Web</v>
      </c>
      <c r="K1688" t="str">
        <f>VLOOKUP($C1688,'Lookup Table'!$A$1:$G$134,5,0)</f>
        <v>CPM</v>
      </c>
      <c r="L1688">
        <f>VLOOKUP($C1688,'Lookup Table'!$A$1:$G$134,6,0)</f>
        <v>6</v>
      </c>
      <c r="M1688" t="str">
        <f>VLOOKUP($C1688,'Lookup Table'!$A$1:$G$134,7,0)</f>
        <v>Display</v>
      </c>
      <c r="N1688" s="28">
        <f t="shared" si="26"/>
        <v>0.34200000000000003</v>
      </c>
    </row>
    <row r="1689" spans="1:14" x14ac:dyDescent="0.2">
      <c r="A1689">
        <v>1688</v>
      </c>
      <c r="B1689" s="26">
        <v>44337</v>
      </c>
      <c r="C1689" s="11">
        <v>269221869</v>
      </c>
      <c r="D1689" s="11">
        <v>30</v>
      </c>
      <c r="E1689" s="11">
        <v>0</v>
      </c>
      <c r="F1689" s="11">
        <v>0</v>
      </c>
      <c r="G1689" t="str">
        <f>IFERROR(INDEX('Video Ad Server - SECONDARY'!$C$2:$C$960,MATCH(' Combined Data'!C1689&amp;' Combined Data'!B1689,'Video Ad Server - SECONDARY'!$E$2:$E$960,0)),"")</f>
        <v/>
      </c>
      <c r="H1689" t="str">
        <f>IFERROR(INDEX('Video Ad Server - SECONDARY'!$D$2:$D$960,MATCH(' Combined Data'!C1689&amp;' Combined Data'!B1689,'Video Ad Server - SECONDARY'!$E$2:$E$960,0)),"")</f>
        <v/>
      </c>
      <c r="I1689" t="str">
        <f>VLOOKUP($C1689,'Lookup Table'!$A$1:$G$134,3,0)</f>
        <v>Partner B</v>
      </c>
      <c r="J1689" t="str">
        <f>VLOOKUP($C1689,'Lookup Table'!$A$1:$G$134,4,0)</f>
        <v>Cross-Device</v>
      </c>
      <c r="K1689" t="str">
        <f>VLOOKUP($C1689,'Lookup Table'!$A$1:$G$134,5,0)</f>
        <v>CPM</v>
      </c>
      <c r="L1689">
        <f>VLOOKUP($C1689,'Lookup Table'!$A$1:$G$134,6,0)</f>
        <v>4.5</v>
      </c>
      <c r="M1689" t="str">
        <f>VLOOKUP($C1689,'Lookup Table'!$A$1:$G$134,7,0)</f>
        <v>Display</v>
      </c>
      <c r="N1689" s="28">
        <f t="shared" si="26"/>
        <v>0.13500000000000001</v>
      </c>
    </row>
    <row r="1690" spans="1:14" x14ac:dyDescent="0.2">
      <c r="A1690">
        <v>1689</v>
      </c>
      <c r="B1690" s="26">
        <v>44337</v>
      </c>
      <c r="C1690" s="11">
        <v>271457536</v>
      </c>
      <c r="D1690" s="11">
        <v>22</v>
      </c>
      <c r="E1690" s="11">
        <v>0</v>
      </c>
      <c r="F1690" s="11">
        <v>0</v>
      </c>
      <c r="G1690">
        <f>IFERROR(INDEX('Video Ad Server - SECONDARY'!$C$2:$C$960,MATCH(' Combined Data'!C1690&amp;' Combined Data'!B1690,'Video Ad Server - SECONDARY'!$E$2:$E$960,0)),"")</f>
        <v>0</v>
      </c>
      <c r="H1690">
        <f>IFERROR(INDEX('Video Ad Server - SECONDARY'!$D$2:$D$960,MATCH(' Combined Data'!C1690&amp;' Combined Data'!B1690,'Video Ad Server - SECONDARY'!$E$2:$E$960,0)),"")</f>
        <v>0</v>
      </c>
      <c r="I1690" t="str">
        <f>VLOOKUP($C1690,'Lookup Table'!$A$1:$G$134,3,0)</f>
        <v>Partner B</v>
      </c>
      <c r="J1690" t="str">
        <f>VLOOKUP($C1690,'Lookup Table'!$A$1:$G$134,4,0)</f>
        <v>Cross-Device</v>
      </c>
      <c r="K1690" t="str">
        <f>VLOOKUP($C1690,'Lookup Table'!$A$1:$G$134,5,0)</f>
        <v>CPCV</v>
      </c>
      <c r="L1690">
        <f>VLOOKUP($C1690,'Lookup Table'!$A$1:$G$134,6,0)</f>
        <v>4.5</v>
      </c>
      <c r="M1690" t="str">
        <f>VLOOKUP($C1690,'Lookup Table'!$A$1:$G$134,7,0)</f>
        <v>Video</v>
      </c>
      <c r="N1690" s="28">
        <f t="shared" si="26"/>
        <v>0</v>
      </c>
    </row>
    <row r="1691" spans="1:14" x14ac:dyDescent="0.2">
      <c r="A1691">
        <v>1690</v>
      </c>
      <c r="B1691" s="26">
        <v>44337</v>
      </c>
      <c r="C1691" s="11">
        <v>271175480</v>
      </c>
      <c r="D1691" s="11">
        <v>20</v>
      </c>
      <c r="E1691" s="11">
        <v>0</v>
      </c>
      <c r="F1691" s="11">
        <v>0</v>
      </c>
      <c r="G1691">
        <f>IFERROR(INDEX('Video Ad Server - SECONDARY'!$C$2:$C$960,MATCH(' Combined Data'!C1691&amp;' Combined Data'!B1691,'Video Ad Server - SECONDARY'!$E$2:$E$960,0)),"")</f>
        <v>0</v>
      </c>
      <c r="H1691">
        <f>IFERROR(INDEX('Video Ad Server - SECONDARY'!$D$2:$D$960,MATCH(' Combined Data'!C1691&amp;' Combined Data'!B1691,'Video Ad Server - SECONDARY'!$E$2:$E$960,0)),"")</f>
        <v>0</v>
      </c>
      <c r="I1691" t="str">
        <f>VLOOKUP($C1691,'Lookup Table'!$A$1:$G$134,3,0)</f>
        <v>Partner B</v>
      </c>
      <c r="J1691" t="str">
        <f>VLOOKUP($C1691,'Lookup Table'!$A$1:$G$134,4,0)</f>
        <v>Cross-Device</v>
      </c>
      <c r="K1691" t="str">
        <f>VLOOKUP($C1691,'Lookup Table'!$A$1:$G$134,5,0)</f>
        <v>CPCV</v>
      </c>
      <c r="L1691">
        <f>VLOOKUP($C1691,'Lookup Table'!$A$1:$G$134,6,0)</f>
        <v>4.5</v>
      </c>
      <c r="M1691" t="str">
        <f>VLOOKUP($C1691,'Lookup Table'!$A$1:$G$134,7,0)</f>
        <v>Video</v>
      </c>
      <c r="N1691" s="28">
        <f t="shared" si="26"/>
        <v>0</v>
      </c>
    </row>
    <row r="1692" spans="1:14" x14ac:dyDescent="0.2">
      <c r="A1692">
        <v>1691</v>
      </c>
      <c r="B1692" s="26">
        <v>44337</v>
      </c>
      <c r="C1692" s="11">
        <v>269221605</v>
      </c>
      <c r="D1692" s="11">
        <v>16</v>
      </c>
      <c r="E1692" s="11">
        <v>0</v>
      </c>
      <c r="F1692" s="11">
        <v>0</v>
      </c>
      <c r="G1692" t="str">
        <f>IFERROR(INDEX('Video Ad Server - SECONDARY'!$C$2:$C$960,MATCH(' Combined Data'!C1692&amp;' Combined Data'!B1692,'Video Ad Server - SECONDARY'!$E$2:$E$960,0)),"")</f>
        <v/>
      </c>
      <c r="H1692" t="str">
        <f>IFERROR(INDEX('Video Ad Server - SECONDARY'!$D$2:$D$960,MATCH(' Combined Data'!C1692&amp;' Combined Data'!B1692,'Video Ad Server - SECONDARY'!$E$2:$E$960,0)),"")</f>
        <v/>
      </c>
      <c r="I1692" t="str">
        <f>VLOOKUP($C1692,'Lookup Table'!$A$1:$G$134,3,0)</f>
        <v>Partner A</v>
      </c>
      <c r="J1692" t="str">
        <f>VLOOKUP($C1692,'Lookup Table'!$A$1:$G$134,4,0)</f>
        <v>Tablet Web</v>
      </c>
      <c r="K1692" t="str">
        <f>VLOOKUP($C1692,'Lookup Table'!$A$1:$G$134,5,0)</f>
        <v>CPM</v>
      </c>
      <c r="L1692">
        <f>VLOOKUP($C1692,'Lookup Table'!$A$1:$G$134,6,0)</f>
        <v>6</v>
      </c>
      <c r="M1692" t="str">
        <f>VLOOKUP($C1692,'Lookup Table'!$A$1:$G$134,7,0)</f>
        <v>Display</v>
      </c>
      <c r="N1692" s="28">
        <f t="shared" si="26"/>
        <v>9.6000000000000002E-2</v>
      </c>
    </row>
    <row r="1693" spans="1:14" x14ac:dyDescent="0.2">
      <c r="A1693">
        <v>1692</v>
      </c>
      <c r="B1693" s="26">
        <v>44337</v>
      </c>
      <c r="C1693" s="11">
        <v>268890665</v>
      </c>
      <c r="D1693" s="11">
        <v>13</v>
      </c>
      <c r="E1693" s="11">
        <v>0</v>
      </c>
      <c r="F1693" s="11">
        <v>0</v>
      </c>
      <c r="G1693" t="str">
        <f>IFERROR(INDEX('Video Ad Server - SECONDARY'!$C$2:$C$960,MATCH(' Combined Data'!C1693&amp;' Combined Data'!B1693,'Video Ad Server - SECONDARY'!$E$2:$E$960,0)),"")</f>
        <v/>
      </c>
      <c r="H1693" t="str">
        <f>IFERROR(INDEX('Video Ad Server - SECONDARY'!$D$2:$D$960,MATCH(' Combined Data'!C1693&amp;' Combined Data'!B1693,'Video Ad Server - SECONDARY'!$E$2:$E$960,0)),"")</f>
        <v/>
      </c>
      <c r="I1693" t="str">
        <f>VLOOKUP($C1693,'Lookup Table'!$A$1:$G$134,3,0)</f>
        <v>Partner A</v>
      </c>
      <c r="J1693" t="str">
        <f>VLOOKUP($C1693,'Lookup Table'!$A$1:$G$134,4,0)</f>
        <v>Mobile In-App</v>
      </c>
      <c r="K1693" t="str">
        <f>VLOOKUP($C1693,'Lookup Table'!$A$1:$G$134,5,0)</f>
        <v>CPM</v>
      </c>
      <c r="L1693">
        <f>VLOOKUP($C1693,'Lookup Table'!$A$1:$G$134,6,0)</f>
        <v>6</v>
      </c>
      <c r="M1693" t="str">
        <f>VLOOKUP($C1693,'Lookup Table'!$A$1:$G$134,7,0)</f>
        <v>Display</v>
      </c>
      <c r="N1693" s="28">
        <f t="shared" si="26"/>
        <v>7.8E-2</v>
      </c>
    </row>
    <row r="1694" spans="1:14" x14ac:dyDescent="0.2">
      <c r="A1694">
        <v>1693</v>
      </c>
      <c r="B1694" s="26">
        <v>44337</v>
      </c>
      <c r="C1694" s="11">
        <v>269150185</v>
      </c>
      <c r="D1694" s="11">
        <v>13</v>
      </c>
      <c r="E1694" s="11">
        <v>0</v>
      </c>
      <c r="F1694" s="11">
        <v>0</v>
      </c>
      <c r="G1694" t="str">
        <f>IFERROR(INDEX('Video Ad Server - SECONDARY'!$C$2:$C$960,MATCH(' Combined Data'!C1694&amp;' Combined Data'!B1694,'Video Ad Server - SECONDARY'!$E$2:$E$960,0)),"")</f>
        <v/>
      </c>
      <c r="H1694" t="str">
        <f>IFERROR(INDEX('Video Ad Server - SECONDARY'!$D$2:$D$960,MATCH(' Combined Data'!C1694&amp;' Combined Data'!B1694,'Video Ad Server - SECONDARY'!$E$2:$E$960,0)),"")</f>
        <v/>
      </c>
      <c r="I1694" t="str">
        <f>VLOOKUP($C1694,'Lookup Table'!$A$1:$G$134,3,0)</f>
        <v>Partner A</v>
      </c>
      <c r="J1694" t="str">
        <f>VLOOKUP($C1694,'Lookup Table'!$A$1:$G$134,4,0)</f>
        <v>Mobile In-App</v>
      </c>
      <c r="K1694" t="str">
        <f>VLOOKUP($C1694,'Lookup Table'!$A$1:$G$134,5,0)</f>
        <v>CPM</v>
      </c>
      <c r="L1694">
        <f>VLOOKUP($C1694,'Lookup Table'!$A$1:$G$134,6,0)</f>
        <v>6</v>
      </c>
      <c r="M1694" t="str">
        <f>VLOOKUP($C1694,'Lookup Table'!$A$1:$G$134,7,0)</f>
        <v>Display</v>
      </c>
      <c r="N1694" s="28">
        <f t="shared" si="26"/>
        <v>7.8E-2</v>
      </c>
    </row>
    <row r="1695" spans="1:14" x14ac:dyDescent="0.2">
      <c r="A1695">
        <v>1694</v>
      </c>
      <c r="B1695" s="26">
        <v>44337</v>
      </c>
      <c r="C1695" s="11">
        <v>269222070</v>
      </c>
      <c r="D1695" s="11">
        <v>12</v>
      </c>
      <c r="E1695" s="11">
        <v>0</v>
      </c>
      <c r="F1695" s="11">
        <v>0</v>
      </c>
      <c r="G1695" t="str">
        <f>IFERROR(INDEX('Video Ad Server - SECONDARY'!$C$2:$C$960,MATCH(' Combined Data'!C1695&amp;' Combined Data'!B1695,'Video Ad Server - SECONDARY'!$E$2:$E$960,0)),"")</f>
        <v/>
      </c>
      <c r="H1695" t="str">
        <f>IFERROR(INDEX('Video Ad Server - SECONDARY'!$D$2:$D$960,MATCH(' Combined Data'!C1695&amp;' Combined Data'!B1695,'Video Ad Server - SECONDARY'!$E$2:$E$960,0)),"")</f>
        <v/>
      </c>
      <c r="I1695" t="str">
        <f>VLOOKUP($C1695,'Lookup Table'!$A$1:$G$134,3,0)</f>
        <v>Partner A</v>
      </c>
      <c r="J1695" t="str">
        <f>VLOOKUP($C1695,'Lookup Table'!$A$1:$G$134,4,0)</f>
        <v>Mobile In-App</v>
      </c>
      <c r="K1695" t="str">
        <f>VLOOKUP($C1695,'Lookup Table'!$A$1:$G$134,5,0)</f>
        <v>CPM</v>
      </c>
      <c r="L1695">
        <f>VLOOKUP($C1695,'Lookup Table'!$A$1:$G$134,6,0)</f>
        <v>6</v>
      </c>
      <c r="M1695" t="str">
        <f>VLOOKUP($C1695,'Lookup Table'!$A$1:$G$134,7,0)</f>
        <v>Display</v>
      </c>
      <c r="N1695" s="28">
        <f t="shared" si="26"/>
        <v>7.2000000000000008E-2</v>
      </c>
    </row>
    <row r="1696" spans="1:14" x14ac:dyDescent="0.2">
      <c r="A1696">
        <v>1695</v>
      </c>
      <c r="B1696" s="26">
        <v>44337</v>
      </c>
      <c r="C1696" s="11">
        <v>271472378</v>
      </c>
      <c r="D1696" s="11">
        <v>11</v>
      </c>
      <c r="E1696" s="11">
        <v>0</v>
      </c>
      <c r="F1696" s="11">
        <v>2</v>
      </c>
      <c r="G1696" t="str">
        <f>IFERROR(INDEX('Video Ad Server - SECONDARY'!$C$2:$C$960,MATCH(' Combined Data'!C1696&amp;' Combined Data'!B1696,'Video Ad Server - SECONDARY'!$E$2:$E$960,0)),"")</f>
        <v/>
      </c>
      <c r="H1696" t="str">
        <f>IFERROR(INDEX('Video Ad Server - SECONDARY'!$D$2:$D$960,MATCH(' Combined Data'!C1696&amp;' Combined Data'!B1696,'Video Ad Server - SECONDARY'!$E$2:$E$960,0)),"")</f>
        <v/>
      </c>
      <c r="I1696" t="str">
        <f>VLOOKUP($C1696,'Lookup Table'!$A$1:$G$134,3,0)</f>
        <v>Partner A</v>
      </c>
      <c r="J1696" t="str">
        <f>VLOOKUP($C1696,'Lookup Table'!$A$1:$G$134,4,0)</f>
        <v>Tablet In-App</v>
      </c>
      <c r="K1696" t="str">
        <f>VLOOKUP($C1696,'Lookup Table'!$A$1:$G$134,5,0)</f>
        <v>CPM</v>
      </c>
      <c r="L1696">
        <f>VLOOKUP($C1696,'Lookup Table'!$A$1:$G$134,6,0)</f>
        <v>6</v>
      </c>
      <c r="M1696" t="str">
        <f>VLOOKUP($C1696,'Lookup Table'!$A$1:$G$134,7,0)</f>
        <v>Display</v>
      </c>
      <c r="N1696" s="28">
        <f t="shared" si="26"/>
        <v>6.6000000000000003E-2</v>
      </c>
    </row>
    <row r="1697" spans="1:14" x14ac:dyDescent="0.2">
      <c r="A1697">
        <v>1696</v>
      </c>
      <c r="B1697" s="26">
        <v>44337</v>
      </c>
      <c r="C1697" s="11">
        <v>269151292</v>
      </c>
      <c r="D1697" s="11">
        <v>5</v>
      </c>
      <c r="E1697" s="11">
        <v>0</v>
      </c>
      <c r="F1697" s="11">
        <v>0</v>
      </c>
      <c r="G1697" t="str">
        <f>IFERROR(INDEX('Video Ad Server - SECONDARY'!$C$2:$C$960,MATCH(' Combined Data'!C1697&amp;' Combined Data'!B1697,'Video Ad Server - SECONDARY'!$E$2:$E$960,0)),"")</f>
        <v/>
      </c>
      <c r="H1697" t="str">
        <f>IFERROR(INDEX('Video Ad Server - SECONDARY'!$D$2:$D$960,MATCH(' Combined Data'!C1697&amp;' Combined Data'!B1697,'Video Ad Server - SECONDARY'!$E$2:$E$960,0)),"")</f>
        <v/>
      </c>
      <c r="I1697" t="str">
        <f>VLOOKUP($C1697,'Lookup Table'!$A$1:$G$134,3,0)</f>
        <v>Partner A</v>
      </c>
      <c r="J1697" t="str">
        <f>VLOOKUP($C1697,'Lookup Table'!$A$1:$G$134,4,0)</f>
        <v>Mobile Web</v>
      </c>
      <c r="K1697" t="str">
        <f>VLOOKUP($C1697,'Lookup Table'!$A$1:$G$134,5,0)</f>
        <v>CPM</v>
      </c>
      <c r="L1697">
        <f>VLOOKUP($C1697,'Lookup Table'!$A$1:$G$134,6,0)</f>
        <v>6</v>
      </c>
      <c r="M1697" t="str">
        <f>VLOOKUP($C1697,'Lookup Table'!$A$1:$G$134,7,0)</f>
        <v>Display</v>
      </c>
      <c r="N1697" s="28">
        <f t="shared" si="26"/>
        <v>0.03</v>
      </c>
    </row>
    <row r="1698" spans="1:14" x14ac:dyDescent="0.2">
      <c r="A1698">
        <v>1697</v>
      </c>
      <c r="B1698" s="26">
        <v>44337</v>
      </c>
      <c r="C1698" s="11">
        <v>268892414</v>
      </c>
      <c r="D1698" s="11">
        <v>4</v>
      </c>
      <c r="E1698" s="11">
        <v>0</v>
      </c>
      <c r="F1698" s="11">
        <v>0</v>
      </c>
      <c r="G1698" t="str">
        <f>IFERROR(INDEX('Video Ad Server - SECONDARY'!$C$2:$C$960,MATCH(' Combined Data'!C1698&amp;' Combined Data'!B1698,'Video Ad Server - SECONDARY'!$E$2:$E$960,0)),"")</f>
        <v/>
      </c>
      <c r="H1698" t="str">
        <f>IFERROR(INDEX('Video Ad Server - SECONDARY'!$D$2:$D$960,MATCH(' Combined Data'!C1698&amp;' Combined Data'!B1698,'Video Ad Server - SECONDARY'!$E$2:$E$960,0)),"")</f>
        <v/>
      </c>
      <c r="I1698" t="str">
        <f>VLOOKUP($C1698,'Lookup Table'!$A$1:$G$134,3,0)</f>
        <v>Partner A</v>
      </c>
      <c r="J1698" t="str">
        <f>VLOOKUP($C1698,'Lookup Table'!$A$1:$G$134,4,0)</f>
        <v>Mobile Web</v>
      </c>
      <c r="K1698" t="str">
        <f>VLOOKUP($C1698,'Lookup Table'!$A$1:$G$134,5,0)</f>
        <v>CPM</v>
      </c>
      <c r="L1698">
        <f>VLOOKUP($C1698,'Lookup Table'!$A$1:$G$134,6,0)</f>
        <v>6</v>
      </c>
      <c r="M1698" t="str">
        <f>VLOOKUP($C1698,'Lookup Table'!$A$1:$G$134,7,0)</f>
        <v>Display</v>
      </c>
      <c r="N1698" s="28">
        <f t="shared" si="26"/>
        <v>2.4E-2</v>
      </c>
    </row>
    <row r="1699" spans="1:14" x14ac:dyDescent="0.2">
      <c r="A1699">
        <v>1698</v>
      </c>
      <c r="B1699" s="26">
        <v>44337</v>
      </c>
      <c r="C1699" s="11">
        <v>268892102</v>
      </c>
      <c r="D1699" s="11">
        <v>2</v>
      </c>
      <c r="E1699" s="11">
        <v>0</v>
      </c>
      <c r="F1699" s="11">
        <v>0</v>
      </c>
      <c r="G1699" t="str">
        <f>IFERROR(INDEX('Video Ad Server - SECONDARY'!$C$2:$C$960,MATCH(' Combined Data'!C1699&amp;' Combined Data'!B1699,'Video Ad Server - SECONDARY'!$E$2:$E$960,0)),"")</f>
        <v/>
      </c>
      <c r="H1699" t="str">
        <f>IFERROR(INDEX('Video Ad Server - SECONDARY'!$D$2:$D$960,MATCH(' Combined Data'!C1699&amp;' Combined Data'!B1699,'Video Ad Server - SECONDARY'!$E$2:$E$960,0)),"")</f>
        <v/>
      </c>
      <c r="I1699" t="str">
        <f>VLOOKUP($C1699,'Lookup Table'!$A$1:$G$134,3,0)</f>
        <v>Partner A</v>
      </c>
      <c r="J1699" t="str">
        <f>VLOOKUP($C1699,'Lookup Table'!$A$1:$G$134,4,0)</f>
        <v>Tablet Web</v>
      </c>
      <c r="K1699" t="str">
        <f>VLOOKUP($C1699,'Lookup Table'!$A$1:$G$134,5,0)</f>
        <v>CPM</v>
      </c>
      <c r="L1699">
        <f>VLOOKUP($C1699,'Lookup Table'!$A$1:$G$134,6,0)</f>
        <v>6</v>
      </c>
      <c r="M1699" t="str">
        <f>VLOOKUP($C1699,'Lookup Table'!$A$1:$G$134,7,0)</f>
        <v>Display</v>
      </c>
      <c r="N1699" s="28">
        <f t="shared" si="26"/>
        <v>1.2E-2</v>
      </c>
    </row>
    <row r="1700" spans="1:14" x14ac:dyDescent="0.2">
      <c r="A1700">
        <v>1699</v>
      </c>
      <c r="B1700" s="26">
        <v>44337</v>
      </c>
      <c r="C1700" s="11">
        <v>268890710</v>
      </c>
      <c r="D1700" s="11">
        <v>2</v>
      </c>
      <c r="E1700" s="11">
        <v>0</v>
      </c>
      <c r="F1700" s="11">
        <v>0</v>
      </c>
      <c r="G1700" t="str">
        <f>IFERROR(INDEX('Video Ad Server - SECONDARY'!$C$2:$C$960,MATCH(' Combined Data'!C1700&amp;' Combined Data'!B1700,'Video Ad Server - SECONDARY'!$E$2:$E$960,0)),"")</f>
        <v/>
      </c>
      <c r="H1700" t="str">
        <f>IFERROR(INDEX('Video Ad Server - SECONDARY'!$D$2:$D$960,MATCH(' Combined Data'!C1700&amp;' Combined Data'!B1700,'Video Ad Server - SECONDARY'!$E$2:$E$960,0)),"")</f>
        <v/>
      </c>
      <c r="I1700" t="str">
        <f>VLOOKUP($C1700,'Lookup Table'!$A$1:$G$134,3,0)</f>
        <v>Partner A</v>
      </c>
      <c r="J1700" t="str">
        <f>VLOOKUP($C1700,'Lookup Table'!$A$1:$G$134,4,0)</f>
        <v>Desktop</v>
      </c>
      <c r="K1700" t="str">
        <f>VLOOKUP($C1700,'Lookup Table'!$A$1:$G$134,5,0)</f>
        <v>CPM</v>
      </c>
      <c r="L1700">
        <f>VLOOKUP($C1700,'Lookup Table'!$A$1:$G$134,6,0)</f>
        <v>6</v>
      </c>
      <c r="M1700" t="str">
        <f>VLOOKUP($C1700,'Lookup Table'!$A$1:$G$134,7,0)</f>
        <v>Display</v>
      </c>
      <c r="N1700" s="28">
        <f t="shared" si="26"/>
        <v>1.2E-2</v>
      </c>
    </row>
    <row r="1701" spans="1:14" x14ac:dyDescent="0.2">
      <c r="A1701">
        <v>1700</v>
      </c>
      <c r="B1701" s="26">
        <v>44337</v>
      </c>
      <c r="C1701" s="11">
        <v>269222808</v>
      </c>
      <c r="D1701" s="11">
        <v>1</v>
      </c>
      <c r="E1701" s="11">
        <v>0</v>
      </c>
      <c r="F1701" s="11">
        <v>0</v>
      </c>
      <c r="G1701" t="str">
        <f>IFERROR(INDEX('Video Ad Server - SECONDARY'!$C$2:$C$960,MATCH(' Combined Data'!C1701&amp;' Combined Data'!B1701,'Video Ad Server - SECONDARY'!$E$2:$E$960,0)),"")</f>
        <v/>
      </c>
      <c r="H1701" t="str">
        <f>IFERROR(INDEX('Video Ad Server - SECONDARY'!$D$2:$D$960,MATCH(' Combined Data'!C1701&amp;' Combined Data'!B1701,'Video Ad Server - SECONDARY'!$E$2:$E$960,0)),"")</f>
        <v/>
      </c>
      <c r="I1701" t="str">
        <f>VLOOKUP($C1701,'Lookup Table'!$A$1:$G$134,3,0)</f>
        <v>Partner A</v>
      </c>
      <c r="J1701" t="str">
        <f>VLOOKUP($C1701,'Lookup Table'!$A$1:$G$134,4,0)</f>
        <v>Desktop</v>
      </c>
      <c r="K1701" t="str">
        <f>VLOOKUP($C1701,'Lookup Table'!$A$1:$G$134,5,0)</f>
        <v>CPM</v>
      </c>
      <c r="L1701">
        <f>VLOOKUP($C1701,'Lookup Table'!$A$1:$G$134,6,0)</f>
        <v>6</v>
      </c>
      <c r="M1701" t="str">
        <f>VLOOKUP($C1701,'Lookup Table'!$A$1:$G$134,7,0)</f>
        <v>Display</v>
      </c>
      <c r="N1701" s="28">
        <f t="shared" si="26"/>
        <v>6.0000000000000001E-3</v>
      </c>
    </row>
    <row r="1702" spans="1:14" x14ac:dyDescent="0.2">
      <c r="A1702">
        <v>1701</v>
      </c>
      <c r="B1702" s="26">
        <v>44337</v>
      </c>
      <c r="C1702" s="11">
        <v>269150215</v>
      </c>
      <c r="D1702" s="11">
        <v>0</v>
      </c>
      <c r="E1702" s="11">
        <v>0</v>
      </c>
      <c r="F1702" s="11">
        <v>3</v>
      </c>
      <c r="G1702" t="str">
        <f>IFERROR(INDEX('Video Ad Server - SECONDARY'!$C$2:$C$960,MATCH(' Combined Data'!C1702&amp;' Combined Data'!B1702,'Video Ad Server - SECONDARY'!$E$2:$E$960,0)),"")</f>
        <v/>
      </c>
      <c r="H1702" t="str">
        <f>IFERROR(INDEX('Video Ad Server - SECONDARY'!$D$2:$D$960,MATCH(' Combined Data'!C1702&amp;' Combined Data'!B1702,'Video Ad Server - SECONDARY'!$E$2:$E$960,0)),"")</f>
        <v/>
      </c>
      <c r="I1702" t="str">
        <f>VLOOKUP($C1702,'Lookup Table'!$A$1:$G$134,3,0)</f>
        <v>Partner A</v>
      </c>
      <c r="J1702" t="str">
        <f>VLOOKUP($C1702,'Lookup Table'!$A$1:$G$134,4,0)</f>
        <v>Mobile Web</v>
      </c>
      <c r="K1702" t="str">
        <f>VLOOKUP($C1702,'Lookup Table'!$A$1:$G$134,5,0)</f>
        <v>CPM</v>
      </c>
      <c r="L1702">
        <f>VLOOKUP($C1702,'Lookup Table'!$A$1:$G$134,6,0)</f>
        <v>6</v>
      </c>
      <c r="M1702" t="str">
        <f>VLOOKUP($C1702,'Lookup Table'!$A$1:$G$134,7,0)</f>
        <v>Display</v>
      </c>
      <c r="N1702" s="28">
        <f t="shared" si="26"/>
        <v>0</v>
      </c>
    </row>
    <row r="1703" spans="1:14" x14ac:dyDescent="0.2">
      <c r="A1703">
        <v>1702</v>
      </c>
      <c r="B1703" s="26">
        <v>44337</v>
      </c>
      <c r="C1703" s="11">
        <v>269150218</v>
      </c>
      <c r="D1703" s="11">
        <v>0</v>
      </c>
      <c r="E1703" s="11">
        <v>0</v>
      </c>
      <c r="F1703" s="11">
        <v>2</v>
      </c>
      <c r="G1703" t="str">
        <f>IFERROR(INDEX('Video Ad Server - SECONDARY'!$C$2:$C$960,MATCH(' Combined Data'!C1703&amp;' Combined Data'!B1703,'Video Ad Server - SECONDARY'!$E$2:$E$960,0)),"")</f>
        <v/>
      </c>
      <c r="H1703" t="str">
        <f>IFERROR(INDEX('Video Ad Server - SECONDARY'!$D$2:$D$960,MATCH(' Combined Data'!C1703&amp;' Combined Data'!B1703,'Video Ad Server - SECONDARY'!$E$2:$E$960,0)),"")</f>
        <v/>
      </c>
      <c r="I1703" t="str">
        <f>VLOOKUP($C1703,'Lookup Table'!$A$1:$G$134,3,0)</f>
        <v>Partner A</v>
      </c>
      <c r="J1703" t="str">
        <f>VLOOKUP($C1703,'Lookup Table'!$A$1:$G$134,4,0)</f>
        <v>Desktop</v>
      </c>
      <c r="K1703" t="str">
        <f>VLOOKUP($C1703,'Lookup Table'!$A$1:$G$134,5,0)</f>
        <v>CPM</v>
      </c>
      <c r="L1703">
        <f>VLOOKUP($C1703,'Lookup Table'!$A$1:$G$134,6,0)</f>
        <v>6</v>
      </c>
      <c r="M1703" t="str">
        <f>VLOOKUP($C1703,'Lookup Table'!$A$1:$G$134,7,0)</f>
        <v>Display</v>
      </c>
      <c r="N1703" s="28">
        <f t="shared" si="26"/>
        <v>0</v>
      </c>
    </row>
    <row r="1704" spans="1:14" x14ac:dyDescent="0.2">
      <c r="A1704">
        <v>1703</v>
      </c>
      <c r="B1704" s="26">
        <v>44338</v>
      </c>
      <c r="C1704" s="11">
        <v>269221419</v>
      </c>
      <c r="D1704" s="11">
        <v>24605</v>
      </c>
      <c r="E1704" s="11">
        <v>196</v>
      </c>
      <c r="F1704" s="11">
        <v>24</v>
      </c>
      <c r="G1704">
        <f>IFERROR(INDEX('Video Ad Server - SECONDARY'!$C$2:$C$960,MATCH(' Combined Data'!C1704&amp;' Combined Data'!B1704,'Video Ad Server - SECONDARY'!$E$2:$E$960,0)),"")</f>
        <v>6</v>
      </c>
      <c r="H1704">
        <f>IFERROR(INDEX('Video Ad Server - SECONDARY'!$D$2:$D$960,MATCH(' Combined Data'!C1704&amp;' Combined Data'!B1704,'Video Ad Server - SECONDARY'!$E$2:$E$960,0)),"")</f>
        <v>3</v>
      </c>
      <c r="I1704" t="str">
        <f>VLOOKUP($C1704,'Lookup Table'!$A$1:$G$134,3,0)</f>
        <v>Partner B</v>
      </c>
      <c r="J1704" t="str">
        <f>VLOOKUP($C1704,'Lookup Table'!$A$1:$G$134,4,0)</f>
        <v>Cross-Device</v>
      </c>
      <c r="K1704" t="str">
        <f>VLOOKUP($C1704,'Lookup Table'!$A$1:$G$134,5,0)</f>
        <v>CPCV</v>
      </c>
      <c r="L1704">
        <f>VLOOKUP($C1704,'Lookup Table'!$A$1:$G$134,6,0)</f>
        <v>4.5</v>
      </c>
      <c r="M1704" t="str">
        <f>VLOOKUP($C1704,'Lookup Table'!$A$1:$G$134,7,0)</f>
        <v>Video</v>
      </c>
      <c r="N1704" s="28">
        <f t="shared" si="26"/>
        <v>13.5</v>
      </c>
    </row>
    <row r="1705" spans="1:14" x14ac:dyDescent="0.2">
      <c r="A1705">
        <v>1704</v>
      </c>
      <c r="B1705" s="26">
        <v>44338</v>
      </c>
      <c r="C1705" s="11">
        <v>273397621</v>
      </c>
      <c r="D1705" s="11">
        <v>2887</v>
      </c>
      <c r="E1705" s="11">
        <v>152</v>
      </c>
      <c r="F1705" s="11">
        <v>80</v>
      </c>
      <c r="G1705" t="str">
        <f>IFERROR(INDEX('Video Ad Server - SECONDARY'!$C$2:$C$960,MATCH(' Combined Data'!C1705&amp;' Combined Data'!B1705,'Video Ad Server - SECONDARY'!$E$2:$E$960,0)),"")</f>
        <v/>
      </c>
      <c r="H1705" t="str">
        <f>IFERROR(INDEX('Video Ad Server - SECONDARY'!$D$2:$D$960,MATCH(' Combined Data'!C1705&amp;' Combined Data'!B1705,'Video Ad Server - SECONDARY'!$E$2:$E$960,0)),"")</f>
        <v/>
      </c>
      <c r="I1705" t="str">
        <f>VLOOKUP($C1705,'Lookup Table'!$A$1:$G$134,3,0)</f>
        <v>Partner B</v>
      </c>
      <c r="J1705" t="str">
        <f>VLOOKUP($C1705,'Lookup Table'!$A$1:$G$134,4,0)</f>
        <v>Desktop</v>
      </c>
      <c r="K1705" t="str">
        <f>VLOOKUP($C1705,'Lookup Table'!$A$1:$G$134,5,0)</f>
        <v>CPM</v>
      </c>
      <c r="L1705">
        <f>VLOOKUP($C1705,'Lookup Table'!$A$1:$G$134,6,0)</f>
        <v>4.5</v>
      </c>
      <c r="M1705" t="str">
        <f>VLOOKUP($C1705,'Lookup Table'!$A$1:$G$134,7,0)</f>
        <v>Display</v>
      </c>
      <c r="N1705" s="28">
        <f t="shared" si="26"/>
        <v>12.9915</v>
      </c>
    </row>
    <row r="1706" spans="1:14" x14ac:dyDescent="0.2">
      <c r="A1706">
        <v>1705</v>
      </c>
      <c r="B1706" s="26">
        <v>44338</v>
      </c>
      <c r="C1706" s="11">
        <v>268891961</v>
      </c>
      <c r="D1706" s="11">
        <v>15775</v>
      </c>
      <c r="E1706" s="11">
        <v>88</v>
      </c>
      <c r="F1706" s="11">
        <v>3</v>
      </c>
      <c r="G1706">
        <f>IFERROR(INDEX('Video Ad Server - SECONDARY'!$C$2:$C$960,MATCH(' Combined Data'!C1706&amp;' Combined Data'!B1706,'Video Ad Server - SECONDARY'!$E$2:$E$960,0)),"")</f>
        <v>17</v>
      </c>
      <c r="H1706">
        <f>IFERROR(INDEX('Video Ad Server - SECONDARY'!$D$2:$D$960,MATCH(' Combined Data'!C1706&amp;' Combined Data'!B1706,'Video Ad Server - SECONDARY'!$E$2:$E$960,0)),"")</f>
        <v>18</v>
      </c>
      <c r="I1706" t="str">
        <f>VLOOKUP($C1706,'Lookup Table'!$A$1:$G$134,3,0)</f>
        <v>Partner B</v>
      </c>
      <c r="J1706" t="str">
        <f>VLOOKUP($C1706,'Lookup Table'!$A$1:$G$134,4,0)</f>
        <v>Cross-Device</v>
      </c>
      <c r="K1706" t="str">
        <f>VLOOKUP($C1706,'Lookup Table'!$A$1:$G$134,5,0)</f>
        <v>CPCV</v>
      </c>
      <c r="L1706">
        <f>VLOOKUP($C1706,'Lookup Table'!$A$1:$G$134,6,0)</f>
        <v>4.5</v>
      </c>
      <c r="M1706" t="str">
        <f>VLOOKUP($C1706,'Lookup Table'!$A$1:$G$134,7,0)</f>
        <v>Video</v>
      </c>
      <c r="N1706" s="28">
        <f t="shared" si="26"/>
        <v>81</v>
      </c>
    </row>
    <row r="1707" spans="1:14" x14ac:dyDescent="0.2">
      <c r="A1707">
        <v>1706</v>
      </c>
      <c r="B1707" s="26">
        <v>44338</v>
      </c>
      <c r="C1707" s="11">
        <v>268891184</v>
      </c>
      <c r="D1707" s="11">
        <v>22237</v>
      </c>
      <c r="E1707" s="11">
        <v>71</v>
      </c>
      <c r="F1707" s="11">
        <v>51</v>
      </c>
      <c r="G1707" t="str">
        <f>IFERROR(INDEX('Video Ad Server - SECONDARY'!$C$2:$C$960,MATCH(' Combined Data'!C1707&amp;' Combined Data'!B1707,'Video Ad Server - SECONDARY'!$E$2:$E$960,0)),"")</f>
        <v/>
      </c>
      <c r="H1707" t="str">
        <f>IFERROR(INDEX('Video Ad Server - SECONDARY'!$D$2:$D$960,MATCH(' Combined Data'!C1707&amp;' Combined Data'!B1707,'Video Ad Server - SECONDARY'!$E$2:$E$960,0)),"")</f>
        <v/>
      </c>
      <c r="I1707" t="str">
        <f>VLOOKUP($C1707,'Lookup Table'!$A$1:$G$134,3,0)</f>
        <v>Partner B</v>
      </c>
      <c r="J1707" t="str">
        <f>VLOOKUP($C1707,'Lookup Table'!$A$1:$G$134,4,0)</f>
        <v>Cross-Device</v>
      </c>
      <c r="K1707" t="str">
        <f>VLOOKUP($C1707,'Lookup Table'!$A$1:$G$134,5,0)</f>
        <v>CPM</v>
      </c>
      <c r="L1707">
        <f>VLOOKUP($C1707,'Lookup Table'!$A$1:$G$134,6,0)</f>
        <v>4.5</v>
      </c>
      <c r="M1707" t="str">
        <f>VLOOKUP($C1707,'Lookup Table'!$A$1:$G$134,7,0)</f>
        <v>Display</v>
      </c>
      <c r="N1707" s="28">
        <f t="shared" si="26"/>
        <v>100.06649999999999</v>
      </c>
    </row>
    <row r="1708" spans="1:14" x14ac:dyDescent="0.2">
      <c r="A1708">
        <v>1707</v>
      </c>
      <c r="B1708" s="26">
        <v>44338</v>
      </c>
      <c r="C1708" s="11">
        <v>273096974</v>
      </c>
      <c r="D1708" s="11">
        <v>2123</v>
      </c>
      <c r="E1708" s="11">
        <v>52</v>
      </c>
      <c r="F1708" s="11">
        <v>2</v>
      </c>
      <c r="G1708" t="str">
        <f>IFERROR(INDEX('Video Ad Server - SECONDARY'!$C$2:$C$960,MATCH(' Combined Data'!C1708&amp;' Combined Data'!B1708,'Video Ad Server - SECONDARY'!$E$2:$E$960,0)),"")</f>
        <v/>
      </c>
      <c r="H1708" t="str">
        <f>IFERROR(INDEX('Video Ad Server - SECONDARY'!$D$2:$D$960,MATCH(' Combined Data'!C1708&amp;' Combined Data'!B1708,'Video Ad Server - SECONDARY'!$E$2:$E$960,0)),"")</f>
        <v/>
      </c>
      <c r="I1708" t="str">
        <f>VLOOKUP($C1708,'Lookup Table'!$A$1:$G$134,3,0)</f>
        <v>Partner B</v>
      </c>
      <c r="J1708" t="str">
        <f>VLOOKUP($C1708,'Lookup Table'!$A$1:$G$134,4,0)</f>
        <v>Desktop</v>
      </c>
      <c r="K1708" t="str">
        <f>VLOOKUP($C1708,'Lookup Table'!$A$1:$G$134,5,0)</f>
        <v>CPM</v>
      </c>
      <c r="L1708">
        <f>VLOOKUP($C1708,'Lookup Table'!$A$1:$G$134,6,0)</f>
        <v>4.5</v>
      </c>
      <c r="M1708" t="str">
        <f>VLOOKUP($C1708,'Lookup Table'!$A$1:$G$134,7,0)</f>
        <v>Display</v>
      </c>
      <c r="N1708" s="28">
        <f t="shared" si="26"/>
        <v>9.5535000000000014</v>
      </c>
    </row>
    <row r="1709" spans="1:14" x14ac:dyDescent="0.2">
      <c r="A1709">
        <v>1708</v>
      </c>
      <c r="B1709" s="26">
        <v>44338</v>
      </c>
      <c r="C1709" s="11">
        <v>268892378</v>
      </c>
      <c r="D1709" s="11">
        <v>2771</v>
      </c>
      <c r="E1709" s="11">
        <v>37</v>
      </c>
      <c r="F1709" s="11">
        <v>0</v>
      </c>
      <c r="G1709">
        <f>IFERROR(INDEX('Video Ad Server - SECONDARY'!$C$2:$C$960,MATCH(' Combined Data'!C1709&amp;' Combined Data'!B1709,'Video Ad Server - SECONDARY'!$E$2:$E$960,0)),"")</f>
        <v>221</v>
      </c>
      <c r="H1709">
        <f>IFERROR(INDEX('Video Ad Server - SECONDARY'!$D$2:$D$960,MATCH(' Combined Data'!C1709&amp;' Combined Data'!B1709,'Video Ad Server - SECONDARY'!$E$2:$E$960,0)),"")</f>
        <v>180</v>
      </c>
      <c r="I1709" t="str">
        <f>VLOOKUP($C1709,'Lookup Table'!$A$1:$G$134,3,0)</f>
        <v>Partner B</v>
      </c>
      <c r="J1709" t="str">
        <f>VLOOKUP($C1709,'Lookup Table'!$A$1:$G$134,4,0)</f>
        <v>Cross-Device</v>
      </c>
      <c r="K1709" t="str">
        <f>VLOOKUP($C1709,'Lookup Table'!$A$1:$G$134,5,0)</f>
        <v>CPCV</v>
      </c>
      <c r="L1709">
        <f>VLOOKUP($C1709,'Lookup Table'!$A$1:$G$134,6,0)</f>
        <v>4.5</v>
      </c>
      <c r="M1709" t="str">
        <f>VLOOKUP($C1709,'Lookup Table'!$A$1:$G$134,7,0)</f>
        <v>Video</v>
      </c>
      <c r="N1709" s="28">
        <f t="shared" si="26"/>
        <v>810</v>
      </c>
    </row>
    <row r="1710" spans="1:14" x14ac:dyDescent="0.2">
      <c r="A1710">
        <v>1709</v>
      </c>
      <c r="B1710" s="26">
        <v>44338</v>
      </c>
      <c r="C1710" s="11">
        <v>268890545</v>
      </c>
      <c r="D1710" s="11">
        <v>25953</v>
      </c>
      <c r="E1710" s="11">
        <v>36</v>
      </c>
      <c r="F1710" s="11">
        <v>20</v>
      </c>
      <c r="G1710">
        <f>IFERROR(INDEX('Video Ad Server - SECONDARY'!$C$2:$C$960,MATCH(' Combined Data'!C1710&amp;' Combined Data'!B1710,'Video Ad Server - SECONDARY'!$E$2:$E$960,0)),"")</f>
        <v>17</v>
      </c>
      <c r="H1710">
        <f>IFERROR(INDEX('Video Ad Server - SECONDARY'!$D$2:$D$960,MATCH(' Combined Data'!C1710&amp;' Combined Data'!B1710,'Video Ad Server - SECONDARY'!$E$2:$E$960,0)),"")</f>
        <v>14</v>
      </c>
      <c r="I1710" t="str">
        <f>VLOOKUP($C1710,'Lookup Table'!$A$1:$G$134,3,0)</f>
        <v>Partner B</v>
      </c>
      <c r="J1710" t="str">
        <f>VLOOKUP($C1710,'Lookup Table'!$A$1:$G$134,4,0)</f>
        <v>Cross-Device</v>
      </c>
      <c r="K1710" t="str">
        <f>VLOOKUP($C1710,'Lookup Table'!$A$1:$G$134,5,0)</f>
        <v>CPCV</v>
      </c>
      <c r="L1710">
        <f>VLOOKUP($C1710,'Lookup Table'!$A$1:$G$134,6,0)</f>
        <v>4.5</v>
      </c>
      <c r="M1710" t="str">
        <f>VLOOKUP($C1710,'Lookup Table'!$A$1:$G$134,7,0)</f>
        <v>Video</v>
      </c>
      <c r="N1710" s="28">
        <f t="shared" si="26"/>
        <v>63</v>
      </c>
    </row>
    <row r="1711" spans="1:14" x14ac:dyDescent="0.2">
      <c r="A1711">
        <v>1710</v>
      </c>
      <c r="B1711" s="26">
        <v>44338</v>
      </c>
      <c r="C1711" s="11">
        <v>268890548</v>
      </c>
      <c r="D1711" s="11">
        <v>6423</v>
      </c>
      <c r="E1711" s="11">
        <v>36</v>
      </c>
      <c r="F1711" s="11">
        <v>22</v>
      </c>
      <c r="G1711">
        <f>IFERROR(INDEX('Video Ad Server - SECONDARY'!$C$2:$C$960,MATCH(' Combined Data'!C1711&amp;' Combined Data'!B1711,'Video Ad Server - SECONDARY'!$E$2:$E$960,0)),"")</f>
        <v>7</v>
      </c>
      <c r="H1711">
        <f>IFERROR(INDEX('Video Ad Server - SECONDARY'!$D$2:$D$960,MATCH(' Combined Data'!C1711&amp;' Combined Data'!B1711,'Video Ad Server - SECONDARY'!$E$2:$E$960,0)),"")</f>
        <v>4</v>
      </c>
      <c r="I1711" t="str">
        <f>VLOOKUP($C1711,'Lookup Table'!$A$1:$G$134,3,0)</f>
        <v>Partner B</v>
      </c>
      <c r="J1711" t="str">
        <f>VLOOKUP($C1711,'Lookup Table'!$A$1:$G$134,4,0)</f>
        <v>Cross-Device</v>
      </c>
      <c r="K1711" t="str">
        <f>VLOOKUP($C1711,'Lookup Table'!$A$1:$G$134,5,0)</f>
        <v>CPCV</v>
      </c>
      <c r="L1711">
        <f>VLOOKUP($C1711,'Lookup Table'!$A$1:$G$134,6,0)</f>
        <v>4.5</v>
      </c>
      <c r="M1711" t="str">
        <f>VLOOKUP($C1711,'Lookup Table'!$A$1:$G$134,7,0)</f>
        <v>Video</v>
      </c>
      <c r="N1711" s="28">
        <f t="shared" si="26"/>
        <v>18</v>
      </c>
    </row>
    <row r="1712" spans="1:14" x14ac:dyDescent="0.2">
      <c r="A1712">
        <v>1711</v>
      </c>
      <c r="B1712" s="26">
        <v>44338</v>
      </c>
      <c r="C1712" s="11">
        <v>269221920</v>
      </c>
      <c r="D1712" s="11">
        <v>11232</v>
      </c>
      <c r="E1712" s="11">
        <v>34</v>
      </c>
      <c r="F1712" s="11">
        <v>29</v>
      </c>
      <c r="G1712">
        <f>IFERROR(INDEX('Video Ad Server - SECONDARY'!$C$2:$C$960,MATCH(' Combined Data'!C1712&amp;' Combined Data'!B1712,'Video Ad Server - SECONDARY'!$E$2:$E$960,0)),"")</f>
        <v>15</v>
      </c>
      <c r="H1712">
        <f>IFERROR(INDEX('Video Ad Server - SECONDARY'!$D$2:$D$960,MATCH(' Combined Data'!C1712&amp;' Combined Data'!B1712,'Video Ad Server - SECONDARY'!$E$2:$E$960,0)),"")</f>
        <v>11</v>
      </c>
      <c r="I1712" t="str">
        <f>VLOOKUP($C1712,'Lookup Table'!$A$1:$G$134,3,0)</f>
        <v>Partner B</v>
      </c>
      <c r="J1712" t="str">
        <f>VLOOKUP($C1712,'Lookup Table'!$A$1:$G$134,4,0)</f>
        <v>Cross-Device</v>
      </c>
      <c r="K1712" t="str">
        <f>VLOOKUP($C1712,'Lookup Table'!$A$1:$G$134,5,0)</f>
        <v>CPCV</v>
      </c>
      <c r="L1712">
        <f>VLOOKUP($C1712,'Lookup Table'!$A$1:$G$134,6,0)</f>
        <v>4.5</v>
      </c>
      <c r="M1712" t="str">
        <f>VLOOKUP($C1712,'Lookup Table'!$A$1:$G$134,7,0)</f>
        <v>Video</v>
      </c>
      <c r="N1712" s="28">
        <f t="shared" si="26"/>
        <v>49.5</v>
      </c>
    </row>
    <row r="1713" spans="1:14" x14ac:dyDescent="0.2">
      <c r="A1713">
        <v>1712</v>
      </c>
      <c r="B1713" s="26">
        <v>44338</v>
      </c>
      <c r="C1713" s="11">
        <v>268892381</v>
      </c>
      <c r="D1713" s="11">
        <v>4441</v>
      </c>
      <c r="E1713" s="11">
        <v>30</v>
      </c>
      <c r="F1713" s="11">
        <v>1</v>
      </c>
      <c r="G1713">
        <f>IFERROR(INDEX('Video Ad Server - SECONDARY'!$C$2:$C$960,MATCH(' Combined Data'!C1713&amp;' Combined Data'!B1713,'Video Ad Server - SECONDARY'!$E$2:$E$960,0)),"")</f>
        <v>179</v>
      </c>
      <c r="H1713">
        <f>IFERROR(INDEX('Video Ad Server - SECONDARY'!$D$2:$D$960,MATCH(' Combined Data'!C1713&amp;' Combined Data'!B1713,'Video Ad Server - SECONDARY'!$E$2:$E$960,0)),"")</f>
        <v>162</v>
      </c>
      <c r="I1713" t="str">
        <f>VLOOKUP($C1713,'Lookup Table'!$A$1:$G$134,3,0)</f>
        <v>Partner B</v>
      </c>
      <c r="J1713" t="str">
        <f>VLOOKUP($C1713,'Lookup Table'!$A$1:$G$134,4,0)</f>
        <v>Cross-Device</v>
      </c>
      <c r="K1713" t="str">
        <f>VLOOKUP($C1713,'Lookup Table'!$A$1:$G$134,5,0)</f>
        <v>CPCV</v>
      </c>
      <c r="L1713">
        <f>VLOOKUP($C1713,'Lookup Table'!$A$1:$G$134,6,0)</f>
        <v>4.5</v>
      </c>
      <c r="M1713" t="str">
        <f>VLOOKUP($C1713,'Lookup Table'!$A$1:$G$134,7,0)</f>
        <v>Video</v>
      </c>
      <c r="N1713" s="28">
        <f t="shared" si="26"/>
        <v>729</v>
      </c>
    </row>
    <row r="1714" spans="1:14" x14ac:dyDescent="0.2">
      <c r="A1714">
        <v>1713</v>
      </c>
      <c r="B1714" s="26">
        <v>44338</v>
      </c>
      <c r="C1714" s="11">
        <v>268891271</v>
      </c>
      <c r="D1714" s="11">
        <v>44248</v>
      </c>
      <c r="E1714" s="11">
        <v>25</v>
      </c>
      <c r="F1714" s="11">
        <v>18</v>
      </c>
      <c r="G1714" t="str">
        <f>IFERROR(INDEX('Video Ad Server - SECONDARY'!$C$2:$C$960,MATCH(' Combined Data'!C1714&amp;' Combined Data'!B1714,'Video Ad Server - SECONDARY'!$E$2:$E$960,0)),"")</f>
        <v/>
      </c>
      <c r="H1714" t="str">
        <f>IFERROR(INDEX('Video Ad Server - SECONDARY'!$D$2:$D$960,MATCH(' Combined Data'!C1714&amp;' Combined Data'!B1714,'Video Ad Server - SECONDARY'!$E$2:$E$960,0)),"")</f>
        <v/>
      </c>
      <c r="I1714" t="str">
        <f>VLOOKUP($C1714,'Lookup Table'!$A$1:$G$134,3,0)</f>
        <v>Partner B</v>
      </c>
      <c r="J1714" t="str">
        <f>VLOOKUP($C1714,'Lookup Table'!$A$1:$G$134,4,0)</f>
        <v>Mobile In-App</v>
      </c>
      <c r="K1714" t="str">
        <f>VLOOKUP($C1714,'Lookup Table'!$A$1:$G$134,5,0)</f>
        <v>CPM</v>
      </c>
      <c r="L1714">
        <f>VLOOKUP($C1714,'Lookup Table'!$A$1:$G$134,6,0)</f>
        <v>4.5</v>
      </c>
      <c r="M1714" t="str">
        <f>VLOOKUP($C1714,'Lookup Table'!$A$1:$G$134,7,0)</f>
        <v>Display</v>
      </c>
      <c r="N1714" s="28">
        <f t="shared" si="26"/>
        <v>199.11599999999999</v>
      </c>
    </row>
    <row r="1715" spans="1:14" x14ac:dyDescent="0.2">
      <c r="A1715">
        <v>1714</v>
      </c>
      <c r="B1715" s="26">
        <v>44338</v>
      </c>
      <c r="C1715" s="11">
        <v>269221569</v>
      </c>
      <c r="D1715" s="11">
        <v>3754</v>
      </c>
      <c r="E1715" s="11">
        <v>25</v>
      </c>
      <c r="F1715" s="11">
        <v>4</v>
      </c>
      <c r="G1715">
        <f>IFERROR(INDEX('Video Ad Server - SECONDARY'!$C$2:$C$960,MATCH(' Combined Data'!C1715&amp;' Combined Data'!B1715,'Video Ad Server - SECONDARY'!$E$2:$E$960,0)),"")</f>
        <v>1</v>
      </c>
      <c r="H1715">
        <f>IFERROR(INDEX('Video Ad Server - SECONDARY'!$D$2:$D$960,MATCH(' Combined Data'!C1715&amp;' Combined Data'!B1715,'Video Ad Server - SECONDARY'!$E$2:$E$960,0)),"")</f>
        <v>7</v>
      </c>
      <c r="I1715" t="str">
        <f>VLOOKUP($C1715,'Lookup Table'!$A$1:$G$134,3,0)</f>
        <v>Partner B</v>
      </c>
      <c r="J1715" t="str">
        <f>VLOOKUP($C1715,'Lookup Table'!$A$1:$G$134,4,0)</f>
        <v>Cross-Device</v>
      </c>
      <c r="K1715" t="str">
        <f>VLOOKUP($C1715,'Lookup Table'!$A$1:$G$134,5,0)</f>
        <v>CPCV</v>
      </c>
      <c r="L1715">
        <f>VLOOKUP($C1715,'Lookup Table'!$A$1:$G$134,6,0)</f>
        <v>4.5</v>
      </c>
      <c r="M1715" t="str">
        <f>VLOOKUP($C1715,'Lookup Table'!$A$1:$G$134,7,0)</f>
        <v>Video</v>
      </c>
      <c r="N1715" s="28">
        <f t="shared" si="26"/>
        <v>31.5</v>
      </c>
    </row>
    <row r="1716" spans="1:14" x14ac:dyDescent="0.2">
      <c r="A1716">
        <v>1715</v>
      </c>
      <c r="B1716" s="26">
        <v>44338</v>
      </c>
      <c r="C1716" s="11">
        <v>268892348</v>
      </c>
      <c r="D1716" s="11">
        <v>2630</v>
      </c>
      <c r="E1716" s="11">
        <v>20</v>
      </c>
      <c r="F1716" s="11">
        <v>3</v>
      </c>
      <c r="G1716">
        <f>IFERROR(INDEX('Video Ad Server - SECONDARY'!$C$2:$C$960,MATCH(' Combined Data'!C1716&amp;' Combined Data'!B1716,'Video Ad Server - SECONDARY'!$E$2:$E$960,0)),"")</f>
        <v>162</v>
      </c>
      <c r="H1716">
        <f>IFERROR(INDEX('Video Ad Server - SECONDARY'!$D$2:$D$960,MATCH(' Combined Data'!C1716&amp;' Combined Data'!B1716,'Video Ad Server - SECONDARY'!$E$2:$E$960,0)),"")</f>
        <v>139</v>
      </c>
      <c r="I1716" t="str">
        <f>VLOOKUP($C1716,'Lookup Table'!$A$1:$G$134,3,0)</f>
        <v>Partner B</v>
      </c>
      <c r="J1716" t="str">
        <f>VLOOKUP($C1716,'Lookup Table'!$A$1:$G$134,4,0)</f>
        <v>Cross-Device</v>
      </c>
      <c r="K1716" t="str">
        <f>VLOOKUP($C1716,'Lookup Table'!$A$1:$G$134,5,0)</f>
        <v>CPCV</v>
      </c>
      <c r="L1716">
        <f>VLOOKUP($C1716,'Lookup Table'!$A$1:$G$134,6,0)</f>
        <v>4.5</v>
      </c>
      <c r="M1716" t="str">
        <f>VLOOKUP($C1716,'Lookup Table'!$A$1:$G$134,7,0)</f>
        <v>Video</v>
      </c>
      <c r="N1716" s="28">
        <f t="shared" si="26"/>
        <v>625.5</v>
      </c>
    </row>
    <row r="1717" spans="1:14" x14ac:dyDescent="0.2">
      <c r="A1717">
        <v>1716</v>
      </c>
      <c r="B1717" s="26">
        <v>44338</v>
      </c>
      <c r="C1717" s="11">
        <v>271459513</v>
      </c>
      <c r="D1717" s="11">
        <v>19778</v>
      </c>
      <c r="E1717" s="11">
        <v>17</v>
      </c>
      <c r="F1717" s="11">
        <v>2</v>
      </c>
      <c r="G1717" t="str">
        <f>IFERROR(INDEX('Video Ad Server - SECONDARY'!$C$2:$C$960,MATCH(' Combined Data'!C1717&amp;' Combined Data'!B1717,'Video Ad Server - SECONDARY'!$E$2:$E$960,0)),"")</f>
        <v/>
      </c>
      <c r="H1717" t="str">
        <f>IFERROR(INDEX('Video Ad Server - SECONDARY'!$D$2:$D$960,MATCH(' Combined Data'!C1717&amp;' Combined Data'!B1717,'Video Ad Server - SECONDARY'!$E$2:$E$960,0)),"")</f>
        <v/>
      </c>
      <c r="I1717" t="str">
        <f>VLOOKUP($C1717,'Lookup Table'!$A$1:$G$134,3,0)</f>
        <v>Partner A</v>
      </c>
      <c r="J1717" t="str">
        <f>VLOOKUP($C1717,'Lookup Table'!$A$1:$G$134,4,0)</f>
        <v>Tablet In-App</v>
      </c>
      <c r="K1717" t="str">
        <f>VLOOKUP($C1717,'Lookup Table'!$A$1:$G$134,5,0)</f>
        <v>CPM</v>
      </c>
      <c r="L1717">
        <f>VLOOKUP($C1717,'Lookup Table'!$A$1:$G$134,6,0)</f>
        <v>6</v>
      </c>
      <c r="M1717" t="str">
        <f>VLOOKUP($C1717,'Lookup Table'!$A$1:$G$134,7,0)</f>
        <v>Display</v>
      </c>
      <c r="N1717" s="28">
        <f t="shared" si="26"/>
        <v>118.66799999999999</v>
      </c>
    </row>
    <row r="1718" spans="1:14" x14ac:dyDescent="0.2">
      <c r="A1718">
        <v>1717</v>
      </c>
      <c r="B1718" s="26">
        <v>44338</v>
      </c>
      <c r="C1718" s="11">
        <v>269221587</v>
      </c>
      <c r="D1718" s="11">
        <v>2692</v>
      </c>
      <c r="E1718" s="11">
        <v>16</v>
      </c>
      <c r="F1718" s="11">
        <v>0</v>
      </c>
      <c r="G1718">
        <f>IFERROR(INDEX('Video Ad Server - SECONDARY'!$C$2:$C$960,MATCH(' Combined Data'!C1718&amp;' Combined Data'!B1718,'Video Ad Server - SECONDARY'!$E$2:$E$960,0)),"")</f>
        <v>7</v>
      </c>
      <c r="H1718">
        <f>IFERROR(INDEX('Video Ad Server - SECONDARY'!$D$2:$D$960,MATCH(' Combined Data'!C1718&amp;' Combined Data'!B1718,'Video Ad Server - SECONDARY'!$E$2:$E$960,0)),"")</f>
        <v>6</v>
      </c>
      <c r="I1718" t="str">
        <f>VLOOKUP($C1718,'Lookup Table'!$A$1:$G$134,3,0)</f>
        <v>Partner B</v>
      </c>
      <c r="J1718" t="str">
        <f>VLOOKUP($C1718,'Lookup Table'!$A$1:$G$134,4,0)</f>
        <v>Cross-Device</v>
      </c>
      <c r="K1718" t="str">
        <f>VLOOKUP($C1718,'Lookup Table'!$A$1:$G$134,5,0)</f>
        <v>CPCV</v>
      </c>
      <c r="L1718">
        <f>VLOOKUP($C1718,'Lookup Table'!$A$1:$G$134,6,0)</f>
        <v>4.5</v>
      </c>
      <c r="M1718" t="str">
        <f>VLOOKUP($C1718,'Lookup Table'!$A$1:$G$134,7,0)</f>
        <v>Video</v>
      </c>
      <c r="N1718" s="28">
        <f t="shared" si="26"/>
        <v>27</v>
      </c>
    </row>
    <row r="1719" spans="1:14" x14ac:dyDescent="0.2">
      <c r="A1719">
        <v>1718</v>
      </c>
      <c r="B1719" s="26">
        <v>44338</v>
      </c>
      <c r="C1719" s="11">
        <v>268892231</v>
      </c>
      <c r="D1719" s="11">
        <v>14347</v>
      </c>
      <c r="E1719" s="11">
        <v>13</v>
      </c>
      <c r="F1719" s="11">
        <v>6</v>
      </c>
      <c r="G1719" t="str">
        <f>IFERROR(INDEX('Video Ad Server - SECONDARY'!$C$2:$C$960,MATCH(' Combined Data'!C1719&amp;' Combined Data'!B1719,'Video Ad Server - SECONDARY'!$E$2:$E$960,0)),"")</f>
        <v/>
      </c>
      <c r="H1719" t="str">
        <f>IFERROR(INDEX('Video Ad Server - SECONDARY'!$D$2:$D$960,MATCH(' Combined Data'!C1719&amp;' Combined Data'!B1719,'Video Ad Server - SECONDARY'!$E$2:$E$960,0)),"")</f>
        <v/>
      </c>
      <c r="I1719" t="str">
        <f>VLOOKUP($C1719,'Lookup Table'!$A$1:$G$134,3,0)</f>
        <v>Partner A</v>
      </c>
      <c r="J1719" t="str">
        <f>VLOOKUP($C1719,'Lookup Table'!$A$1:$G$134,4,0)</f>
        <v>Desktop</v>
      </c>
      <c r="K1719" t="str">
        <f>VLOOKUP($C1719,'Lookup Table'!$A$1:$G$134,5,0)</f>
        <v>CPM</v>
      </c>
      <c r="L1719">
        <f>VLOOKUP($C1719,'Lookup Table'!$A$1:$G$134,6,0)</f>
        <v>6</v>
      </c>
      <c r="M1719" t="str">
        <f>VLOOKUP($C1719,'Lookup Table'!$A$1:$G$134,7,0)</f>
        <v>Display</v>
      </c>
      <c r="N1719" s="28">
        <f t="shared" si="26"/>
        <v>86.081999999999994</v>
      </c>
    </row>
    <row r="1720" spans="1:14" x14ac:dyDescent="0.2">
      <c r="A1720">
        <v>1719</v>
      </c>
      <c r="B1720" s="26">
        <v>44338</v>
      </c>
      <c r="C1720" s="11">
        <v>271457536</v>
      </c>
      <c r="D1720" s="11">
        <v>12457</v>
      </c>
      <c r="E1720" s="11">
        <v>13</v>
      </c>
      <c r="F1720" s="11">
        <v>1</v>
      </c>
      <c r="G1720">
        <f>IFERROR(INDEX('Video Ad Server - SECONDARY'!$C$2:$C$960,MATCH(' Combined Data'!C1720&amp;' Combined Data'!B1720,'Video Ad Server - SECONDARY'!$E$2:$E$960,0)),"")</f>
        <v>19</v>
      </c>
      <c r="H1720">
        <f>IFERROR(INDEX('Video Ad Server - SECONDARY'!$D$2:$D$960,MATCH(' Combined Data'!C1720&amp;' Combined Data'!B1720,'Video Ad Server - SECONDARY'!$E$2:$E$960,0)),"")</f>
        <v>7</v>
      </c>
      <c r="I1720" t="str">
        <f>VLOOKUP($C1720,'Lookup Table'!$A$1:$G$134,3,0)</f>
        <v>Partner B</v>
      </c>
      <c r="J1720" t="str">
        <f>VLOOKUP($C1720,'Lookup Table'!$A$1:$G$134,4,0)</f>
        <v>Cross-Device</v>
      </c>
      <c r="K1720" t="str">
        <f>VLOOKUP($C1720,'Lookup Table'!$A$1:$G$134,5,0)</f>
        <v>CPCV</v>
      </c>
      <c r="L1720">
        <f>VLOOKUP($C1720,'Lookup Table'!$A$1:$G$134,6,0)</f>
        <v>4.5</v>
      </c>
      <c r="M1720" t="str">
        <f>VLOOKUP($C1720,'Lookup Table'!$A$1:$G$134,7,0)</f>
        <v>Video</v>
      </c>
      <c r="N1720" s="28">
        <f t="shared" si="26"/>
        <v>31.5</v>
      </c>
    </row>
    <row r="1721" spans="1:14" x14ac:dyDescent="0.2">
      <c r="A1721">
        <v>1720</v>
      </c>
      <c r="B1721" s="26">
        <v>44338</v>
      </c>
      <c r="C1721" s="11">
        <v>269221581</v>
      </c>
      <c r="D1721" s="11">
        <v>2694</v>
      </c>
      <c r="E1721" s="11">
        <v>13</v>
      </c>
      <c r="F1721" s="11">
        <v>0</v>
      </c>
      <c r="G1721">
        <f>IFERROR(INDEX('Video Ad Server - SECONDARY'!$C$2:$C$960,MATCH(' Combined Data'!C1721&amp;' Combined Data'!B1721,'Video Ad Server - SECONDARY'!$E$2:$E$960,0)),"")</f>
        <v>17</v>
      </c>
      <c r="H1721">
        <f>IFERROR(INDEX('Video Ad Server - SECONDARY'!$D$2:$D$960,MATCH(' Combined Data'!C1721&amp;' Combined Data'!B1721,'Video Ad Server - SECONDARY'!$E$2:$E$960,0)),"")</f>
        <v>11</v>
      </c>
      <c r="I1721" t="str">
        <f>VLOOKUP($C1721,'Lookup Table'!$A$1:$G$134,3,0)</f>
        <v>Partner B</v>
      </c>
      <c r="J1721" t="str">
        <f>VLOOKUP($C1721,'Lookup Table'!$A$1:$G$134,4,0)</f>
        <v>Cross-Device</v>
      </c>
      <c r="K1721" t="str">
        <f>VLOOKUP($C1721,'Lookup Table'!$A$1:$G$134,5,0)</f>
        <v>CPCV</v>
      </c>
      <c r="L1721">
        <f>VLOOKUP($C1721,'Lookup Table'!$A$1:$G$134,6,0)</f>
        <v>4.5</v>
      </c>
      <c r="M1721" t="str">
        <f>VLOOKUP($C1721,'Lookup Table'!$A$1:$G$134,7,0)</f>
        <v>Video</v>
      </c>
      <c r="N1721" s="28">
        <f t="shared" si="26"/>
        <v>49.5</v>
      </c>
    </row>
    <row r="1722" spans="1:14" x14ac:dyDescent="0.2">
      <c r="A1722">
        <v>1721</v>
      </c>
      <c r="B1722" s="26">
        <v>44338</v>
      </c>
      <c r="C1722" s="11">
        <v>269150224</v>
      </c>
      <c r="D1722" s="11">
        <v>7901</v>
      </c>
      <c r="E1722" s="11">
        <v>12</v>
      </c>
      <c r="F1722" s="11">
        <v>5</v>
      </c>
      <c r="G1722" t="str">
        <f>IFERROR(INDEX('Video Ad Server - SECONDARY'!$C$2:$C$960,MATCH(' Combined Data'!C1722&amp;' Combined Data'!B1722,'Video Ad Server - SECONDARY'!$E$2:$E$960,0)),"")</f>
        <v/>
      </c>
      <c r="H1722" t="str">
        <f>IFERROR(INDEX('Video Ad Server - SECONDARY'!$D$2:$D$960,MATCH(' Combined Data'!C1722&amp;' Combined Data'!B1722,'Video Ad Server - SECONDARY'!$E$2:$E$960,0)),"")</f>
        <v/>
      </c>
      <c r="I1722" t="str">
        <f>VLOOKUP($C1722,'Lookup Table'!$A$1:$G$134,3,0)</f>
        <v>Partner A</v>
      </c>
      <c r="J1722" t="str">
        <f>VLOOKUP($C1722,'Lookup Table'!$A$1:$G$134,4,0)</f>
        <v>Mobile</v>
      </c>
      <c r="K1722" t="str">
        <f>VLOOKUP($C1722,'Lookup Table'!$A$1:$G$134,5,0)</f>
        <v>CPM</v>
      </c>
      <c r="L1722">
        <f>VLOOKUP($C1722,'Lookup Table'!$A$1:$G$134,6,0)</f>
        <v>6</v>
      </c>
      <c r="M1722" t="str">
        <f>VLOOKUP($C1722,'Lookup Table'!$A$1:$G$134,7,0)</f>
        <v>Display</v>
      </c>
      <c r="N1722" s="28">
        <f t="shared" si="26"/>
        <v>47.405999999999999</v>
      </c>
    </row>
    <row r="1723" spans="1:14" x14ac:dyDescent="0.2">
      <c r="A1723">
        <v>1722</v>
      </c>
      <c r="B1723" s="26">
        <v>44338</v>
      </c>
      <c r="C1723" s="11">
        <v>269221461</v>
      </c>
      <c r="D1723" s="11">
        <v>4659</v>
      </c>
      <c r="E1723" s="11">
        <v>12</v>
      </c>
      <c r="F1723" s="11">
        <v>11</v>
      </c>
      <c r="G1723">
        <f>IFERROR(INDEX('Video Ad Server - SECONDARY'!$C$2:$C$960,MATCH(' Combined Data'!C1723&amp;' Combined Data'!B1723,'Video Ad Server - SECONDARY'!$E$2:$E$960,0)),"")</f>
        <v>11</v>
      </c>
      <c r="H1723">
        <f>IFERROR(INDEX('Video Ad Server - SECONDARY'!$D$2:$D$960,MATCH(' Combined Data'!C1723&amp;' Combined Data'!B1723,'Video Ad Server - SECONDARY'!$E$2:$E$960,0)),"")</f>
        <v>15</v>
      </c>
      <c r="I1723" t="str">
        <f>VLOOKUP($C1723,'Lookup Table'!$A$1:$G$134,3,0)</f>
        <v>Partner B</v>
      </c>
      <c r="J1723" t="str">
        <f>VLOOKUP($C1723,'Lookup Table'!$A$1:$G$134,4,0)</f>
        <v>Mobile</v>
      </c>
      <c r="K1723" t="str">
        <f>VLOOKUP($C1723,'Lookup Table'!$A$1:$G$134,5,0)</f>
        <v>CPCV</v>
      </c>
      <c r="L1723">
        <f>VLOOKUP($C1723,'Lookup Table'!$A$1:$G$134,6,0)</f>
        <v>4.5</v>
      </c>
      <c r="M1723" t="str">
        <f>VLOOKUP($C1723,'Lookup Table'!$A$1:$G$134,7,0)</f>
        <v>Video</v>
      </c>
      <c r="N1723" s="28">
        <f t="shared" si="26"/>
        <v>67.5</v>
      </c>
    </row>
    <row r="1724" spans="1:14" x14ac:dyDescent="0.2">
      <c r="A1724">
        <v>1723</v>
      </c>
      <c r="B1724" s="26">
        <v>44338</v>
      </c>
      <c r="C1724" s="11">
        <v>268891964</v>
      </c>
      <c r="D1724" s="11">
        <v>2900</v>
      </c>
      <c r="E1724" s="11">
        <v>12</v>
      </c>
      <c r="F1724" s="11">
        <v>12</v>
      </c>
      <c r="G1724">
        <f>IFERROR(INDEX('Video Ad Server - SECONDARY'!$C$2:$C$960,MATCH(' Combined Data'!C1724&amp;' Combined Data'!B1724,'Video Ad Server - SECONDARY'!$E$2:$E$960,0)),"")</f>
        <v>2</v>
      </c>
      <c r="H1724">
        <f>IFERROR(INDEX('Video Ad Server - SECONDARY'!$D$2:$D$960,MATCH(' Combined Data'!C1724&amp;' Combined Data'!B1724,'Video Ad Server - SECONDARY'!$E$2:$E$960,0)),"")</f>
        <v>16</v>
      </c>
      <c r="I1724" t="str">
        <f>VLOOKUP($C1724,'Lookup Table'!$A$1:$G$134,3,0)</f>
        <v>Partner B</v>
      </c>
      <c r="J1724" t="str">
        <f>VLOOKUP($C1724,'Lookup Table'!$A$1:$G$134,4,0)</f>
        <v>Cross-Device</v>
      </c>
      <c r="K1724" t="str">
        <f>VLOOKUP($C1724,'Lookup Table'!$A$1:$G$134,5,0)</f>
        <v>CPCV</v>
      </c>
      <c r="L1724">
        <f>VLOOKUP($C1724,'Lookup Table'!$A$1:$G$134,6,0)</f>
        <v>4.5</v>
      </c>
      <c r="M1724" t="str">
        <f>VLOOKUP($C1724,'Lookup Table'!$A$1:$G$134,7,0)</f>
        <v>Video</v>
      </c>
      <c r="N1724" s="28">
        <f t="shared" si="26"/>
        <v>72</v>
      </c>
    </row>
    <row r="1725" spans="1:14" x14ac:dyDescent="0.2">
      <c r="A1725">
        <v>1724</v>
      </c>
      <c r="B1725" s="26">
        <v>44338</v>
      </c>
      <c r="C1725" s="11">
        <v>271472378</v>
      </c>
      <c r="D1725" s="11">
        <v>4974</v>
      </c>
      <c r="E1725" s="11">
        <v>11</v>
      </c>
      <c r="F1725" s="11">
        <v>4</v>
      </c>
      <c r="G1725" t="str">
        <f>IFERROR(INDEX('Video Ad Server - SECONDARY'!$C$2:$C$960,MATCH(' Combined Data'!C1725&amp;' Combined Data'!B1725,'Video Ad Server - SECONDARY'!$E$2:$E$960,0)),"")</f>
        <v/>
      </c>
      <c r="H1725" t="str">
        <f>IFERROR(INDEX('Video Ad Server - SECONDARY'!$D$2:$D$960,MATCH(' Combined Data'!C1725&amp;' Combined Data'!B1725,'Video Ad Server - SECONDARY'!$E$2:$E$960,0)),"")</f>
        <v/>
      </c>
      <c r="I1725" t="str">
        <f>VLOOKUP($C1725,'Lookup Table'!$A$1:$G$134,3,0)</f>
        <v>Partner A</v>
      </c>
      <c r="J1725" t="str">
        <f>VLOOKUP($C1725,'Lookup Table'!$A$1:$G$134,4,0)</f>
        <v>Tablet In-App</v>
      </c>
      <c r="K1725" t="str">
        <f>VLOOKUP($C1725,'Lookup Table'!$A$1:$G$134,5,0)</f>
        <v>CPM</v>
      </c>
      <c r="L1725">
        <f>VLOOKUP($C1725,'Lookup Table'!$A$1:$G$134,6,0)</f>
        <v>6</v>
      </c>
      <c r="M1725" t="str">
        <f>VLOOKUP($C1725,'Lookup Table'!$A$1:$G$134,7,0)</f>
        <v>Display</v>
      </c>
      <c r="N1725" s="28">
        <f t="shared" si="26"/>
        <v>29.844000000000001</v>
      </c>
    </row>
    <row r="1726" spans="1:14" x14ac:dyDescent="0.2">
      <c r="A1726">
        <v>1725</v>
      </c>
      <c r="B1726" s="26">
        <v>44338</v>
      </c>
      <c r="C1726" s="11">
        <v>271539036</v>
      </c>
      <c r="D1726" s="11">
        <v>692</v>
      </c>
      <c r="E1726" s="11">
        <v>11</v>
      </c>
      <c r="F1726" s="11">
        <v>0</v>
      </c>
      <c r="G1726" t="str">
        <f>IFERROR(INDEX('Video Ad Server - SECONDARY'!$C$2:$C$960,MATCH(' Combined Data'!C1726&amp;' Combined Data'!B1726,'Video Ad Server - SECONDARY'!$E$2:$E$960,0)),"")</f>
        <v/>
      </c>
      <c r="H1726" t="str">
        <f>IFERROR(INDEX('Video Ad Server - SECONDARY'!$D$2:$D$960,MATCH(' Combined Data'!C1726&amp;' Combined Data'!B1726,'Video Ad Server - SECONDARY'!$E$2:$E$960,0)),"")</f>
        <v/>
      </c>
      <c r="I1726" t="str">
        <f>VLOOKUP($C1726,'Lookup Table'!$A$1:$G$134,3,0)</f>
        <v>Partner A</v>
      </c>
      <c r="J1726" t="str">
        <f>VLOOKUP($C1726,'Lookup Table'!$A$1:$G$134,4,0)</f>
        <v>Desktop</v>
      </c>
      <c r="K1726" t="str">
        <f>VLOOKUP($C1726,'Lookup Table'!$A$1:$G$134,5,0)</f>
        <v>CPM</v>
      </c>
      <c r="L1726">
        <f>VLOOKUP($C1726,'Lookup Table'!$A$1:$G$134,6,0)</f>
        <v>6</v>
      </c>
      <c r="M1726" t="str">
        <f>VLOOKUP($C1726,'Lookup Table'!$A$1:$G$134,7,0)</f>
        <v>Display</v>
      </c>
      <c r="N1726" s="28">
        <f t="shared" si="26"/>
        <v>4.1519999999999992</v>
      </c>
    </row>
    <row r="1727" spans="1:14" x14ac:dyDescent="0.2">
      <c r="A1727">
        <v>1726</v>
      </c>
      <c r="B1727" s="26">
        <v>44338</v>
      </c>
      <c r="C1727" s="11">
        <v>271533390</v>
      </c>
      <c r="D1727" s="11">
        <v>2321</v>
      </c>
      <c r="E1727" s="11">
        <v>9</v>
      </c>
      <c r="F1727" s="11">
        <v>1</v>
      </c>
      <c r="G1727" t="str">
        <f>IFERROR(INDEX('Video Ad Server - SECONDARY'!$C$2:$C$960,MATCH(' Combined Data'!C1727&amp;' Combined Data'!B1727,'Video Ad Server - SECONDARY'!$E$2:$E$960,0)),"")</f>
        <v/>
      </c>
      <c r="H1727" t="str">
        <f>IFERROR(INDEX('Video Ad Server - SECONDARY'!$D$2:$D$960,MATCH(' Combined Data'!C1727&amp;' Combined Data'!B1727,'Video Ad Server - SECONDARY'!$E$2:$E$960,0)),"")</f>
        <v/>
      </c>
      <c r="I1727" t="str">
        <f>VLOOKUP($C1727,'Lookup Table'!$A$1:$G$134,3,0)</f>
        <v>Partner A</v>
      </c>
      <c r="J1727" t="str">
        <f>VLOOKUP($C1727,'Lookup Table'!$A$1:$G$134,4,0)</f>
        <v>Desktop</v>
      </c>
      <c r="K1727" t="str">
        <f>VLOOKUP($C1727,'Lookup Table'!$A$1:$G$134,5,0)</f>
        <v>CPM</v>
      </c>
      <c r="L1727">
        <f>VLOOKUP($C1727,'Lookup Table'!$A$1:$G$134,6,0)</f>
        <v>6</v>
      </c>
      <c r="M1727" t="str">
        <f>VLOOKUP($C1727,'Lookup Table'!$A$1:$G$134,7,0)</f>
        <v>Display</v>
      </c>
      <c r="N1727" s="28">
        <f t="shared" si="26"/>
        <v>13.926000000000002</v>
      </c>
    </row>
    <row r="1728" spans="1:14" x14ac:dyDescent="0.2">
      <c r="A1728">
        <v>1727</v>
      </c>
      <c r="B1728" s="26">
        <v>44338</v>
      </c>
      <c r="C1728" s="11">
        <v>268890566</v>
      </c>
      <c r="D1728" s="11">
        <v>1400</v>
      </c>
      <c r="E1728" s="11">
        <v>9</v>
      </c>
      <c r="F1728" s="11">
        <v>52</v>
      </c>
      <c r="G1728">
        <f>IFERROR(INDEX('Video Ad Server - SECONDARY'!$C$2:$C$960,MATCH(' Combined Data'!C1728&amp;' Combined Data'!B1728,'Video Ad Server - SECONDARY'!$E$2:$E$960,0)),"")</f>
        <v>8</v>
      </c>
      <c r="H1728">
        <f>IFERROR(INDEX('Video Ad Server - SECONDARY'!$D$2:$D$960,MATCH(' Combined Data'!C1728&amp;' Combined Data'!B1728,'Video Ad Server - SECONDARY'!$E$2:$E$960,0)),"")</f>
        <v>6</v>
      </c>
      <c r="I1728" t="str">
        <f>VLOOKUP($C1728,'Lookup Table'!$A$1:$G$134,3,0)</f>
        <v>Partner B</v>
      </c>
      <c r="J1728" t="str">
        <f>VLOOKUP($C1728,'Lookup Table'!$A$1:$G$134,4,0)</f>
        <v>Cross-Device</v>
      </c>
      <c r="K1728" t="str">
        <f>VLOOKUP($C1728,'Lookup Table'!$A$1:$G$134,5,0)</f>
        <v>CPCV</v>
      </c>
      <c r="L1728">
        <f>VLOOKUP($C1728,'Lookup Table'!$A$1:$G$134,6,0)</f>
        <v>4.5</v>
      </c>
      <c r="M1728" t="str">
        <f>VLOOKUP($C1728,'Lookup Table'!$A$1:$G$134,7,0)</f>
        <v>Video</v>
      </c>
      <c r="N1728" s="28">
        <f t="shared" si="26"/>
        <v>27</v>
      </c>
    </row>
    <row r="1729" spans="1:14" x14ac:dyDescent="0.2">
      <c r="A1729">
        <v>1728</v>
      </c>
      <c r="B1729" s="26">
        <v>44338</v>
      </c>
      <c r="C1729" s="11">
        <v>271808904</v>
      </c>
      <c r="D1729" s="11">
        <v>7453</v>
      </c>
      <c r="E1729" s="11">
        <v>7</v>
      </c>
      <c r="F1729" s="11">
        <v>1</v>
      </c>
      <c r="G1729" t="str">
        <f>IFERROR(INDEX('Video Ad Server - SECONDARY'!$C$2:$C$960,MATCH(' Combined Data'!C1729&amp;' Combined Data'!B1729,'Video Ad Server - SECONDARY'!$E$2:$E$960,0)),"")</f>
        <v/>
      </c>
      <c r="H1729" t="str">
        <f>IFERROR(INDEX('Video Ad Server - SECONDARY'!$D$2:$D$960,MATCH(' Combined Data'!C1729&amp;' Combined Data'!B1729,'Video Ad Server - SECONDARY'!$E$2:$E$960,0)),"")</f>
        <v/>
      </c>
      <c r="I1729" t="str">
        <f>VLOOKUP($C1729,'Lookup Table'!$A$1:$G$134,3,0)</f>
        <v>Partner A</v>
      </c>
      <c r="J1729" t="str">
        <f>VLOOKUP($C1729,'Lookup Table'!$A$1:$G$134,4,0)</f>
        <v>Desktop</v>
      </c>
      <c r="K1729" t="str">
        <f>VLOOKUP($C1729,'Lookup Table'!$A$1:$G$134,5,0)</f>
        <v>CPM</v>
      </c>
      <c r="L1729">
        <f>VLOOKUP($C1729,'Lookup Table'!$A$1:$G$134,6,0)</f>
        <v>6</v>
      </c>
      <c r="M1729" t="str">
        <f>VLOOKUP($C1729,'Lookup Table'!$A$1:$G$134,7,0)</f>
        <v>Display</v>
      </c>
      <c r="N1729" s="28">
        <f t="shared" si="26"/>
        <v>44.718000000000004</v>
      </c>
    </row>
    <row r="1730" spans="1:14" x14ac:dyDescent="0.2">
      <c r="A1730">
        <v>1729</v>
      </c>
      <c r="B1730" s="26">
        <v>44338</v>
      </c>
      <c r="C1730" s="11">
        <v>269150197</v>
      </c>
      <c r="D1730" s="11">
        <v>2738</v>
      </c>
      <c r="E1730" s="11">
        <v>6</v>
      </c>
      <c r="F1730" s="11">
        <v>12</v>
      </c>
      <c r="G1730" t="str">
        <f>IFERROR(INDEX('Video Ad Server - SECONDARY'!$C$2:$C$960,MATCH(' Combined Data'!C1730&amp;' Combined Data'!B1730,'Video Ad Server - SECONDARY'!$E$2:$E$960,0)),"")</f>
        <v/>
      </c>
      <c r="H1730" t="str">
        <f>IFERROR(INDEX('Video Ad Server - SECONDARY'!$D$2:$D$960,MATCH(' Combined Data'!C1730&amp;' Combined Data'!B1730,'Video Ad Server - SECONDARY'!$E$2:$E$960,0)),"")</f>
        <v/>
      </c>
      <c r="I1730" t="str">
        <f>VLOOKUP($C1730,'Lookup Table'!$A$1:$G$134,3,0)</f>
        <v>Partner A</v>
      </c>
      <c r="J1730" t="str">
        <f>VLOOKUP($C1730,'Lookup Table'!$A$1:$G$134,4,0)</f>
        <v>Desktop</v>
      </c>
      <c r="K1730" t="str">
        <f>VLOOKUP($C1730,'Lookup Table'!$A$1:$G$134,5,0)</f>
        <v>CPM</v>
      </c>
      <c r="L1730">
        <f>VLOOKUP($C1730,'Lookup Table'!$A$1:$G$134,6,0)</f>
        <v>6</v>
      </c>
      <c r="M1730" t="str">
        <f>VLOOKUP($C1730,'Lookup Table'!$A$1:$G$134,7,0)</f>
        <v>Display</v>
      </c>
      <c r="N1730" s="28">
        <f t="shared" si="26"/>
        <v>16.428000000000001</v>
      </c>
    </row>
    <row r="1731" spans="1:14" x14ac:dyDescent="0.2">
      <c r="A1731">
        <v>1730</v>
      </c>
      <c r="B1731" s="26">
        <v>44338</v>
      </c>
      <c r="C1731" s="11">
        <v>271451050</v>
      </c>
      <c r="D1731" s="11">
        <v>2336</v>
      </c>
      <c r="E1731" s="11">
        <v>6</v>
      </c>
      <c r="F1731" s="11">
        <v>1</v>
      </c>
      <c r="G1731" t="str">
        <f>IFERROR(INDEX('Video Ad Server - SECONDARY'!$C$2:$C$960,MATCH(' Combined Data'!C1731&amp;' Combined Data'!B1731,'Video Ad Server - SECONDARY'!$E$2:$E$960,0)),"")</f>
        <v/>
      </c>
      <c r="H1731" t="str">
        <f>IFERROR(INDEX('Video Ad Server - SECONDARY'!$D$2:$D$960,MATCH(' Combined Data'!C1731&amp;' Combined Data'!B1731,'Video Ad Server - SECONDARY'!$E$2:$E$960,0)),"")</f>
        <v/>
      </c>
      <c r="I1731" t="str">
        <f>VLOOKUP($C1731,'Lookup Table'!$A$1:$G$134,3,0)</f>
        <v>Partner A</v>
      </c>
      <c r="J1731" t="str">
        <f>VLOOKUP($C1731,'Lookup Table'!$A$1:$G$134,4,0)</f>
        <v>Desktop</v>
      </c>
      <c r="K1731" t="str">
        <f>VLOOKUP($C1731,'Lookup Table'!$A$1:$G$134,5,0)</f>
        <v>CPM</v>
      </c>
      <c r="L1731">
        <f>VLOOKUP($C1731,'Lookup Table'!$A$1:$G$134,6,0)</f>
        <v>6</v>
      </c>
      <c r="M1731" t="str">
        <f>VLOOKUP($C1731,'Lookup Table'!$A$1:$G$134,7,0)</f>
        <v>Display</v>
      </c>
      <c r="N1731" s="28">
        <f t="shared" ref="N1731:N1794" si="27">IF(K1731="CPM",(D1731/1000)*L1731,H1731*L1731)</f>
        <v>14.015999999999998</v>
      </c>
    </row>
    <row r="1732" spans="1:14" x14ac:dyDescent="0.2">
      <c r="A1732">
        <v>1731</v>
      </c>
      <c r="B1732" s="26">
        <v>44338</v>
      </c>
      <c r="C1732" s="11">
        <v>268892375</v>
      </c>
      <c r="D1732" s="11">
        <v>4133</v>
      </c>
      <c r="E1732" s="11">
        <v>3</v>
      </c>
      <c r="F1732" s="11">
        <v>1</v>
      </c>
      <c r="G1732">
        <f>IFERROR(INDEX('Video Ad Server - SECONDARY'!$C$2:$C$960,MATCH(' Combined Data'!C1732&amp;' Combined Data'!B1732,'Video Ad Server - SECONDARY'!$E$2:$E$960,0)),"")</f>
        <v>737</v>
      </c>
      <c r="H1732">
        <f>IFERROR(INDEX('Video Ad Server - SECONDARY'!$D$2:$D$960,MATCH(' Combined Data'!C1732&amp;' Combined Data'!B1732,'Video Ad Server - SECONDARY'!$E$2:$E$960,0)),"")</f>
        <v>388</v>
      </c>
      <c r="I1732" t="str">
        <f>VLOOKUP($C1732,'Lookup Table'!$A$1:$G$134,3,0)</f>
        <v>Partner B</v>
      </c>
      <c r="J1732" t="str">
        <f>VLOOKUP($C1732,'Lookup Table'!$A$1:$G$134,4,0)</f>
        <v>Cross-Device</v>
      </c>
      <c r="K1732" t="str">
        <f>VLOOKUP($C1732,'Lookup Table'!$A$1:$G$134,5,0)</f>
        <v>CPCV</v>
      </c>
      <c r="L1732">
        <f>VLOOKUP($C1732,'Lookup Table'!$A$1:$G$134,6,0)</f>
        <v>4.5</v>
      </c>
      <c r="M1732" t="str">
        <f>VLOOKUP($C1732,'Lookup Table'!$A$1:$G$134,7,0)</f>
        <v>Video</v>
      </c>
      <c r="N1732" s="28">
        <f t="shared" si="27"/>
        <v>1746</v>
      </c>
    </row>
    <row r="1733" spans="1:14" x14ac:dyDescent="0.2">
      <c r="A1733">
        <v>1732</v>
      </c>
      <c r="B1733" s="26">
        <v>44338</v>
      </c>
      <c r="C1733" s="11">
        <v>268890527</v>
      </c>
      <c r="D1733" s="11">
        <v>4154</v>
      </c>
      <c r="E1733" s="11">
        <v>2</v>
      </c>
      <c r="F1733" s="11">
        <v>1</v>
      </c>
      <c r="G1733">
        <f>IFERROR(INDEX('Video Ad Server - SECONDARY'!$C$2:$C$960,MATCH(' Combined Data'!C1733&amp;' Combined Data'!B1733,'Video Ad Server - SECONDARY'!$E$2:$E$960,0)),"")</f>
        <v>5</v>
      </c>
      <c r="H1733">
        <f>IFERROR(INDEX('Video Ad Server - SECONDARY'!$D$2:$D$960,MATCH(' Combined Data'!C1733&amp;' Combined Data'!B1733,'Video Ad Server - SECONDARY'!$E$2:$E$960,0)),"")</f>
        <v>1</v>
      </c>
      <c r="I1733" t="str">
        <f>VLOOKUP($C1733,'Lookup Table'!$A$1:$G$134,3,0)</f>
        <v>Partner B</v>
      </c>
      <c r="J1733" t="str">
        <f>VLOOKUP($C1733,'Lookup Table'!$A$1:$G$134,4,0)</f>
        <v>Cross-Device</v>
      </c>
      <c r="K1733" t="str">
        <f>VLOOKUP($C1733,'Lookup Table'!$A$1:$G$134,5,0)</f>
        <v>CPCV</v>
      </c>
      <c r="L1733">
        <f>VLOOKUP($C1733,'Lookup Table'!$A$1:$G$134,6,0)</f>
        <v>4.5</v>
      </c>
      <c r="M1733" t="str">
        <f>VLOOKUP($C1733,'Lookup Table'!$A$1:$G$134,7,0)</f>
        <v>Video</v>
      </c>
      <c r="N1733" s="28">
        <f t="shared" si="27"/>
        <v>4.5</v>
      </c>
    </row>
    <row r="1734" spans="1:14" x14ac:dyDescent="0.2">
      <c r="A1734">
        <v>1733</v>
      </c>
      <c r="B1734" s="26">
        <v>44338</v>
      </c>
      <c r="C1734" s="11">
        <v>268890590</v>
      </c>
      <c r="D1734" s="11">
        <v>4042</v>
      </c>
      <c r="E1734" s="11">
        <v>2</v>
      </c>
      <c r="F1734" s="11">
        <v>4</v>
      </c>
      <c r="G1734">
        <f>IFERROR(INDEX('Video Ad Server - SECONDARY'!$C$2:$C$960,MATCH(' Combined Data'!C1734&amp;' Combined Data'!B1734,'Video Ad Server - SECONDARY'!$E$2:$E$960,0)),"")</f>
        <v>18</v>
      </c>
      <c r="H1734">
        <f>IFERROR(INDEX('Video Ad Server - SECONDARY'!$D$2:$D$960,MATCH(' Combined Data'!C1734&amp;' Combined Data'!B1734,'Video Ad Server - SECONDARY'!$E$2:$E$960,0)),"")</f>
        <v>12</v>
      </c>
      <c r="I1734" t="str">
        <f>VLOOKUP($C1734,'Lookup Table'!$A$1:$G$134,3,0)</f>
        <v>Partner B</v>
      </c>
      <c r="J1734" t="str">
        <f>VLOOKUP($C1734,'Lookup Table'!$A$1:$G$134,4,0)</f>
        <v>Cross-Device</v>
      </c>
      <c r="K1734" t="str">
        <f>VLOOKUP($C1734,'Lookup Table'!$A$1:$G$134,5,0)</f>
        <v>CPCV</v>
      </c>
      <c r="L1734">
        <f>VLOOKUP($C1734,'Lookup Table'!$A$1:$G$134,6,0)</f>
        <v>4.5</v>
      </c>
      <c r="M1734" t="str">
        <f>VLOOKUP($C1734,'Lookup Table'!$A$1:$G$134,7,0)</f>
        <v>Video</v>
      </c>
      <c r="N1734" s="28">
        <f t="shared" si="27"/>
        <v>54</v>
      </c>
    </row>
    <row r="1735" spans="1:14" x14ac:dyDescent="0.2">
      <c r="A1735">
        <v>1734</v>
      </c>
      <c r="B1735" s="26">
        <v>44338</v>
      </c>
      <c r="C1735" s="11">
        <v>272779033</v>
      </c>
      <c r="D1735" s="11">
        <v>1698</v>
      </c>
      <c r="E1735" s="11">
        <v>2</v>
      </c>
      <c r="F1735" s="11">
        <v>0</v>
      </c>
      <c r="G1735">
        <f>IFERROR(INDEX('Video Ad Server - SECONDARY'!$C$2:$C$960,MATCH(' Combined Data'!C1735&amp;' Combined Data'!B1735,'Video Ad Server - SECONDARY'!$E$2:$E$960,0)),"")</f>
        <v>17</v>
      </c>
      <c r="H1735">
        <f>IFERROR(INDEX('Video Ad Server - SECONDARY'!$D$2:$D$960,MATCH(' Combined Data'!C1735&amp;' Combined Data'!B1735,'Video Ad Server - SECONDARY'!$E$2:$E$960,0)),"")</f>
        <v>15</v>
      </c>
      <c r="I1735" t="str">
        <f>VLOOKUP($C1735,'Lookup Table'!$A$1:$G$134,3,0)</f>
        <v>Partner B</v>
      </c>
      <c r="J1735" t="str">
        <f>VLOOKUP($C1735,'Lookup Table'!$A$1:$G$134,4,0)</f>
        <v>Cross-Device</v>
      </c>
      <c r="K1735" t="str">
        <f>VLOOKUP($C1735,'Lookup Table'!$A$1:$G$134,5,0)</f>
        <v>CPCV</v>
      </c>
      <c r="L1735">
        <f>VLOOKUP($C1735,'Lookup Table'!$A$1:$G$134,6,0)</f>
        <v>4.5</v>
      </c>
      <c r="M1735" t="str">
        <f>VLOOKUP($C1735,'Lookup Table'!$A$1:$G$134,7,0)</f>
        <v>Video</v>
      </c>
      <c r="N1735" s="28">
        <f t="shared" si="27"/>
        <v>67.5</v>
      </c>
    </row>
    <row r="1736" spans="1:14" x14ac:dyDescent="0.2">
      <c r="A1736">
        <v>1735</v>
      </c>
      <c r="B1736" s="26">
        <v>44338</v>
      </c>
      <c r="C1736" s="11">
        <v>268892405</v>
      </c>
      <c r="D1736" s="11">
        <v>1043</v>
      </c>
      <c r="E1736" s="11">
        <v>2</v>
      </c>
      <c r="F1736" s="11">
        <v>3</v>
      </c>
      <c r="G1736" t="str">
        <f>IFERROR(INDEX('Video Ad Server - SECONDARY'!$C$2:$C$960,MATCH(' Combined Data'!C1736&amp;' Combined Data'!B1736,'Video Ad Server - SECONDARY'!$E$2:$E$960,0)),"")</f>
        <v/>
      </c>
      <c r="H1736" t="str">
        <f>IFERROR(INDEX('Video Ad Server - SECONDARY'!$D$2:$D$960,MATCH(' Combined Data'!C1736&amp;' Combined Data'!B1736,'Video Ad Server - SECONDARY'!$E$2:$E$960,0)),"")</f>
        <v/>
      </c>
      <c r="I1736" t="str">
        <f>VLOOKUP($C1736,'Lookup Table'!$A$1:$G$134,3,0)</f>
        <v>Partner B</v>
      </c>
      <c r="J1736" t="str">
        <f>VLOOKUP($C1736,'Lookup Table'!$A$1:$G$134,4,0)</f>
        <v>Mobile In-App</v>
      </c>
      <c r="K1736" t="str">
        <f>VLOOKUP($C1736,'Lookup Table'!$A$1:$G$134,5,0)</f>
        <v>CPM</v>
      </c>
      <c r="L1736">
        <f>VLOOKUP($C1736,'Lookup Table'!$A$1:$G$134,6,0)</f>
        <v>4.5</v>
      </c>
      <c r="M1736" t="str">
        <f>VLOOKUP($C1736,'Lookup Table'!$A$1:$G$134,7,0)</f>
        <v>Display</v>
      </c>
      <c r="N1736" s="28">
        <f t="shared" si="27"/>
        <v>4.6934999999999993</v>
      </c>
    </row>
    <row r="1737" spans="1:14" x14ac:dyDescent="0.2">
      <c r="A1737">
        <v>1736</v>
      </c>
      <c r="B1737" s="26">
        <v>44338</v>
      </c>
      <c r="C1737" s="11">
        <v>269221575</v>
      </c>
      <c r="D1737" s="11">
        <v>623</v>
      </c>
      <c r="E1737" s="11">
        <v>2</v>
      </c>
      <c r="F1737" s="11">
        <v>1</v>
      </c>
      <c r="G1737">
        <f>IFERROR(INDEX('Video Ad Server - SECONDARY'!$C$2:$C$960,MATCH(' Combined Data'!C1737&amp;' Combined Data'!B1737,'Video Ad Server - SECONDARY'!$E$2:$E$960,0)),"")</f>
        <v>9</v>
      </c>
      <c r="H1737">
        <f>IFERROR(INDEX('Video Ad Server - SECONDARY'!$D$2:$D$960,MATCH(' Combined Data'!C1737&amp;' Combined Data'!B1737,'Video Ad Server - SECONDARY'!$E$2:$E$960,0)),"")</f>
        <v>20</v>
      </c>
      <c r="I1737" t="str">
        <f>VLOOKUP($C1737,'Lookup Table'!$A$1:$G$134,3,0)</f>
        <v>Partner B</v>
      </c>
      <c r="J1737" t="str">
        <f>VLOOKUP($C1737,'Lookup Table'!$A$1:$G$134,4,0)</f>
        <v>Cross-Device</v>
      </c>
      <c r="K1737" t="str">
        <f>VLOOKUP($C1737,'Lookup Table'!$A$1:$G$134,5,0)</f>
        <v>CPCV</v>
      </c>
      <c r="L1737">
        <f>VLOOKUP($C1737,'Lookup Table'!$A$1:$G$134,6,0)</f>
        <v>4.5</v>
      </c>
      <c r="M1737" t="str">
        <f>VLOOKUP($C1737,'Lookup Table'!$A$1:$G$134,7,0)</f>
        <v>Video</v>
      </c>
      <c r="N1737" s="28">
        <f t="shared" si="27"/>
        <v>90</v>
      </c>
    </row>
    <row r="1738" spans="1:14" x14ac:dyDescent="0.2">
      <c r="A1738">
        <v>1737</v>
      </c>
      <c r="B1738" s="26">
        <v>44338</v>
      </c>
      <c r="C1738" s="11">
        <v>269221635</v>
      </c>
      <c r="D1738" s="11">
        <v>474</v>
      </c>
      <c r="E1738" s="11">
        <v>2</v>
      </c>
      <c r="F1738" s="11">
        <v>2</v>
      </c>
      <c r="G1738" t="str">
        <f>IFERROR(INDEX('Video Ad Server - SECONDARY'!$C$2:$C$960,MATCH(' Combined Data'!C1738&amp;' Combined Data'!B1738,'Video Ad Server - SECONDARY'!$E$2:$E$960,0)),"")</f>
        <v/>
      </c>
      <c r="H1738" t="str">
        <f>IFERROR(INDEX('Video Ad Server - SECONDARY'!$D$2:$D$960,MATCH(' Combined Data'!C1738&amp;' Combined Data'!B1738,'Video Ad Server - SECONDARY'!$E$2:$E$960,0)),"")</f>
        <v/>
      </c>
      <c r="I1738" t="str">
        <f>VLOOKUP($C1738,'Lookup Table'!$A$1:$G$134,3,0)</f>
        <v>Partner A</v>
      </c>
      <c r="J1738" t="str">
        <f>VLOOKUP($C1738,'Lookup Table'!$A$1:$G$134,4,0)</f>
        <v>Desktop</v>
      </c>
      <c r="K1738" t="str">
        <f>VLOOKUP($C1738,'Lookup Table'!$A$1:$G$134,5,0)</f>
        <v>CPM</v>
      </c>
      <c r="L1738">
        <f>VLOOKUP($C1738,'Lookup Table'!$A$1:$G$134,6,0)</f>
        <v>6</v>
      </c>
      <c r="M1738" t="str">
        <f>VLOOKUP($C1738,'Lookup Table'!$A$1:$G$134,7,0)</f>
        <v>Display</v>
      </c>
      <c r="N1738" s="28">
        <f t="shared" si="27"/>
        <v>2.8439999999999999</v>
      </c>
    </row>
    <row r="1739" spans="1:14" x14ac:dyDescent="0.2">
      <c r="A1739">
        <v>1738</v>
      </c>
      <c r="B1739" s="26">
        <v>44338</v>
      </c>
      <c r="C1739" s="11">
        <v>269150194</v>
      </c>
      <c r="D1739" s="11">
        <v>0</v>
      </c>
      <c r="E1739" s="11">
        <v>2</v>
      </c>
      <c r="F1739" s="11">
        <v>0</v>
      </c>
      <c r="G1739" t="str">
        <f>IFERROR(INDEX('Video Ad Server - SECONDARY'!$C$2:$C$960,MATCH(' Combined Data'!C1739&amp;' Combined Data'!B1739,'Video Ad Server - SECONDARY'!$E$2:$E$960,0)),"")</f>
        <v/>
      </c>
      <c r="H1739" t="str">
        <f>IFERROR(INDEX('Video Ad Server - SECONDARY'!$D$2:$D$960,MATCH(' Combined Data'!C1739&amp;' Combined Data'!B1739,'Video Ad Server - SECONDARY'!$E$2:$E$960,0)),"")</f>
        <v/>
      </c>
      <c r="I1739" t="str">
        <f>VLOOKUP($C1739,'Lookup Table'!$A$1:$G$134,3,0)</f>
        <v>Partner A</v>
      </c>
      <c r="J1739" t="str">
        <f>VLOOKUP($C1739,'Lookup Table'!$A$1:$G$134,4,0)</f>
        <v>Tablet Web</v>
      </c>
      <c r="K1739" t="str">
        <f>VLOOKUP($C1739,'Lookup Table'!$A$1:$G$134,5,0)</f>
        <v>CPM</v>
      </c>
      <c r="L1739">
        <f>VLOOKUP($C1739,'Lookup Table'!$A$1:$G$134,6,0)</f>
        <v>6</v>
      </c>
      <c r="M1739" t="str">
        <f>VLOOKUP($C1739,'Lookup Table'!$A$1:$G$134,7,0)</f>
        <v>Display</v>
      </c>
      <c r="N1739" s="28">
        <f t="shared" si="27"/>
        <v>0</v>
      </c>
    </row>
    <row r="1740" spans="1:14" x14ac:dyDescent="0.2">
      <c r="A1740">
        <v>1739</v>
      </c>
      <c r="B1740" s="26">
        <v>44338</v>
      </c>
      <c r="C1740" s="11">
        <v>268892345</v>
      </c>
      <c r="D1740" s="11">
        <v>4180</v>
      </c>
      <c r="E1740" s="11">
        <v>1</v>
      </c>
      <c r="F1740" s="11">
        <v>0</v>
      </c>
      <c r="G1740">
        <f>IFERROR(INDEX('Video Ad Server - SECONDARY'!$C$2:$C$960,MATCH(' Combined Data'!C1740&amp;' Combined Data'!B1740,'Video Ad Server - SECONDARY'!$E$2:$E$960,0)),"")</f>
        <v>673</v>
      </c>
      <c r="H1740">
        <f>IFERROR(INDEX('Video Ad Server - SECONDARY'!$D$2:$D$960,MATCH(' Combined Data'!C1740&amp;' Combined Data'!B1740,'Video Ad Server - SECONDARY'!$E$2:$E$960,0)),"")</f>
        <v>380</v>
      </c>
      <c r="I1740" t="str">
        <f>VLOOKUP($C1740,'Lookup Table'!$A$1:$G$134,3,0)</f>
        <v>Partner B</v>
      </c>
      <c r="J1740" t="str">
        <f>VLOOKUP($C1740,'Lookup Table'!$A$1:$G$134,4,0)</f>
        <v>Cross-Device</v>
      </c>
      <c r="K1740" t="str">
        <f>VLOOKUP($C1740,'Lookup Table'!$A$1:$G$134,5,0)</f>
        <v>CPCV</v>
      </c>
      <c r="L1740">
        <f>VLOOKUP($C1740,'Lookup Table'!$A$1:$G$134,6,0)</f>
        <v>4.5</v>
      </c>
      <c r="M1740" t="str">
        <f>VLOOKUP($C1740,'Lookup Table'!$A$1:$G$134,7,0)</f>
        <v>Video</v>
      </c>
      <c r="N1740" s="28">
        <f t="shared" si="27"/>
        <v>1710</v>
      </c>
    </row>
    <row r="1741" spans="1:14" x14ac:dyDescent="0.2">
      <c r="A1741">
        <v>1740</v>
      </c>
      <c r="B1741" s="26">
        <v>44338</v>
      </c>
      <c r="C1741" s="11">
        <v>268892429</v>
      </c>
      <c r="D1741" s="11">
        <v>1723</v>
      </c>
      <c r="E1741" s="11">
        <v>1</v>
      </c>
      <c r="F1741" s="11">
        <v>9</v>
      </c>
      <c r="G1741" t="str">
        <f>IFERROR(INDEX('Video Ad Server - SECONDARY'!$C$2:$C$960,MATCH(' Combined Data'!C1741&amp;' Combined Data'!B1741,'Video Ad Server - SECONDARY'!$E$2:$E$960,0)),"")</f>
        <v/>
      </c>
      <c r="H1741" t="str">
        <f>IFERROR(INDEX('Video Ad Server - SECONDARY'!$D$2:$D$960,MATCH(' Combined Data'!C1741&amp;' Combined Data'!B1741,'Video Ad Server - SECONDARY'!$E$2:$E$960,0)),"")</f>
        <v/>
      </c>
      <c r="I1741" t="str">
        <f>VLOOKUP($C1741,'Lookup Table'!$A$1:$G$134,3,0)</f>
        <v>Partner A</v>
      </c>
      <c r="J1741" t="str">
        <f>VLOOKUP($C1741,'Lookup Table'!$A$1:$G$134,4,0)</f>
        <v>Mobile In-App</v>
      </c>
      <c r="K1741" t="str">
        <f>VLOOKUP($C1741,'Lookup Table'!$A$1:$G$134,5,0)</f>
        <v>CPM</v>
      </c>
      <c r="L1741">
        <f>VLOOKUP($C1741,'Lookup Table'!$A$1:$G$134,6,0)</f>
        <v>6</v>
      </c>
      <c r="M1741" t="str">
        <f>VLOOKUP($C1741,'Lookup Table'!$A$1:$G$134,7,0)</f>
        <v>Display</v>
      </c>
      <c r="N1741" s="28">
        <f t="shared" si="27"/>
        <v>10.338000000000001</v>
      </c>
    </row>
    <row r="1742" spans="1:14" x14ac:dyDescent="0.2">
      <c r="A1742">
        <v>1741</v>
      </c>
      <c r="B1742" s="26">
        <v>44338</v>
      </c>
      <c r="C1742" s="11">
        <v>268891919</v>
      </c>
      <c r="D1742" s="11">
        <v>1195</v>
      </c>
      <c r="E1742" s="11">
        <v>1</v>
      </c>
      <c r="F1742" s="11">
        <v>3</v>
      </c>
      <c r="G1742" t="str">
        <f>IFERROR(INDEX('Video Ad Server - SECONDARY'!$C$2:$C$960,MATCH(' Combined Data'!C1742&amp;' Combined Data'!B1742,'Video Ad Server - SECONDARY'!$E$2:$E$960,0)),"")</f>
        <v/>
      </c>
      <c r="H1742" t="str">
        <f>IFERROR(INDEX('Video Ad Server - SECONDARY'!$D$2:$D$960,MATCH(' Combined Data'!C1742&amp;' Combined Data'!B1742,'Video Ad Server - SECONDARY'!$E$2:$E$960,0)),"")</f>
        <v/>
      </c>
      <c r="I1742" t="str">
        <f>VLOOKUP($C1742,'Lookup Table'!$A$1:$G$134,3,0)</f>
        <v>Partner B</v>
      </c>
      <c r="J1742" t="str">
        <f>VLOOKUP($C1742,'Lookup Table'!$A$1:$G$134,4,0)</f>
        <v>Desktop</v>
      </c>
      <c r="K1742" t="str">
        <f>VLOOKUP($C1742,'Lookup Table'!$A$1:$G$134,5,0)</f>
        <v>CPM</v>
      </c>
      <c r="L1742">
        <f>VLOOKUP($C1742,'Lookup Table'!$A$1:$G$134,6,0)</f>
        <v>4.5</v>
      </c>
      <c r="M1742" t="str">
        <f>VLOOKUP($C1742,'Lookup Table'!$A$1:$G$134,7,0)</f>
        <v>Display</v>
      </c>
      <c r="N1742" s="28">
        <f t="shared" si="27"/>
        <v>5.3775000000000004</v>
      </c>
    </row>
    <row r="1743" spans="1:14" x14ac:dyDescent="0.2">
      <c r="A1743">
        <v>1742</v>
      </c>
      <c r="B1743" s="26">
        <v>44338</v>
      </c>
      <c r="C1743" s="11">
        <v>269222019</v>
      </c>
      <c r="D1743" s="11">
        <v>804</v>
      </c>
      <c r="E1743" s="11">
        <v>1</v>
      </c>
      <c r="F1743" s="11">
        <v>0</v>
      </c>
      <c r="G1743">
        <f>IFERROR(INDEX('Video Ad Server - SECONDARY'!$C$2:$C$960,MATCH(' Combined Data'!C1743&amp;' Combined Data'!B1743,'Video Ad Server - SECONDARY'!$E$2:$E$960,0)),"")</f>
        <v>7</v>
      </c>
      <c r="H1743">
        <f>IFERROR(INDEX('Video Ad Server - SECONDARY'!$D$2:$D$960,MATCH(' Combined Data'!C1743&amp;' Combined Data'!B1743,'Video Ad Server - SECONDARY'!$E$2:$E$960,0)),"")</f>
        <v>11</v>
      </c>
      <c r="I1743" t="str">
        <f>VLOOKUP($C1743,'Lookup Table'!$A$1:$G$134,3,0)</f>
        <v>Partner B</v>
      </c>
      <c r="J1743" t="str">
        <f>VLOOKUP($C1743,'Lookup Table'!$A$1:$G$134,4,0)</f>
        <v>Cross-Device</v>
      </c>
      <c r="K1743" t="str">
        <f>VLOOKUP($C1743,'Lookup Table'!$A$1:$G$134,5,0)</f>
        <v>CPCV</v>
      </c>
      <c r="L1743">
        <f>VLOOKUP($C1743,'Lookup Table'!$A$1:$G$134,6,0)</f>
        <v>4.5</v>
      </c>
      <c r="M1743" t="str">
        <f>VLOOKUP($C1743,'Lookup Table'!$A$1:$G$134,7,0)</f>
        <v>Video</v>
      </c>
      <c r="N1743" s="28">
        <f t="shared" si="27"/>
        <v>49.5</v>
      </c>
    </row>
    <row r="1744" spans="1:14" x14ac:dyDescent="0.2">
      <c r="A1744">
        <v>1743</v>
      </c>
      <c r="B1744" s="26">
        <v>44338</v>
      </c>
      <c r="C1744" s="11">
        <v>269222070</v>
      </c>
      <c r="D1744" s="11">
        <v>521</v>
      </c>
      <c r="E1744" s="11">
        <v>1</v>
      </c>
      <c r="F1744" s="11">
        <v>0</v>
      </c>
      <c r="G1744" t="str">
        <f>IFERROR(INDEX('Video Ad Server - SECONDARY'!$C$2:$C$960,MATCH(' Combined Data'!C1744&amp;' Combined Data'!B1744,'Video Ad Server - SECONDARY'!$E$2:$E$960,0)),"")</f>
        <v/>
      </c>
      <c r="H1744" t="str">
        <f>IFERROR(INDEX('Video Ad Server - SECONDARY'!$D$2:$D$960,MATCH(' Combined Data'!C1744&amp;' Combined Data'!B1744,'Video Ad Server - SECONDARY'!$E$2:$E$960,0)),"")</f>
        <v/>
      </c>
      <c r="I1744" t="str">
        <f>VLOOKUP($C1744,'Lookup Table'!$A$1:$G$134,3,0)</f>
        <v>Partner A</v>
      </c>
      <c r="J1744" t="str">
        <f>VLOOKUP($C1744,'Lookup Table'!$A$1:$G$134,4,0)</f>
        <v>Mobile In-App</v>
      </c>
      <c r="K1744" t="str">
        <f>VLOOKUP($C1744,'Lookup Table'!$A$1:$G$134,5,0)</f>
        <v>CPM</v>
      </c>
      <c r="L1744">
        <f>VLOOKUP($C1744,'Lookup Table'!$A$1:$G$134,6,0)</f>
        <v>6</v>
      </c>
      <c r="M1744" t="str">
        <f>VLOOKUP($C1744,'Lookup Table'!$A$1:$G$134,7,0)</f>
        <v>Display</v>
      </c>
      <c r="N1744" s="28">
        <f t="shared" si="27"/>
        <v>3.1260000000000003</v>
      </c>
    </row>
    <row r="1745" spans="1:14" x14ac:dyDescent="0.2">
      <c r="A1745">
        <v>1744</v>
      </c>
      <c r="B1745" s="26">
        <v>44338</v>
      </c>
      <c r="C1745" s="11">
        <v>269222739</v>
      </c>
      <c r="D1745" s="11">
        <v>368</v>
      </c>
      <c r="E1745" s="11">
        <v>1</v>
      </c>
      <c r="F1745" s="11">
        <v>0</v>
      </c>
      <c r="G1745">
        <f>IFERROR(INDEX('Video Ad Server - SECONDARY'!$C$2:$C$960,MATCH(' Combined Data'!C1745&amp;' Combined Data'!B1745,'Video Ad Server - SECONDARY'!$E$2:$E$960,0)),"")</f>
        <v>3</v>
      </c>
      <c r="H1745">
        <f>IFERROR(INDEX('Video Ad Server - SECONDARY'!$D$2:$D$960,MATCH(' Combined Data'!C1745&amp;' Combined Data'!B1745,'Video Ad Server - SECONDARY'!$E$2:$E$960,0)),"")</f>
        <v>15</v>
      </c>
      <c r="I1745" t="str">
        <f>VLOOKUP($C1745,'Lookup Table'!$A$1:$G$134,3,0)</f>
        <v>Partner B</v>
      </c>
      <c r="J1745" t="str">
        <f>VLOOKUP($C1745,'Lookup Table'!$A$1:$G$134,4,0)</f>
        <v>Cross-Device</v>
      </c>
      <c r="K1745" t="str">
        <f>VLOOKUP($C1745,'Lookup Table'!$A$1:$G$134,5,0)</f>
        <v>CPCV</v>
      </c>
      <c r="L1745">
        <f>VLOOKUP($C1745,'Lookup Table'!$A$1:$G$134,6,0)</f>
        <v>4.5</v>
      </c>
      <c r="M1745" t="str">
        <f>VLOOKUP($C1745,'Lookup Table'!$A$1:$G$134,7,0)</f>
        <v>Video</v>
      </c>
      <c r="N1745" s="28">
        <f t="shared" si="27"/>
        <v>67.5</v>
      </c>
    </row>
    <row r="1746" spans="1:14" x14ac:dyDescent="0.2">
      <c r="A1746">
        <v>1745</v>
      </c>
      <c r="B1746" s="26">
        <v>44338</v>
      </c>
      <c r="C1746" s="11">
        <v>268892123</v>
      </c>
      <c r="D1746" s="11">
        <v>282</v>
      </c>
      <c r="E1746" s="11">
        <v>1</v>
      </c>
      <c r="F1746" s="11">
        <v>0</v>
      </c>
      <c r="G1746" t="str">
        <f>IFERROR(INDEX('Video Ad Server - SECONDARY'!$C$2:$C$960,MATCH(' Combined Data'!C1746&amp;' Combined Data'!B1746,'Video Ad Server - SECONDARY'!$E$2:$E$960,0)),"")</f>
        <v/>
      </c>
      <c r="H1746" t="str">
        <f>IFERROR(INDEX('Video Ad Server - SECONDARY'!$D$2:$D$960,MATCH(' Combined Data'!C1746&amp;' Combined Data'!B1746,'Video Ad Server - SECONDARY'!$E$2:$E$960,0)),"")</f>
        <v/>
      </c>
      <c r="I1746" t="str">
        <f>VLOOKUP($C1746,'Lookup Table'!$A$1:$G$134,3,0)</f>
        <v>Partner A</v>
      </c>
      <c r="J1746" t="str">
        <f>VLOOKUP($C1746,'Lookup Table'!$A$1:$G$134,4,0)</f>
        <v>Desktop</v>
      </c>
      <c r="K1746" t="str">
        <f>VLOOKUP($C1746,'Lookup Table'!$A$1:$G$134,5,0)</f>
        <v>CPM</v>
      </c>
      <c r="L1746">
        <f>VLOOKUP($C1746,'Lookup Table'!$A$1:$G$134,6,0)</f>
        <v>6</v>
      </c>
      <c r="M1746" t="str">
        <f>VLOOKUP($C1746,'Lookup Table'!$A$1:$G$134,7,0)</f>
        <v>Display</v>
      </c>
      <c r="N1746" s="28">
        <f t="shared" si="27"/>
        <v>1.6919999999999997</v>
      </c>
    </row>
    <row r="1747" spans="1:14" x14ac:dyDescent="0.2">
      <c r="A1747">
        <v>1746</v>
      </c>
      <c r="B1747" s="26">
        <v>44338</v>
      </c>
      <c r="C1747" s="11">
        <v>269221473</v>
      </c>
      <c r="D1747" s="11">
        <v>100</v>
      </c>
      <c r="E1747" s="11">
        <v>1</v>
      </c>
      <c r="F1747" s="11">
        <v>3</v>
      </c>
      <c r="G1747">
        <f>IFERROR(INDEX('Video Ad Server - SECONDARY'!$C$2:$C$960,MATCH(' Combined Data'!C1747&amp;' Combined Data'!B1747,'Video Ad Server - SECONDARY'!$E$2:$E$960,0)),"")</f>
        <v>19</v>
      </c>
      <c r="H1747">
        <f>IFERROR(INDEX('Video Ad Server - SECONDARY'!$D$2:$D$960,MATCH(' Combined Data'!C1747&amp;' Combined Data'!B1747,'Video Ad Server - SECONDARY'!$E$2:$E$960,0)),"")</f>
        <v>10</v>
      </c>
      <c r="I1747" t="str">
        <f>VLOOKUP($C1747,'Lookup Table'!$A$1:$G$134,3,0)</f>
        <v>Partner B</v>
      </c>
      <c r="J1747" t="str">
        <f>VLOOKUP($C1747,'Lookup Table'!$A$1:$G$134,4,0)</f>
        <v>Desktop</v>
      </c>
      <c r="K1747" t="str">
        <f>VLOOKUP($C1747,'Lookup Table'!$A$1:$G$134,5,0)</f>
        <v>CPCV</v>
      </c>
      <c r="L1747">
        <f>VLOOKUP($C1747,'Lookup Table'!$A$1:$G$134,6,0)</f>
        <v>4.5</v>
      </c>
      <c r="M1747" t="str">
        <f>VLOOKUP($C1747,'Lookup Table'!$A$1:$G$134,7,0)</f>
        <v>Video</v>
      </c>
      <c r="N1747" s="28">
        <f t="shared" si="27"/>
        <v>45</v>
      </c>
    </row>
    <row r="1748" spans="1:14" x14ac:dyDescent="0.2">
      <c r="A1748">
        <v>1747</v>
      </c>
      <c r="B1748" s="26">
        <v>44338</v>
      </c>
      <c r="C1748" s="11">
        <v>268892246</v>
      </c>
      <c r="D1748" s="11">
        <v>93</v>
      </c>
      <c r="E1748" s="11">
        <v>1</v>
      </c>
      <c r="F1748" s="11">
        <v>1</v>
      </c>
      <c r="G1748" t="str">
        <f>IFERROR(INDEX('Video Ad Server - SECONDARY'!$C$2:$C$960,MATCH(' Combined Data'!C1748&amp;' Combined Data'!B1748,'Video Ad Server - SECONDARY'!$E$2:$E$960,0)),"")</f>
        <v/>
      </c>
      <c r="H1748" t="str">
        <f>IFERROR(INDEX('Video Ad Server - SECONDARY'!$D$2:$D$960,MATCH(' Combined Data'!C1748&amp;' Combined Data'!B1748,'Video Ad Server - SECONDARY'!$E$2:$E$960,0)),"")</f>
        <v/>
      </c>
      <c r="I1748" t="str">
        <f>VLOOKUP($C1748,'Lookup Table'!$A$1:$G$134,3,0)</f>
        <v>Partner A</v>
      </c>
      <c r="J1748" t="str">
        <f>VLOOKUP($C1748,'Lookup Table'!$A$1:$G$134,4,0)</f>
        <v>Desktop</v>
      </c>
      <c r="K1748" t="str">
        <f>VLOOKUP($C1748,'Lookup Table'!$A$1:$G$134,5,0)</f>
        <v>CPM</v>
      </c>
      <c r="L1748">
        <f>VLOOKUP($C1748,'Lookup Table'!$A$1:$G$134,6,0)</f>
        <v>6</v>
      </c>
      <c r="M1748" t="str">
        <f>VLOOKUP($C1748,'Lookup Table'!$A$1:$G$134,7,0)</f>
        <v>Display</v>
      </c>
      <c r="N1748" s="28">
        <f t="shared" si="27"/>
        <v>0.55800000000000005</v>
      </c>
    </row>
    <row r="1749" spans="1:14" x14ac:dyDescent="0.2">
      <c r="A1749">
        <v>1748</v>
      </c>
      <c r="B1749" s="26">
        <v>44338</v>
      </c>
      <c r="C1749" s="11">
        <v>268892090</v>
      </c>
      <c r="D1749" s="11">
        <v>90</v>
      </c>
      <c r="E1749" s="11">
        <v>1</v>
      </c>
      <c r="F1749" s="11">
        <v>2</v>
      </c>
      <c r="G1749" t="str">
        <f>IFERROR(INDEX('Video Ad Server - SECONDARY'!$C$2:$C$960,MATCH(' Combined Data'!C1749&amp;' Combined Data'!B1749,'Video Ad Server - SECONDARY'!$E$2:$E$960,0)),"")</f>
        <v/>
      </c>
      <c r="H1749" t="str">
        <f>IFERROR(INDEX('Video Ad Server - SECONDARY'!$D$2:$D$960,MATCH(' Combined Data'!C1749&amp;' Combined Data'!B1749,'Video Ad Server - SECONDARY'!$E$2:$E$960,0)),"")</f>
        <v/>
      </c>
      <c r="I1749" t="str">
        <f>VLOOKUP($C1749,'Lookup Table'!$A$1:$G$134,3,0)</f>
        <v>Partner B</v>
      </c>
      <c r="J1749" t="str">
        <f>VLOOKUP($C1749,'Lookup Table'!$A$1:$G$134,4,0)</f>
        <v>Mobile In-App</v>
      </c>
      <c r="K1749" t="str">
        <f>VLOOKUP($C1749,'Lookup Table'!$A$1:$G$134,5,0)</f>
        <v>CPM</v>
      </c>
      <c r="L1749">
        <f>VLOOKUP($C1749,'Lookup Table'!$A$1:$G$134,6,0)</f>
        <v>4.5</v>
      </c>
      <c r="M1749" t="str">
        <f>VLOOKUP($C1749,'Lookup Table'!$A$1:$G$134,7,0)</f>
        <v>Display</v>
      </c>
      <c r="N1749" s="28">
        <f t="shared" si="27"/>
        <v>0.40499999999999997</v>
      </c>
    </row>
    <row r="1750" spans="1:14" x14ac:dyDescent="0.2">
      <c r="A1750">
        <v>1749</v>
      </c>
      <c r="B1750" s="26">
        <v>44338</v>
      </c>
      <c r="C1750" s="11">
        <v>268891226</v>
      </c>
      <c r="D1750" s="11">
        <v>42</v>
      </c>
      <c r="E1750" s="11">
        <v>1</v>
      </c>
      <c r="F1750" s="11">
        <v>1</v>
      </c>
      <c r="G1750" t="str">
        <f>IFERROR(INDEX('Video Ad Server - SECONDARY'!$C$2:$C$960,MATCH(' Combined Data'!C1750&amp;' Combined Data'!B1750,'Video Ad Server - SECONDARY'!$E$2:$E$960,0)),"")</f>
        <v/>
      </c>
      <c r="H1750" t="str">
        <f>IFERROR(INDEX('Video Ad Server - SECONDARY'!$D$2:$D$960,MATCH(' Combined Data'!C1750&amp;' Combined Data'!B1750,'Video Ad Server - SECONDARY'!$E$2:$E$960,0)),"")</f>
        <v/>
      </c>
      <c r="I1750" t="str">
        <f>VLOOKUP($C1750,'Lookup Table'!$A$1:$G$134,3,0)</f>
        <v>Partner B</v>
      </c>
      <c r="J1750" t="str">
        <f>VLOOKUP($C1750,'Lookup Table'!$A$1:$G$134,4,0)</f>
        <v>Desktop</v>
      </c>
      <c r="K1750" t="str">
        <f>VLOOKUP($C1750,'Lookup Table'!$A$1:$G$134,5,0)</f>
        <v>CPM</v>
      </c>
      <c r="L1750">
        <f>VLOOKUP($C1750,'Lookup Table'!$A$1:$G$134,6,0)</f>
        <v>4.5</v>
      </c>
      <c r="M1750" t="str">
        <f>VLOOKUP($C1750,'Lookup Table'!$A$1:$G$134,7,0)</f>
        <v>Display</v>
      </c>
      <c r="N1750" s="28">
        <f t="shared" si="27"/>
        <v>0.189</v>
      </c>
    </row>
    <row r="1751" spans="1:14" x14ac:dyDescent="0.2">
      <c r="A1751">
        <v>1750</v>
      </c>
      <c r="B1751" s="26">
        <v>44338</v>
      </c>
      <c r="C1751" s="11">
        <v>269222091</v>
      </c>
      <c r="D1751" s="11">
        <v>0</v>
      </c>
      <c r="E1751" s="11">
        <v>1</v>
      </c>
      <c r="F1751" s="11">
        <v>0</v>
      </c>
      <c r="G1751" t="str">
        <f>IFERROR(INDEX('Video Ad Server - SECONDARY'!$C$2:$C$960,MATCH(' Combined Data'!C1751&amp;' Combined Data'!B1751,'Video Ad Server - SECONDARY'!$E$2:$E$960,0)),"")</f>
        <v/>
      </c>
      <c r="H1751" t="str">
        <f>IFERROR(INDEX('Video Ad Server - SECONDARY'!$D$2:$D$960,MATCH(' Combined Data'!C1751&amp;' Combined Data'!B1751,'Video Ad Server - SECONDARY'!$E$2:$E$960,0)),"")</f>
        <v/>
      </c>
      <c r="I1751" t="str">
        <f>VLOOKUP($C1751,'Lookup Table'!$A$1:$G$134,3,0)</f>
        <v>Partner A</v>
      </c>
      <c r="J1751" t="str">
        <f>VLOOKUP($C1751,'Lookup Table'!$A$1:$G$134,4,0)</f>
        <v>Mobile</v>
      </c>
      <c r="K1751" t="str">
        <f>VLOOKUP($C1751,'Lookup Table'!$A$1:$G$134,5,0)</f>
        <v>CPM</v>
      </c>
      <c r="L1751">
        <f>VLOOKUP($C1751,'Lookup Table'!$A$1:$G$134,6,0)</f>
        <v>6</v>
      </c>
      <c r="M1751" t="str">
        <f>VLOOKUP($C1751,'Lookup Table'!$A$1:$G$134,7,0)</f>
        <v>Display</v>
      </c>
      <c r="N1751" s="28">
        <f t="shared" si="27"/>
        <v>0</v>
      </c>
    </row>
    <row r="1752" spans="1:14" x14ac:dyDescent="0.2">
      <c r="A1752">
        <v>1751</v>
      </c>
      <c r="B1752" s="26">
        <v>44338</v>
      </c>
      <c r="C1752" s="11">
        <v>269222010</v>
      </c>
      <c r="D1752" s="11">
        <v>4115</v>
      </c>
      <c r="E1752" s="11">
        <v>0</v>
      </c>
      <c r="F1752" s="11">
        <v>4</v>
      </c>
      <c r="G1752">
        <f>IFERROR(INDEX('Video Ad Server - SECONDARY'!$C$2:$C$960,MATCH(' Combined Data'!C1752&amp;' Combined Data'!B1752,'Video Ad Server - SECONDARY'!$E$2:$E$960,0)),"")</f>
        <v>19</v>
      </c>
      <c r="H1752">
        <f>IFERROR(INDEX('Video Ad Server - SECONDARY'!$D$2:$D$960,MATCH(' Combined Data'!C1752&amp;' Combined Data'!B1752,'Video Ad Server - SECONDARY'!$E$2:$E$960,0)),"")</f>
        <v>9</v>
      </c>
      <c r="I1752" t="str">
        <f>VLOOKUP($C1752,'Lookup Table'!$A$1:$G$134,3,0)</f>
        <v>Partner B</v>
      </c>
      <c r="J1752" t="str">
        <f>VLOOKUP($C1752,'Lookup Table'!$A$1:$G$134,4,0)</f>
        <v>Cross-Device</v>
      </c>
      <c r="K1752" t="str">
        <f>VLOOKUP($C1752,'Lookup Table'!$A$1:$G$134,5,0)</f>
        <v>CPCV</v>
      </c>
      <c r="L1752">
        <f>VLOOKUP($C1752,'Lookup Table'!$A$1:$G$134,6,0)</f>
        <v>4.5</v>
      </c>
      <c r="M1752" t="str">
        <f>VLOOKUP($C1752,'Lookup Table'!$A$1:$G$134,7,0)</f>
        <v>Video</v>
      </c>
      <c r="N1752" s="28">
        <f t="shared" si="27"/>
        <v>40.5</v>
      </c>
    </row>
    <row r="1753" spans="1:14" x14ac:dyDescent="0.2">
      <c r="A1753">
        <v>1752</v>
      </c>
      <c r="B1753" s="26">
        <v>44338</v>
      </c>
      <c r="C1753" s="11">
        <v>269221386</v>
      </c>
      <c r="D1753" s="11">
        <v>2600</v>
      </c>
      <c r="E1753" s="11">
        <v>0</v>
      </c>
      <c r="F1753" s="11">
        <v>1</v>
      </c>
      <c r="G1753" t="str">
        <f>IFERROR(INDEX('Video Ad Server - SECONDARY'!$C$2:$C$960,MATCH(' Combined Data'!C1753&amp;' Combined Data'!B1753,'Video Ad Server - SECONDARY'!$E$2:$E$960,0)),"")</f>
        <v/>
      </c>
      <c r="H1753" t="str">
        <f>IFERROR(INDEX('Video Ad Server - SECONDARY'!$D$2:$D$960,MATCH(' Combined Data'!C1753&amp;' Combined Data'!B1753,'Video Ad Server - SECONDARY'!$E$2:$E$960,0)),"")</f>
        <v/>
      </c>
      <c r="I1753" t="str">
        <f>VLOOKUP($C1753,'Lookup Table'!$A$1:$G$134,3,0)</f>
        <v>Partner A</v>
      </c>
      <c r="J1753" t="str">
        <f>VLOOKUP($C1753,'Lookup Table'!$A$1:$G$134,4,0)</f>
        <v>Desktop</v>
      </c>
      <c r="K1753" t="str">
        <f>VLOOKUP($C1753,'Lookup Table'!$A$1:$G$134,5,0)</f>
        <v>CPM</v>
      </c>
      <c r="L1753">
        <f>VLOOKUP($C1753,'Lookup Table'!$A$1:$G$134,6,0)</f>
        <v>6</v>
      </c>
      <c r="M1753" t="str">
        <f>VLOOKUP($C1753,'Lookup Table'!$A$1:$G$134,7,0)</f>
        <v>Display</v>
      </c>
      <c r="N1753" s="28">
        <f t="shared" si="27"/>
        <v>15.600000000000001</v>
      </c>
    </row>
    <row r="1754" spans="1:14" x14ac:dyDescent="0.2">
      <c r="A1754">
        <v>1753</v>
      </c>
      <c r="B1754" s="26">
        <v>44338</v>
      </c>
      <c r="C1754" s="11">
        <v>269221584</v>
      </c>
      <c r="D1754" s="11">
        <v>1650</v>
      </c>
      <c r="E1754" s="11">
        <v>0</v>
      </c>
      <c r="F1754" s="11">
        <v>0</v>
      </c>
      <c r="G1754">
        <f>IFERROR(INDEX('Video Ad Server - SECONDARY'!$C$2:$C$960,MATCH(' Combined Data'!C1754&amp;' Combined Data'!B1754,'Video Ad Server - SECONDARY'!$E$2:$E$960,0)),"")</f>
        <v>5</v>
      </c>
      <c r="H1754">
        <f>IFERROR(INDEX('Video Ad Server - SECONDARY'!$D$2:$D$960,MATCH(' Combined Data'!C1754&amp;' Combined Data'!B1754,'Video Ad Server - SECONDARY'!$E$2:$E$960,0)),"")</f>
        <v>17</v>
      </c>
      <c r="I1754" t="str">
        <f>VLOOKUP($C1754,'Lookup Table'!$A$1:$G$134,3,0)</f>
        <v>Partner B</v>
      </c>
      <c r="J1754" t="str">
        <f>VLOOKUP($C1754,'Lookup Table'!$A$1:$G$134,4,0)</f>
        <v>Cross-Device</v>
      </c>
      <c r="K1754" t="str">
        <f>VLOOKUP($C1754,'Lookup Table'!$A$1:$G$134,5,0)</f>
        <v>CPCV</v>
      </c>
      <c r="L1754">
        <f>VLOOKUP($C1754,'Lookup Table'!$A$1:$G$134,6,0)</f>
        <v>4.5</v>
      </c>
      <c r="M1754" t="str">
        <f>VLOOKUP($C1754,'Lookup Table'!$A$1:$G$134,7,0)</f>
        <v>Video</v>
      </c>
      <c r="N1754" s="28">
        <f t="shared" si="27"/>
        <v>76.5</v>
      </c>
    </row>
    <row r="1755" spans="1:14" x14ac:dyDescent="0.2">
      <c r="A1755">
        <v>1754</v>
      </c>
      <c r="B1755" s="26">
        <v>44338</v>
      </c>
      <c r="C1755" s="11">
        <v>269222754</v>
      </c>
      <c r="D1755" s="11">
        <v>538</v>
      </c>
      <c r="E1755" s="11">
        <v>0</v>
      </c>
      <c r="F1755" s="11">
        <v>0</v>
      </c>
      <c r="G1755" t="str">
        <f>IFERROR(INDEX('Video Ad Server - SECONDARY'!$C$2:$C$960,MATCH(' Combined Data'!C1755&amp;' Combined Data'!B1755,'Video Ad Server - SECONDARY'!$E$2:$E$960,0)),"")</f>
        <v/>
      </c>
      <c r="H1755" t="str">
        <f>IFERROR(INDEX('Video Ad Server - SECONDARY'!$D$2:$D$960,MATCH(' Combined Data'!C1755&amp;' Combined Data'!B1755,'Video Ad Server - SECONDARY'!$E$2:$E$960,0)),"")</f>
        <v/>
      </c>
      <c r="I1755" t="str">
        <f>VLOOKUP($C1755,'Lookup Table'!$A$1:$G$134,3,0)</f>
        <v>Partner A</v>
      </c>
      <c r="J1755" t="str">
        <f>VLOOKUP($C1755,'Lookup Table'!$A$1:$G$134,4,0)</f>
        <v>Mobile In-App</v>
      </c>
      <c r="K1755" t="str">
        <f>VLOOKUP($C1755,'Lookup Table'!$A$1:$G$134,5,0)</f>
        <v>CPM</v>
      </c>
      <c r="L1755">
        <f>VLOOKUP($C1755,'Lookup Table'!$A$1:$G$134,6,0)</f>
        <v>6</v>
      </c>
      <c r="M1755" t="str">
        <f>VLOOKUP($C1755,'Lookup Table'!$A$1:$G$134,7,0)</f>
        <v>Display</v>
      </c>
      <c r="N1755" s="28">
        <f t="shared" si="27"/>
        <v>3.2280000000000002</v>
      </c>
    </row>
    <row r="1756" spans="1:14" x14ac:dyDescent="0.2">
      <c r="A1756">
        <v>1755</v>
      </c>
      <c r="B1756" s="26">
        <v>44338</v>
      </c>
      <c r="C1756" s="11">
        <v>268890452</v>
      </c>
      <c r="D1756" s="11">
        <v>439</v>
      </c>
      <c r="E1756" s="11">
        <v>0</v>
      </c>
      <c r="F1756" s="11">
        <v>3</v>
      </c>
      <c r="G1756" t="str">
        <f>IFERROR(INDEX('Video Ad Server - SECONDARY'!$C$2:$C$960,MATCH(' Combined Data'!C1756&amp;' Combined Data'!B1756,'Video Ad Server - SECONDARY'!$E$2:$E$960,0)),"")</f>
        <v/>
      </c>
      <c r="H1756" t="str">
        <f>IFERROR(INDEX('Video Ad Server - SECONDARY'!$D$2:$D$960,MATCH(' Combined Data'!C1756&amp;' Combined Data'!B1756,'Video Ad Server - SECONDARY'!$E$2:$E$960,0)),"")</f>
        <v/>
      </c>
      <c r="I1756" t="str">
        <f>VLOOKUP($C1756,'Lookup Table'!$A$1:$G$134,3,0)</f>
        <v>Partner B</v>
      </c>
      <c r="J1756" t="str">
        <f>VLOOKUP($C1756,'Lookup Table'!$A$1:$G$134,4,0)</f>
        <v>Mobile</v>
      </c>
      <c r="K1756" t="str">
        <f>VLOOKUP($C1756,'Lookup Table'!$A$1:$G$134,5,0)</f>
        <v>CPM</v>
      </c>
      <c r="L1756">
        <f>VLOOKUP($C1756,'Lookup Table'!$A$1:$G$134,6,0)</f>
        <v>4.5</v>
      </c>
      <c r="M1756" t="str">
        <f>VLOOKUP($C1756,'Lookup Table'!$A$1:$G$134,7,0)</f>
        <v>Display</v>
      </c>
      <c r="N1756" s="28">
        <f t="shared" si="27"/>
        <v>1.9755</v>
      </c>
    </row>
    <row r="1757" spans="1:14" x14ac:dyDescent="0.2">
      <c r="A1757">
        <v>1756</v>
      </c>
      <c r="B1757" s="26">
        <v>44338</v>
      </c>
      <c r="C1757" s="11">
        <v>269221431</v>
      </c>
      <c r="D1757" s="11">
        <v>158</v>
      </c>
      <c r="E1757" s="11">
        <v>0</v>
      </c>
      <c r="F1757" s="11">
        <v>0</v>
      </c>
      <c r="G1757" t="str">
        <f>IFERROR(INDEX('Video Ad Server - SECONDARY'!$C$2:$C$960,MATCH(' Combined Data'!C1757&amp;' Combined Data'!B1757,'Video Ad Server - SECONDARY'!$E$2:$E$960,0)),"")</f>
        <v/>
      </c>
      <c r="H1757" t="str">
        <f>IFERROR(INDEX('Video Ad Server - SECONDARY'!$D$2:$D$960,MATCH(' Combined Data'!C1757&amp;' Combined Data'!B1757,'Video Ad Server - SECONDARY'!$E$2:$E$960,0)),"")</f>
        <v/>
      </c>
      <c r="I1757" t="str">
        <f>VLOOKUP($C1757,'Lookup Table'!$A$1:$G$134,3,0)</f>
        <v>Partner B</v>
      </c>
      <c r="J1757" t="str">
        <f>VLOOKUP($C1757,'Lookup Table'!$A$1:$G$134,4,0)</f>
        <v>Desktop</v>
      </c>
      <c r="K1757" t="str">
        <f>VLOOKUP($C1757,'Lookup Table'!$A$1:$G$134,5,0)</f>
        <v>CPM</v>
      </c>
      <c r="L1757">
        <f>VLOOKUP($C1757,'Lookup Table'!$A$1:$G$134,6,0)</f>
        <v>4.5</v>
      </c>
      <c r="M1757" t="str">
        <f>VLOOKUP($C1757,'Lookup Table'!$A$1:$G$134,7,0)</f>
        <v>Display</v>
      </c>
      <c r="N1757" s="28">
        <f t="shared" si="27"/>
        <v>0.71099999999999997</v>
      </c>
    </row>
    <row r="1758" spans="1:14" x14ac:dyDescent="0.2">
      <c r="A1758">
        <v>1757</v>
      </c>
      <c r="B1758" s="26">
        <v>44338</v>
      </c>
      <c r="C1758" s="11">
        <v>269222757</v>
      </c>
      <c r="D1758" s="11">
        <v>150</v>
      </c>
      <c r="E1758" s="11">
        <v>0</v>
      </c>
      <c r="F1758" s="11">
        <v>0</v>
      </c>
      <c r="G1758" t="str">
        <f>IFERROR(INDEX('Video Ad Server - SECONDARY'!$C$2:$C$960,MATCH(' Combined Data'!C1758&amp;' Combined Data'!B1758,'Video Ad Server - SECONDARY'!$E$2:$E$960,0)),"")</f>
        <v/>
      </c>
      <c r="H1758" t="str">
        <f>IFERROR(INDEX('Video Ad Server - SECONDARY'!$D$2:$D$960,MATCH(' Combined Data'!C1758&amp;' Combined Data'!B1758,'Video Ad Server - SECONDARY'!$E$2:$E$960,0)),"")</f>
        <v/>
      </c>
      <c r="I1758" t="str">
        <f>VLOOKUP($C1758,'Lookup Table'!$A$1:$G$134,3,0)</f>
        <v>Partner A</v>
      </c>
      <c r="J1758" t="str">
        <f>VLOOKUP($C1758,'Lookup Table'!$A$1:$G$134,4,0)</f>
        <v>Mobile Web</v>
      </c>
      <c r="K1758" t="str">
        <f>VLOOKUP($C1758,'Lookup Table'!$A$1:$G$134,5,0)</f>
        <v>CPM</v>
      </c>
      <c r="L1758">
        <f>VLOOKUP($C1758,'Lookup Table'!$A$1:$G$134,6,0)</f>
        <v>6</v>
      </c>
      <c r="M1758" t="str">
        <f>VLOOKUP($C1758,'Lookup Table'!$A$1:$G$134,7,0)</f>
        <v>Display</v>
      </c>
      <c r="N1758" s="28">
        <f t="shared" si="27"/>
        <v>0.89999999999999991</v>
      </c>
    </row>
    <row r="1759" spans="1:14" x14ac:dyDescent="0.2">
      <c r="A1759">
        <v>1758</v>
      </c>
      <c r="B1759" s="26">
        <v>44338</v>
      </c>
      <c r="C1759" s="11">
        <v>268892222</v>
      </c>
      <c r="D1759" s="11">
        <v>118</v>
      </c>
      <c r="E1759" s="11">
        <v>0</v>
      </c>
      <c r="F1759" s="11">
        <v>1</v>
      </c>
      <c r="G1759" t="str">
        <f>IFERROR(INDEX('Video Ad Server - SECONDARY'!$C$2:$C$960,MATCH(' Combined Data'!C1759&amp;' Combined Data'!B1759,'Video Ad Server - SECONDARY'!$E$2:$E$960,0)),"")</f>
        <v/>
      </c>
      <c r="H1759" t="str">
        <f>IFERROR(INDEX('Video Ad Server - SECONDARY'!$D$2:$D$960,MATCH(' Combined Data'!C1759&amp;' Combined Data'!B1759,'Video Ad Server - SECONDARY'!$E$2:$E$960,0)),"")</f>
        <v/>
      </c>
      <c r="I1759" t="str">
        <f>VLOOKUP($C1759,'Lookup Table'!$A$1:$G$134,3,0)</f>
        <v>Partner B</v>
      </c>
      <c r="J1759" t="str">
        <f>VLOOKUP($C1759,'Lookup Table'!$A$1:$G$134,4,0)</f>
        <v>Desktop</v>
      </c>
      <c r="K1759" t="str">
        <f>VLOOKUP($C1759,'Lookup Table'!$A$1:$G$134,5,0)</f>
        <v>CPM</v>
      </c>
      <c r="L1759">
        <f>VLOOKUP($C1759,'Lookup Table'!$A$1:$G$134,6,0)</f>
        <v>4.5</v>
      </c>
      <c r="M1759" t="str">
        <f>VLOOKUP($C1759,'Lookup Table'!$A$1:$G$134,7,0)</f>
        <v>Display</v>
      </c>
      <c r="N1759" s="28">
        <f t="shared" si="27"/>
        <v>0.53099999999999992</v>
      </c>
    </row>
    <row r="1760" spans="1:14" x14ac:dyDescent="0.2">
      <c r="A1760">
        <v>1759</v>
      </c>
      <c r="B1760" s="26">
        <v>44338</v>
      </c>
      <c r="C1760" s="11">
        <v>268890683</v>
      </c>
      <c r="D1760" s="11">
        <v>63</v>
      </c>
      <c r="E1760" s="11">
        <v>0</v>
      </c>
      <c r="F1760" s="11">
        <v>0</v>
      </c>
      <c r="G1760" t="str">
        <f>IFERROR(INDEX('Video Ad Server - SECONDARY'!$C$2:$C$960,MATCH(' Combined Data'!C1760&amp;' Combined Data'!B1760,'Video Ad Server - SECONDARY'!$E$2:$E$960,0)),"")</f>
        <v/>
      </c>
      <c r="H1760" t="str">
        <f>IFERROR(INDEX('Video Ad Server - SECONDARY'!$D$2:$D$960,MATCH(' Combined Data'!C1760&amp;' Combined Data'!B1760,'Video Ad Server - SECONDARY'!$E$2:$E$960,0)),"")</f>
        <v/>
      </c>
      <c r="I1760" t="str">
        <f>VLOOKUP($C1760,'Lookup Table'!$A$1:$G$134,3,0)</f>
        <v>Partner A</v>
      </c>
      <c r="J1760" t="str">
        <f>VLOOKUP($C1760,'Lookup Table'!$A$1:$G$134,4,0)</f>
        <v>Mobile Web</v>
      </c>
      <c r="K1760" t="str">
        <f>VLOOKUP($C1760,'Lookup Table'!$A$1:$G$134,5,0)</f>
        <v>CPM</v>
      </c>
      <c r="L1760">
        <f>VLOOKUP($C1760,'Lookup Table'!$A$1:$G$134,6,0)</f>
        <v>6</v>
      </c>
      <c r="M1760" t="str">
        <f>VLOOKUP($C1760,'Lookup Table'!$A$1:$G$134,7,0)</f>
        <v>Display</v>
      </c>
      <c r="N1760" s="28">
        <f t="shared" si="27"/>
        <v>0.378</v>
      </c>
    </row>
    <row r="1761" spans="1:14" x14ac:dyDescent="0.2">
      <c r="A1761">
        <v>1760</v>
      </c>
      <c r="B1761" s="26">
        <v>44338</v>
      </c>
      <c r="C1761" s="11">
        <v>269221869</v>
      </c>
      <c r="D1761" s="11">
        <v>49</v>
      </c>
      <c r="E1761" s="11">
        <v>0</v>
      </c>
      <c r="F1761" s="11">
        <v>0</v>
      </c>
      <c r="G1761" t="str">
        <f>IFERROR(INDEX('Video Ad Server - SECONDARY'!$C$2:$C$960,MATCH(' Combined Data'!C1761&amp;' Combined Data'!B1761,'Video Ad Server - SECONDARY'!$E$2:$E$960,0)),"")</f>
        <v/>
      </c>
      <c r="H1761" t="str">
        <f>IFERROR(INDEX('Video Ad Server - SECONDARY'!$D$2:$D$960,MATCH(' Combined Data'!C1761&amp;' Combined Data'!B1761,'Video Ad Server - SECONDARY'!$E$2:$E$960,0)),"")</f>
        <v/>
      </c>
      <c r="I1761" t="str">
        <f>VLOOKUP($C1761,'Lookup Table'!$A$1:$G$134,3,0)</f>
        <v>Partner B</v>
      </c>
      <c r="J1761" t="str">
        <f>VLOOKUP($C1761,'Lookup Table'!$A$1:$G$134,4,0)</f>
        <v>Cross-Device</v>
      </c>
      <c r="K1761" t="str">
        <f>VLOOKUP($C1761,'Lookup Table'!$A$1:$G$134,5,0)</f>
        <v>CPM</v>
      </c>
      <c r="L1761">
        <f>VLOOKUP($C1761,'Lookup Table'!$A$1:$G$134,6,0)</f>
        <v>4.5</v>
      </c>
      <c r="M1761" t="str">
        <f>VLOOKUP($C1761,'Lookup Table'!$A$1:$G$134,7,0)</f>
        <v>Display</v>
      </c>
      <c r="N1761" s="28">
        <f t="shared" si="27"/>
        <v>0.2205</v>
      </c>
    </row>
    <row r="1762" spans="1:14" x14ac:dyDescent="0.2">
      <c r="A1762">
        <v>1761</v>
      </c>
      <c r="B1762" s="26">
        <v>44338</v>
      </c>
      <c r="C1762" s="11">
        <v>269222817</v>
      </c>
      <c r="D1762" s="11">
        <v>43</v>
      </c>
      <c r="E1762" s="11">
        <v>0</v>
      </c>
      <c r="F1762" s="11">
        <v>0</v>
      </c>
      <c r="G1762" t="str">
        <f>IFERROR(INDEX('Video Ad Server - SECONDARY'!$C$2:$C$960,MATCH(' Combined Data'!C1762&amp;' Combined Data'!B1762,'Video Ad Server - SECONDARY'!$E$2:$E$960,0)),"")</f>
        <v/>
      </c>
      <c r="H1762" t="str">
        <f>IFERROR(INDEX('Video Ad Server - SECONDARY'!$D$2:$D$960,MATCH(' Combined Data'!C1762&amp;' Combined Data'!B1762,'Video Ad Server - SECONDARY'!$E$2:$E$960,0)),"")</f>
        <v/>
      </c>
      <c r="I1762" t="str">
        <f>VLOOKUP($C1762,'Lookup Table'!$A$1:$G$134,3,0)</f>
        <v>Partner A</v>
      </c>
      <c r="J1762" t="str">
        <f>VLOOKUP($C1762,'Lookup Table'!$A$1:$G$134,4,0)</f>
        <v>Tablet In-App</v>
      </c>
      <c r="K1762" t="str">
        <f>VLOOKUP($C1762,'Lookup Table'!$A$1:$G$134,5,0)</f>
        <v>CPM</v>
      </c>
      <c r="L1762">
        <f>VLOOKUP($C1762,'Lookup Table'!$A$1:$G$134,6,0)</f>
        <v>6</v>
      </c>
      <c r="M1762" t="str">
        <f>VLOOKUP($C1762,'Lookup Table'!$A$1:$G$134,7,0)</f>
        <v>Display</v>
      </c>
      <c r="N1762" s="28">
        <f t="shared" si="27"/>
        <v>0.25800000000000001</v>
      </c>
    </row>
    <row r="1763" spans="1:14" x14ac:dyDescent="0.2">
      <c r="A1763">
        <v>1762</v>
      </c>
      <c r="B1763" s="26">
        <v>44338</v>
      </c>
      <c r="C1763" s="11">
        <v>269220918</v>
      </c>
      <c r="D1763" s="11">
        <v>41</v>
      </c>
      <c r="E1763" s="11">
        <v>0</v>
      </c>
      <c r="F1763" s="11">
        <v>0</v>
      </c>
      <c r="G1763" t="str">
        <f>IFERROR(INDEX('Video Ad Server - SECONDARY'!$C$2:$C$960,MATCH(' Combined Data'!C1763&amp;' Combined Data'!B1763,'Video Ad Server - SECONDARY'!$E$2:$E$960,0)),"")</f>
        <v/>
      </c>
      <c r="H1763" t="str">
        <f>IFERROR(INDEX('Video Ad Server - SECONDARY'!$D$2:$D$960,MATCH(' Combined Data'!C1763&amp;' Combined Data'!B1763,'Video Ad Server - SECONDARY'!$E$2:$E$960,0)),"")</f>
        <v/>
      </c>
      <c r="I1763" t="str">
        <f>VLOOKUP($C1763,'Lookup Table'!$A$1:$G$134,3,0)</f>
        <v>Partner B</v>
      </c>
      <c r="J1763" t="str">
        <f>VLOOKUP($C1763,'Lookup Table'!$A$1:$G$134,4,0)</f>
        <v>Desktop</v>
      </c>
      <c r="K1763" t="str">
        <f>VLOOKUP($C1763,'Lookup Table'!$A$1:$G$134,5,0)</f>
        <v>CPM</v>
      </c>
      <c r="L1763">
        <f>VLOOKUP($C1763,'Lookup Table'!$A$1:$G$134,6,0)</f>
        <v>4.5</v>
      </c>
      <c r="M1763" t="str">
        <f>VLOOKUP($C1763,'Lookup Table'!$A$1:$G$134,7,0)</f>
        <v>Display</v>
      </c>
      <c r="N1763" s="28">
        <f t="shared" si="27"/>
        <v>0.1845</v>
      </c>
    </row>
    <row r="1764" spans="1:14" x14ac:dyDescent="0.2">
      <c r="A1764">
        <v>1763</v>
      </c>
      <c r="B1764" s="26">
        <v>44338</v>
      </c>
      <c r="C1764" s="11">
        <v>269221605</v>
      </c>
      <c r="D1764" s="11">
        <v>13</v>
      </c>
      <c r="E1764" s="11">
        <v>0</v>
      </c>
      <c r="F1764" s="11">
        <v>0</v>
      </c>
      <c r="G1764" t="str">
        <f>IFERROR(INDEX('Video Ad Server - SECONDARY'!$C$2:$C$960,MATCH(' Combined Data'!C1764&amp;' Combined Data'!B1764,'Video Ad Server - SECONDARY'!$E$2:$E$960,0)),"")</f>
        <v/>
      </c>
      <c r="H1764" t="str">
        <f>IFERROR(INDEX('Video Ad Server - SECONDARY'!$D$2:$D$960,MATCH(' Combined Data'!C1764&amp;' Combined Data'!B1764,'Video Ad Server - SECONDARY'!$E$2:$E$960,0)),"")</f>
        <v/>
      </c>
      <c r="I1764" t="str">
        <f>VLOOKUP($C1764,'Lookup Table'!$A$1:$G$134,3,0)</f>
        <v>Partner A</v>
      </c>
      <c r="J1764" t="str">
        <f>VLOOKUP($C1764,'Lookup Table'!$A$1:$G$134,4,0)</f>
        <v>Tablet Web</v>
      </c>
      <c r="K1764" t="str">
        <f>VLOOKUP($C1764,'Lookup Table'!$A$1:$G$134,5,0)</f>
        <v>CPM</v>
      </c>
      <c r="L1764">
        <f>VLOOKUP($C1764,'Lookup Table'!$A$1:$G$134,6,0)</f>
        <v>6</v>
      </c>
      <c r="M1764" t="str">
        <f>VLOOKUP($C1764,'Lookup Table'!$A$1:$G$134,7,0)</f>
        <v>Display</v>
      </c>
      <c r="N1764" s="28">
        <f t="shared" si="27"/>
        <v>7.8E-2</v>
      </c>
    </row>
    <row r="1765" spans="1:14" x14ac:dyDescent="0.2">
      <c r="A1765">
        <v>1764</v>
      </c>
      <c r="B1765" s="26">
        <v>44338</v>
      </c>
      <c r="C1765" s="11">
        <v>268892414</v>
      </c>
      <c r="D1765" s="11">
        <v>10</v>
      </c>
      <c r="E1765" s="11">
        <v>0</v>
      </c>
      <c r="F1765" s="11">
        <v>0</v>
      </c>
      <c r="G1765" t="str">
        <f>IFERROR(INDEX('Video Ad Server - SECONDARY'!$C$2:$C$960,MATCH(' Combined Data'!C1765&amp;' Combined Data'!B1765,'Video Ad Server - SECONDARY'!$E$2:$E$960,0)),"")</f>
        <v/>
      </c>
      <c r="H1765" t="str">
        <f>IFERROR(INDEX('Video Ad Server - SECONDARY'!$D$2:$D$960,MATCH(' Combined Data'!C1765&amp;' Combined Data'!B1765,'Video Ad Server - SECONDARY'!$E$2:$E$960,0)),"")</f>
        <v/>
      </c>
      <c r="I1765" t="str">
        <f>VLOOKUP($C1765,'Lookup Table'!$A$1:$G$134,3,0)</f>
        <v>Partner A</v>
      </c>
      <c r="J1765" t="str">
        <f>VLOOKUP($C1765,'Lookup Table'!$A$1:$G$134,4,0)</f>
        <v>Mobile Web</v>
      </c>
      <c r="K1765" t="str">
        <f>VLOOKUP($C1765,'Lookup Table'!$A$1:$G$134,5,0)</f>
        <v>CPM</v>
      </c>
      <c r="L1765">
        <f>VLOOKUP($C1765,'Lookup Table'!$A$1:$G$134,6,0)</f>
        <v>6</v>
      </c>
      <c r="M1765" t="str">
        <f>VLOOKUP($C1765,'Lookup Table'!$A$1:$G$134,7,0)</f>
        <v>Display</v>
      </c>
      <c r="N1765" s="28">
        <f t="shared" si="27"/>
        <v>0.06</v>
      </c>
    </row>
    <row r="1766" spans="1:14" x14ac:dyDescent="0.2">
      <c r="A1766">
        <v>1765</v>
      </c>
      <c r="B1766" s="26">
        <v>44338</v>
      </c>
      <c r="C1766" s="11">
        <v>268890671</v>
      </c>
      <c r="D1766" s="11">
        <v>8</v>
      </c>
      <c r="E1766" s="11">
        <v>0</v>
      </c>
      <c r="F1766" s="11">
        <v>0</v>
      </c>
      <c r="G1766" t="str">
        <f>IFERROR(INDEX('Video Ad Server - SECONDARY'!$C$2:$C$960,MATCH(' Combined Data'!C1766&amp;' Combined Data'!B1766,'Video Ad Server - SECONDARY'!$E$2:$E$960,0)),"")</f>
        <v/>
      </c>
      <c r="H1766" t="str">
        <f>IFERROR(INDEX('Video Ad Server - SECONDARY'!$D$2:$D$960,MATCH(' Combined Data'!C1766&amp;' Combined Data'!B1766,'Video Ad Server - SECONDARY'!$E$2:$E$960,0)),"")</f>
        <v/>
      </c>
      <c r="I1766" t="str">
        <f>VLOOKUP($C1766,'Lookup Table'!$A$1:$G$134,3,0)</f>
        <v>Partner A</v>
      </c>
      <c r="J1766" t="str">
        <f>VLOOKUP($C1766,'Lookup Table'!$A$1:$G$134,4,0)</f>
        <v>Tablet Web</v>
      </c>
      <c r="K1766" t="str">
        <f>VLOOKUP($C1766,'Lookup Table'!$A$1:$G$134,5,0)</f>
        <v>CPM</v>
      </c>
      <c r="L1766">
        <f>VLOOKUP($C1766,'Lookup Table'!$A$1:$G$134,6,0)</f>
        <v>6</v>
      </c>
      <c r="M1766" t="str">
        <f>VLOOKUP($C1766,'Lookup Table'!$A$1:$G$134,7,0)</f>
        <v>Display</v>
      </c>
      <c r="N1766" s="28">
        <f t="shared" si="27"/>
        <v>4.8000000000000001E-2</v>
      </c>
    </row>
    <row r="1767" spans="1:14" x14ac:dyDescent="0.2">
      <c r="A1767">
        <v>1766</v>
      </c>
      <c r="B1767" s="26">
        <v>44338</v>
      </c>
      <c r="C1767" s="11">
        <v>269150185</v>
      </c>
      <c r="D1767" s="11">
        <v>7</v>
      </c>
      <c r="E1767" s="11">
        <v>0</v>
      </c>
      <c r="F1767" s="11">
        <v>0</v>
      </c>
      <c r="G1767" t="str">
        <f>IFERROR(INDEX('Video Ad Server - SECONDARY'!$C$2:$C$960,MATCH(' Combined Data'!C1767&amp;' Combined Data'!B1767,'Video Ad Server - SECONDARY'!$E$2:$E$960,0)),"")</f>
        <v/>
      </c>
      <c r="H1767" t="str">
        <f>IFERROR(INDEX('Video Ad Server - SECONDARY'!$D$2:$D$960,MATCH(' Combined Data'!C1767&amp;' Combined Data'!B1767,'Video Ad Server - SECONDARY'!$E$2:$E$960,0)),"")</f>
        <v/>
      </c>
      <c r="I1767" t="str">
        <f>VLOOKUP($C1767,'Lookup Table'!$A$1:$G$134,3,0)</f>
        <v>Partner A</v>
      </c>
      <c r="J1767" t="str">
        <f>VLOOKUP($C1767,'Lookup Table'!$A$1:$G$134,4,0)</f>
        <v>Mobile In-App</v>
      </c>
      <c r="K1767" t="str">
        <f>VLOOKUP($C1767,'Lookup Table'!$A$1:$G$134,5,0)</f>
        <v>CPM</v>
      </c>
      <c r="L1767">
        <f>VLOOKUP($C1767,'Lookup Table'!$A$1:$G$134,6,0)</f>
        <v>6</v>
      </c>
      <c r="M1767" t="str">
        <f>VLOOKUP($C1767,'Lookup Table'!$A$1:$G$134,7,0)</f>
        <v>Display</v>
      </c>
      <c r="N1767" s="28">
        <f t="shared" si="27"/>
        <v>4.2000000000000003E-2</v>
      </c>
    </row>
    <row r="1768" spans="1:14" x14ac:dyDescent="0.2">
      <c r="A1768">
        <v>1767</v>
      </c>
      <c r="B1768" s="26">
        <v>44338</v>
      </c>
      <c r="C1768" s="11">
        <v>268892102</v>
      </c>
      <c r="D1768" s="11">
        <v>5</v>
      </c>
      <c r="E1768" s="11">
        <v>0</v>
      </c>
      <c r="F1768" s="11">
        <v>3</v>
      </c>
      <c r="G1768" t="str">
        <f>IFERROR(INDEX('Video Ad Server - SECONDARY'!$C$2:$C$960,MATCH(' Combined Data'!C1768&amp;' Combined Data'!B1768,'Video Ad Server - SECONDARY'!$E$2:$E$960,0)),"")</f>
        <v/>
      </c>
      <c r="H1768" t="str">
        <f>IFERROR(INDEX('Video Ad Server - SECONDARY'!$D$2:$D$960,MATCH(' Combined Data'!C1768&amp;' Combined Data'!B1768,'Video Ad Server - SECONDARY'!$E$2:$E$960,0)),"")</f>
        <v/>
      </c>
      <c r="I1768" t="str">
        <f>VLOOKUP($C1768,'Lookup Table'!$A$1:$G$134,3,0)</f>
        <v>Partner A</v>
      </c>
      <c r="J1768" t="str">
        <f>VLOOKUP($C1768,'Lookup Table'!$A$1:$G$134,4,0)</f>
        <v>Tablet Web</v>
      </c>
      <c r="K1768" t="str">
        <f>VLOOKUP($C1768,'Lookup Table'!$A$1:$G$134,5,0)</f>
        <v>CPM</v>
      </c>
      <c r="L1768">
        <f>VLOOKUP($C1768,'Lookup Table'!$A$1:$G$134,6,0)</f>
        <v>6</v>
      </c>
      <c r="M1768" t="str">
        <f>VLOOKUP($C1768,'Lookup Table'!$A$1:$G$134,7,0)</f>
        <v>Display</v>
      </c>
      <c r="N1768" s="28">
        <f t="shared" si="27"/>
        <v>0.03</v>
      </c>
    </row>
    <row r="1769" spans="1:14" x14ac:dyDescent="0.2">
      <c r="A1769">
        <v>1768</v>
      </c>
      <c r="B1769" s="26">
        <v>44338</v>
      </c>
      <c r="C1769" s="11">
        <v>269150218</v>
      </c>
      <c r="D1769" s="11">
        <v>5</v>
      </c>
      <c r="E1769" s="11">
        <v>0</v>
      </c>
      <c r="F1769" s="11">
        <v>0</v>
      </c>
      <c r="G1769" t="str">
        <f>IFERROR(INDEX('Video Ad Server - SECONDARY'!$C$2:$C$960,MATCH(' Combined Data'!C1769&amp;' Combined Data'!B1769,'Video Ad Server - SECONDARY'!$E$2:$E$960,0)),"")</f>
        <v/>
      </c>
      <c r="H1769" t="str">
        <f>IFERROR(INDEX('Video Ad Server - SECONDARY'!$D$2:$D$960,MATCH(' Combined Data'!C1769&amp;' Combined Data'!B1769,'Video Ad Server - SECONDARY'!$E$2:$E$960,0)),"")</f>
        <v/>
      </c>
      <c r="I1769" t="str">
        <f>VLOOKUP($C1769,'Lookup Table'!$A$1:$G$134,3,0)</f>
        <v>Partner A</v>
      </c>
      <c r="J1769" t="str">
        <f>VLOOKUP($C1769,'Lookup Table'!$A$1:$G$134,4,0)</f>
        <v>Desktop</v>
      </c>
      <c r="K1769" t="str">
        <f>VLOOKUP($C1769,'Lookup Table'!$A$1:$G$134,5,0)</f>
        <v>CPM</v>
      </c>
      <c r="L1769">
        <f>VLOOKUP($C1769,'Lookup Table'!$A$1:$G$134,6,0)</f>
        <v>6</v>
      </c>
      <c r="M1769" t="str">
        <f>VLOOKUP($C1769,'Lookup Table'!$A$1:$G$134,7,0)</f>
        <v>Display</v>
      </c>
      <c r="N1769" s="28">
        <f t="shared" si="27"/>
        <v>0.03</v>
      </c>
    </row>
    <row r="1770" spans="1:14" x14ac:dyDescent="0.2">
      <c r="A1770">
        <v>1769</v>
      </c>
      <c r="B1770" s="26">
        <v>44338</v>
      </c>
      <c r="C1770" s="11">
        <v>268890665</v>
      </c>
      <c r="D1770" s="11">
        <v>4</v>
      </c>
      <c r="E1770" s="11">
        <v>0</v>
      </c>
      <c r="F1770" s="11">
        <v>0</v>
      </c>
      <c r="G1770" t="str">
        <f>IFERROR(INDEX('Video Ad Server - SECONDARY'!$C$2:$C$960,MATCH(' Combined Data'!C1770&amp;' Combined Data'!B1770,'Video Ad Server - SECONDARY'!$E$2:$E$960,0)),"")</f>
        <v/>
      </c>
      <c r="H1770" t="str">
        <f>IFERROR(INDEX('Video Ad Server - SECONDARY'!$D$2:$D$960,MATCH(' Combined Data'!C1770&amp;' Combined Data'!B1770,'Video Ad Server - SECONDARY'!$E$2:$E$960,0)),"")</f>
        <v/>
      </c>
      <c r="I1770" t="str">
        <f>VLOOKUP($C1770,'Lookup Table'!$A$1:$G$134,3,0)</f>
        <v>Partner A</v>
      </c>
      <c r="J1770" t="str">
        <f>VLOOKUP($C1770,'Lookup Table'!$A$1:$G$134,4,0)</f>
        <v>Mobile In-App</v>
      </c>
      <c r="K1770" t="str">
        <f>VLOOKUP($C1770,'Lookup Table'!$A$1:$G$134,5,0)</f>
        <v>CPM</v>
      </c>
      <c r="L1770">
        <f>VLOOKUP($C1770,'Lookup Table'!$A$1:$G$134,6,0)</f>
        <v>6</v>
      </c>
      <c r="M1770" t="str">
        <f>VLOOKUP($C1770,'Lookup Table'!$A$1:$G$134,7,0)</f>
        <v>Display</v>
      </c>
      <c r="N1770" s="28">
        <f t="shared" si="27"/>
        <v>2.4E-2</v>
      </c>
    </row>
    <row r="1771" spans="1:14" x14ac:dyDescent="0.2">
      <c r="A1771">
        <v>1770</v>
      </c>
      <c r="B1771" s="26">
        <v>44338</v>
      </c>
      <c r="C1771" s="11">
        <v>269150215</v>
      </c>
      <c r="D1771" s="11">
        <v>3</v>
      </c>
      <c r="E1771" s="11">
        <v>0</v>
      </c>
      <c r="F1771" s="11">
        <v>0</v>
      </c>
      <c r="G1771" t="str">
        <f>IFERROR(INDEX('Video Ad Server - SECONDARY'!$C$2:$C$960,MATCH(' Combined Data'!C1771&amp;' Combined Data'!B1771,'Video Ad Server - SECONDARY'!$E$2:$E$960,0)),"")</f>
        <v/>
      </c>
      <c r="H1771" t="str">
        <f>IFERROR(INDEX('Video Ad Server - SECONDARY'!$D$2:$D$960,MATCH(' Combined Data'!C1771&amp;' Combined Data'!B1771,'Video Ad Server - SECONDARY'!$E$2:$E$960,0)),"")</f>
        <v/>
      </c>
      <c r="I1771" t="str">
        <f>VLOOKUP($C1771,'Lookup Table'!$A$1:$G$134,3,0)</f>
        <v>Partner A</v>
      </c>
      <c r="J1771" t="str">
        <f>VLOOKUP($C1771,'Lookup Table'!$A$1:$G$134,4,0)</f>
        <v>Mobile Web</v>
      </c>
      <c r="K1771" t="str">
        <f>VLOOKUP($C1771,'Lookup Table'!$A$1:$G$134,5,0)</f>
        <v>CPM</v>
      </c>
      <c r="L1771">
        <f>VLOOKUP($C1771,'Lookup Table'!$A$1:$G$134,6,0)</f>
        <v>6</v>
      </c>
      <c r="M1771" t="str">
        <f>VLOOKUP($C1771,'Lookup Table'!$A$1:$G$134,7,0)</f>
        <v>Display</v>
      </c>
      <c r="N1771" s="28">
        <f t="shared" si="27"/>
        <v>1.8000000000000002E-2</v>
      </c>
    </row>
    <row r="1772" spans="1:14" x14ac:dyDescent="0.2">
      <c r="A1772">
        <v>1771</v>
      </c>
      <c r="B1772" s="26">
        <v>44338</v>
      </c>
      <c r="C1772" s="11">
        <v>269151292</v>
      </c>
      <c r="D1772" s="11">
        <v>2</v>
      </c>
      <c r="E1772" s="11">
        <v>0</v>
      </c>
      <c r="F1772" s="11">
        <v>0</v>
      </c>
      <c r="G1772" t="str">
        <f>IFERROR(INDEX('Video Ad Server - SECONDARY'!$C$2:$C$960,MATCH(' Combined Data'!C1772&amp;' Combined Data'!B1772,'Video Ad Server - SECONDARY'!$E$2:$E$960,0)),"")</f>
        <v/>
      </c>
      <c r="H1772" t="str">
        <f>IFERROR(INDEX('Video Ad Server - SECONDARY'!$D$2:$D$960,MATCH(' Combined Data'!C1772&amp;' Combined Data'!B1772,'Video Ad Server - SECONDARY'!$E$2:$E$960,0)),"")</f>
        <v/>
      </c>
      <c r="I1772" t="str">
        <f>VLOOKUP($C1772,'Lookup Table'!$A$1:$G$134,3,0)</f>
        <v>Partner A</v>
      </c>
      <c r="J1772" t="str">
        <f>VLOOKUP($C1772,'Lookup Table'!$A$1:$G$134,4,0)</f>
        <v>Mobile Web</v>
      </c>
      <c r="K1772" t="str">
        <f>VLOOKUP($C1772,'Lookup Table'!$A$1:$G$134,5,0)</f>
        <v>CPM</v>
      </c>
      <c r="L1772">
        <f>VLOOKUP($C1772,'Lookup Table'!$A$1:$G$134,6,0)</f>
        <v>6</v>
      </c>
      <c r="M1772" t="str">
        <f>VLOOKUP($C1772,'Lookup Table'!$A$1:$G$134,7,0)</f>
        <v>Display</v>
      </c>
      <c r="N1772" s="28">
        <f t="shared" si="27"/>
        <v>1.2E-2</v>
      </c>
    </row>
    <row r="1773" spans="1:14" x14ac:dyDescent="0.2">
      <c r="A1773">
        <v>1772</v>
      </c>
      <c r="B1773" s="26">
        <v>44338</v>
      </c>
      <c r="C1773" s="11">
        <v>269221608</v>
      </c>
      <c r="D1773" s="11">
        <v>1</v>
      </c>
      <c r="E1773" s="11">
        <v>0</v>
      </c>
      <c r="F1773" s="11">
        <v>0</v>
      </c>
      <c r="G1773" t="str">
        <f>IFERROR(INDEX('Video Ad Server - SECONDARY'!$C$2:$C$960,MATCH(' Combined Data'!C1773&amp;' Combined Data'!B1773,'Video Ad Server - SECONDARY'!$E$2:$E$960,0)),"")</f>
        <v/>
      </c>
      <c r="H1773" t="str">
        <f>IFERROR(INDEX('Video Ad Server - SECONDARY'!$D$2:$D$960,MATCH(' Combined Data'!C1773&amp;' Combined Data'!B1773,'Video Ad Server - SECONDARY'!$E$2:$E$960,0)),"")</f>
        <v/>
      </c>
      <c r="I1773" t="str">
        <f>VLOOKUP($C1773,'Lookup Table'!$A$1:$G$134,3,0)</f>
        <v>Partner A</v>
      </c>
      <c r="J1773" t="str">
        <f>VLOOKUP($C1773,'Lookup Table'!$A$1:$G$134,4,0)</f>
        <v>Mobile In-App</v>
      </c>
      <c r="K1773" t="str">
        <f>VLOOKUP($C1773,'Lookup Table'!$A$1:$G$134,5,0)</f>
        <v>CPM</v>
      </c>
      <c r="L1773">
        <f>VLOOKUP($C1773,'Lookup Table'!$A$1:$G$134,6,0)</f>
        <v>6</v>
      </c>
      <c r="M1773" t="str">
        <f>VLOOKUP($C1773,'Lookup Table'!$A$1:$G$134,7,0)</f>
        <v>Display</v>
      </c>
      <c r="N1773" s="28">
        <f t="shared" si="27"/>
        <v>6.0000000000000001E-3</v>
      </c>
    </row>
    <row r="1774" spans="1:14" x14ac:dyDescent="0.2">
      <c r="A1774">
        <v>1773</v>
      </c>
      <c r="B1774" s="26">
        <v>44338</v>
      </c>
      <c r="C1774" s="11">
        <v>268892456</v>
      </c>
      <c r="D1774" s="11">
        <v>1</v>
      </c>
      <c r="E1774" s="11">
        <v>0</v>
      </c>
      <c r="F1774" s="11">
        <v>0</v>
      </c>
      <c r="G1774" t="str">
        <f>IFERROR(INDEX('Video Ad Server - SECONDARY'!$C$2:$C$960,MATCH(' Combined Data'!C1774&amp;' Combined Data'!B1774,'Video Ad Server - SECONDARY'!$E$2:$E$960,0)),"")</f>
        <v/>
      </c>
      <c r="H1774" t="str">
        <f>IFERROR(INDEX('Video Ad Server - SECONDARY'!$D$2:$D$960,MATCH(' Combined Data'!C1774&amp;' Combined Data'!B1774,'Video Ad Server - SECONDARY'!$E$2:$E$960,0)),"")</f>
        <v/>
      </c>
      <c r="I1774" t="str">
        <f>VLOOKUP($C1774,'Lookup Table'!$A$1:$G$134,3,0)</f>
        <v>Partner A</v>
      </c>
      <c r="J1774" t="str">
        <f>VLOOKUP($C1774,'Lookup Table'!$A$1:$G$134,4,0)</f>
        <v>Mobile Web</v>
      </c>
      <c r="K1774" t="str">
        <f>VLOOKUP($C1774,'Lookup Table'!$A$1:$G$134,5,0)</f>
        <v>CPM</v>
      </c>
      <c r="L1774">
        <f>VLOOKUP($C1774,'Lookup Table'!$A$1:$G$134,6,0)</f>
        <v>6</v>
      </c>
      <c r="M1774" t="str">
        <f>VLOOKUP($C1774,'Lookup Table'!$A$1:$G$134,7,0)</f>
        <v>Display</v>
      </c>
      <c r="N1774" s="28">
        <f t="shared" si="27"/>
        <v>6.0000000000000001E-3</v>
      </c>
    </row>
    <row r="1775" spans="1:14" x14ac:dyDescent="0.2">
      <c r="A1775">
        <v>1774</v>
      </c>
      <c r="B1775" s="26">
        <v>44338</v>
      </c>
      <c r="C1775" s="11">
        <v>269222781</v>
      </c>
      <c r="D1775" s="11">
        <v>1</v>
      </c>
      <c r="E1775" s="11">
        <v>0</v>
      </c>
      <c r="F1775" s="11">
        <v>0</v>
      </c>
      <c r="G1775" t="str">
        <f>IFERROR(INDEX('Video Ad Server - SECONDARY'!$C$2:$C$960,MATCH(' Combined Data'!C1775&amp;' Combined Data'!B1775,'Video Ad Server - SECONDARY'!$E$2:$E$960,0)),"")</f>
        <v/>
      </c>
      <c r="H1775" t="str">
        <f>IFERROR(INDEX('Video Ad Server - SECONDARY'!$D$2:$D$960,MATCH(' Combined Data'!C1775&amp;' Combined Data'!B1775,'Video Ad Server - SECONDARY'!$E$2:$E$960,0)),"")</f>
        <v/>
      </c>
      <c r="I1775" t="str">
        <f>VLOOKUP($C1775,'Lookup Table'!$A$1:$G$134,3,0)</f>
        <v>Partner A</v>
      </c>
      <c r="J1775" t="str">
        <f>VLOOKUP($C1775,'Lookup Table'!$A$1:$G$134,4,0)</f>
        <v>Tablet In-App</v>
      </c>
      <c r="K1775" t="str">
        <f>VLOOKUP($C1775,'Lookup Table'!$A$1:$G$134,5,0)</f>
        <v>CPM</v>
      </c>
      <c r="L1775">
        <f>VLOOKUP($C1775,'Lookup Table'!$A$1:$G$134,6,0)</f>
        <v>6</v>
      </c>
      <c r="M1775" t="str">
        <f>VLOOKUP($C1775,'Lookup Table'!$A$1:$G$134,7,0)</f>
        <v>Display</v>
      </c>
      <c r="N1775" s="28">
        <f t="shared" si="27"/>
        <v>6.0000000000000001E-3</v>
      </c>
    </row>
    <row r="1776" spans="1:14" x14ac:dyDescent="0.2">
      <c r="A1776">
        <v>1775</v>
      </c>
      <c r="B1776" s="26">
        <v>44338</v>
      </c>
      <c r="C1776" s="11">
        <v>269222109</v>
      </c>
      <c r="D1776" s="11">
        <v>0</v>
      </c>
      <c r="E1776" s="11">
        <v>0</v>
      </c>
      <c r="F1776" s="11">
        <v>3</v>
      </c>
      <c r="G1776" t="str">
        <f>IFERROR(INDEX('Video Ad Server - SECONDARY'!$C$2:$C$960,MATCH(' Combined Data'!C1776&amp;' Combined Data'!B1776,'Video Ad Server - SECONDARY'!$E$2:$E$960,0)),"")</f>
        <v/>
      </c>
      <c r="H1776" t="str">
        <f>IFERROR(INDEX('Video Ad Server - SECONDARY'!$D$2:$D$960,MATCH(' Combined Data'!C1776&amp;' Combined Data'!B1776,'Video Ad Server - SECONDARY'!$E$2:$E$960,0)),"")</f>
        <v/>
      </c>
      <c r="I1776" t="str">
        <f>VLOOKUP($C1776,'Lookup Table'!$A$1:$G$134,3,0)</f>
        <v>Partner A</v>
      </c>
      <c r="J1776" t="str">
        <f>VLOOKUP($C1776,'Lookup Table'!$A$1:$G$134,4,0)</f>
        <v>Desktop</v>
      </c>
      <c r="K1776" t="str">
        <f>VLOOKUP($C1776,'Lookup Table'!$A$1:$G$134,5,0)</f>
        <v>CPM</v>
      </c>
      <c r="L1776">
        <f>VLOOKUP($C1776,'Lookup Table'!$A$1:$G$134,6,0)</f>
        <v>6</v>
      </c>
      <c r="M1776" t="str">
        <f>VLOOKUP($C1776,'Lookup Table'!$A$1:$G$134,7,0)</f>
        <v>Display</v>
      </c>
      <c r="N1776" s="28">
        <f t="shared" si="27"/>
        <v>0</v>
      </c>
    </row>
    <row r="1777" spans="1:14" x14ac:dyDescent="0.2">
      <c r="A1777">
        <v>1776</v>
      </c>
      <c r="B1777" s="26">
        <v>44338</v>
      </c>
      <c r="C1777" s="11">
        <v>269222808</v>
      </c>
      <c r="D1777" s="11">
        <v>0</v>
      </c>
      <c r="E1777" s="11">
        <v>0</v>
      </c>
      <c r="F1777" s="11">
        <v>1</v>
      </c>
      <c r="G1777" t="str">
        <f>IFERROR(INDEX('Video Ad Server - SECONDARY'!$C$2:$C$960,MATCH(' Combined Data'!C1777&amp;' Combined Data'!B1777,'Video Ad Server - SECONDARY'!$E$2:$E$960,0)),"")</f>
        <v/>
      </c>
      <c r="H1777" t="str">
        <f>IFERROR(INDEX('Video Ad Server - SECONDARY'!$D$2:$D$960,MATCH(' Combined Data'!C1777&amp;' Combined Data'!B1777,'Video Ad Server - SECONDARY'!$E$2:$E$960,0)),"")</f>
        <v/>
      </c>
      <c r="I1777" t="str">
        <f>VLOOKUP($C1777,'Lookup Table'!$A$1:$G$134,3,0)</f>
        <v>Partner A</v>
      </c>
      <c r="J1777" t="str">
        <f>VLOOKUP($C1777,'Lookup Table'!$A$1:$G$134,4,0)</f>
        <v>Desktop</v>
      </c>
      <c r="K1777" t="str">
        <f>VLOOKUP($C1777,'Lookup Table'!$A$1:$G$134,5,0)</f>
        <v>CPM</v>
      </c>
      <c r="L1777">
        <f>VLOOKUP($C1777,'Lookup Table'!$A$1:$G$134,6,0)</f>
        <v>6</v>
      </c>
      <c r="M1777" t="str">
        <f>VLOOKUP($C1777,'Lookup Table'!$A$1:$G$134,7,0)</f>
        <v>Display</v>
      </c>
      <c r="N1777" s="28">
        <f t="shared" si="27"/>
        <v>0</v>
      </c>
    </row>
    <row r="1778" spans="1:14" x14ac:dyDescent="0.2">
      <c r="A1778">
        <v>1777</v>
      </c>
      <c r="B1778" s="26">
        <v>44339</v>
      </c>
      <c r="C1778" s="11">
        <v>268890548</v>
      </c>
      <c r="D1778" s="11">
        <v>4655</v>
      </c>
      <c r="E1778" s="11">
        <v>236</v>
      </c>
      <c r="F1778" s="11">
        <v>122</v>
      </c>
      <c r="G1778">
        <f>IFERROR(INDEX('Video Ad Server - SECONDARY'!$C$2:$C$960,MATCH(' Combined Data'!C1778&amp;' Combined Data'!B1778,'Video Ad Server - SECONDARY'!$E$2:$E$960,0)),"")</f>
        <v>28</v>
      </c>
      <c r="H1778">
        <f>IFERROR(INDEX('Video Ad Server - SECONDARY'!$D$2:$D$960,MATCH(' Combined Data'!C1778&amp;' Combined Data'!B1778,'Video Ad Server - SECONDARY'!$E$2:$E$960,0)),"")</f>
        <v>28</v>
      </c>
      <c r="I1778" t="str">
        <f>VLOOKUP($C1778,'Lookup Table'!$A$1:$G$134,3,0)</f>
        <v>Partner B</v>
      </c>
      <c r="J1778" t="str">
        <f>VLOOKUP($C1778,'Lookup Table'!$A$1:$G$134,4,0)</f>
        <v>Cross-Device</v>
      </c>
      <c r="K1778" t="str">
        <f>VLOOKUP($C1778,'Lookup Table'!$A$1:$G$134,5,0)</f>
        <v>CPCV</v>
      </c>
      <c r="L1778">
        <f>VLOOKUP($C1778,'Lookup Table'!$A$1:$G$134,6,0)</f>
        <v>4.5</v>
      </c>
      <c r="M1778" t="str">
        <f>VLOOKUP($C1778,'Lookup Table'!$A$1:$G$134,7,0)</f>
        <v>Video</v>
      </c>
      <c r="N1778" s="28">
        <f t="shared" si="27"/>
        <v>126</v>
      </c>
    </row>
    <row r="1779" spans="1:14" x14ac:dyDescent="0.2">
      <c r="A1779">
        <v>1778</v>
      </c>
      <c r="B1779" s="26">
        <v>44339</v>
      </c>
      <c r="C1779" s="11">
        <v>268890545</v>
      </c>
      <c r="D1779" s="11">
        <v>25902</v>
      </c>
      <c r="E1779" s="11">
        <v>156</v>
      </c>
      <c r="F1779" s="11">
        <v>11</v>
      </c>
      <c r="G1779">
        <f>IFERROR(INDEX('Video Ad Server - SECONDARY'!$C$2:$C$960,MATCH(' Combined Data'!C1779&amp;' Combined Data'!B1779,'Video Ad Server - SECONDARY'!$E$2:$E$960,0)),"")</f>
        <v>17</v>
      </c>
      <c r="H1779">
        <f>IFERROR(INDEX('Video Ad Server - SECONDARY'!$D$2:$D$960,MATCH(' Combined Data'!C1779&amp;' Combined Data'!B1779,'Video Ad Server - SECONDARY'!$E$2:$E$960,0)),"")</f>
        <v>17</v>
      </c>
      <c r="I1779" t="str">
        <f>VLOOKUP($C1779,'Lookup Table'!$A$1:$G$134,3,0)</f>
        <v>Partner B</v>
      </c>
      <c r="J1779" t="str">
        <f>VLOOKUP($C1779,'Lookup Table'!$A$1:$G$134,4,0)</f>
        <v>Cross-Device</v>
      </c>
      <c r="K1779" t="str">
        <f>VLOOKUP($C1779,'Lookup Table'!$A$1:$G$134,5,0)</f>
        <v>CPCV</v>
      </c>
      <c r="L1779">
        <f>VLOOKUP($C1779,'Lookup Table'!$A$1:$G$134,6,0)</f>
        <v>4.5</v>
      </c>
      <c r="M1779" t="str">
        <f>VLOOKUP($C1779,'Lookup Table'!$A$1:$G$134,7,0)</f>
        <v>Video</v>
      </c>
      <c r="N1779" s="28">
        <f t="shared" si="27"/>
        <v>76.5</v>
      </c>
    </row>
    <row r="1780" spans="1:14" x14ac:dyDescent="0.2">
      <c r="A1780">
        <v>1779</v>
      </c>
      <c r="B1780" s="26">
        <v>44339</v>
      </c>
      <c r="C1780" s="11">
        <v>269221461</v>
      </c>
      <c r="D1780" s="11">
        <v>33087</v>
      </c>
      <c r="E1780" s="11">
        <v>141</v>
      </c>
      <c r="F1780" s="11">
        <v>46</v>
      </c>
      <c r="G1780">
        <f>IFERROR(INDEX('Video Ad Server - SECONDARY'!$C$2:$C$960,MATCH(' Combined Data'!C1780&amp;' Combined Data'!B1780,'Video Ad Server - SECONDARY'!$E$2:$E$960,0)),"")</f>
        <v>4</v>
      </c>
      <c r="H1780">
        <f>IFERROR(INDEX('Video Ad Server - SECONDARY'!$D$2:$D$960,MATCH(' Combined Data'!C1780&amp;' Combined Data'!B1780,'Video Ad Server - SECONDARY'!$E$2:$E$960,0)),"")</f>
        <v>2</v>
      </c>
      <c r="I1780" t="str">
        <f>VLOOKUP($C1780,'Lookup Table'!$A$1:$G$134,3,0)</f>
        <v>Partner B</v>
      </c>
      <c r="J1780" t="str">
        <f>VLOOKUP($C1780,'Lookup Table'!$A$1:$G$134,4,0)</f>
        <v>Mobile</v>
      </c>
      <c r="K1780" t="str">
        <f>VLOOKUP($C1780,'Lookup Table'!$A$1:$G$134,5,0)</f>
        <v>CPCV</v>
      </c>
      <c r="L1780">
        <f>VLOOKUP($C1780,'Lookup Table'!$A$1:$G$134,6,0)</f>
        <v>4.5</v>
      </c>
      <c r="M1780" t="str">
        <f>VLOOKUP($C1780,'Lookup Table'!$A$1:$G$134,7,0)</f>
        <v>Video</v>
      </c>
      <c r="N1780" s="28">
        <f t="shared" si="27"/>
        <v>9</v>
      </c>
    </row>
    <row r="1781" spans="1:14" x14ac:dyDescent="0.2">
      <c r="A1781">
        <v>1780</v>
      </c>
      <c r="B1781" s="26">
        <v>44339</v>
      </c>
      <c r="C1781" s="11">
        <v>269221569</v>
      </c>
      <c r="D1781" s="11">
        <v>3390</v>
      </c>
      <c r="E1781" s="11">
        <v>80</v>
      </c>
      <c r="F1781" s="11">
        <v>10</v>
      </c>
      <c r="G1781">
        <f>IFERROR(INDEX('Video Ad Server - SECONDARY'!$C$2:$C$960,MATCH(' Combined Data'!C1781&amp;' Combined Data'!B1781,'Video Ad Server - SECONDARY'!$E$2:$E$960,0)),"")</f>
        <v>17</v>
      </c>
      <c r="H1781">
        <f>IFERROR(INDEX('Video Ad Server - SECONDARY'!$D$2:$D$960,MATCH(' Combined Data'!C1781&amp;' Combined Data'!B1781,'Video Ad Server - SECONDARY'!$E$2:$E$960,0)),"")</f>
        <v>16</v>
      </c>
      <c r="I1781" t="str">
        <f>VLOOKUP($C1781,'Lookup Table'!$A$1:$G$134,3,0)</f>
        <v>Partner B</v>
      </c>
      <c r="J1781" t="str">
        <f>VLOOKUP($C1781,'Lookup Table'!$A$1:$G$134,4,0)</f>
        <v>Cross-Device</v>
      </c>
      <c r="K1781" t="str">
        <f>VLOOKUP($C1781,'Lookup Table'!$A$1:$G$134,5,0)</f>
        <v>CPCV</v>
      </c>
      <c r="L1781">
        <f>VLOOKUP($C1781,'Lookup Table'!$A$1:$G$134,6,0)</f>
        <v>4.5</v>
      </c>
      <c r="M1781" t="str">
        <f>VLOOKUP($C1781,'Lookup Table'!$A$1:$G$134,7,0)</f>
        <v>Video</v>
      </c>
      <c r="N1781" s="28">
        <f t="shared" si="27"/>
        <v>72</v>
      </c>
    </row>
    <row r="1782" spans="1:14" x14ac:dyDescent="0.2">
      <c r="A1782">
        <v>1781</v>
      </c>
      <c r="B1782" s="26">
        <v>44339</v>
      </c>
      <c r="C1782" s="11">
        <v>269222739</v>
      </c>
      <c r="D1782" s="11">
        <v>11535</v>
      </c>
      <c r="E1782" s="11">
        <v>66</v>
      </c>
      <c r="F1782" s="11">
        <v>2</v>
      </c>
      <c r="G1782">
        <f>IFERROR(INDEX('Video Ad Server - SECONDARY'!$C$2:$C$960,MATCH(' Combined Data'!C1782&amp;' Combined Data'!B1782,'Video Ad Server - SECONDARY'!$E$2:$E$960,0)),"")</f>
        <v>255</v>
      </c>
      <c r="H1782">
        <f>IFERROR(INDEX('Video Ad Server - SECONDARY'!$D$2:$D$960,MATCH(' Combined Data'!C1782&amp;' Combined Data'!B1782,'Video Ad Server - SECONDARY'!$E$2:$E$960,0)),"")</f>
        <v>116</v>
      </c>
      <c r="I1782" t="str">
        <f>VLOOKUP($C1782,'Lookup Table'!$A$1:$G$134,3,0)</f>
        <v>Partner B</v>
      </c>
      <c r="J1782" t="str">
        <f>VLOOKUP($C1782,'Lookup Table'!$A$1:$G$134,4,0)</f>
        <v>Cross-Device</v>
      </c>
      <c r="K1782" t="str">
        <f>VLOOKUP($C1782,'Lookup Table'!$A$1:$G$134,5,0)</f>
        <v>CPCV</v>
      </c>
      <c r="L1782">
        <f>VLOOKUP($C1782,'Lookup Table'!$A$1:$G$134,6,0)</f>
        <v>4.5</v>
      </c>
      <c r="M1782" t="str">
        <f>VLOOKUP($C1782,'Lookup Table'!$A$1:$G$134,7,0)</f>
        <v>Video</v>
      </c>
      <c r="N1782" s="28">
        <f t="shared" si="27"/>
        <v>522</v>
      </c>
    </row>
    <row r="1783" spans="1:14" x14ac:dyDescent="0.2">
      <c r="A1783">
        <v>1782</v>
      </c>
      <c r="B1783" s="26">
        <v>44339</v>
      </c>
      <c r="C1783" s="11">
        <v>269222019</v>
      </c>
      <c r="D1783" s="11">
        <v>11498</v>
      </c>
      <c r="E1783" s="11">
        <v>64</v>
      </c>
      <c r="F1783" s="11">
        <v>39</v>
      </c>
      <c r="G1783">
        <f>IFERROR(INDEX('Video Ad Server - SECONDARY'!$C$2:$C$960,MATCH(' Combined Data'!C1783&amp;' Combined Data'!B1783,'Video Ad Server - SECONDARY'!$E$2:$E$960,0)),"")</f>
        <v>0</v>
      </c>
      <c r="H1783">
        <f>IFERROR(INDEX('Video Ad Server - SECONDARY'!$D$2:$D$960,MATCH(' Combined Data'!C1783&amp;' Combined Data'!B1783,'Video Ad Server - SECONDARY'!$E$2:$E$960,0)),"")</f>
        <v>0</v>
      </c>
      <c r="I1783" t="str">
        <f>VLOOKUP($C1783,'Lookup Table'!$A$1:$G$134,3,0)</f>
        <v>Partner B</v>
      </c>
      <c r="J1783" t="str">
        <f>VLOOKUP($C1783,'Lookup Table'!$A$1:$G$134,4,0)</f>
        <v>Cross-Device</v>
      </c>
      <c r="K1783" t="str">
        <f>VLOOKUP($C1783,'Lookup Table'!$A$1:$G$134,5,0)</f>
        <v>CPCV</v>
      </c>
      <c r="L1783">
        <f>VLOOKUP($C1783,'Lookup Table'!$A$1:$G$134,6,0)</f>
        <v>4.5</v>
      </c>
      <c r="M1783" t="str">
        <f>VLOOKUP($C1783,'Lookup Table'!$A$1:$G$134,7,0)</f>
        <v>Video</v>
      </c>
      <c r="N1783" s="28">
        <f t="shared" si="27"/>
        <v>0</v>
      </c>
    </row>
    <row r="1784" spans="1:14" x14ac:dyDescent="0.2">
      <c r="A1784">
        <v>1783</v>
      </c>
      <c r="B1784" s="26">
        <v>44339</v>
      </c>
      <c r="C1784" s="11">
        <v>268892375</v>
      </c>
      <c r="D1784" s="11">
        <v>10322</v>
      </c>
      <c r="E1784" s="11">
        <v>57</v>
      </c>
      <c r="F1784" s="11">
        <v>2</v>
      </c>
      <c r="G1784">
        <f>IFERROR(INDEX('Video Ad Server - SECONDARY'!$C$2:$C$960,MATCH(' Combined Data'!C1784&amp;' Combined Data'!B1784,'Video Ad Server - SECONDARY'!$E$2:$E$960,0)),"")</f>
        <v>103</v>
      </c>
      <c r="H1784">
        <f>IFERROR(INDEX('Video Ad Server - SECONDARY'!$D$2:$D$960,MATCH(' Combined Data'!C1784&amp;' Combined Data'!B1784,'Video Ad Server - SECONDARY'!$E$2:$E$960,0)),"")</f>
        <v>76</v>
      </c>
      <c r="I1784" t="str">
        <f>VLOOKUP($C1784,'Lookup Table'!$A$1:$G$134,3,0)</f>
        <v>Partner B</v>
      </c>
      <c r="J1784" t="str">
        <f>VLOOKUP($C1784,'Lookup Table'!$A$1:$G$134,4,0)</f>
        <v>Cross-Device</v>
      </c>
      <c r="K1784" t="str">
        <f>VLOOKUP($C1784,'Lookup Table'!$A$1:$G$134,5,0)</f>
        <v>CPCV</v>
      </c>
      <c r="L1784">
        <f>VLOOKUP($C1784,'Lookup Table'!$A$1:$G$134,6,0)</f>
        <v>4.5</v>
      </c>
      <c r="M1784" t="str">
        <f>VLOOKUP($C1784,'Lookup Table'!$A$1:$G$134,7,0)</f>
        <v>Video</v>
      </c>
      <c r="N1784" s="28">
        <f t="shared" si="27"/>
        <v>342</v>
      </c>
    </row>
    <row r="1785" spans="1:14" x14ac:dyDescent="0.2">
      <c r="A1785">
        <v>1784</v>
      </c>
      <c r="B1785" s="26">
        <v>44339</v>
      </c>
      <c r="C1785" s="11">
        <v>269221473</v>
      </c>
      <c r="D1785" s="11">
        <v>43112</v>
      </c>
      <c r="E1785" s="11">
        <v>29</v>
      </c>
      <c r="F1785" s="11">
        <v>34</v>
      </c>
      <c r="G1785">
        <f>IFERROR(INDEX('Video Ad Server - SECONDARY'!$C$2:$C$960,MATCH(' Combined Data'!C1785&amp;' Combined Data'!B1785,'Video Ad Server - SECONDARY'!$E$2:$E$960,0)),"")</f>
        <v>6</v>
      </c>
      <c r="H1785">
        <f>IFERROR(INDEX('Video Ad Server - SECONDARY'!$D$2:$D$960,MATCH(' Combined Data'!C1785&amp;' Combined Data'!B1785,'Video Ad Server - SECONDARY'!$E$2:$E$960,0)),"")</f>
        <v>3</v>
      </c>
      <c r="I1785" t="str">
        <f>VLOOKUP($C1785,'Lookup Table'!$A$1:$G$134,3,0)</f>
        <v>Partner B</v>
      </c>
      <c r="J1785" t="str">
        <f>VLOOKUP($C1785,'Lookup Table'!$A$1:$G$134,4,0)</f>
        <v>Desktop</v>
      </c>
      <c r="K1785" t="str">
        <f>VLOOKUP($C1785,'Lookup Table'!$A$1:$G$134,5,0)</f>
        <v>CPCV</v>
      </c>
      <c r="L1785">
        <f>VLOOKUP($C1785,'Lookup Table'!$A$1:$G$134,6,0)</f>
        <v>4.5</v>
      </c>
      <c r="M1785" t="str">
        <f>VLOOKUP($C1785,'Lookup Table'!$A$1:$G$134,7,0)</f>
        <v>Video</v>
      </c>
      <c r="N1785" s="28">
        <f t="shared" si="27"/>
        <v>13.5</v>
      </c>
    </row>
    <row r="1786" spans="1:14" x14ac:dyDescent="0.2">
      <c r="A1786">
        <v>1785</v>
      </c>
      <c r="B1786" s="26">
        <v>44339</v>
      </c>
      <c r="C1786" s="11">
        <v>269221575</v>
      </c>
      <c r="D1786" s="11">
        <v>24063</v>
      </c>
      <c r="E1786" s="11">
        <v>26</v>
      </c>
      <c r="F1786" s="11">
        <v>16</v>
      </c>
      <c r="G1786">
        <f>IFERROR(INDEX('Video Ad Server - SECONDARY'!$C$2:$C$960,MATCH(' Combined Data'!C1786&amp;' Combined Data'!B1786,'Video Ad Server - SECONDARY'!$E$2:$E$960,0)),"")</f>
        <v>6</v>
      </c>
      <c r="H1786">
        <f>IFERROR(INDEX('Video Ad Server - SECONDARY'!$D$2:$D$960,MATCH(' Combined Data'!C1786&amp;' Combined Data'!B1786,'Video Ad Server - SECONDARY'!$E$2:$E$960,0)),"")</f>
        <v>1</v>
      </c>
      <c r="I1786" t="str">
        <f>VLOOKUP($C1786,'Lookup Table'!$A$1:$G$134,3,0)</f>
        <v>Partner B</v>
      </c>
      <c r="J1786" t="str">
        <f>VLOOKUP($C1786,'Lookup Table'!$A$1:$G$134,4,0)</f>
        <v>Cross-Device</v>
      </c>
      <c r="K1786" t="str">
        <f>VLOOKUP($C1786,'Lookup Table'!$A$1:$G$134,5,0)</f>
        <v>CPCV</v>
      </c>
      <c r="L1786">
        <f>VLOOKUP($C1786,'Lookup Table'!$A$1:$G$134,6,0)</f>
        <v>4.5</v>
      </c>
      <c r="M1786" t="str">
        <f>VLOOKUP($C1786,'Lookup Table'!$A$1:$G$134,7,0)</f>
        <v>Video</v>
      </c>
      <c r="N1786" s="28">
        <f t="shared" si="27"/>
        <v>4.5</v>
      </c>
    </row>
    <row r="1787" spans="1:14" x14ac:dyDescent="0.2">
      <c r="A1787">
        <v>1786</v>
      </c>
      <c r="B1787" s="26">
        <v>44339</v>
      </c>
      <c r="C1787" s="11">
        <v>273397621</v>
      </c>
      <c r="D1787" s="11">
        <v>6845</v>
      </c>
      <c r="E1787" s="11">
        <v>21</v>
      </c>
      <c r="F1787" s="11">
        <v>7</v>
      </c>
      <c r="G1787" t="str">
        <f>IFERROR(INDEX('Video Ad Server - SECONDARY'!$C$2:$C$960,MATCH(' Combined Data'!C1787&amp;' Combined Data'!B1787,'Video Ad Server - SECONDARY'!$E$2:$E$960,0)),"")</f>
        <v/>
      </c>
      <c r="H1787" t="str">
        <f>IFERROR(INDEX('Video Ad Server - SECONDARY'!$D$2:$D$960,MATCH(' Combined Data'!C1787&amp;' Combined Data'!B1787,'Video Ad Server - SECONDARY'!$E$2:$E$960,0)),"")</f>
        <v/>
      </c>
      <c r="I1787" t="str">
        <f>VLOOKUP($C1787,'Lookup Table'!$A$1:$G$134,3,0)</f>
        <v>Partner B</v>
      </c>
      <c r="J1787" t="str">
        <f>VLOOKUP($C1787,'Lookup Table'!$A$1:$G$134,4,0)</f>
        <v>Desktop</v>
      </c>
      <c r="K1787" t="str">
        <f>VLOOKUP($C1787,'Lookup Table'!$A$1:$G$134,5,0)</f>
        <v>CPM</v>
      </c>
      <c r="L1787">
        <f>VLOOKUP($C1787,'Lookup Table'!$A$1:$G$134,6,0)</f>
        <v>4.5</v>
      </c>
      <c r="M1787" t="str">
        <f>VLOOKUP($C1787,'Lookup Table'!$A$1:$G$134,7,0)</f>
        <v>Display</v>
      </c>
      <c r="N1787" s="28">
        <f t="shared" si="27"/>
        <v>30.802499999999998</v>
      </c>
    </row>
    <row r="1788" spans="1:14" x14ac:dyDescent="0.2">
      <c r="A1788">
        <v>1787</v>
      </c>
      <c r="B1788" s="26">
        <v>44339</v>
      </c>
      <c r="C1788" s="11">
        <v>268891961</v>
      </c>
      <c r="D1788" s="11">
        <v>34291</v>
      </c>
      <c r="E1788" s="11">
        <v>20</v>
      </c>
      <c r="F1788" s="11">
        <v>30</v>
      </c>
      <c r="G1788">
        <f>IFERROR(INDEX('Video Ad Server - SECONDARY'!$C$2:$C$960,MATCH(' Combined Data'!C1788&amp;' Combined Data'!B1788,'Video Ad Server - SECONDARY'!$E$2:$E$960,0)),"")</f>
        <v>902</v>
      </c>
      <c r="H1788">
        <f>IFERROR(INDEX('Video Ad Server - SECONDARY'!$D$2:$D$960,MATCH(' Combined Data'!C1788&amp;' Combined Data'!B1788,'Video Ad Server - SECONDARY'!$E$2:$E$960,0)),"")</f>
        <v>751</v>
      </c>
      <c r="I1788" t="str">
        <f>VLOOKUP($C1788,'Lookup Table'!$A$1:$G$134,3,0)</f>
        <v>Partner B</v>
      </c>
      <c r="J1788" t="str">
        <f>VLOOKUP($C1788,'Lookup Table'!$A$1:$G$134,4,0)</f>
        <v>Cross-Device</v>
      </c>
      <c r="K1788" t="str">
        <f>VLOOKUP($C1788,'Lookup Table'!$A$1:$G$134,5,0)</f>
        <v>CPCV</v>
      </c>
      <c r="L1788">
        <f>VLOOKUP($C1788,'Lookup Table'!$A$1:$G$134,6,0)</f>
        <v>4.5</v>
      </c>
      <c r="M1788" t="str">
        <f>VLOOKUP($C1788,'Lookup Table'!$A$1:$G$134,7,0)</f>
        <v>Video</v>
      </c>
      <c r="N1788" s="28">
        <f t="shared" si="27"/>
        <v>3379.5</v>
      </c>
    </row>
    <row r="1789" spans="1:14" x14ac:dyDescent="0.2">
      <c r="A1789">
        <v>1788</v>
      </c>
      <c r="B1789" s="26">
        <v>44339</v>
      </c>
      <c r="C1789" s="11">
        <v>273096974</v>
      </c>
      <c r="D1789" s="11">
        <v>4955</v>
      </c>
      <c r="E1789" s="11">
        <v>17</v>
      </c>
      <c r="F1789" s="11">
        <v>9</v>
      </c>
      <c r="G1789" t="str">
        <f>IFERROR(INDEX('Video Ad Server - SECONDARY'!$C$2:$C$960,MATCH(' Combined Data'!C1789&amp;' Combined Data'!B1789,'Video Ad Server - SECONDARY'!$E$2:$E$960,0)),"")</f>
        <v/>
      </c>
      <c r="H1789" t="str">
        <f>IFERROR(INDEX('Video Ad Server - SECONDARY'!$D$2:$D$960,MATCH(' Combined Data'!C1789&amp;' Combined Data'!B1789,'Video Ad Server - SECONDARY'!$E$2:$E$960,0)),"")</f>
        <v/>
      </c>
      <c r="I1789" t="str">
        <f>VLOOKUP($C1789,'Lookup Table'!$A$1:$G$134,3,0)</f>
        <v>Partner B</v>
      </c>
      <c r="J1789" t="str">
        <f>VLOOKUP($C1789,'Lookup Table'!$A$1:$G$134,4,0)</f>
        <v>Desktop</v>
      </c>
      <c r="K1789" t="str">
        <f>VLOOKUP($C1789,'Lookup Table'!$A$1:$G$134,5,0)</f>
        <v>CPM</v>
      </c>
      <c r="L1789">
        <f>VLOOKUP($C1789,'Lookup Table'!$A$1:$G$134,6,0)</f>
        <v>4.5</v>
      </c>
      <c r="M1789" t="str">
        <f>VLOOKUP($C1789,'Lookup Table'!$A$1:$G$134,7,0)</f>
        <v>Display</v>
      </c>
      <c r="N1789" s="28">
        <f t="shared" si="27"/>
        <v>22.297499999999999</v>
      </c>
    </row>
    <row r="1790" spans="1:14" x14ac:dyDescent="0.2">
      <c r="A1790">
        <v>1789</v>
      </c>
      <c r="B1790" s="26">
        <v>44339</v>
      </c>
      <c r="C1790" s="11">
        <v>268892222</v>
      </c>
      <c r="D1790" s="11">
        <v>14776</v>
      </c>
      <c r="E1790" s="11">
        <v>15</v>
      </c>
      <c r="F1790" s="11">
        <v>4</v>
      </c>
      <c r="G1790" t="str">
        <f>IFERROR(INDEX('Video Ad Server - SECONDARY'!$C$2:$C$960,MATCH(' Combined Data'!C1790&amp;' Combined Data'!B1790,'Video Ad Server - SECONDARY'!$E$2:$E$960,0)),"")</f>
        <v/>
      </c>
      <c r="H1790" t="str">
        <f>IFERROR(INDEX('Video Ad Server - SECONDARY'!$D$2:$D$960,MATCH(' Combined Data'!C1790&amp;' Combined Data'!B1790,'Video Ad Server - SECONDARY'!$E$2:$E$960,0)),"")</f>
        <v/>
      </c>
      <c r="I1790" t="str">
        <f>VLOOKUP($C1790,'Lookup Table'!$A$1:$G$134,3,0)</f>
        <v>Partner B</v>
      </c>
      <c r="J1790" t="str">
        <f>VLOOKUP($C1790,'Lookup Table'!$A$1:$G$134,4,0)</f>
        <v>Desktop</v>
      </c>
      <c r="K1790" t="str">
        <f>VLOOKUP($C1790,'Lookup Table'!$A$1:$G$134,5,0)</f>
        <v>CPM</v>
      </c>
      <c r="L1790">
        <f>VLOOKUP($C1790,'Lookup Table'!$A$1:$G$134,6,0)</f>
        <v>4.5</v>
      </c>
      <c r="M1790" t="str">
        <f>VLOOKUP($C1790,'Lookup Table'!$A$1:$G$134,7,0)</f>
        <v>Display</v>
      </c>
      <c r="N1790" s="28">
        <f t="shared" si="27"/>
        <v>66.492000000000004</v>
      </c>
    </row>
    <row r="1791" spans="1:14" x14ac:dyDescent="0.2">
      <c r="A1791">
        <v>1790</v>
      </c>
      <c r="B1791" s="26">
        <v>44339</v>
      </c>
      <c r="C1791" s="11">
        <v>268890527</v>
      </c>
      <c r="D1791" s="11">
        <v>2741</v>
      </c>
      <c r="E1791" s="11">
        <v>13</v>
      </c>
      <c r="F1791" s="11">
        <v>1</v>
      </c>
      <c r="G1791">
        <f>IFERROR(INDEX('Video Ad Server - SECONDARY'!$C$2:$C$960,MATCH(' Combined Data'!C1791&amp;' Combined Data'!B1791,'Video Ad Server - SECONDARY'!$E$2:$E$960,0)),"")</f>
        <v>0</v>
      </c>
      <c r="H1791">
        <f>IFERROR(INDEX('Video Ad Server - SECONDARY'!$D$2:$D$960,MATCH(' Combined Data'!C1791&amp;' Combined Data'!B1791,'Video Ad Server - SECONDARY'!$E$2:$E$960,0)),"")</f>
        <v>0</v>
      </c>
      <c r="I1791" t="str">
        <f>VLOOKUP($C1791,'Lookup Table'!$A$1:$G$134,3,0)</f>
        <v>Partner B</v>
      </c>
      <c r="J1791" t="str">
        <f>VLOOKUP($C1791,'Lookup Table'!$A$1:$G$134,4,0)</f>
        <v>Cross-Device</v>
      </c>
      <c r="K1791" t="str">
        <f>VLOOKUP($C1791,'Lookup Table'!$A$1:$G$134,5,0)</f>
        <v>CPCV</v>
      </c>
      <c r="L1791">
        <f>VLOOKUP($C1791,'Lookup Table'!$A$1:$G$134,6,0)</f>
        <v>4.5</v>
      </c>
      <c r="M1791" t="str">
        <f>VLOOKUP($C1791,'Lookup Table'!$A$1:$G$134,7,0)</f>
        <v>Video</v>
      </c>
      <c r="N1791" s="28">
        <f t="shared" si="27"/>
        <v>0</v>
      </c>
    </row>
    <row r="1792" spans="1:14" x14ac:dyDescent="0.2">
      <c r="A1792">
        <v>1791</v>
      </c>
      <c r="B1792" s="26">
        <v>44339</v>
      </c>
      <c r="C1792" s="11">
        <v>268890590</v>
      </c>
      <c r="D1792" s="11">
        <v>2090</v>
      </c>
      <c r="E1792" s="11">
        <v>13</v>
      </c>
      <c r="F1792" s="11">
        <v>0</v>
      </c>
      <c r="G1792">
        <f>IFERROR(INDEX('Video Ad Server - SECONDARY'!$C$2:$C$960,MATCH(' Combined Data'!C1792&amp;' Combined Data'!B1792,'Video Ad Server - SECONDARY'!$E$2:$E$960,0)),"")</f>
        <v>203</v>
      </c>
      <c r="H1792">
        <f>IFERROR(INDEX('Video Ad Server - SECONDARY'!$D$2:$D$960,MATCH(' Combined Data'!C1792&amp;' Combined Data'!B1792,'Video Ad Server - SECONDARY'!$E$2:$E$960,0)),"")</f>
        <v>110</v>
      </c>
      <c r="I1792" t="str">
        <f>VLOOKUP($C1792,'Lookup Table'!$A$1:$G$134,3,0)</f>
        <v>Partner B</v>
      </c>
      <c r="J1792" t="str">
        <f>VLOOKUP($C1792,'Lookup Table'!$A$1:$G$134,4,0)</f>
        <v>Cross-Device</v>
      </c>
      <c r="K1792" t="str">
        <f>VLOOKUP($C1792,'Lookup Table'!$A$1:$G$134,5,0)</f>
        <v>CPCV</v>
      </c>
      <c r="L1792">
        <f>VLOOKUP($C1792,'Lookup Table'!$A$1:$G$134,6,0)</f>
        <v>4.5</v>
      </c>
      <c r="M1792" t="str">
        <f>VLOOKUP($C1792,'Lookup Table'!$A$1:$G$134,7,0)</f>
        <v>Video</v>
      </c>
      <c r="N1792" s="28">
        <f t="shared" si="27"/>
        <v>495</v>
      </c>
    </row>
    <row r="1793" spans="1:14" x14ac:dyDescent="0.2">
      <c r="A1793">
        <v>1792</v>
      </c>
      <c r="B1793" s="26">
        <v>44339</v>
      </c>
      <c r="C1793" s="11">
        <v>269221608</v>
      </c>
      <c r="D1793" s="11">
        <v>36741</v>
      </c>
      <c r="E1793" s="11">
        <v>12</v>
      </c>
      <c r="F1793" s="11">
        <v>3</v>
      </c>
      <c r="G1793" t="str">
        <f>IFERROR(INDEX('Video Ad Server - SECONDARY'!$C$2:$C$960,MATCH(' Combined Data'!C1793&amp;' Combined Data'!B1793,'Video Ad Server - SECONDARY'!$E$2:$E$960,0)),"")</f>
        <v/>
      </c>
      <c r="H1793" t="str">
        <f>IFERROR(INDEX('Video Ad Server - SECONDARY'!$D$2:$D$960,MATCH(' Combined Data'!C1793&amp;' Combined Data'!B1793,'Video Ad Server - SECONDARY'!$E$2:$E$960,0)),"")</f>
        <v/>
      </c>
      <c r="I1793" t="str">
        <f>VLOOKUP($C1793,'Lookup Table'!$A$1:$G$134,3,0)</f>
        <v>Partner A</v>
      </c>
      <c r="J1793" t="str">
        <f>VLOOKUP($C1793,'Lookup Table'!$A$1:$G$134,4,0)</f>
        <v>Mobile In-App</v>
      </c>
      <c r="K1793" t="str">
        <f>VLOOKUP($C1793,'Lookup Table'!$A$1:$G$134,5,0)</f>
        <v>CPM</v>
      </c>
      <c r="L1793">
        <f>VLOOKUP($C1793,'Lookup Table'!$A$1:$G$134,6,0)</f>
        <v>6</v>
      </c>
      <c r="M1793" t="str">
        <f>VLOOKUP($C1793,'Lookup Table'!$A$1:$G$134,7,0)</f>
        <v>Display</v>
      </c>
      <c r="N1793" s="28">
        <f t="shared" si="27"/>
        <v>220.446</v>
      </c>
    </row>
    <row r="1794" spans="1:14" x14ac:dyDescent="0.2">
      <c r="A1794">
        <v>1793</v>
      </c>
      <c r="B1794" s="26">
        <v>44339</v>
      </c>
      <c r="C1794" s="11">
        <v>271539036</v>
      </c>
      <c r="D1794" s="11">
        <v>2682</v>
      </c>
      <c r="E1794" s="11">
        <v>12</v>
      </c>
      <c r="F1794" s="11">
        <v>0</v>
      </c>
      <c r="G1794" t="str">
        <f>IFERROR(INDEX('Video Ad Server - SECONDARY'!$C$2:$C$960,MATCH(' Combined Data'!C1794&amp;' Combined Data'!B1794,'Video Ad Server - SECONDARY'!$E$2:$E$960,0)),"")</f>
        <v/>
      </c>
      <c r="H1794" t="str">
        <f>IFERROR(INDEX('Video Ad Server - SECONDARY'!$D$2:$D$960,MATCH(' Combined Data'!C1794&amp;' Combined Data'!B1794,'Video Ad Server - SECONDARY'!$E$2:$E$960,0)),"")</f>
        <v/>
      </c>
      <c r="I1794" t="str">
        <f>VLOOKUP($C1794,'Lookup Table'!$A$1:$G$134,3,0)</f>
        <v>Partner A</v>
      </c>
      <c r="J1794" t="str">
        <f>VLOOKUP($C1794,'Lookup Table'!$A$1:$G$134,4,0)</f>
        <v>Desktop</v>
      </c>
      <c r="K1794" t="str">
        <f>VLOOKUP($C1794,'Lookup Table'!$A$1:$G$134,5,0)</f>
        <v>CPM</v>
      </c>
      <c r="L1794">
        <f>VLOOKUP($C1794,'Lookup Table'!$A$1:$G$134,6,0)</f>
        <v>6</v>
      </c>
      <c r="M1794" t="str">
        <f>VLOOKUP($C1794,'Lookup Table'!$A$1:$G$134,7,0)</f>
        <v>Display</v>
      </c>
      <c r="N1794" s="28">
        <f t="shared" si="27"/>
        <v>16.091999999999999</v>
      </c>
    </row>
    <row r="1795" spans="1:14" x14ac:dyDescent="0.2">
      <c r="A1795">
        <v>1794</v>
      </c>
      <c r="B1795" s="26">
        <v>44339</v>
      </c>
      <c r="C1795" s="11">
        <v>268892456</v>
      </c>
      <c r="D1795" s="11">
        <v>15987</v>
      </c>
      <c r="E1795" s="11">
        <v>10</v>
      </c>
      <c r="F1795" s="11">
        <v>1</v>
      </c>
      <c r="G1795" t="str">
        <f>IFERROR(INDEX('Video Ad Server - SECONDARY'!$C$2:$C$960,MATCH(' Combined Data'!C1795&amp;' Combined Data'!B1795,'Video Ad Server - SECONDARY'!$E$2:$E$960,0)),"")</f>
        <v/>
      </c>
      <c r="H1795" t="str">
        <f>IFERROR(INDEX('Video Ad Server - SECONDARY'!$D$2:$D$960,MATCH(' Combined Data'!C1795&amp;' Combined Data'!B1795,'Video Ad Server - SECONDARY'!$E$2:$E$960,0)),"")</f>
        <v/>
      </c>
      <c r="I1795" t="str">
        <f>VLOOKUP($C1795,'Lookup Table'!$A$1:$G$134,3,0)</f>
        <v>Partner A</v>
      </c>
      <c r="J1795" t="str">
        <f>VLOOKUP($C1795,'Lookup Table'!$A$1:$G$134,4,0)</f>
        <v>Mobile Web</v>
      </c>
      <c r="K1795" t="str">
        <f>VLOOKUP($C1795,'Lookup Table'!$A$1:$G$134,5,0)</f>
        <v>CPM</v>
      </c>
      <c r="L1795">
        <f>VLOOKUP($C1795,'Lookup Table'!$A$1:$G$134,6,0)</f>
        <v>6</v>
      </c>
      <c r="M1795" t="str">
        <f>VLOOKUP($C1795,'Lookup Table'!$A$1:$G$134,7,0)</f>
        <v>Display</v>
      </c>
      <c r="N1795" s="28">
        <f t="shared" ref="N1795:N1858" si="28">IF(K1795="CPM",(D1795/1000)*L1795,H1795*L1795)</f>
        <v>95.921999999999997</v>
      </c>
    </row>
    <row r="1796" spans="1:14" x14ac:dyDescent="0.2">
      <c r="A1796">
        <v>1795</v>
      </c>
      <c r="B1796" s="26">
        <v>44339</v>
      </c>
      <c r="C1796" s="11">
        <v>269221920</v>
      </c>
      <c r="D1796" s="11">
        <v>26461</v>
      </c>
      <c r="E1796" s="11">
        <v>9</v>
      </c>
      <c r="F1796" s="11">
        <v>12</v>
      </c>
      <c r="G1796">
        <f>IFERROR(INDEX('Video Ad Server - SECONDARY'!$C$2:$C$960,MATCH(' Combined Data'!C1796&amp;' Combined Data'!B1796,'Video Ad Server - SECONDARY'!$E$2:$E$960,0)),"")</f>
        <v>16</v>
      </c>
      <c r="H1796">
        <f>IFERROR(INDEX('Video Ad Server - SECONDARY'!$D$2:$D$960,MATCH(' Combined Data'!C1796&amp;' Combined Data'!B1796,'Video Ad Server - SECONDARY'!$E$2:$E$960,0)),"")</f>
        <v>9</v>
      </c>
      <c r="I1796" t="str">
        <f>VLOOKUP($C1796,'Lookup Table'!$A$1:$G$134,3,0)</f>
        <v>Partner B</v>
      </c>
      <c r="J1796" t="str">
        <f>VLOOKUP($C1796,'Lookup Table'!$A$1:$G$134,4,0)</f>
        <v>Cross-Device</v>
      </c>
      <c r="K1796" t="str">
        <f>VLOOKUP($C1796,'Lookup Table'!$A$1:$G$134,5,0)</f>
        <v>CPCV</v>
      </c>
      <c r="L1796">
        <f>VLOOKUP($C1796,'Lookup Table'!$A$1:$G$134,6,0)</f>
        <v>4.5</v>
      </c>
      <c r="M1796" t="str">
        <f>VLOOKUP($C1796,'Lookup Table'!$A$1:$G$134,7,0)</f>
        <v>Video</v>
      </c>
      <c r="N1796" s="28">
        <f t="shared" si="28"/>
        <v>40.5</v>
      </c>
    </row>
    <row r="1797" spans="1:14" x14ac:dyDescent="0.2">
      <c r="A1797">
        <v>1796</v>
      </c>
      <c r="B1797" s="26">
        <v>44339</v>
      </c>
      <c r="C1797" s="11">
        <v>268892378</v>
      </c>
      <c r="D1797" s="11">
        <v>2041</v>
      </c>
      <c r="E1797" s="11">
        <v>9</v>
      </c>
      <c r="F1797" s="11">
        <v>59</v>
      </c>
      <c r="G1797">
        <f>IFERROR(INDEX('Video Ad Server - SECONDARY'!$C$2:$C$960,MATCH(' Combined Data'!C1797&amp;' Combined Data'!B1797,'Video Ad Server - SECONDARY'!$E$2:$E$960,0)),"")</f>
        <v>14</v>
      </c>
      <c r="H1797">
        <f>IFERROR(INDEX('Video Ad Server - SECONDARY'!$D$2:$D$960,MATCH(' Combined Data'!C1797&amp;' Combined Data'!B1797,'Video Ad Server - SECONDARY'!$E$2:$E$960,0)),"")</f>
        <v>11</v>
      </c>
      <c r="I1797" t="str">
        <f>VLOOKUP($C1797,'Lookup Table'!$A$1:$G$134,3,0)</f>
        <v>Partner B</v>
      </c>
      <c r="J1797" t="str">
        <f>VLOOKUP($C1797,'Lookup Table'!$A$1:$G$134,4,0)</f>
        <v>Cross-Device</v>
      </c>
      <c r="K1797" t="str">
        <f>VLOOKUP($C1797,'Lookup Table'!$A$1:$G$134,5,0)</f>
        <v>CPCV</v>
      </c>
      <c r="L1797">
        <f>VLOOKUP($C1797,'Lookup Table'!$A$1:$G$134,6,0)</f>
        <v>4.5</v>
      </c>
      <c r="M1797" t="str">
        <f>VLOOKUP($C1797,'Lookup Table'!$A$1:$G$134,7,0)</f>
        <v>Video</v>
      </c>
      <c r="N1797" s="28">
        <f t="shared" si="28"/>
        <v>49.5</v>
      </c>
    </row>
    <row r="1798" spans="1:14" x14ac:dyDescent="0.2">
      <c r="A1798">
        <v>1797</v>
      </c>
      <c r="B1798" s="26">
        <v>44339</v>
      </c>
      <c r="C1798" s="11">
        <v>269221605</v>
      </c>
      <c r="D1798" s="11">
        <v>2363</v>
      </c>
      <c r="E1798" s="11">
        <v>8</v>
      </c>
      <c r="F1798" s="11">
        <v>0</v>
      </c>
      <c r="G1798" t="str">
        <f>IFERROR(INDEX('Video Ad Server - SECONDARY'!$C$2:$C$960,MATCH(' Combined Data'!C1798&amp;' Combined Data'!B1798,'Video Ad Server - SECONDARY'!$E$2:$E$960,0)),"")</f>
        <v/>
      </c>
      <c r="H1798" t="str">
        <f>IFERROR(INDEX('Video Ad Server - SECONDARY'!$D$2:$D$960,MATCH(' Combined Data'!C1798&amp;' Combined Data'!B1798,'Video Ad Server - SECONDARY'!$E$2:$E$960,0)),"")</f>
        <v/>
      </c>
      <c r="I1798" t="str">
        <f>VLOOKUP($C1798,'Lookup Table'!$A$1:$G$134,3,0)</f>
        <v>Partner A</v>
      </c>
      <c r="J1798" t="str">
        <f>VLOOKUP($C1798,'Lookup Table'!$A$1:$G$134,4,0)</f>
        <v>Tablet Web</v>
      </c>
      <c r="K1798" t="str">
        <f>VLOOKUP($C1798,'Lookup Table'!$A$1:$G$134,5,0)</f>
        <v>CPM</v>
      </c>
      <c r="L1798">
        <f>VLOOKUP($C1798,'Lookup Table'!$A$1:$G$134,6,0)</f>
        <v>6</v>
      </c>
      <c r="M1798" t="str">
        <f>VLOOKUP($C1798,'Lookup Table'!$A$1:$G$134,7,0)</f>
        <v>Display</v>
      </c>
      <c r="N1798" s="28">
        <f t="shared" si="28"/>
        <v>14.178000000000001</v>
      </c>
    </row>
    <row r="1799" spans="1:14" x14ac:dyDescent="0.2">
      <c r="A1799">
        <v>1798</v>
      </c>
      <c r="B1799" s="26">
        <v>44339</v>
      </c>
      <c r="C1799" s="11">
        <v>268890665</v>
      </c>
      <c r="D1799" s="11">
        <v>7063</v>
      </c>
      <c r="E1799" s="11">
        <v>7</v>
      </c>
      <c r="F1799" s="11">
        <v>1</v>
      </c>
      <c r="G1799" t="str">
        <f>IFERROR(INDEX('Video Ad Server - SECONDARY'!$C$2:$C$960,MATCH(' Combined Data'!C1799&amp;' Combined Data'!B1799,'Video Ad Server - SECONDARY'!$E$2:$E$960,0)),"")</f>
        <v/>
      </c>
      <c r="H1799" t="str">
        <f>IFERROR(INDEX('Video Ad Server - SECONDARY'!$D$2:$D$960,MATCH(' Combined Data'!C1799&amp;' Combined Data'!B1799,'Video Ad Server - SECONDARY'!$E$2:$E$960,0)),"")</f>
        <v/>
      </c>
      <c r="I1799" t="str">
        <f>VLOOKUP($C1799,'Lookup Table'!$A$1:$G$134,3,0)</f>
        <v>Partner A</v>
      </c>
      <c r="J1799" t="str">
        <f>VLOOKUP($C1799,'Lookup Table'!$A$1:$G$134,4,0)</f>
        <v>Mobile In-App</v>
      </c>
      <c r="K1799" t="str">
        <f>VLOOKUP($C1799,'Lookup Table'!$A$1:$G$134,5,0)</f>
        <v>CPM</v>
      </c>
      <c r="L1799">
        <f>VLOOKUP($C1799,'Lookup Table'!$A$1:$G$134,6,0)</f>
        <v>6</v>
      </c>
      <c r="M1799" t="str">
        <f>VLOOKUP($C1799,'Lookup Table'!$A$1:$G$134,7,0)</f>
        <v>Display</v>
      </c>
      <c r="N1799" s="28">
        <f t="shared" si="28"/>
        <v>42.378</v>
      </c>
    </row>
    <row r="1800" spans="1:14" x14ac:dyDescent="0.2">
      <c r="A1800">
        <v>1799</v>
      </c>
      <c r="B1800" s="26">
        <v>44339</v>
      </c>
      <c r="C1800" s="11">
        <v>268892381</v>
      </c>
      <c r="D1800" s="11">
        <v>12014</v>
      </c>
      <c r="E1800" s="11">
        <v>6</v>
      </c>
      <c r="F1800" s="11">
        <v>212</v>
      </c>
      <c r="G1800">
        <f>IFERROR(INDEX('Video Ad Server - SECONDARY'!$C$2:$C$960,MATCH(' Combined Data'!C1800&amp;' Combined Data'!B1800,'Video Ad Server - SECONDARY'!$E$2:$E$960,0)),"")</f>
        <v>2</v>
      </c>
      <c r="H1800">
        <f>IFERROR(INDEX('Video Ad Server - SECONDARY'!$D$2:$D$960,MATCH(' Combined Data'!C1800&amp;' Combined Data'!B1800,'Video Ad Server - SECONDARY'!$E$2:$E$960,0)),"")</f>
        <v>6</v>
      </c>
      <c r="I1800" t="str">
        <f>VLOOKUP($C1800,'Lookup Table'!$A$1:$G$134,3,0)</f>
        <v>Partner B</v>
      </c>
      <c r="J1800" t="str">
        <f>VLOOKUP($C1800,'Lookup Table'!$A$1:$G$134,4,0)</f>
        <v>Cross-Device</v>
      </c>
      <c r="K1800" t="str">
        <f>VLOOKUP($C1800,'Lookup Table'!$A$1:$G$134,5,0)</f>
        <v>CPCV</v>
      </c>
      <c r="L1800">
        <f>VLOOKUP($C1800,'Lookup Table'!$A$1:$G$134,6,0)</f>
        <v>4.5</v>
      </c>
      <c r="M1800" t="str">
        <f>VLOOKUP($C1800,'Lookup Table'!$A$1:$G$134,7,0)</f>
        <v>Video</v>
      </c>
      <c r="N1800" s="28">
        <f t="shared" si="28"/>
        <v>27</v>
      </c>
    </row>
    <row r="1801" spans="1:14" x14ac:dyDescent="0.2">
      <c r="A1801">
        <v>1800</v>
      </c>
      <c r="B1801" s="26">
        <v>44339</v>
      </c>
      <c r="C1801" s="11">
        <v>268892348</v>
      </c>
      <c r="D1801" s="11">
        <v>4253</v>
      </c>
      <c r="E1801" s="11">
        <v>5</v>
      </c>
      <c r="F1801" s="11">
        <v>6</v>
      </c>
      <c r="G1801">
        <f>IFERROR(INDEX('Video Ad Server - SECONDARY'!$C$2:$C$960,MATCH(' Combined Data'!C1801&amp;' Combined Data'!B1801,'Video Ad Server - SECONDARY'!$E$2:$E$960,0)),"")</f>
        <v>100</v>
      </c>
      <c r="H1801">
        <f>IFERROR(INDEX('Video Ad Server - SECONDARY'!$D$2:$D$960,MATCH(' Combined Data'!C1801&amp;' Combined Data'!B1801,'Video Ad Server - SECONDARY'!$E$2:$E$960,0)),"")</f>
        <v>78</v>
      </c>
      <c r="I1801" t="str">
        <f>VLOOKUP($C1801,'Lookup Table'!$A$1:$G$134,3,0)</f>
        <v>Partner B</v>
      </c>
      <c r="J1801" t="str">
        <f>VLOOKUP($C1801,'Lookup Table'!$A$1:$G$134,4,0)</f>
        <v>Cross-Device</v>
      </c>
      <c r="K1801" t="str">
        <f>VLOOKUP($C1801,'Lookup Table'!$A$1:$G$134,5,0)</f>
        <v>CPCV</v>
      </c>
      <c r="L1801">
        <f>VLOOKUP($C1801,'Lookup Table'!$A$1:$G$134,6,0)</f>
        <v>4.5</v>
      </c>
      <c r="M1801" t="str">
        <f>VLOOKUP($C1801,'Lookup Table'!$A$1:$G$134,7,0)</f>
        <v>Video</v>
      </c>
      <c r="N1801" s="28">
        <f t="shared" si="28"/>
        <v>351</v>
      </c>
    </row>
    <row r="1802" spans="1:14" x14ac:dyDescent="0.2">
      <c r="A1802">
        <v>1801</v>
      </c>
      <c r="B1802" s="26">
        <v>44339</v>
      </c>
      <c r="C1802" s="11">
        <v>271472378</v>
      </c>
      <c r="D1802" s="11">
        <v>2275</v>
      </c>
      <c r="E1802" s="11">
        <v>5</v>
      </c>
      <c r="F1802" s="11">
        <v>3</v>
      </c>
      <c r="G1802" t="str">
        <f>IFERROR(INDEX('Video Ad Server - SECONDARY'!$C$2:$C$960,MATCH(' Combined Data'!C1802&amp;' Combined Data'!B1802,'Video Ad Server - SECONDARY'!$E$2:$E$960,0)),"")</f>
        <v/>
      </c>
      <c r="H1802" t="str">
        <f>IFERROR(INDEX('Video Ad Server - SECONDARY'!$D$2:$D$960,MATCH(' Combined Data'!C1802&amp;' Combined Data'!B1802,'Video Ad Server - SECONDARY'!$E$2:$E$960,0)),"")</f>
        <v/>
      </c>
      <c r="I1802" t="str">
        <f>VLOOKUP($C1802,'Lookup Table'!$A$1:$G$134,3,0)</f>
        <v>Partner A</v>
      </c>
      <c r="J1802" t="str">
        <f>VLOOKUP($C1802,'Lookup Table'!$A$1:$G$134,4,0)</f>
        <v>Tablet In-App</v>
      </c>
      <c r="K1802" t="str">
        <f>VLOOKUP($C1802,'Lookup Table'!$A$1:$G$134,5,0)</f>
        <v>CPM</v>
      </c>
      <c r="L1802">
        <f>VLOOKUP($C1802,'Lookup Table'!$A$1:$G$134,6,0)</f>
        <v>6</v>
      </c>
      <c r="M1802" t="str">
        <f>VLOOKUP($C1802,'Lookup Table'!$A$1:$G$134,7,0)</f>
        <v>Display</v>
      </c>
      <c r="N1802" s="28">
        <f t="shared" si="28"/>
        <v>13.649999999999999</v>
      </c>
    </row>
    <row r="1803" spans="1:14" x14ac:dyDescent="0.2">
      <c r="A1803">
        <v>1802</v>
      </c>
      <c r="B1803" s="26">
        <v>44339</v>
      </c>
      <c r="C1803" s="11">
        <v>268890683</v>
      </c>
      <c r="D1803" s="11">
        <v>1400</v>
      </c>
      <c r="E1803" s="11">
        <v>5</v>
      </c>
      <c r="F1803" s="11">
        <v>18</v>
      </c>
      <c r="G1803" t="str">
        <f>IFERROR(INDEX('Video Ad Server - SECONDARY'!$C$2:$C$960,MATCH(' Combined Data'!C1803&amp;' Combined Data'!B1803,'Video Ad Server - SECONDARY'!$E$2:$E$960,0)),"")</f>
        <v/>
      </c>
      <c r="H1803" t="str">
        <f>IFERROR(INDEX('Video Ad Server - SECONDARY'!$D$2:$D$960,MATCH(' Combined Data'!C1803&amp;' Combined Data'!B1803,'Video Ad Server - SECONDARY'!$E$2:$E$960,0)),"")</f>
        <v/>
      </c>
      <c r="I1803" t="str">
        <f>VLOOKUP($C1803,'Lookup Table'!$A$1:$G$134,3,0)</f>
        <v>Partner A</v>
      </c>
      <c r="J1803" t="str">
        <f>VLOOKUP($C1803,'Lookup Table'!$A$1:$G$134,4,0)</f>
        <v>Mobile Web</v>
      </c>
      <c r="K1803" t="str">
        <f>VLOOKUP($C1803,'Lookup Table'!$A$1:$G$134,5,0)</f>
        <v>CPM</v>
      </c>
      <c r="L1803">
        <f>VLOOKUP($C1803,'Lookup Table'!$A$1:$G$134,6,0)</f>
        <v>6</v>
      </c>
      <c r="M1803" t="str">
        <f>VLOOKUP($C1803,'Lookup Table'!$A$1:$G$134,7,0)</f>
        <v>Display</v>
      </c>
      <c r="N1803" s="28">
        <f t="shared" si="28"/>
        <v>8.3999999999999986</v>
      </c>
    </row>
    <row r="1804" spans="1:14" x14ac:dyDescent="0.2">
      <c r="A1804">
        <v>1803</v>
      </c>
      <c r="B1804" s="26">
        <v>44339</v>
      </c>
      <c r="C1804" s="11">
        <v>268892102</v>
      </c>
      <c r="D1804" s="11">
        <v>693</v>
      </c>
      <c r="E1804" s="11">
        <v>5</v>
      </c>
      <c r="F1804" s="11">
        <v>0</v>
      </c>
      <c r="G1804" t="str">
        <f>IFERROR(INDEX('Video Ad Server - SECONDARY'!$C$2:$C$960,MATCH(' Combined Data'!C1804&amp;' Combined Data'!B1804,'Video Ad Server - SECONDARY'!$E$2:$E$960,0)),"")</f>
        <v/>
      </c>
      <c r="H1804" t="str">
        <f>IFERROR(INDEX('Video Ad Server - SECONDARY'!$D$2:$D$960,MATCH(' Combined Data'!C1804&amp;' Combined Data'!B1804,'Video Ad Server - SECONDARY'!$E$2:$E$960,0)),"")</f>
        <v/>
      </c>
      <c r="I1804" t="str">
        <f>VLOOKUP($C1804,'Lookup Table'!$A$1:$G$134,3,0)</f>
        <v>Partner A</v>
      </c>
      <c r="J1804" t="str">
        <f>VLOOKUP($C1804,'Lookup Table'!$A$1:$G$134,4,0)</f>
        <v>Tablet Web</v>
      </c>
      <c r="K1804" t="str">
        <f>VLOOKUP($C1804,'Lookup Table'!$A$1:$G$134,5,0)</f>
        <v>CPM</v>
      </c>
      <c r="L1804">
        <f>VLOOKUP($C1804,'Lookup Table'!$A$1:$G$134,6,0)</f>
        <v>6</v>
      </c>
      <c r="M1804" t="str">
        <f>VLOOKUP($C1804,'Lookup Table'!$A$1:$G$134,7,0)</f>
        <v>Display</v>
      </c>
      <c r="N1804" s="28">
        <f t="shared" si="28"/>
        <v>4.1579999999999995</v>
      </c>
    </row>
    <row r="1805" spans="1:14" x14ac:dyDescent="0.2">
      <c r="A1805">
        <v>1804</v>
      </c>
      <c r="B1805" s="26">
        <v>44339</v>
      </c>
      <c r="C1805" s="11">
        <v>268890452</v>
      </c>
      <c r="D1805" s="11">
        <v>616</v>
      </c>
      <c r="E1805" s="11">
        <v>5</v>
      </c>
      <c r="F1805" s="11">
        <v>0</v>
      </c>
      <c r="G1805" t="str">
        <f>IFERROR(INDEX('Video Ad Server - SECONDARY'!$C$2:$C$960,MATCH(' Combined Data'!C1805&amp;' Combined Data'!B1805,'Video Ad Server - SECONDARY'!$E$2:$E$960,0)),"")</f>
        <v/>
      </c>
      <c r="H1805" t="str">
        <f>IFERROR(INDEX('Video Ad Server - SECONDARY'!$D$2:$D$960,MATCH(' Combined Data'!C1805&amp;' Combined Data'!B1805,'Video Ad Server - SECONDARY'!$E$2:$E$960,0)),"")</f>
        <v/>
      </c>
      <c r="I1805" t="str">
        <f>VLOOKUP($C1805,'Lookup Table'!$A$1:$G$134,3,0)</f>
        <v>Partner B</v>
      </c>
      <c r="J1805" t="str">
        <f>VLOOKUP($C1805,'Lookup Table'!$A$1:$G$134,4,0)</f>
        <v>Mobile</v>
      </c>
      <c r="K1805" t="str">
        <f>VLOOKUP($C1805,'Lookup Table'!$A$1:$G$134,5,0)</f>
        <v>CPM</v>
      </c>
      <c r="L1805">
        <f>VLOOKUP($C1805,'Lookup Table'!$A$1:$G$134,6,0)</f>
        <v>4.5</v>
      </c>
      <c r="M1805" t="str">
        <f>VLOOKUP($C1805,'Lookup Table'!$A$1:$G$134,7,0)</f>
        <v>Display</v>
      </c>
      <c r="N1805" s="28">
        <f t="shared" si="28"/>
        <v>2.7719999999999998</v>
      </c>
    </row>
    <row r="1806" spans="1:14" x14ac:dyDescent="0.2">
      <c r="A1806">
        <v>1805</v>
      </c>
      <c r="B1806" s="26">
        <v>44339</v>
      </c>
      <c r="C1806" s="11">
        <v>269220918</v>
      </c>
      <c r="D1806" s="11">
        <v>8092</v>
      </c>
      <c r="E1806" s="11">
        <v>4</v>
      </c>
      <c r="F1806" s="11">
        <v>5</v>
      </c>
      <c r="G1806" t="str">
        <f>IFERROR(INDEX('Video Ad Server - SECONDARY'!$C$2:$C$960,MATCH(' Combined Data'!C1806&amp;' Combined Data'!B1806,'Video Ad Server - SECONDARY'!$E$2:$E$960,0)),"")</f>
        <v/>
      </c>
      <c r="H1806" t="str">
        <f>IFERROR(INDEX('Video Ad Server - SECONDARY'!$D$2:$D$960,MATCH(' Combined Data'!C1806&amp;' Combined Data'!B1806,'Video Ad Server - SECONDARY'!$E$2:$E$960,0)),"")</f>
        <v/>
      </c>
      <c r="I1806" t="str">
        <f>VLOOKUP($C1806,'Lookup Table'!$A$1:$G$134,3,0)</f>
        <v>Partner B</v>
      </c>
      <c r="J1806" t="str">
        <f>VLOOKUP($C1806,'Lookup Table'!$A$1:$G$134,4,0)</f>
        <v>Desktop</v>
      </c>
      <c r="K1806" t="str">
        <f>VLOOKUP($C1806,'Lookup Table'!$A$1:$G$134,5,0)</f>
        <v>CPM</v>
      </c>
      <c r="L1806">
        <f>VLOOKUP($C1806,'Lookup Table'!$A$1:$G$134,6,0)</f>
        <v>4.5</v>
      </c>
      <c r="M1806" t="str">
        <f>VLOOKUP($C1806,'Lookup Table'!$A$1:$G$134,7,0)</f>
        <v>Display</v>
      </c>
      <c r="N1806" s="28">
        <f t="shared" si="28"/>
        <v>36.414000000000001</v>
      </c>
    </row>
    <row r="1807" spans="1:14" x14ac:dyDescent="0.2">
      <c r="A1807">
        <v>1806</v>
      </c>
      <c r="B1807" s="26">
        <v>44339</v>
      </c>
      <c r="C1807" s="11">
        <v>268892246</v>
      </c>
      <c r="D1807" s="11">
        <v>4547</v>
      </c>
      <c r="E1807" s="11">
        <v>4</v>
      </c>
      <c r="F1807" s="11">
        <v>5</v>
      </c>
      <c r="G1807" t="str">
        <f>IFERROR(INDEX('Video Ad Server - SECONDARY'!$C$2:$C$960,MATCH(' Combined Data'!C1807&amp;' Combined Data'!B1807,'Video Ad Server - SECONDARY'!$E$2:$E$960,0)),"")</f>
        <v/>
      </c>
      <c r="H1807" t="str">
        <f>IFERROR(INDEX('Video Ad Server - SECONDARY'!$D$2:$D$960,MATCH(' Combined Data'!C1807&amp;' Combined Data'!B1807,'Video Ad Server - SECONDARY'!$E$2:$E$960,0)),"")</f>
        <v/>
      </c>
      <c r="I1807" t="str">
        <f>VLOOKUP($C1807,'Lookup Table'!$A$1:$G$134,3,0)</f>
        <v>Partner A</v>
      </c>
      <c r="J1807" t="str">
        <f>VLOOKUP($C1807,'Lookup Table'!$A$1:$G$134,4,0)</f>
        <v>Desktop</v>
      </c>
      <c r="K1807" t="str">
        <f>VLOOKUP($C1807,'Lookup Table'!$A$1:$G$134,5,0)</f>
        <v>CPM</v>
      </c>
      <c r="L1807">
        <f>VLOOKUP($C1807,'Lookup Table'!$A$1:$G$134,6,0)</f>
        <v>6</v>
      </c>
      <c r="M1807" t="str">
        <f>VLOOKUP($C1807,'Lookup Table'!$A$1:$G$134,7,0)</f>
        <v>Display</v>
      </c>
      <c r="N1807" s="28">
        <f t="shared" si="28"/>
        <v>27.281999999999996</v>
      </c>
    </row>
    <row r="1808" spans="1:14" x14ac:dyDescent="0.2">
      <c r="A1808">
        <v>1807</v>
      </c>
      <c r="B1808" s="26">
        <v>44339</v>
      </c>
      <c r="C1808" s="11">
        <v>269221419</v>
      </c>
      <c r="D1808" s="11">
        <v>3710</v>
      </c>
      <c r="E1808" s="11">
        <v>4</v>
      </c>
      <c r="F1808" s="11">
        <v>1</v>
      </c>
      <c r="G1808">
        <f>IFERROR(INDEX('Video Ad Server - SECONDARY'!$C$2:$C$960,MATCH(' Combined Data'!C1808&amp;' Combined Data'!B1808,'Video Ad Server - SECONDARY'!$E$2:$E$960,0)),"")</f>
        <v>11</v>
      </c>
      <c r="H1808">
        <f>IFERROR(INDEX('Video Ad Server - SECONDARY'!$D$2:$D$960,MATCH(' Combined Data'!C1808&amp;' Combined Data'!B1808,'Video Ad Server - SECONDARY'!$E$2:$E$960,0)),"")</f>
        <v>4</v>
      </c>
      <c r="I1808" t="str">
        <f>VLOOKUP($C1808,'Lookup Table'!$A$1:$G$134,3,0)</f>
        <v>Partner B</v>
      </c>
      <c r="J1808" t="str">
        <f>VLOOKUP($C1808,'Lookup Table'!$A$1:$G$134,4,0)</f>
        <v>Cross-Device</v>
      </c>
      <c r="K1808" t="str">
        <f>VLOOKUP($C1808,'Lookup Table'!$A$1:$G$134,5,0)</f>
        <v>CPCV</v>
      </c>
      <c r="L1808">
        <f>VLOOKUP($C1808,'Lookup Table'!$A$1:$G$134,6,0)</f>
        <v>4.5</v>
      </c>
      <c r="M1808" t="str">
        <f>VLOOKUP($C1808,'Lookup Table'!$A$1:$G$134,7,0)</f>
        <v>Video</v>
      </c>
      <c r="N1808" s="28">
        <f t="shared" si="28"/>
        <v>18</v>
      </c>
    </row>
    <row r="1809" spans="1:14" x14ac:dyDescent="0.2">
      <c r="A1809">
        <v>1808</v>
      </c>
      <c r="B1809" s="26">
        <v>44339</v>
      </c>
      <c r="C1809" s="11">
        <v>269221587</v>
      </c>
      <c r="D1809" s="11">
        <v>4400</v>
      </c>
      <c r="E1809" s="11">
        <v>3</v>
      </c>
      <c r="F1809" s="11">
        <v>1</v>
      </c>
      <c r="G1809">
        <f>IFERROR(INDEX('Video Ad Server - SECONDARY'!$C$2:$C$960,MATCH(' Combined Data'!C1809&amp;' Combined Data'!B1809,'Video Ad Server - SECONDARY'!$E$2:$E$960,0)),"")</f>
        <v>10</v>
      </c>
      <c r="H1809">
        <f>IFERROR(INDEX('Video Ad Server - SECONDARY'!$D$2:$D$960,MATCH(' Combined Data'!C1809&amp;' Combined Data'!B1809,'Video Ad Server - SECONDARY'!$E$2:$E$960,0)),"")</f>
        <v>10</v>
      </c>
      <c r="I1809" t="str">
        <f>VLOOKUP($C1809,'Lookup Table'!$A$1:$G$134,3,0)</f>
        <v>Partner B</v>
      </c>
      <c r="J1809" t="str">
        <f>VLOOKUP($C1809,'Lookup Table'!$A$1:$G$134,4,0)</f>
        <v>Cross-Device</v>
      </c>
      <c r="K1809" t="str">
        <f>VLOOKUP($C1809,'Lookup Table'!$A$1:$G$134,5,0)</f>
        <v>CPCV</v>
      </c>
      <c r="L1809">
        <f>VLOOKUP($C1809,'Lookup Table'!$A$1:$G$134,6,0)</f>
        <v>4.5</v>
      </c>
      <c r="M1809" t="str">
        <f>VLOOKUP($C1809,'Lookup Table'!$A$1:$G$134,7,0)</f>
        <v>Video</v>
      </c>
      <c r="N1809" s="28">
        <f t="shared" si="28"/>
        <v>45</v>
      </c>
    </row>
    <row r="1810" spans="1:14" x14ac:dyDescent="0.2">
      <c r="A1810">
        <v>1809</v>
      </c>
      <c r="B1810" s="26">
        <v>44339</v>
      </c>
      <c r="C1810" s="11">
        <v>269222010</v>
      </c>
      <c r="D1810" s="11">
        <v>4359</v>
      </c>
      <c r="E1810" s="11">
        <v>3</v>
      </c>
      <c r="F1810" s="11">
        <v>1</v>
      </c>
      <c r="G1810">
        <f>IFERROR(INDEX('Video Ad Server - SECONDARY'!$C$2:$C$960,MATCH(' Combined Data'!C1810&amp;' Combined Data'!B1810,'Video Ad Server - SECONDARY'!$E$2:$E$960,0)),"")</f>
        <v>7</v>
      </c>
      <c r="H1810">
        <f>IFERROR(INDEX('Video Ad Server - SECONDARY'!$D$2:$D$960,MATCH(' Combined Data'!C1810&amp;' Combined Data'!B1810,'Video Ad Server - SECONDARY'!$E$2:$E$960,0)),"")</f>
        <v>10</v>
      </c>
      <c r="I1810" t="str">
        <f>VLOOKUP($C1810,'Lookup Table'!$A$1:$G$134,3,0)</f>
        <v>Partner B</v>
      </c>
      <c r="J1810" t="str">
        <f>VLOOKUP($C1810,'Lookup Table'!$A$1:$G$134,4,0)</f>
        <v>Cross-Device</v>
      </c>
      <c r="K1810" t="str">
        <f>VLOOKUP($C1810,'Lookup Table'!$A$1:$G$134,5,0)</f>
        <v>CPCV</v>
      </c>
      <c r="L1810">
        <f>VLOOKUP($C1810,'Lookup Table'!$A$1:$G$134,6,0)</f>
        <v>4.5</v>
      </c>
      <c r="M1810" t="str">
        <f>VLOOKUP($C1810,'Lookup Table'!$A$1:$G$134,7,0)</f>
        <v>Video</v>
      </c>
      <c r="N1810" s="28">
        <f t="shared" si="28"/>
        <v>45</v>
      </c>
    </row>
    <row r="1811" spans="1:14" x14ac:dyDescent="0.2">
      <c r="A1811">
        <v>1810</v>
      </c>
      <c r="B1811" s="26">
        <v>44339</v>
      </c>
      <c r="C1811" s="11">
        <v>271459513</v>
      </c>
      <c r="D1811" s="11">
        <v>4268</v>
      </c>
      <c r="E1811" s="11">
        <v>3</v>
      </c>
      <c r="F1811" s="11">
        <v>1</v>
      </c>
      <c r="G1811" t="str">
        <f>IFERROR(INDEX('Video Ad Server - SECONDARY'!$C$2:$C$960,MATCH(' Combined Data'!C1811&amp;' Combined Data'!B1811,'Video Ad Server - SECONDARY'!$E$2:$E$960,0)),"")</f>
        <v/>
      </c>
      <c r="H1811" t="str">
        <f>IFERROR(INDEX('Video Ad Server - SECONDARY'!$D$2:$D$960,MATCH(' Combined Data'!C1811&amp;' Combined Data'!B1811,'Video Ad Server - SECONDARY'!$E$2:$E$960,0)),"")</f>
        <v/>
      </c>
      <c r="I1811" t="str">
        <f>VLOOKUP($C1811,'Lookup Table'!$A$1:$G$134,3,0)</f>
        <v>Partner A</v>
      </c>
      <c r="J1811" t="str">
        <f>VLOOKUP($C1811,'Lookup Table'!$A$1:$G$134,4,0)</f>
        <v>Tablet In-App</v>
      </c>
      <c r="K1811" t="str">
        <f>VLOOKUP($C1811,'Lookup Table'!$A$1:$G$134,5,0)</f>
        <v>CPM</v>
      </c>
      <c r="L1811">
        <f>VLOOKUP($C1811,'Lookup Table'!$A$1:$G$134,6,0)</f>
        <v>6</v>
      </c>
      <c r="M1811" t="str">
        <f>VLOOKUP($C1811,'Lookup Table'!$A$1:$G$134,7,0)</f>
        <v>Display</v>
      </c>
      <c r="N1811" s="28">
        <f t="shared" si="28"/>
        <v>25.607999999999997</v>
      </c>
    </row>
    <row r="1812" spans="1:14" x14ac:dyDescent="0.2">
      <c r="A1812">
        <v>1811</v>
      </c>
      <c r="B1812" s="26">
        <v>44339</v>
      </c>
      <c r="C1812" s="11">
        <v>268892414</v>
      </c>
      <c r="D1812" s="11">
        <v>0</v>
      </c>
      <c r="E1812" s="11">
        <v>3</v>
      </c>
      <c r="F1812" s="11">
        <v>1</v>
      </c>
      <c r="G1812" t="str">
        <f>IFERROR(INDEX('Video Ad Server - SECONDARY'!$C$2:$C$960,MATCH(' Combined Data'!C1812&amp;' Combined Data'!B1812,'Video Ad Server - SECONDARY'!$E$2:$E$960,0)),"")</f>
        <v/>
      </c>
      <c r="H1812" t="str">
        <f>IFERROR(INDEX('Video Ad Server - SECONDARY'!$D$2:$D$960,MATCH(' Combined Data'!C1812&amp;' Combined Data'!B1812,'Video Ad Server - SECONDARY'!$E$2:$E$960,0)),"")</f>
        <v/>
      </c>
      <c r="I1812" t="str">
        <f>VLOOKUP($C1812,'Lookup Table'!$A$1:$G$134,3,0)</f>
        <v>Partner A</v>
      </c>
      <c r="J1812" t="str">
        <f>VLOOKUP($C1812,'Lookup Table'!$A$1:$G$134,4,0)</f>
        <v>Mobile Web</v>
      </c>
      <c r="K1812" t="str">
        <f>VLOOKUP($C1812,'Lookup Table'!$A$1:$G$134,5,0)</f>
        <v>CPM</v>
      </c>
      <c r="L1812">
        <f>VLOOKUP($C1812,'Lookup Table'!$A$1:$G$134,6,0)</f>
        <v>6</v>
      </c>
      <c r="M1812" t="str">
        <f>VLOOKUP($C1812,'Lookup Table'!$A$1:$G$134,7,0)</f>
        <v>Display</v>
      </c>
      <c r="N1812" s="28">
        <f t="shared" si="28"/>
        <v>0</v>
      </c>
    </row>
    <row r="1813" spans="1:14" x14ac:dyDescent="0.2">
      <c r="A1813">
        <v>1812</v>
      </c>
      <c r="B1813" s="26">
        <v>44339</v>
      </c>
      <c r="C1813" s="11">
        <v>269221581</v>
      </c>
      <c r="D1813" s="11">
        <v>3429</v>
      </c>
      <c r="E1813" s="11">
        <v>2</v>
      </c>
      <c r="F1813" s="11">
        <v>2</v>
      </c>
      <c r="G1813">
        <f>IFERROR(INDEX('Video Ad Server - SECONDARY'!$C$2:$C$960,MATCH(' Combined Data'!C1813&amp;' Combined Data'!B1813,'Video Ad Server - SECONDARY'!$E$2:$E$960,0)),"")</f>
        <v>10</v>
      </c>
      <c r="H1813">
        <f>IFERROR(INDEX('Video Ad Server - SECONDARY'!$D$2:$D$960,MATCH(' Combined Data'!C1813&amp;' Combined Data'!B1813,'Video Ad Server - SECONDARY'!$E$2:$E$960,0)),"")</f>
        <v>18</v>
      </c>
      <c r="I1813" t="str">
        <f>VLOOKUP($C1813,'Lookup Table'!$A$1:$G$134,3,0)</f>
        <v>Partner B</v>
      </c>
      <c r="J1813" t="str">
        <f>VLOOKUP($C1813,'Lookup Table'!$A$1:$G$134,4,0)</f>
        <v>Cross-Device</v>
      </c>
      <c r="K1813" t="str">
        <f>VLOOKUP($C1813,'Lookup Table'!$A$1:$G$134,5,0)</f>
        <v>CPCV</v>
      </c>
      <c r="L1813">
        <f>VLOOKUP($C1813,'Lookup Table'!$A$1:$G$134,6,0)</f>
        <v>4.5</v>
      </c>
      <c r="M1813" t="str">
        <f>VLOOKUP($C1813,'Lookup Table'!$A$1:$G$134,7,0)</f>
        <v>Video</v>
      </c>
      <c r="N1813" s="28">
        <f t="shared" si="28"/>
        <v>81</v>
      </c>
    </row>
    <row r="1814" spans="1:14" x14ac:dyDescent="0.2">
      <c r="A1814">
        <v>1813</v>
      </c>
      <c r="B1814" s="26">
        <v>44339</v>
      </c>
      <c r="C1814" s="11">
        <v>271451050</v>
      </c>
      <c r="D1814" s="11">
        <v>2095</v>
      </c>
      <c r="E1814" s="11">
        <v>2</v>
      </c>
      <c r="F1814" s="11">
        <v>0</v>
      </c>
      <c r="G1814" t="str">
        <f>IFERROR(INDEX('Video Ad Server - SECONDARY'!$C$2:$C$960,MATCH(' Combined Data'!C1814&amp;' Combined Data'!B1814,'Video Ad Server - SECONDARY'!$E$2:$E$960,0)),"")</f>
        <v/>
      </c>
      <c r="H1814" t="str">
        <f>IFERROR(INDEX('Video Ad Server - SECONDARY'!$D$2:$D$960,MATCH(' Combined Data'!C1814&amp;' Combined Data'!B1814,'Video Ad Server - SECONDARY'!$E$2:$E$960,0)),"")</f>
        <v/>
      </c>
      <c r="I1814" t="str">
        <f>VLOOKUP($C1814,'Lookup Table'!$A$1:$G$134,3,0)</f>
        <v>Partner A</v>
      </c>
      <c r="J1814" t="str">
        <f>VLOOKUP($C1814,'Lookup Table'!$A$1:$G$134,4,0)</f>
        <v>Desktop</v>
      </c>
      <c r="K1814" t="str">
        <f>VLOOKUP($C1814,'Lookup Table'!$A$1:$G$134,5,0)</f>
        <v>CPM</v>
      </c>
      <c r="L1814">
        <f>VLOOKUP($C1814,'Lookup Table'!$A$1:$G$134,6,0)</f>
        <v>6</v>
      </c>
      <c r="M1814" t="str">
        <f>VLOOKUP($C1814,'Lookup Table'!$A$1:$G$134,7,0)</f>
        <v>Display</v>
      </c>
      <c r="N1814" s="28">
        <f t="shared" si="28"/>
        <v>12.57</v>
      </c>
    </row>
    <row r="1815" spans="1:14" x14ac:dyDescent="0.2">
      <c r="A1815">
        <v>1814</v>
      </c>
      <c r="B1815" s="26">
        <v>44339</v>
      </c>
      <c r="C1815" s="11">
        <v>272779033</v>
      </c>
      <c r="D1815" s="11">
        <v>1927</v>
      </c>
      <c r="E1815" s="11">
        <v>2</v>
      </c>
      <c r="F1815" s="11">
        <v>0</v>
      </c>
      <c r="G1815">
        <f>IFERROR(INDEX('Video Ad Server - SECONDARY'!$C$2:$C$960,MATCH(' Combined Data'!C1815&amp;' Combined Data'!B1815,'Video Ad Server - SECONDARY'!$E$2:$E$960,0)),"")</f>
        <v>219</v>
      </c>
      <c r="H1815">
        <f>IFERROR(INDEX('Video Ad Server - SECONDARY'!$D$2:$D$960,MATCH(' Combined Data'!C1815&amp;' Combined Data'!B1815,'Video Ad Server - SECONDARY'!$E$2:$E$960,0)),"")</f>
        <v>168</v>
      </c>
      <c r="I1815" t="str">
        <f>VLOOKUP($C1815,'Lookup Table'!$A$1:$G$134,3,0)</f>
        <v>Partner B</v>
      </c>
      <c r="J1815" t="str">
        <f>VLOOKUP($C1815,'Lookup Table'!$A$1:$G$134,4,0)</f>
        <v>Cross-Device</v>
      </c>
      <c r="K1815" t="str">
        <f>VLOOKUP($C1815,'Lookup Table'!$A$1:$G$134,5,0)</f>
        <v>CPCV</v>
      </c>
      <c r="L1815">
        <f>VLOOKUP($C1815,'Lookup Table'!$A$1:$G$134,6,0)</f>
        <v>4.5</v>
      </c>
      <c r="M1815" t="str">
        <f>VLOOKUP($C1815,'Lookup Table'!$A$1:$G$134,7,0)</f>
        <v>Video</v>
      </c>
      <c r="N1815" s="28">
        <f t="shared" si="28"/>
        <v>756</v>
      </c>
    </row>
    <row r="1816" spans="1:14" x14ac:dyDescent="0.2">
      <c r="A1816">
        <v>1815</v>
      </c>
      <c r="B1816" s="26">
        <v>44339</v>
      </c>
      <c r="C1816" s="11">
        <v>268892090</v>
      </c>
      <c r="D1816" s="11">
        <v>1762</v>
      </c>
      <c r="E1816" s="11">
        <v>2</v>
      </c>
      <c r="F1816" s="11">
        <v>0</v>
      </c>
      <c r="G1816" t="str">
        <f>IFERROR(INDEX('Video Ad Server - SECONDARY'!$C$2:$C$960,MATCH(' Combined Data'!C1816&amp;' Combined Data'!B1816,'Video Ad Server - SECONDARY'!$E$2:$E$960,0)),"")</f>
        <v/>
      </c>
      <c r="H1816" t="str">
        <f>IFERROR(INDEX('Video Ad Server - SECONDARY'!$D$2:$D$960,MATCH(' Combined Data'!C1816&amp;' Combined Data'!B1816,'Video Ad Server - SECONDARY'!$E$2:$E$960,0)),"")</f>
        <v/>
      </c>
      <c r="I1816" t="str">
        <f>VLOOKUP($C1816,'Lookup Table'!$A$1:$G$134,3,0)</f>
        <v>Partner B</v>
      </c>
      <c r="J1816" t="str">
        <f>VLOOKUP($C1816,'Lookup Table'!$A$1:$G$134,4,0)</f>
        <v>Mobile In-App</v>
      </c>
      <c r="K1816" t="str">
        <f>VLOOKUP($C1816,'Lookup Table'!$A$1:$G$134,5,0)</f>
        <v>CPM</v>
      </c>
      <c r="L1816">
        <f>VLOOKUP($C1816,'Lookup Table'!$A$1:$G$134,6,0)</f>
        <v>4.5</v>
      </c>
      <c r="M1816" t="str">
        <f>VLOOKUP($C1816,'Lookup Table'!$A$1:$G$134,7,0)</f>
        <v>Display</v>
      </c>
      <c r="N1816" s="28">
        <f t="shared" si="28"/>
        <v>7.9290000000000003</v>
      </c>
    </row>
    <row r="1817" spans="1:14" x14ac:dyDescent="0.2">
      <c r="A1817">
        <v>1816</v>
      </c>
      <c r="B1817" s="26">
        <v>44339</v>
      </c>
      <c r="C1817" s="11">
        <v>271533390</v>
      </c>
      <c r="D1817" s="11">
        <v>4319</v>
      </c>
      <c r="E1817" s="11">
        <v>1</v>
      </c>
      <c r="F1817" s="11">
        <v>0</v>
      </c>
      <c r="G1817" t="str">
        <f>IFERROR(INDEX('Video Ad Server - SECONDARY'!$C$2:$C$960,MATCH(' Combined Data'!C1817&amp;' Combined Data'!B1817,'Video Ad Server - SECONDARY'!$E$2:$E$960,0)),"")</f>
        <v/>
      </c>
      <c r="H1817" t="str">
        <f>IFERROR(INDEX('Video Ad Server - SECONDARY'!$D$2:$D$960,MATCH(' Combined Data'!C1817&amp;' Combined Data'!B1817,'Video Ad Server - SECONDARY'!$E$2:$E$960,0)),"")</f>
        <v/>
      </c>
      <c r="I1817" t="str">
        <f>VLOOKUP($C1817,'Lookup Table'!$A$1:$G$134,3,0)</f>
        <v>Partner A</v>
      </c>
      <c r="J1817" t="str">
        <f>VLOOKUP($C1817,'Lookup Table'!$A$1:$G$134,4,0)</f>
        <v>Desktop</v>
      </c>
      <c r="K1817" t="str">
        <f>VLOOKUP($C1817,'Lookup Table'!$A$1:$G$134,5,0)</f>
        <v>CPM</v>
      </c>
      <c r="L1817">
        <f>VLOOKUP($C1817,'Lookup Table'!$A$1:$G$134,6,0)</f>
        <v>6</v>
      </c>
      <c r="M1817" t="str">
        <f>VLOOKUP($C1817,'Lookup Table'!$A$1:$G$134,7,0)</f>
        <v>Display</v>
      </c>
      <c r="N1817" s="28">
        <f t="shared" si="28"/>
        <v>25.914000000000001</v>
      </c>
    </row>
    <row r="1818" spans="1:14" x14ac:dyDescent="0.2">
      <c r="A1818">
        <v>1817</v>
      </c>
      <c r="B1818" s="26">
        <v>44339</v>
      </c>
      <c r="C1818" s="11">
        <v>269221431</v>
      </c>
      <c r="D1818" s="11">
        <v>2172</v>
      </c>
      <c r="E1818" s="11">
        <v>1</v>
      </c>
      <c r="F1818" s="11">
        <v>2</v>
      </c>
      <c r="G1818" t="str">
        <f>IFERROR(INDEX('Video Ad Server - SECONDARY'!$C$2:$C$960,MATCH(' Combined Data'!C1818&amp;' Combined Data'!B1818,'Video Ad Server - SECONDARY'!$E$2:$E$960,0)),"")</f>
        <v/>
      </c>
      <c r="H1818" t="str">
        <f>IFERROR(INDEX('Video Ad Server - SECONDARY'!$D$2:$D$960,MATCH(' Combined Data'!C1818&amp;' Combined Data'!B1818,'Video Ad Server - SECONDARY'!$E$2:$E$960,0)),"")</f>
        <v/>
      </c>
      <c r="I1818" t="str">
        <f>VLOOKUP($C1818,'Lookup Table'!$A$1:$G$134,3,0)</f>
        <v>Partner B</v>
      </c>
      <c r="J1818" t="str">
        <f>VLOOKUP($C1818,'Lookup Table'!$A$1:$G$134,4,0)</f>
        <v>Desktop</v>
      </c>
      <c r="K1818" t="str">
        <f>VLOOKUP($C1818,'Lookup Table'!$A$1:$G$134,5,0)</f>
        <v>CPM</v>
      </c>
      <c r="L1818">
        <f>VLOOKUP($C1818,'Lookup Table'!$A$1:$G$134,6,0)</f>
        <v>4.5</v>
      </c>
      <c r="M1818" t="str">
        <f>VLOOKUP($C1818,'Lookup Table'!$A$1:$G$134,7,0)</f>
        <v>Display</v>
      </c>
      <c r="N1818" s="28">
        <f t="shared" si="28"/>
        <v>9.7740000000000009</v>
      </c>
    </row>
    <row r="1819" spans="1:14" x14ac:dyDescent="0.2">
      <c r="A1819">
        <v>1818</v>
      </c>
      <c r="B1819" s="26">
        <v>44339</v>
      </c>
      <c r="C1819" s="11">
        <v>268892345</v>
      </c>
      <c r="D1819" s="11">
        <v>1674</v>
      </c>
      <c r="E1819" s="11">
        <v>1</v>
      </c>
      <c r="F1819" s="11">
        <v>0</v>
      </c>
      <c r="G1819">
        <f>IFERROR(INDEX('Video Ad Server - SECONDARY'!$C$2:$C$960,MATCH(' Combined Data'!C1819&amp;' Combined Data'!B1819,'Video Ad Server - SECONDARY'!$E$2:$E$960,0)),"")</f>
        <v>115</v>
      </c>
      <c r="H1819">
        <f>IFERROR(INDEX('Video Ad Server - SECONDARY'!$D$2:$D$960,MATCH(' Combined Data'!C1819&amp;' Combined Data'!B1819,'Video Ad Server - SECONDARY'!$E$2:$E$960,0)),"")</f>
        <v>84</v>
      </c>
      <c r="I1819" t="str">
        <f>VLOOKUP($C1819,'Lookup Table'!$A$1:$G$134,3,0)</f>
        <v>Partner B</v>
      </c>
      <c r="J1819" t="str">
        <f>VLOOKUP($C1819,'Lookup Table'!$A$1:$G$134,4,0)</f>
        <v>Cross-Device</v>
      </c>
      <c r="K1819" t="str">
        <f>VLOOKUP($C1819,'Lookup Table'!$A$1:$G$134,5,0)</f>
        <v>CPCV</v>
      </c>
      <c r="L1819">
        <f>VLOOKUP($C1819,'Lookup Table'!$A$1:$G$134,6,0)</f>
        <v>4.5</v>
      </c>
      <c r="M1819" t="str">
        <f>VLOOKUP($C1819,'Lookup Table'!$A$1:$G$134,7,0)</f>
        <v>Video</v>
      </c>
      <c r="N1819" s="28">
        <f t="shared" si="28"/>
        <v>378</v>
      </c>
    </row>
    <row r="1820" spans="1:14" x14ac:dyDescent="0.2">
      <c r="A1820">
        <v>1819</v>
      </c>
      <c r="B1820" s="26">
        <v>44339</v>
      </c>
      <c r="C1820" s="11">
        <v>269221584</v>
      </c>
      <c r="D1820" s="11">
        <v>831</v>
      </c>
      <c r="E1820" s="11">
        <v>1</v>
      </c>
      <c r="F1820" s="11">
        <v>0</v>
      </c>
      <c r="G1820">
        <f>IFERROR(INDEX('Video Ad Server - SECONDARY'!$C$2:$C$960,MATCH(' Combined Data'!C1820&amp;' Combined Data'!B1820,'Video Ad Server - SECONDARY'!$E$2:$E$960,0)),"")</f>
        <v>13</v>
      </c>
      <c r="H1820">
        <f>IFERROR(INDEX('Video Ad Server - SECONDARY'!$D$2:$D$960,MATCH(' Combined Data'!C1820&amp;' Combined Data'!B1820,'Video Ad Server - SECONDARY'!$E$2:$E$960,0)),"")</f>
        <v>6</v>
      </c>
      <c r="I1820" t="str">
        <f>VLOOKUP($C1820,'Lookup Table'!$A$1:$G$134,3,0)</f>
        <v>Partner B</v>
      </c>
      <c r="J1820" t="str">
        <f>VLOOKUP($C1820,'Lookup Table'!$A$1:$G$134,4,0)</f>
        <v>Cross-Device</v>
      </c>
      <c r="K1820" t="str">
        <f>VLOOKUP($C1820,'Lookup Table'!$A$1:$G$134,5,0)</f>
        <v>CPCV</v>
      </c>
      <c r="L1820">
        <f>VLOOKUP($C1820,'Lookup Table'!$A$1:$G$134,6,0)</f>
        <v>4.5</v>
      </c>
      <c r="M1820" t="str">
        <f>VLOOKUP($C1820,'Lookup Table'!$A$1:$G$134,7,0)</f>
        <v>Video</v>
      </c>
      <c r="N1820" s="28">
        <f t="shared" si="28"/>
        <v>27</v>
      </c>
    </row>
    <row r="1821" spans="1:14" x14ac:dyDescent="0.2">
      <c r="A1821">
        <v>1820</v>
      </c>
      <c r="B1821" s="26">
        <v>44339</v>
      </c>
      <c r="C1821" s="11">
        <v>268892123</v>
      </c>
      <c r="D1821" s="11">
        <v>498</v>
      </c>
      <c r="E1821" s="11">
        <v>1</v>
      </c>
      <c r="F1821" s="11">
        <v>2</v>
      </c>
      <c r="G1821" t="str">
        <f>IFERROR(INDEX('Video Ad Server - SECONDARY'!$C$2:$C$960,MATCH(' Combined Data'!C1821&amp;' Combined Data'!B1821,'Video Ad Server - SECONDARY'!$E$2:$E$960,0)),"")</f>
        <v/>
      </c>
      <c r="H1821" t="str">
        <f>IFERROR(INDEX('Video Ad Server - SECONDARY'!$D$2:$D$960,MATCH(' Combined Data'!C1821&amp;' Combined Data'!B1821,'Video Ad Server - SECONDARY'!$E$2:$E$960,0)),"")</f>
        <v/>
      </c>
      <c r="I1821" t="str">
        <f>VLOOKUP($C1821,'Lookup Table'!$A$1:$G$134,3,0)</f>
        <v>Partner A</v>
      </c>
      <c r="J1821" t="str">
        <f>VLOOKUP($C1821,'Lookup Table'!$A$1:$G$134,4,0)</f>
        <v>Desktop</v>
      </c>
      <c r="K1821" t="str">
        <f>VLOOKUP($C1821,'Lookup Table'!$A$1:$G$134,5,0)</f>
        <v>CPM</v>
      </c>
      <c r="L1821">
        <f>VLOOKUP($C1821,'Lookup Table'!$A$1:$G$134,6,0)</f>
        <v>6</v>
      </c>
      <c r="M1821" t="str">
        <f>VLOOKUP($C1821,'Lookup Table'!$A$1:$G$134,7,0)</f>
        <v>Display</v>
      </c>
      <c r="N1821" s="28">
        <f t="shared" si="28"/>
        <v>2.988</v>
      </c>
    </row>
    <row r="1822" spans="1:14" x14ac:dyDescent="0.2">
      <c r="A1822">
        <v>1821</v>
      </c>
      <c r="B1822" s="26">
        <v>44339</v>
      </c>
      <c r="C1822" s="11">
        <v>268892405</v>
      </c>
      <c r="D1822" s="11">
        <v>106</v>
      </c>
      <c r="E1822" s="11">
        <v>1</v>
      </c>
      <c r="F1822" s="11">
        <v>1</v>
      </c>
      <c r="G1822" t="str">
        <f>IFERROR(INDEX('Video Ad Server - SECONDARY'!$C$2:$C$960,MATCH(' Combined Data'!C1822&amp;' Combined Data'!B1822,'Video Ad Server - SECONDARY'!$E$2:$E$960,0)),"")</f>
        <v/>
      </c>
      <c r="H1822" t="str">
        <f>IFERROR(INDEX('Video Ad Server - SECONDARY'!$D$2:$D$960,MATCH(' Combined Data'!C1822&amp;' Combined Data'!B1822,'Video Ad Server - SECONDARY'!$E$2:$E$960,0)),"")</f>
        <v/>
      </c>
      <c r="I1822" t="str">
        <f>VLOOKUP($C1822,'Lookup Table'!$A$1:$G$134,3,0)</f>
        <v>Partner B</v>
      </c>
      <c r="J1822" t="str">
        <f>VLOOKUP($C1822,'Lookup Table'!$A$1:$G$134,4,0)</f>
        <v>Mobile In-App</v>
      </c>
      <c r="K1822" t="str">
        <f>VLOOKUP($C1822,'Lookup Table'!$A$1:$G$134,5,0)</f>
        <v>CPM</v>
      </c>
      <c r="L1822">
        <f>VLOOKUP($C1822,'Lookup Table'!$A$1:$G$134,6,0)</f>
        <v>4.5</v>
      </c>
      <c r="M1822" t="str">
        <f>VLOOKUP($C1822,'Lookup Table'!$A$1:$G$134,7,0)</f>
        <v>Display</v>
      </c>
      <c r="N1822" s="28">
        <f t="shared" si="28"/>
        <v>0.47699999999999998</v>
      </c>
    </row>
    <row r="1823" spans="1:14" x14ac:dyDescent="0.2">
      <c r="A1823">
        <v>1822</v>
      </c>
      <c r="B1823" s="26">
        <v>44339</v>
      </c>
      <c r="C1823" s="11">
        <v>269222091</v>
      </c>
      <c r="D1823" s="11">
        <v>59</v>
      </c>
      <c r="E1823" s="11">
        <v>1</v>
      </c>
      <c r="F1823" s="11">
        <v>0</v>
      </c>
      <c r="G1823" t="str">
        <f>IFERROR(INDEX('Video Ad Server - SECONDARY'!$C$2:$C$960,MATCH(' Combined Data'!C1823&amp;' Combined Data'!B1823,'Video Ad Server - SECONDARY'!$E$2:$E$960,0)),"")</f>
        <v/>
      </c>
      <c r="H1823" t="str">
        <f>IFERROR(INDEX('Video Ad Server - SECONDARY'!$D$2:$D$960,MATCH(' Combined Data'!C1823&amp;' Combined Data'!B1823,'Video Ad Server - SECONDARY'!$E$2:$E$960,0)),"")</f>
        <v/>
      </c>
      <c r="I1823" t="str">
        <f>VLOOKUP($C1823,'Lookup Table'!$A$1:$G$134,3,0)</f>
        <v>Partner A</v>
      </c>
      <c r="J1823" t="str">
        <f>VLOOKUP($C1823,'Lookup Table'!$A$1:$G$134,4,0)</f>
        <v>Mobile</v>
      </c>
      <c r="K1823" t="str">
        <f>VLOOKUP($C1823,'Lookup Table'!$A$1:$G$134,5,0)</f>
        <v>CPM</v>
      </c>
      <c r="L1823">
        <f>VLOOKUP($C1823,'Lookup Table'!$A$1:$G$134,6,0)</f>
        <v>6</v>
      </c>
      <c r="M1823" t="str">
        <f>VLOOKUP($C1823,'Lookup Table'!$A$1:$G$134,7,0)</f>
        <v>Display</v>
      </c>
      <c r="N1823" s="28">
        <f t="shared" si="28"/>
        <v>0.35399999999999998</v>
      </c>
    </row>
    <row r="1824" spans="1:14" x14ac:dyDescent="0.2">
      <c r="A1824">
        <v>1823</v>
      </c>
      <c r="B1824" s="26">
        <v>44339</v>
      </c>
      <c r="C1824" s="11">
        <v>269150185</v>
      </c>
      <c r="D1824" s="11">
        <v>3749</v>
      </c>
      <c r="E1824" s="11">
        <v>0</v>
      </c>
      <c r="F1824" s="11">
        <v>0</v>
      </c>
      <c r="G1824" t="str">
        <f>IFERROR(INDEX('Video Ad Server - SECONDARY'!$C$2:$C$960,MATCH(' Combined Data'!C1824&amp;' Combined Data'!B1824,'Video Ad Server - SECONDARY'!$E$2:$E$960,0)),"")</f>
        <v/>
      </c>
      <c r="H1824" t="str">
        <f>IFERROR(INDEX('Video Ad Server - SECONDARY'!$D$2:$D$960,MATCH(' Combined Data'!C1824&amp;' Combined Data'!B1824,'Video Ad Server - SECONDARY'!$E$2:$E$960,0)),"")</f>
        <v/>
      </c>
      <c r="I1824" t="str">
        <f>VLOOKUP($C1824,'Lookup Table'!$A$1:$G$134,3,0)</f>
        <v>Partner A</v>
      </c>
      <c r="J1824" t="str">
        <f>VLOOKUP($C1824,'Lookup Table'!$A$1:$G$134,4,0)</f>
        <v>Mobile In-App</v>
      </c>
      <c r="K1824" t="str">
        <f>VLOOKUP($C1824,'Lookup Table'!$A$1:$G$134,5,0)</f>
        <v>CPM</v>
      </c>
      <c r="L1824">
        <f>VLOOKUP($C1824,'Lookup Table'!$A$1:$G$134,6,0)</f>
        <v>6</v>
      </c>
      <c r="M1824" t="str">
        <f>VLOOKUP($C1824,'Lookup Table'!$A$1:$G$134,7,0)</f>
        <v>Display</v>
      </c>
      <c r="N1824" s="28">
        <f t="shared" si="28"/>
        <v>22.494</v>
      </c>
    </row>
    <row r="1825" spans="1:14" x14ac:dyDescent="0.2">
      <c r="A1825">
        <v>1824</v>
      </c>
      <c r="B1825" s="26">
        <v>44339</v>
      </c>
      <c r="C1825" s="11">
        <v>269221869</v>
      </c>
      <c r="D1825" s="11">
        <v>1713</v>
      </c>
      <c r="E1825" s="11">
        <v>0</v>
      </c>
      <c r="F1825" s="11">
        <v>0</v>
      </c>
      <c r="G1825" t="str">
        <f>IFERROR(INDEX('Video Ad Server - SECONDARY'!$C$2:$C$960,MATCH(' Combined Data'!C1825&amp;' Combined Data'!B1825,'Video Ad Server - SECONDARY'!$E$2:$E$960,0)),"")</f>
        <v/>
      </c>
      <c r="H1825" t="str">
        <f>IFERROR(INDEX('Video Ad Server - SECONDARY'!$D$2:$D$960,MATCH(' Combined Data'!C1825&amp;' Combined Data'!B1825,'Video Ad Server - SECONDARY'!$E$2:$E$960,0)),"")</f>
        <v/>
      </c>
      <c r="I1825" t="str">
        <f>VLOOKUP($C1825,'Lookup Table'!$A$1:$G$134,3,0)</f>
        <v>Partner B</v>
      </c>
      <c r="J1825" t="str">
        <f>VLOOKUP($C1825,'Lookup Table'!$A$1:$G$134,4,0)</f>
        <v>Cross-Device</v>
      </c>
      <c r="K1825" t="str">
        <f>VLOOKUP($C1825,'Lookup Table'!$A$1:$G$134,5,0)</f>
        <v>CPM</v>
      </c>
      <c r="L1825">
        <f>VLOOKUP($C1825,'Lookup Table'!$A$1:$G$134,6,0)</f>
        <v>4.5</v>
      </c>
      <c r="M1825" t="str">
        <f>VLOOKUP($C1825,'Lookup Table'!$A$1:$G$134,7,0)</f>
        <v>Display</v>
      </c>
      <c r="N1825" s="28">
        <f t="shared" si="28"/>
        <v>7.7085000000000008</v>
      </c>
    </row>
    <row r="1826" spans="1:14" x14ac:dyDescent="0.2">
      <c r="A1826">
        <v>1825</v>
      </c>
      <c r="B1826" s="26">
        <v>44339</v>
      </c>
      <c r="C1826" s="11">
        <v>268891964</v>
      </c>
      <c r="D1826" s="11">
        <v>1118</v>
      </c>
      <c r="E1826" s="11">
        <v>0</v>
      </c>
      <c r="F1826" s="11">
        <v>2</v>
      </c>
      <c r="G1826">
        <f>IFERROR(INDEX('Video Ad Server - SECONDARY'!$C$2:$C$960,MATCH(' Combined Data'!C1826&amp;' Combined Data'!B1826,'Video Ad Server - SECONDARY'!$E$2:$E$960,0)),"")</f>
        <v>275</v>
      </c>
      <c r="H1826">
        <f>IFERROR(INDEX('Video Ad Server - SECONDARY'!$D$2:$D$960,MATCH(' Combined Data'!C1826&amp;' Combined Data'!B1826,'Video Ad Server - SECONDARY'!$E$2:$E$960,0)),"")</f>
        <v>223</v>
      </c>
      <c r="I1826" t="str">
        <f>VLOOKUP($C1826,'Lookup Table'!$A$1:$G$134,3,0)</f>
        <v>Partner B</v>
      </c>
      <c r="J1826" t="str">
        <f>VLOOKUP($C1826,'Lookup Table'!$A$1:$G$134,4,0)</f>
        <v>Cross-Device</v>
      </c>
      <c r="K1826" t="str">
        <f>VLOOKUP($C1826,'Lookup Table'!$A$1:$G$134,5,0)</f>
        <v>CPCV</v>
      </c>
      <c r="L1826">
        <f>VLOOKUP($C1826,'Lookup Table'!$A$1:$G$134,6,0)</f>
        <v>4.5</v>
      </c>
      <c r="M1826" t="str">
        <f>VLOOKUP($C1826,'Lookup Table'!$A$1:$G$134,7,0)</f>
        <v>Video</v>
      </c>
      <c r="N1826" s="28">
        <f t="shared" si="28"/>
        <v>1003.5</v>
      </c>
    </row>
    <row r="1827" spans="1:14" x14ac:dyDescent="0.2">
      <c r="A1827">
        <v>1826</v>
      </c>
      <c r="B1827" s="26">
        <v>44339</v>
      </c>
      <c r="C1827" s="11">
        <v>269221386</v>
      </c>
      <c r="D1827" s="11">
        <v>441</v>
      </c>
      <c r="E1827" s="11">
        <v>0</v>
      </c>
      <c r="F1827" s="11">
        <v>0</v>
      </c>
      <c r="G1827" t="str">
        <f>IFERROR(INDEX('Video Ad Server - SECONDARY'!$C$2:$C$960,MATCH(' Combined Data'!C1827&amp;' Combined Data'!B1827,'Video Ad Server - SECONDARY'!$E$2:$E$960,0)),"")</f>
        <v/>
      </c>
      <c r="H1827" t="str">
        <f>IFERROR(INDEX('Video Ad Server - SECONDARY'!$D$2:$D$960,MATCH(' Combined Data'!C1827&amp;' Combined Data'!B1827,'Video Ad Server - SECONDARY'!$E$2:$E$960,0)),"")</f>
        <v/>
      </c>
      <c r="I1827" t="str">
        <f>VLOOKUP($C1827,'Lookup Table'!$A$1:$G$134,3,0)</f>
        <v>Partner A</v>
      </c>
      <c r="J1827" t="str">
        <f>VLOOKUP($C1827,'Lookup Table'!$A$1:$G$134,4,0)</f>
        <v>Desktop</v>
      </c>
      <c r="K1827" t="str">
        <f>VLOOKUP($C1827,'Lookup Table'!$A$1:$G$134,5,0)</f>
        <v>CPM</v>
      </c>
      <c r="L1827">
        <f>VLOOKUP($C1827,'Lookup Table'!$A$1:$G$134,6,0)</f>
        <v>6</v>
      </c>
      <c r="M1827" t="str">
        <f>VLOOKUP($C1827,'Lookup Table'!$A$1:$G$134,7,0)</f>
        <v>Display</v>
      </c>
      <c r="N1827" s="28">
        <f t="shared" si="28"/>
        <v>2.6459999999999999</v>
      </c>
    </row>
    <row r="1828" spans="1:14" x14ac:dyDescent="0.2">
      <c r="A1828">
        <v>1827</v>
      </c>
      <c r="B1828" s="26">
        <v>44339</v>
      </c>
      <c r="C1828" s="11">
        <v>268890566</v>
      </c>
      <c r="D1828" s="11">
        <v>393</v>
      </c>
      <c r="E1828" s="11">
        <v>0</v>
      </c>
      <c r="F1828" s="11">
        <v>0</v>
      </c>
      <c r="G1828">
        <f>IFERROR(INDEX('Video Ad Server - SECONDARY'!$C$2:$C$960,MATCH(' Combined Data'!C1828&amp;' Combined Data'!B1828,'Video Ad Server - SECONDARY'!$E$2:$E$960,0)),"")</f>
        <v>5</v>
      </c>
      <c r="H1828">
        <f>IFERROR(INDEX('Video Ad Server - SECONDARY'!$D$2:$D$960,MATCH(' Combined Data'!C1828&amp;' Combined Data'!B1828,'Video Ad Server - SECONDARY'!$E$2:$E$960,0)),"")</f>
        <v>5</v>
      </c>
      <c r="I1828" t="str">
        <f>VLOOKUP($C1828,'Lookup Table'!$A$1:$G$134,3,0)</f>
        <v>Partner B</v>
      </c>
      <c r="J1828" t="str">
        <f>VLOOKUP($C1828,'Lookup Table'!$A$1:$G$134,4,0)</f>
        <v>Cross-Device</v>
      </c>
      <c r="K1828" t="str">
        <f>VLOOKUP($C1828,'Lookup Table'!$A$1:$G$134,5,0)</f>
        <v>CPCV</v>
      </c>
      <c r="L1828">
        <f>VLOOKUP($C1828,'Lookup Table'!$A$1:$G$134,6,0)</f>
        <v>4.5</v>
      </c>
      <c r="M1828" t="str">
        <f>VLOOKUP($C1828,'Lookup Table'!$A$1:$G$134,7,0)</f>
        <v>Video</v>
      </c>
      <c r="N1828" s="28">
        <f t="shared" si="28"/>
        <v>22.5</v>
      </c>
    </row>
    <row r="1829" spans="1:14" x14ac:dyDescent="0.2">
      <c r="A1829">
        <v>1828</v>
      </c>
      <c r="B1829" s="26">
        <v>44339</v>
      </c>
      <c r="C1829" s="11">
        <v>269150197</v>
      </c>
      <c r="D1829" s="11">
        <v>307</v>
      </c>
      <c r="E1829" s="11">
        <v>0</v>
      </c>
      <c r="F1829" s="11">
        <v>2</v>
      </c>
      <c r="G1829" t="str">
        <f>IFERROR(INDEX('Video Ad Server - SECONDARY'!$C$2:$C$960,MATCH(' Combined Data'!C1829&amp;' Combined Data'!B1829,'Video Ad Server - SECONDARY'!$E$2:$E$960,0)),"")</f>
        <v/>
      </c>
      <c r="H1829" t="str">
        <f>IFERROR(INDEX('Video Ad Server - SECONDARY'!$D$2:$D$960,MATCH(' Combined Data'!C1829&amp;' Combined Data'!B1829,'Video Ad Server - SECONDARY'!$E$2:$E$960,0)),"")</f>
        <v/>
      </c>
      <c r="I1829" t="str">
        <f>VLOOKUP($C1829,'Lookup Table'!$A$1:$G$134,3,0)</f>
        <v>Partner A</v>
      </c>
      <c r="J1829" t="str">
        <f>VLOOKUP($C1829,'Lookup Table'!$A$1:$G$134,4,0)</f>
        <v>Desktop</v>
      </c>
      <c r="K1829" t="str">
        <f>VLOOKUP($C1829,'Lookup Table'!$A$1:$G$134,5,0)</f>
        <v>CPM</v>
      </c>
      <c r="L1829">
        <f>VLOOKUP($C1829,'Lookup Table'!$A$1:$G$134,6,0)</f>
        <v>6</v>
      </c>
      <c r="M1829" t="str">
        <f>VLOOKUP($C1829,'Lookup Table'!$A$1:$G$134,7,0)</f>
        <v>Display</v>
      </c>
      <c r="N1829" s="28">
        <f t="shared" si="28"/>
        <v>1.8420000000000001</v>
      </c>
    </row>
    <row r="1830" spans="1:14" x14ac:dyDescent="0.2">
      <c r="A1830">
        <v>1829</v>
      </c>
      <c r="B1830" s="26">
        <v>44339</v>
      </c>
      <c r="C1830" s="11">
        <v>268891919</v>
      </c>
      <c r="D1830" s="11">
        <v>290</v>
      </c>
      <c r="E1830" s="11">
        <v>0</v>
      </c>
      <c r="F1830" s="11">
        <v>0</v>
      </c>
      <c r="G1830" t="str">
        <f>IFERROR(INDEX('Video Ad Server - SECONDARY'!$C$2:$C$960,MATCH(' Combined Data'!C1830&amp;' Combined Data'!B1830,'Video Ad Server - SECONDARY'!$E$2:$E$960,0)),"")</f>
        <v/>
      </c>
      <c r="H1830" t="str">
        <f>IFERROR(INDEX('Video Ad Server - SECONDARY'!$D$2:$D$960,MATCH(' Combined Data'!C1830&amp;' Combined Data'!B1830,'Video Ad Server - SECONDARY'!$E$2:$E$960,0)),"")</f>
        <v/>
      </c>
      <c r="I1830" t="str">
        <f>VLOOKUP($C1830,'Lookup Table'!$A$1:$G$134,3,0)</f>
        <v>Partner B</v>
      </c>
      <c r="J1830" t="str">
        <f>VLOOKUP($C1830,'Lookup Table'!$A$1:$G$134,4,0)</f>
        <v>Desktop</v>
      </c>
      <c r="K1830" t="str">
        <f>VLOOKUP($C1830,'Lookup Table'!$A$1:$G$134,5,0)</f>
        <v>CPM</v>
      </c>
      <c r="L1830">
        <f>VLOOKUP($C1830,'Lookup Table'!$A$1:$G$134,6,0)</f>
        <v>4.5</v>
      </c>
      <c r="M1830" t="str">
        <f>VLOOKUP($C1830,'Lookup Table'!$A$1:$G$134,7,0)</f>
        <v>Display</v>
      </c>
      <c r="N1830" s="28">
        <f t="shared" si="28"/>
        <v>1.3049999999999999</v>
      </c>
    </row>
    <row r="1831" spans="1:14" x14ac:dyDescent="0.2">
      <c r="A1831">
        <v>1830</v>
      </c>
      <c r="B1831" s="26">
        <v>44339</v>
      </c>
      <c r="C1831" s="11">
        <v>269222754</v>
      </c>
      <c r="D1831" s="11">
        <v>190</v>
      </c>
      <c r="E1831" s="11">
        <v>0</v>
      </c>
      <c r="F1831" s="11">
        <v>0</v>
      </c>
      <c r="G1831" t="str">
        <f>IFERROR(INDEX('Video Ad Server - SECONDARY'!$C$2:$C$960,MATCH(' Combined Data'!C1831&amp;' Combined Data'!B1831,'Video Ad Server - SECONDARY'!$E$2:$E$960,0)),"")</f>
        <v/>
      </c>
      <c r="H1831" t="str">
        <f>IFERROR(INDEX('Video Ad Server - SECONDARY'!$D$2:$D$960,MATCH(' Combined Data'!C1831&amp;' Combined Data'!B1831,'Video Ad Server - SECONDARY'!$E$2:$E$960,0)),"")</f>
        <v/>
      </c>
      <c r="I1831" t="str">
        <f>VLOOKUP($C1831,'Lookup Table'!$A$1:$G$134,3,0)</f>
        <v>Partner A</v>
      </c>
      <c r="J1831" t="str">
        <f>VLOOKUP($C1831,'Lookup Table'!$A$1:$G$134,4,0)</f>
        <v>Mobile In-App</v>
      </c>
      <c r="K1831" t="str">
        <f>VLOOKUP($C1831,'Lookup Table'!$A$1:$G$134,5,0)</f>
        <v>CPM</v>
      </c>
      <c r="L1831">
        <f>VLOOKUP($C1831,'Lookup Table'!$A$1:$G$134,6,0)</f>
        <v>6</v>
      </c>
      <c r="M1831" t="str">
        <f>VLOOKUP($C1831,'Lookup Table'!$A$1:$G$134,7,0)</f>
        <v>Display</v>
      </c>
      <c r="N1831" s="28">
        <f t="shared" si="28"/>
        <v>1.1400000000000001</v>
      </c>
    </row>
    <row r="1832" spans="1:14" x14ac:dyDescent="0.2">
      <c r="A1832">
        <v>1831</v>
      </c>
      <c r="B1832" s="26">
        <v>44339</v>
      </c>
      <c r="C1832" s="11">
        <v>269222757</v>
      </c>
      <c r="D1832" s="11">
        <v>68</v>
      </c>
      <c r="E1832" s="11">
        <v>0</v>
      </c>
      <c r="F1832" s="11">
        <v>0</v>
      </c>
      <c r="G1832" t="str">
        <f>IFERROR(INDEX('Video Ad Server - SECONDARY'!$C$2:$C$960,MATCH(' Combined Data'!C1832&amp;' Combined Data'!B1832,'Video Ad Server - SECONDARY'!$E$2:$E$960,0)),"")</f>
        <v/>
      </c>
      <c r="H1832" t="str">
        <f>IFERROR(INDEX('Video Ad Server - SECONDARY'!$D$2:$D$960,MATCH(' Combined Data'!C1832&amp;' Combined Data'!B1832,'Video Ad Server - SECONDARY'!$E$2:$E$960,0)),"")</f>
        <v/>
      </c>
      <c r="I1832" t="str">
        <f>VLOOKUP($C1832,'Lookup Table'!$A$1:$G$134,3,0)</f>
        <v>Partner A</v>
      </c>
      <c r="J1832" t="str">
        <f>VLOOKUP($C1832,'Lookup Table'!$A$1:$G$134,4,0)</f>
        <v>Mobile Web</v>
      </c>
      <c r="K1832" t="str">
        <f>VLOOKUP($C1832,'Lookup Table'!$A$1:$G$134,5,0)</f>
        <v>CPM</v>
      </c>
      <c r="L1832">
        <f>VLOOKUP($C1832,'Lookup Table'!$A$1:$G$134,6,0)</f>
        <v>6</v>
      </c>
      <c r="M1832" t="str">
        <f>VLOOKUP($C1832,'Lookup Table'!$A$1:$G$134,7,0)</f>
        <v>Display</v>
      </c>
      <c r="N1832" s="28">
        <f t="shared" si="28"/>
        <v>0.40800000000000003</v>
      </c>
    </row>
    <row r="1833" spans="1:14" x14ac:dyDescent="0.2">
      <c r="A1833">
        <v>1832</v>
      </c>
      <c r="B1833" s="26">
        <v>44339</v>
      </c>
      <c r="C1833" s="11">
        <v>268891271</v>
      </c>
      <c r="D1833" s="11">
        <v>67</v>
      </c>
      <c r="E1833" s="11">
        <v>0</v>
      </c>
      <c r="F1833" s="11">
        <v>3</v>
      </c>
      <c r="G1833" t="str">
        <f>IFERROR(INDEX('Video Ad Server - SECONDARY'!$C$2:$C$960,MATCH(' Combined Data'!C1833&amp;' Combined Data'!B1833,'Video Ad Server - SECONDARY'!$E$2:$E$960,0)),"")</f>
        <v/>
      </c>
      <c r="H1833" t="str">
        <f>IFERROR(INDEX('Video Ad Server - SECONDARY'!$D$2:$D$960,MATCH(' Combined Data'!C1833&amp;' Combined Data'!B1833,'Video Ad Server - SECONDARY'!$E$2:$E$960,0)),"")</f>
        <v/>
      </c>
      <c r="I1833" t="str">
        <f>VLOOKUP($C1833,'Lookup Table'!$A$1:$G$134,3,0)</f>
        <v>Partner B</v>
      </c>
      <c r="J1833" t="str">
        <f>VLOOKUP($C1833,'Lookup Table'!$A$1:$G$134,4,0)</f>
        <v>Mobile In-App</v>
      </c>
      <c r="K1833" t="str">
        <f>VLOOKUP($C1833,'Lookup Table'!$A$1:$G$134,5,0)</f>
        <v>CPM</v>
      </c>
      <c r="L1833">
        <f>VLOOKUP($C1833,'Lookup Table'!$A$1:$G$134,6,0)</f>
        <v>4.5</v>
      </c>
      <c r="M1833" t="str">
        <f>VLOOKUP($C1833,'Lookup Table'!$A$1:$G$134,7,0)</f>
        <v>Display</v>
      </c>
      <c r="N1833" s="28">
        <f t="shared" si="28"/>
        <v>0.30149999999999999</v>
      </c>
    </row>
    <row r="1834" spans="1:14" x14ac:dyDescent="0.2">
      <c r="A1834">
        <v>1833</v>
      </c>
      <c r="B1834" s="26">
        <v>44339</v>
      </c>
      <c r="C1834" s="11">
        <v>268891184</v>
      </c>
      <c r="D1834" s="11">
        <v>52</v>
      </c>
      <c r="E1834" s="11">
        <v>0</v>
      </c>
      <c r="F1834" s="11">
        <v>0</v>
      </c>
      <c r="G1834" t="str">
        <f>IFERROR(INDEX('Video Ad Server - SECONDARY'!$C$2:$C$960,MATCH(' Combined Data'!C1834&amp;' Combined Data'!B1834,'Video Ad Server - SECONDARY'!$E$2:$E$960,0)),"")</f>
        <v/>
      </c>
      <c r="H1834" t="str">
        <f>IFERROR(INDEX('Video Ad Server - SECONDARY'!$D$2:$D$960,MATCH(' Combined Data'!C1834&amp;' Combined Data'!B1834,'Video Ad Server - SECONDARY'!$E$2:$E$960,0)),"")</f>
        <v/>
      </c>
      <c r="I1834" t="str">
        <f>VLOOKUP($C1834,'Lookup Table'!$A$1:$G$134,3,0)</f>
        <v>Partner B</v>
      </c>
      <c r="J1834" t="str">
        <f>VLOOKUP($C1834,'Lookup Table'!$A$1:$G$134,4,0)</f>
        <v>Cross-Device</v>
      </c>
      <c r="K1834" t="str">
        <f>VLOOKUP($C1834,'Lookup Table'!$A$1:$G$134,5,0)</f>
        <v>CPM</v>
      </c>
      <c r="L1834">
        <f>VLOOKUP($C1834,'Lookup Table'!$A$1:$G$134,6,0)</f>
        <v>4.5</v>
      </c>
      <c r="M1834" t="str">
        <f>VLOOKUP($C1834,'Lookup Table'!$A$1:$G$134,7,0)</f>
        <v>Display</v>
      </c>
      <c r="N1834" s="28">
        <f t="shared" si="28"/>
        <v>0.23399999999999999</v>
      </c>
    </row>
    <row r="1835" spans="1:14" x14ac:dyDescent="0.2">
      <c r="A1835">
        <v>1834</v>
      </c>
      <c r="B1835" s="26">
        <v>44339</v>
      </c>
      <c r="C1835" s="11">
        <v>268891226</v>
      </c>
      <c r="D1835" s="11">
        <v>41</v>
      </c>
      <c r="E1835" s="11">
        <v>0</v>
      </c>
      <c r="F1835" s="11">
        <v>0</v>
      </c>
      <c r="G1835" t="str">
        <f>IFERROR(INDEX('Video Ad Server - SECONDARY'!$C$2:$C$960,MATCH(' Combined Data'!C1835&amp;' Combined Data'!B1835,'Video Ad Server - SECONDARY'!$E$2:$E$960,0)),"")</f>
        <v/>
      </c>
      <c r="H1835" t="str">
        <f>IFERROR(INDEX('Video Ad Server - SECONDARY'!$D$2:$D$960,MATCH(' Combined Data'!C1835&amp;' Combined Data'!B1835,'Video Ad Server - SECONDARY'!$E$2:$E$960,0)),"")</f>
        <v/>
      </c>
      <c r="I1835" t="str">
        <f>VLOOKUP($C1835,'Lookup Table'!$A$1:$G$134,3,0)</f>
        <v>Partner B</v>
      </c>
      <c r="J1835" t="str">
        <f>VLOOKUP($C1835,'Lookup Table'!$A$1:$G$134,4,0)</f>
        <v>Desktop</v>
      </c>
      <c r="K1835" t="str">
        <f>VLOOKUP($C1835,'Lookup Table'!$A$1:$G$134,5,0)</f>
        <v>CPM</v>
      </c>
      <c r="L1835">
        <f>VLOOKUP($C1835,'Lookup Table'!$A$1:$G$134,6,0)</f>
        <v>4.5</v>
      </c>
      <c r="M1835" t="str">
        <f>VLOOKUP($C1835,'Lookup Table'!$A$1:$G$134,7,0)</f>
        <v>Display</v>
      </c>
      <c r="N1835" s="28">
        <f t="shared" si="28"/>
        <v>0.1845</v>
      </c>
    </row>
    <row r="1836" spans="1:14" x14ac:dyDescent="0.2">
      <c r="A1836">
        <v>1835</v>
      </c>
      <c r="B1836" s="26">
        <v>44339</v>
      </c>
      <c r="C1836" s="11">
        <v>269150224</v>
      </c>
      <c r="D1836" s="11">
        <v>38</v>
      </c>
      <c r="E1836" s="11">
        <v>0</v>
      </c>
      <c r="F1836" s="11">
        <v>0</v>
      </c>
      <c r="G1836" t="str">
        <f>IFERROR(INDEX('Video Ad Server - SECONDARY'!$C$2:$C$960,MATCH(' Combined Data'!C1836&amp;' Combined Data'!B1836,'Video Ad Server - SECONDARY'!$E$2:$E$960,0)),"")</f>
        <v/>
      </c>
      <c r="H1836" t="str">
        <f>IFERROR(INDEX('Video Ad Server - SECONDARY'!$D$2:$D$960,MATCH(' Combined Data'!C1836&amp;' Combined Data'!B1836,'Video Ad Server - SECONDARY'!$E$2:$E$960,0)),"")</f>
        <v/>
      </c>
      <c r="I1836" t="str">
        <f>VLOOKUP($C1836,'Lookup Table'!$A$1:$G$134,3,0)</f>
        <v>Partner A</v>
      </c>
      <c r="J1836" t="str">
        <f>VLOOKUP($C1836,'Lookup Table'!$A$1:$G$134,4,0)</f>
        <v>Mobile</v>
      </c>
      <c r="K1836" t="str">
        <f>VLOOKUP($C1836,'Lookup Table'!$A$1:$G$134,5,0)</f>
        <v>CPM</v>
      </c>
      <c r="L1836">
        <f>VLOOKUP($C1836,'Lookup Table'!$A$1:$G$134,6,0)</f>
        <v>6</v>
      </c>
      <c r="M1836" t="str">
        <f>VLOOKUP($C1836,'Lookup Table'!$A$1:$G$134,7,0)</f>
        <v>Display</v>
      </c>
      <c r="N1836" s="28">
        <f t="shared" si="28"/>
        <v>0.22799999999999998</v>
      </c>
    </row>
    <row r="1837" spans="1:14" x14ac:dyDescent="0.2">
      <c r="A1837">
        <v>1836</v>
      </c>
      <c r="B1837" s="26">
        <v>44339</v>
      </c>
      <c r="C1837" s="11">
        <v>269222817</v>
      </c>
      <c r="D1837" s="11">
        <v>19</v>
      </c>
      <c r="E1837" s="11">
        <v>0</v>
      </c>
      <c r="F1837" s="11">
        <v>0</v>
      </c>
      <c r="G1837" t="str">
        <f>IFERROR(INDEX('Video Ad Server - SECONDARY'!$C$2:$C$960,MATCH(' Combined Data'!C1837&amp;' Combined Data'!B1837,'Video Ad Server - SECONDARY'!$E$2:$E$960,0)),"")</f>
        <v/>
      </c>
      <c r="H1837" t="str">
        <f>IFERROR(INDEX('Video Ad Server - SECONDARY'!$D$2:$D$960,MATCH(' Combined Data'!C1837&amp;' Combined Data'!B1837,'Video Ad Server - SECONDARY'!$E$2:$E$960,0)),"")</f>
        <v/>
      </c>
      <c r="I1837" t="str">
        <f>VLOOKUP($C1837,'Lookup Table'!$A$1:$G$134,3,0)</f>
        <v>Partner A</v>
      </c>
      <c r="J1837" t="str">
        <f>VLOOKUP($C1837,'Lookup Table'!$A$1:$G$134,4,0)</f>
        <v>Tablet In-App</v>
      </c>
      <c r="K1837" t="str">
        <f>VLOOKUP($C1837,'Lookup Table'!$A$1:$G$134,5,0)</f>
        <v>CPM</v>
      </c>
      <c r="L1837">
        <f>VLOOKUP($C1837,'Lookup Table'!$A$1:$G$134,6,0)</f>
        <v>6</v>
      </c>
      <c r="M1837" t="str">
        <f>VLOOKUP($C1837,'Lookup Table'!$A$1:$G$134,7,0)</f>
        <v>Display</v>
      </c>
      <c r="N1837" s="28">
        <f t="shared" si="28"/>
        <v>0.11399999999999999</v>
      </c>
    </row>
    <row r="1838" spans="1:14" x14ac:dyDescent="0.2">
      <c r="A1838">
        <v>1837</v>
      </c>
      <c r="B1838" s="26">
        <v>44339</v>
      </c>
      <c r="C1838" s="11">
        <v>269150215</v>
      </c>
      <c r="D1838" s="11">
        <v>13</v>
      </c>
      <c r="E1838" s="11">
        <v>0</v>
      </c>
      <c r="F1838" s="11">
        <v>0</v>
      </c>
      <c r="G1838" t="str">
        <f>IFERROR(INDEX('Video Ad Server - SECONDARY'!$C$2:$C$960,MATCH(' Combined Data'!C1838&amp;' Combined Data'!B1838,'Video Ad Server - SECONDARY'!$E$2:$E$960,0)),"")</f>
        <v/>
      </c>
      <c r="H1838" t="str">
        <f>IFERROR(INDEX('Video Ad Server - SECONDARY'!$D$2:$D$960,MATCH(' Combined Data'!C1838&amp;' Combined Data'!B1838,'Video Ad Server - SECONDARY'!$E$2:$E$960,0)),"")</f>
        <v/>
      </c>
      <c r="I1838" t="str">
        <f>VLOOKUP($C1838,'Lookup Table'!$A$1:$G$134,3,0)</f>
        <v>Partner A</v>
      </c>
      <c r="J1838" t="str">
        <f>VLOOKUP($C1838,'Lookup Table'!$A$1:$G$134,4,0)</f>
        <v>Mobile Web</v>
      </c>
      <c r="K1838" t="str">
        <f>VLOOKUP($C1838,'Lookup Table'!$A$1:$G$134,5,0)</f>
        <v>CPM</v>
      </c>
      <c r="L1838">
        <f>VLOOKUP($C1838,'Lookup Table'!$A$1:$G$134,6,0)</f>
        <v>6</v>
      </c>
      <c r="M1838" t="str">
        <f>VLOOKUP($C1838,'Lookup Table'!$A$1:$G$134,7,0)</f>
        <v>Display</v>
      </c>
      <c r="N1838" s="28">
        <f t="shared" si="28"/>
        <v>7.8E-2</v>
      </c>
    </row>
    <row r="1839" spans="1:14" x14ac:dyDescent="0.2">
      <c r="A1839">
        <v>1838</v>
      </c>
      <c r="B1839" s="26">
        <v>44339</v>
      </c>
      <c r="C1839" s="11">
        <v>269222775</v>
      </c>
      <c r="D1839" s="11">
        <v>8</v>
      </c>
      <c r="E1839" s="11">
        <v>0</v>
      </c>
      <c r="F1839" s="11">
        <v>0</v>
      </c>
      <c r="G1839">
        <f>IFERROR(INDEX('Video Ad Server - SECONDARY'!$C$2:$C$960,MATCH(' Combined Data'!C1839&amp;' Combined Data'!B1839,'Video Ad Server - SECONDARY'!$E$2:$E$960,0)),"")</f>
        <v>0</v>
      </c>
      <c r="H1839">
        <f>IFERROR(INDEX('Video Ad Server - SECONDARY'!$D$2:$D$960,MATCH(' Combined Data'!C1839&amp;' Combined Data'!B1839,'Video Ad Server - SECONDARY'!$E$2:$E$960,0)),"")</f>
        <v>0</v>
      </c>
      <c r="I1839" t="str">
        <f>VLOOKUP($C1839,'Lookup Table'!$A$1:$G$134,3,0)</f>
        <v>Partner B</v>
      </c>
      <c r="J1839" t="str">
        <f>VLOOKUP($C1839,'Lookup Table'!$A$1:$G$134,4,0)</f>
        <v>Cross-Device</v>
      </c>
      <c r="K1839" t="str">
        <f>VLOOKUP($C1839,'Lookup Table'!$A$1:$G$134,5,0)</f>
        <v>CPCV</v>
      </c>
      <c r="L1839">
        <f>VLOOKUP($C1839,'Lookup Table'!$A$1:$G$134,6,0)</f>
        <v>4.5</v>
      </c>
      <c r="M1839" t="str">
        <f>VLOOKUP($C1839,'Lookup Table'!$A$1:$G$134,7,0)</f>
        <v>Video</v>
      </c>
      <c r="N1839" s="28">
        <f t="shared" si="28"/>
        <v>0</v>
      </c>
    </row>
    <row r="1840" spans="1:14" x14ac:dyDescent="0.2">
      <c r="A1840">
        <v>1839</v>
      </c>
      <c r="B1840" s="26">
        <v>44339</v>
      </c>
      <c r="C1840" s="11">
        <v>269221635</v>
      </c>
      <c r="D1840" s="11">
        <v>8</v>
      </c>
      <c r="E1840" s="11">
        <v>0</v>
      </c>
      <c r="F1840" s="11">
        <v>0</v>
      </c>
      <c r="G1840" t="str">
        <f>IFERROR(INDEX('Video Ad Server - SECONDARY'!$C$2:$C$960,MATCH(' Combined Data'!C1840&amp;' Combined Data'!B1840,'Video Ad Server - SECONDARY'!$E$2:$E$960,0)),"")</f>
        <v/>
      </c>
      <c r="H1840" t="str">
        <f>IFERROR(INDEX('Video Ad Server - SECONDARY'!$D$2:$D$960,MATCH(' Combined Data'!C1840&amp;' Combined Data'!B1840,'Video Ad Server - SECONDARY'!$E$2:$E$960,0)),"")</f>
        <v/>
      </c>
      <c r="I1840" t="str">
        <f>VLOOKUP($C1840,'Lookup Table'!$A$1:$G$134,3,0)</f>
        <v>Partner A</v>
      </c>
      <c r="J1840" t="str">
        <f>VLOOKUP($C1840,'Lookup Table'!$A$1:$G$134,4,0)</f>
        <v>Desktop</v>
      </c>
      <c r="K1840" t="str">
        <f>VLOOKUP($C1840,'Lookup Table'!$A$1:$G$134,5,0)</f>
        <v>CPM</v>
      </c>
      <c r="L1840">
        <f>VLOOKUP($C1840,'Lookup Table'!$A$1:$G$134,6,0)</f>
        <v>6</v>
      </c>
      <c r="M1840" t="str">
        <f>VLOOKUP($C1840,'Lookup Table'!$A$1:$G$134,7,0)</f>
        <v>Display</v>
      </c>
      <c r="N1840" s="28">
        <f t="shared" si="28"/>
        <v>4.8000000000000001E-2</v>
      </c>
    </row>
    <row r="1841" spans="1:14" x14ac:dyDescent="0.2">
      <c r="A1841">
        <v>1840</v>
      </c>
      <c r="B1841" s="26">
        <v>44339</v>
      </c>
      <c r="C1841" s="11">
        <v>269151292</v>
      </c>
      <c r="D1841" s="11">
        <v>7</v>
      </c>
      <c r="E1841" s="11">
        <v>0</v>
      </c>
      <c r="F1841" s="11">
        <v>0</v>
      </c>
      <c r="G1841" t="str">
        <f>IFERROR(INDEX('Video Ad Server - SECONDARY'!$C$2:$C$960,MATCH(' Combined Data'!C1841&amp;' Combined Data'!B1841,'Video Ad Server - SECONDARY'!$E$2:$E$960,0)),"")</f>
        <v/>
      </c>
      <c r="H1841" t="str">
        <f>IFERROR(INDEX('Video Ad Server - SECONDARY'!$D$2:$D$960,MATCH(' Combined Data'!C1841&amp;' Combined Data'!B1841,'Video Ad Server - SECONDARY'!$E$2:$E$960,0)),"")</f>
        <v/>
      </c>
      <c r="I1841" t="str">
        <f>VLOOKUP($C1841,'Lookup Table'!$A$1:$G$134,3,0)</f>
        <v>Partner A</v>
      </c>
      <c r="J1841" t="str">
        <f>VLOOKUP($C1841,'Lookup Table'!$A$1:$G$134,4,0)</f>
        <v>Mobile Web</v>
      </c>
      <c r="K1841" t="str">
        <f>VLOOKUP($C1841,'Lookup Table'!$A$1:$G$134,5,0)</f>
        <v>CPM</v>
      </c>
      <c r="L1841">
        <f>VLOOKUP($C1841,'Lookup Table'!$A$1:$G$134,6,0)</f>
        <v>6</v>
      </c>
      <c r="M1841" t="str">
        <f>VLOOKUP($C1841,'Lookup Table'!$A$1:$G$134,7,0)</f>
        <v>Display</v>
      </c>
      <c r="N1841" s="28">
        <f t="shared" si="28"/>
        <v>4.2000000000000003E-2</v>
      </c>
    </row>
    <row r="1842" spans="1:14" x14ac:dyDescent="0.2">
      <c r="A1842">
        <v>1841</v>
      </c>
      <c r="B1842" s="26">
        <v>44339</v>
      </c>
      <c r="C1842" s="11">
        <v>268890671</v>
      </c>
      <c r="D1842" s="11">
        <v>7</v>
      </c>
      <c r="E1842" s="11">
        <v>0</v>
      </c>
      <c r="F1842" s="11">
        <v>0</v>
      </c>
      <c r="G1842" t="str">
        <f>IFERROR(INDEX('Video Ad Server - SECONDARY'!$C$2:$C$960,MATCH(' Combined Data'!C1842&amp;' Combined Data'!B1842,'Video Ad Server - SECONDARY'!$E$2:$E$960,0)),"")</f>
        <v/>
      </c>
      <c r="H1842" t="str">
        <f>IFERROR(INDEX('Video Ad Server - SECONDARY'!$D$2:$D$960,MATCH(' Combined Data'!C1842&amp;' Combined Data'!B1842,'Video Ad Server - SECONDARY'!$E$2:$E$960,0)),"")</f>
        <v/>
      </c>
      <c r="I1842" t="str">
        <f>VLOOKUP($C1842,'Lookup Table'!$A$1:$G$134,3,0)</f>
        <v>Partner A</v>
      </c>
      <c r="J1842" t="str">
        <f>VLOOKUP($C1842,'Lookup Table'!$A$1:$G$134,4,0)</f>
        <v>Tablet Web</v>
      </c>
      <c r="K1842" t="str">
        <f>VLOOKUP($C1842,'Lookup Table'!$A$1:$G$134,5,0)</f>
        <v>CPM</v>
      </c>
      <c r="L1842">
        <f>VLOOKUP($C1842,'Lookup Table'!$A$1:$G$134,6,0)</f>
        <v>6</v>
      </c>
      <c r="M1842" t="str">
        <f>VLOOKUP($C1842,'Lookup Table'!$A$1:$G$134,7,0)</f>
        <v>Display</v>
      </c>
      <c r="N1842" s="28">
        <f t="shared" si="28"/>
        <v>4.2000000000000003E-2</v>
      </c>
    </row>
    <row r="1843" spans="1:14" x14ac:dyDescent="0.2">
      <c r="A1843">
        <v>1842</v>
      </c>
      <c r="B1843" s="26">
        <v>44339</v>
      </c>
      <c r="C1843" s="11">
        <v>269222070</v>
      </c>
      <c r="D1843" s="11">
        <v>7</v>
      </c>
      <c r="E1843" s="11">
        <v>0</v>
      </c>
      <c r="F1843" s="11">
        <v>0</v>
      </c>
      <c r="G1843" t="str">
        <f>IFERROR(INDEX('Video Ad Server - SECONDARY'!$C$2:$C$960,MATCH(' Combined Data'!C1843&amp;' Combined Data'!B1843,'Video Ad Server - SECONDARY'!$E$2:$E$960,0)),"")</f>
        <v/>
      </c>
      <c r="H1843" t="str">
        <f>IFERROR(INDEX('Video Ad Server - SECONDARY'!$D$2:$D$960,MATCH(' Combined Data'!C1843&amp;' Combined Data'!B1843,'Video Ad Server - SECONDARY'!$E$2:$E$960,0)),"")</f>
        <v/>
      </c>
      <c r="I1843" t="str">
        <f>VLOOKUP($C1843,'Lookup Table'!$A$1:$G$134,3,0)</f>
        <v>Partner A</v>
      </c>
      <c r="J1843" t="str">
        <f>VLOOKUP($C1843,'Lookup Table'!$A$1:$G$134,4,0)</f>
        <v>Mobile In-App</v>
      </c>
      <c r="K1843" t="str">
        <f>VLOOKUP($C1843,'Lookup Table'!$A$1:$G$134,5,0)</f>
        <v>CPM</v>
      </c>
      <c r="L1843">
        <f>VLOOKUP($C1843,'Lookup Table'!$A$1:$G$134,6,0)</f>
        <v>6</v>
      </c>
      <c r="M1843" t="str">
        <f>VLOOKUP($C1843,'Lookup Table'!$A$1:$G$134,7,0)</f>
        <v>Display</v>
      </c>
      <c r="N1843" s="28">
        <f t="shared" si="28"/>
        <v>4.2000000000000003E-2</v>
      </c>
    </row>
    <row r="1844" spans="1:14" x14ac:dyDescent="0.2">
      <c r="A1844">
        <v>1843</v>
      </c>
      <c r="B1844" s="26">
        <v>44339</v>
      </c>
      <c r="C1844" s="11">
        <v>268892231</v>
      </c>
      <c r="D1844" s="11">
        <v>6</v>
      </c>
      <c r="E1844" s="11">
        <v>0</v>
      </c>
      <c r="F1844" s="11">
        <v>0</v>
      </c>
      <c r="G1844" t="str">
        <f>IFERROR(INDEX('Video Ad Server - SECONDARY'!$C$2:$C$960,MATCH(' Combined Data'!C1844&amp;' Combined Data'!B1844,'Video Ad Server - SECONDARY'!$E$2:$E$960,0)),"")</f>
        <v/>
      </c>
      <c r="H1844" t="str">
        <f>IFERROR(INDEX('Video Ad Server - SECONDARY'!$D$2:$D$960,MATCH(' Combined Data'!C1844&amp;' Combined Data'!B1844,'Video Ad Server - SECONDARY'!$E$2:$E$960,0)),"")</f>
        <v/>
      </c>
      <c r="I1844" t="str">
        <f>VLOOKUP($C1844,'Lookup Table'!$A$1:$G$134,3,0)</f>
        <v>Partner A</v>
      </c>
      <c r="J1844" t="str">
        <f>VLOOKUP($C1844,'Lookup Table'!$A$1:$G$134,4,0)</f>
        <v>Desktop</v>
      </c>
      <c r="K1844" t="str">
        <f>VLOOKUP($C1844,'Lookup Table'!$A$1:$G$134,5,0)</f>
        <v>CPM</v>
      </c>
      <c r="L1844">
        <f>VLOOKUP($C1844,'Lookup Table'!$A$1:$G$134,6,0)</f>
        <v>6</v>
      </c>
      <c r="M1844" t="str">
        <f>VLOOKUP($C1844,'Lookup Table'!$A$1:$G$134,7,0)</f>
        <v>Display</v>
      </c>
      <c r="N1844" s="28">
        <f t="shared" si="28"/>
        <v>3.6000000000000004E-2</v>
      </c>
    </row>
    <row r="1845" spans="1:14" x14ac:dyDescent="0.2">
      <c r="A1845">
        <v>1844</v>
      </c>
      <c r="B1845" s="26">
        <v>44339</v>
      </c>
      <c r="C1845" s="11">
        <v>269150218</v>
      </c>
      <c r="D1845" s="11">
        <v>5</v>
      </c>
      <c r="E1845" s="11">
        <v>0</v>
      </c>
      <c r="F1845" s="11">
        <v>0</v>
      </c>
      <c r="G1845" t="str">
        <f>IFERROR(INDEX('Video Ad Server - SECONDARY'!$C$2:$C$960,MATCH(' Combined Data'!C1845&amp;' Combined Data'!B1845,'Video Ad Server - SECONDARY'!$E$2:$E$960,0)),"")</f>
        <v/>
      </c>
      <c r="H1845" t="str">
        <f>IFERROR(INDEX('Video Ad Server - SECONDARY'!$D$2:$D$960,MATCH(' Combined Data'!C1845&amp;' Combined Data'!B1845,'Video Ad Server - SECONDARY'!$E$2:$E$960,0)),"")</f>
        <v/>
      </c>
      <c r="I1845" t="str">
        <f>VLOOKUP($C1845,'Lookup Table'!$A$1:$G$134,3,0)</f>
        <v>Partner A</v>
      </c>
      <c r="J1845" t="str">
        <f>VLOOKUP($C1845,'Lookup Table'!$A$1:$G$134,4,0)</f>
        <v>Desktop</v>
      </c>
      <c r="K1845" t="str">
        <f>VLOOKUP($C1845,'Lookup Table'!$A$1:$G$134,5,0)</f>
        <v>CPM</v>
      </c>
      <c r="L1845">
        <f>VLOOKUP($C1845,'Lookup Table'!$A$1:$G$134,6,0)</f>
        <v>6</v>
      </c>
      <c r="M1845" t="str">
        <f>VLOOKUP($C1845,'Lookup Table'!$A$1:$G$134,7,0)</f>
        <v>Display</v>
      </c>
      <c r="N1845" s="28">
        <f t="shared" si="28"/>
        <v>0.03</v>
      </c>
    </row>
    <row r="1846" spans="1:14" x14ac:dyDescent="0.2">
      <c r="A1846">
        <v>1845</v>
      </c>
      <c r="B1846" s="26">
        <v>44339</v>
      </c>
      <c r="C1846" s="11">
        <v>269222109</v>
      </c>
      <c r="D1846" s="11">
        <v>5</v>
      </c>
      <c r="E1846" s="11">
        <v>0</v>
      </c>
      <c r="F1846" s="11">
        <v>0</v>
      </c>
      <c r="G1846" t="str">
        <f>IFERROR(INDEX('Video Ad Server - SECONDARY'!$C$2:$C$960,MATCH(' Combined Data'!C1846&amp;' Combined Data'!B1846,'Video Ad Server - SECONDARY'!$E$2:$E$960,0)),"")</f>
        <v/>
      </c>
      <c r="H1846" t="str">
        <f>IFERROR(INDEX('Video Ad Server - SECONDARY'!$D$2:$D$960,MATCH(' Combined Data'!C1846&amp;' Combined Data'!B1846,'Video Ad Server - SECONDARY'!$E$2:$E$960,0)),"")</f>
        <v/>
      </c>
      <c r="I1846" t="str">
        <f>VLOOKUP($C1846,'Lookup Table'!$A$1:$G$134,3,0)</f>
        <v>Partner A</v>
      </c>
      <c r="J1846" t="str">
        <f>VLOOKUP($C1846,'Lookup Table'!$A$1:$G$134,4,0)</f>
        <v>Desktop</v>
      </c>
      <c r="K1846" t="str">
        <f>VLOOKUP($C1846,'Lookup Table'!$A$1:$G$134,5,0)</f>
        <v>CPM</v>
      </c>
      <c r="L1846">
        <f>VLOOKUP($C1846,'Lookup Table'!$A$1:$G$134,6,0)</f>
        <v>6</v>
      </c>
      <c r="M1846" t="str">
        <f>VLOOKUP($C1846,'Lookup Table'!$A$1:$G$134,7,0)</f>
        <v>Display</v>
      </c>
      <c r="N1846" s="28">
        <f t="shared" si="28"/>
        <v>0.03</v>
      </c>
    </row>
    <row r="1847" spans="1:14" x14ac:dyDescent="0.2">
      <c r="A1847">
        <v>1846</v>
      </c>
      <c r="B1847" s="26">
        <v>44339</v>
      </c>
      <c r="C1847" s="11">
        <v>268890710</v>
      </c>
      <c r="D1847" s="11">
        <v>5</v>
      </c>
      <c r="E1847" s="11">
        <v>0</v>
      </c>
      <c r="F1847" s="11">
        <v>0</v>
      </c>
      <c r="G1847" t="str">
        <f>IFERROR(INDEX('Video Ad Server - SECONDARY'!$C$2:$C$960,MATCH(' Combined Data'!C1847&amp;' Combined Data'!B1847,'Video Ad Server - SECONDARY'!$E$2:$E$960,0)),"")</f>
        <v/>
      </c>
      <c r="H1847" t="str">
        <f>IFERROR(INDEX('Video Ad Server - SECONDARY'!$D$2:$D$960,MATCH(' Combined Data'!C1847&amp;' Combined Data'!B1847,'Video Ad Server - SECONDARY'!$E$2:$E$960,0)),"")</f>
        <v/>
      </c>
      <c r="I1847" t="str">
        <f>VLOOKUP($C1847,'Lookup Table'!$A$1:$G$134,3,0)</f>
        <v>Partner A</v>
      </c>
      <c r="J1847" t="str">
        <f>VLOOKUP($C1847,'Lookup Table'!$A$1:$G$134,4,0)</f>
        <v>Desktop</v>
      </c>
      <c r="K1847" t="str">
        <f>VLOOKUP($C1847,'Lookup Table'!$A$1:$G$134,5,0)</f>
        <v>CPM</v>
      </c>
      <c r="L1847">
        <f>VLOOKUP($C1847,'Lookup Table'!$A$1:$G$134,6,0)</f>
        <v>6</v>
      </c>
      <c r="M1847" t="str">
        <f>VLOOKUP($C1847,'Lookup Table'!$A$1:$G$134,7,0)</f>
        <v>Display</v>
      </c>
      <c r="N1847" s="28">
        <f t="shared" si="28"/>
        <v>0.03</v>
      </c>
    </row>
    <row r="1848" spans="1:14" x14ac:dyDescent="0.2">
      <c r="A1848">
        <v>1847</v>
      </c>
      <c r="B1848" s="26">
        <v>44339</v>
      </c>
      <c r="C1848" s="11">
        <v>269222781</v>
      </c>
      <c r="D1848" s="11">
        <v>3</v>
      </c>
      <c r="E1848" s="11">
        <v>0</v>
      </c>
      <c r="F1848" s="11">
        <v>0</v>
      </c>
      <c r="G1848" t="str">
        <f>IFERROR(INDEX('Video Ad Server - SECONDARY'!$C$2:$C$960,MATCH(' Combined Data'!C1848&amp;' Combined Data'!B1848,'Video Ad Server - SECONDARY'!$E$2:$E$960,0)),"")</f>
        <v/>
      </c>
      <c r="H1848" t="str">
        <f>IFERROR(INDEX('Video Ad Server - SECONDARY'!$D$2:$D$960,MATCH(' Combined Data'!C1848&amp;' Combined Data'!B1848,'Video Ad Server - SECONDARY'!$E$2:$E$960,0)),"")</f>
        <v/>
      </c>
      <c r="I1848" t="str">
        <f>VLOOKUP($C1848,'Lookup Table'!$A$1:$G$134,3,0)</f>
        <v>Partner A</v>
      </c>
      <c r="J1848" t="str">
        <f>VLOOKUP($C1848,'Lookup Table'!$A$1:$G$134,4,0)</f>
        <v>Tablet In-App</v>
      </c>
      <c r="K1848" t="str">
        <f>VLOOKUP($C1848,'Lookup Table'!$A$1:$G$134,5,0)</f>
        <v>CPM</v>
      </c>
      <c r="L1848">
        <f>VLOOKUP($C1848,'Lookup Table'!$A$1:$G$134,6,0)</f>
        <v>6</v>
      </c>
      <c r="M1848" t="str">
        <f>VLOOKUP($C1848,'Lookup Table'!$A$1:$G$134,7,0)</f>
        <v>Display</v>
      </c>
      <c r="N1848" s="28">
        <f t="shared" si="28"/>
        <v>1.8000000000000002E-2</v>
      </c>
    </row>
    <row r="1849" spans="1:14" x14ac:dyDescent="0.2">
      <c r="A1849">
        <v>1848</v>
      </c>
      <c r="B1849" s="26">
        <v>44339</v>
      </c>
      <c r="C1849" s="11">
        <v>269222808</v>
      </c>
      <c r="D1849" s="11">
        <v>1</v>
      </c>
      <c r="E1849" s="11">
        <v>0</v>
      </c>
      <c r="F1849" s="11">
        <v>0</v>
      </c>
      <c r="G1849" t="str">
        <f>IFERROR(INDEX('Video Ad Server - SECONDARY'!$C$2:$C$960,MATCH(' Combined Data'!C1849&amp;' Combined Data'!B1849,'Video Ad Server - SECONDARY'!$E$2:$E$960,0)),"")</f>
        <v/>
      </c>
      <c r="H1849" t="str">
        <f>IFERROR(INDEX('Video Ad Server - SECONDARY'!$D$2:$D$960,MATCH(' Combined Data'!C1849&amp;' Combined Data'!B1849,'Video Ad Server - SECONDARY'!$E$2:$E$960,0)),"")</f>
        <v/>
      </c>
      <c r="I1849" t="str">
        <f>VLOOKUP($C1849,'Lookup Table'!$A$1:$G$134,3,0)</f>
        <v>Partner A</v>
      </c>
      <c r="J1849" t="str">
        <f>VLOOKUP($C1849,'Lookup Table'!$A$1:$G$134,4,0)</f>
        <v>Desktop</v>
      </c>
      <c r="K1849" t="str">
        <f>VLOOKUP($C1849,'Lookup Table'!$A$1:$G$134,5,0)</f>
        <v>CPM</v>
      </c>
      <c r="L1849">
        <f>VLOOKUP($C1849,'Lookup Table'!$A$1:$G$134,6,0)</f>
        <v>6</v>
      </c>
      <c r="M1849" t="str">
        <f>VLOOKUP($C1849,'Lookup Table'!$A$1:$G$134,7,0)</f>
        <v>Display</v>
      </c>
      <c r="N1849" s="28">
        <f t="shared" si="28"/>
        <v>6.0000000000000001E-3</v>
      </c>
    </row>
    <row r="1850" spans="1:14" x14ac:dyDescent="0.2">
      <c r="A1850">
        <v>1849</v>
      </c>
      <c r="B1850" s="26">
        <v>44339</v>
      </c>
      <c r="C1850" s="11">
        <v>268892429</v>
      </c>
      <c r="D1850" s="11">
        <v>0</v>
      </c>
      <c r="E1850" s="11">
        <v>0</v>
      </c>
      <c r="F1850" s="11">
        <v>8</v>
      </c>
      <c r="G1850" t="str">
        <f>IFERROR(INDEX('Video Ad Server - SECONDARY'!$C$2:$C$960,MATCH(' Combined Data'!C1850&amp;' Combined Data'!B1850,'Video Ad Server - SECONDARY'!$E$2:$E$960,0)),"")</f>
        <v/>
      </c>
      <c r="H1850" t="str">
        <f>IFERROR(INDEX('Video Ad Server - SECONDARY'!$D$2:$D$960,MATCH(' Combined Data'!C1850&amp;' Combined Data'!B1850,'Video Ad Server - SECONDARY'!$E$2:$E$960,0)),"")</f>
        <v/>
      </c>
      <c r="I1850" t="str">
        <f>VLOOKUP($C1850,'Lookup Table'!$A$1:$G$134,3,0)</f>
        <v>Partner A</v>
      </c>
      <c r="J1850" t="str">
        <f>VLOOKUP($C1850,'Lookup Table'!$A$1:$G$134,4,0)</f>
        <v>Mobile In-App</v>
      </c>
      <c r="K1850" t="str">
        <f>VLOOKUP($C1850,'Lookup Table'!$A$1:$G$134,5,0)</f>
        <v>CPM</v>
      </c>
      <c r="L1850">
        <f>VLOOKUP($C1850,'Lookup Table'!$A$1:$G$134,6,0)</f>
        <v>6</v>
      </c>
      <c r="M1850" t="str">
        <f>VLOOKUP($C1850,'Lookup Table'!$A$1:$G$134,7,0)</f>
        <v>Display</v>
      </c>
      <c r="N1850" s="28">
        <f t="shared" si="28"/>
        <v>0</v>
      </c>
    </row>
    <row r="1851" spans="1:14" x14ac:dyDescent="0.2">
      <c r="A1851">
        <v>1850</v>
      </c>
      <c r="B1851" s="26">
        <v>44340</v>
      </c>
      <c r="C1851" s="11">
        <v>269221569</v>
      </c>
      <c r="D1851" s="11">
        <v>2944</v>
      </c>
      <c r="E1851" s="11">
        <v>166</v>
      </c>
      <c r="F1851" s="11">
        <v>81</v>
      </c>
      <c r="G1851">
        <f>IFERROR(INDEX('Video Ad Server - SECONDARY'!$C$2:$C$960,MATCH(' Combined Data'!C1851&amp;' Combined Data'!B1851,'Video Ad Server - SECONDARY'!$E$2:$E$960,0)),"")</f>
        <v>9</v>
      </c>
      <c r="H1851">
        <f>IFERROR(INDEX('Video Ad Server - SECONDARY'!$D$2:$D$960,MATCH(' Combined Data'!C1851&amp;' Combined Data'!B1851,'Video Ad Server - SECONDARY'!$E$2:$E$960,0)),"")</f>
        <v>9</v>
      </c>
      <c r="I1851" t="str">
        <f>VLOOKUP($C1851,'Lookup Table'!$A$1:$G$134,3,0)</f>
        <v>Partner B</v>
      </c>
      <c r="J1851" t="str">
        <f>VLOOKUP($C1851,'Lookup Table'!$A$1:$G$134,4,0)</f>
        <v>Cross-Device</v>
      </c>
      <c r="K1851" t="str">
        <f>VLOOKUP($C1851,'Lookup Table'!$A$1:$G$134,5,0)</f>
        <v>CPCV</v>
      </c>
      <c r="L1851">
        <f>VLOOKUP($C1851,'Lookup Table'!$A$1:$G$134,6,0)</f>
        <v>4.5</v>
      </c>
      <c r="M1851" t="str">
        <f>VLOOKUP($C1851,'Lookup Table'!$A$1:$G$134,7,0)</f>
        <v>Video</v>
      </c>
      <c r="N1851" s="28">
        <f t="shared" si="28"/>
        <v>40.5</v>
      </c>
    </row>
    <row r="1852" spans="1:14" x14ac:dyDescent="0.2">
      <c r="A1852">
        <v>1851</v>
      </c>
      <c r="B1852" s="26">
        <v>44340</v>
      </c>
      <c r="C1852" s="11">
        <v>269221473</v>
      </c>
      <c r="D1852" s="11">
        <v>33299</v>
      </c>
      <c r="E1852" s="11">
        <v>153</v>
      </c>
      <c r="F1852" s="11">
        <v>55</v>
      </c>
      <c r="G1852">
        <f>IFERROR(INDEX('Video Ad Server - SECONDARY'!$C$2:$C$960,MATCH(' Combined Data'!C1852&amp;' Combined Data'!B1852,'Video Ad Server - SECONDARY'!$E$2:$E$960,0)),"")</f>
        <v>7</v>
      </c>
      <c r="H1852">
        <f>IFERROR(INDEX('Video Ad Server - SECONDARY'!$D$2:$D$960,MATCH(' Combined Data'!C1852&amp;' Combined Data'!B1852,'Video Ad Server - SECONDARY'!$E$2:$E$960,0)),"")</f>
        <v>8</v>
      </c>
      <c r="I1852" t="str">
        <f>VLOOKUP($C1852,'Lookup Table'!$A$1:$G$134,3,0)</f>
        <v>Partner B</v>
      </c>
      <c r="J1852" t="str">
        <f>VLOOKUP($C1852,'Lookup Table'!$A$1:$G$134,4,0)</f>
        <v>Desktop</v>
      </c>
      <c r="K1852" t="str">
        <f>VLOOKUP($C1852,'Lookup Table'!$A$1:$G$134,5,0)</f>
        <v>CPCV</v>
      </c>
      <c r="L1852">
        <f>VLOOKUP($C1852,'Lookup Table'!$A$1:$G$134,6,0)</f>
        <v>4.5</v>
      </c>
      <c r="M1852" t="str">
        <f>VLOOKUP($C1852,'Lookup Table'!$A$1:$G$134,7,0)</f>
        <v>Video</v>
      </c>
      <c r="N1852" s="28">
        <f t="shared" si="28"/>
        <v>36</v>
      </c>
    </row>
    <row r="1853" spans="1:14" x14ac:dyDescent="0.2">
      <c r="A1853">
        <v>1852</v>
      </c>
      <c r="B1853" s="26">
        <v>44340</v>
      </c>
      <c r="C1853" s="11">
        <v>268890548</v>
      </c>
      <c r="D1853" s="11">
        <v>18295</v>
      </c>
      <c r="E1853" s="11">
        <v>133</v>
      </c>
      <c r="F1853" s="11">
        <v>14</v>
      </c>
      <c r="G1853">
        <f>IFERROR(INDEX('Video Ad Server - SECONDARY'!$C$2:$C$960,MATCH(' Combined Data'!C1853&amp;' Combined Data'!B1853,'Video Ad Server - SECONDARY'!$E$2:$E$960,0)),"")</f>
        <v>13</v>
      </c>
      <c r="H1853">
        <f>IFERROR(INDEX('Video Ad Server - SECONDARY'!$D$2:$D$960,MATCH(' Combined Data'!C1853&amp;' Combined Data'!B1853,'Video Ad Server - SECONDARY'!$E$2:$E$960,0)),"")</f>
        <v>7</v>
      </c>
      <c r="I1853" t="str">
        <f>VLOOKUP($C1853,'Lookup Table'!$A$1:$G$134,3,0)</f>
        <v>Partner B</v>
      </c>
      <c r="J1853" t="str">
        <f>VLOOKUP($C1853,'Lookup Table'!$A$1:$G$134,4,0)</f>
        <v>Cross-Device</v>
      </c>
      <c r="K1853" t="str">
        <f>VLOOKUP($C1853,'Lookup Table'!$A$1:$G$134,5,0)</f>
        <v>CPCV</v>
      </c>
      <c r="L1853">
        <f>VLOOKUP($C1853,'Lookup Table'!$A$1:$G$134,6,0)</f>
        <v>4.5</v>
      </c>
      <c r="M1853" t="str">
        <f>VLOOKUP($C1853,'Lookup Table'!$A$1:$G$134,7,0)</f>
        <v>Video</v>
      </c>
      <c r="N1853" s="28">
        <f t="shared" si="28"/>
        <v>31.5</v>
      </c>
    </row>
    <row r="1854" spans="1:14" x14ac:dyDescent="0.2">
      <c r="A1854">
        <v>1853</v>
      </c>
      <c r="B1854" s="26">
        <v>44340</v>
      </c>
      <c r="C1854" s="11">
        <v>268892381</v>
      </c>
      <c r="D1854" s="11">
        <v>14174</v>
      </c>
      <c r="E1854" s="11">
        <v>115</v>
      </c>
      <c r="F1854" s="11">
        <v>3</v>
      </c>
      <c r="G1854">
        <f>IFERROR(INDEX('Video Ad Server - SECONDARY'!$C$2:$C$960,MATCH(' Combined Data'!C1854&amp;' Combined Data'!B1854,'Video Ad Server - SECONDARY'!$E$2:$E$960,0)),"")</f>
        <v>20</v>
      </c>
      <c r="H1854">
        <f>IFERROR(INDEX('Video Ad Server - SECONDARY'!$D$2:$D$960,MATCH(' Combined Data'!C1854&amp;' Combined Data'!B1854,'Video Ad Server - SECONDARY'!$E$2:$E$960,0)),"")</f>
        <v>1</v>
      </c>
      <c r="I1854" t="str">
        <f>VLOOKUP($C1854,'Lookup Table'!$A$1:$G$134,3,0)</f>
        <v>Partner B</v>
      </c>
      <c r="J1854" t="str">
        <f>VLOOKUP($C1854,'Lookup Table'!$A$1:$G$134,4,0)</f>
        <v>Cross-Device</v>
      </c>
      <c r="K1854" t="str">
        <f>VLOOKUP($C1854,'Lookup Table'!$A$1:$G$134,5,0)</f>
        <v>CPCV</v>
      </c>
      <c r="L1854">
        <f>VLOOKUP($C1854,'Lookup Table'!$A$1:$G$134,6,0)</f>
        <v>4.5</v>
      </c>
      <c r="M1854" t="str">
        <f>VLOOKUP($C1854,'Lookup Table'!$A$1:$G$134,7,0)</f>
        <v>Video</v>
      </c>
      <c r="N1854" s="28">
        <f t="shared" si="28"/>
        <v>4.5</v>
      </c>
    </row>
    <row r="1855" spans="1:14" x14ac:dyDescent="0.2">
      <c r="A1855">
        <v>1854</v>
      </c>
      <c r="B1855" s="26">
        <v>44340</v>
      </c>
      <c r="C1855" s="11">
        <v>268892078</v>
      </c>
      <c r="D1855" s="11">
        <v>15383</v>
      </c>
      <c r="E1855" s="11">
        <v>110</v>
      </c>
      <c r="F1855" s="11">
        <v>3</v>
      </c>
      <c r="G1855">
        <f>IFERROR(INDEX('Video Ad Server - SECONDARY'!$C$2:$C$960,MATCH(' Combined Data'!C1855&amp;' Combined Data'!B1855,'Video Ad Server - SECONDARY'!$E$2:$E$960,0)),"")</f>
        <v>19</v>
      </c>
      <c r="H1855">
        <f>IFERROR(INDEX('Video Ad Server - SECONDARY'!$D$2:$D$960,MATCH(' Combined Data'!C1855&amp;' Combined Data'!B1855,'Video Ad Server - SECONDARY'!$E$2:$E$960,0)),"")</f>
        <v>18</v>
      </c>
      <c r="I1855" t="str">
        <f>VLOOKUP($C1855,'Lookup Table'!$A$1:$G$134,3,0)</f>
        <v>Partner B</v>
      </c>
      <c r="J1855" t="str">
        <f>VLOOKUP($C1855,'Lookup Table'!$A$1:$G$134,4,0)</f>
        <v>Cross-Device</v>
      </c>
      <c r="K1855" t="str">
        <f>VLOOKUP($C1855,'Lookup Table'!$A$1:$G$134,5,0)</f>
        <v>CPCV</v>
      </c>
      <c r="L1855">
        <f>VLOOKUP($C1855,'Lookup Table'!$A$1:$G$134,6,0)</f>
        <v>4.5</v>
      </c>
      <c r="M1855" t="str">
        <f>VLOOKUP($C1855,'Lookup Table'!$A$1:$G$134,7,0)</f>
        <v>Video</v>
      </c>
      <c r="N1855" s="28">
        <f t="shared" si="28"/>
        <v>81</v>
      </c>
    </row>
    <row r="1856" spans="1:14" x14ac:dyDescent="0.2">
      <c r="A1856">
        <v>1855</v>
      </c>
      <c r="B1856" s="26">
        <v>44340</v>
      </c>
      <c r="C1856" s="11">
        <v>269221461</v>
      </c>
      <c r="D1856" s="11">
        <v>22193</v>
      </c>
      <c r="E1856" s="11">
        <v>70</v>
      </c>
      <c r="F1856" s="11">
        <v>39</v>
      </c>
      <c r="G1856">
        <f>IFERROR(INDEX('Video Ad Server - SECONDARY'!$C$2:$C$960,MATCH(' Combined Data'!C1856&amp;' Combined Data'!B1856,'Video Ad Server - SECONDARY'!$E$2:$E$960,0)),"")</f>
        <v>3</v>
      </c>
      <c r="H1856">
        <f>IFERROR(INDEX('Video Ad Server - SECONDARY'!$D$2:$D$960,MATCH(' Combined Data'!C1856&amp;' Combined Data'!B1856,'Video Ad Server - SECONDARY'!$E$2:$E$960,0)),"")</f>
        <v>6</v>
      </c>
      <c r="I1856" t="str">
        <f>VLOOKUP($C1856,'Lookup Table'!$A$1:$G$134,3,0)</f>
        <v>Partner B</v>
      </c>
      <c r="J1856" t="str">
        <f>VLOOKUP($C1856,'Lookup Table'!$A$1:$G$134,4,0)</f>
        <v>Mobile</v>
      </c>
      <c r="K1856" t="str">
        <f>VLOOKUP($C1856,'Lookup Table'!$A$1:$G$134,5,0)</f>
        <v>CPCV</v>
      </c>
      <c r="L1856">
        <f>VLOOKUP($C1856,'Lookup Table'!$A$1:$G$134,6,0)</f>
        <v>4.5</v>
      </c>
      <c r="M1856" t="str">
        <f>VLOOKUP($C1856,'Lookup Table'!$A$1:$G$134,7,0)</f>
        <v>Video</v>
      </c>
      <c r="N1856" s="28">
        <f t="shared" si="28"/>
        <v>27</v>
      </c>
    </row>
    <row r="1857" spans="1:14" x14ac:dyDescent="0.2">
      <c r="A1857">
        <v>1856</v>
      </c>
      <c r="B1857" s="26">
        <v>44340</v>
      </c>
      <c r="C1857" s="11">
        <v>268890545</v>
      </c>
      <c r="D1857" s="11">
        <v>12245</v>
      </c>
      <c r="E1857" s="11">
        <v>54</v>
      </c>
      <c r="F1857" s="11">
        <v>32</v>
      </c>
      <c r="G1857">
        <f>IFERROR(INDEX('Video Ad Server - SECONDARY'!$C$2:$C$960,MATCH(' Combined Data'!C1857&amp;' Combined Data'!B1857,'Video Ad Server - SECONDARY'!$E$2:$E$960,0)),"")</f>
        <v>16</v>
      </c>
      <c r="H1857">
        <f>IFERROR(INDEX('Video Ad Server - SECONDARY'!$D$2:$D$960,MATCH(' Combined Data'!C1857&amp;' Combined Data'!B1857,'Video Ad Server - SECONDARY'!$E$2:$E$960,0)),"")</f>
        <v>10</v>
      </c>
      <c r="I1857" t="str">
        <f>VLOOKUP($C1857,'Lookup Table'!$A$1:$G$134,3,0)</f>
        <v>Partner B</v>
      </c>
      <c r="J1857" t="str">
        <f>VLOOKUP($C1857,'Lookup Table'!$A$1:$G$134,4,0)</f>
        <v>Cross-Device</v>
      </c>
      <c r="K1857" t="str">
        <f>VLOOKUP($C1857,'Lookup Table'!$A$1:$G$134,5,0)</f>
        <v>CPCV</v>
      </c>
      <c r="L1857">
        <f>VLOOKUP($C1857,'Lookup Table'!$A$1:$G$134,6,0)</f>
        <v>4.5</v>
      </c>
      <c r="M1857" t="str">
        <f>VLOOKUP($C1857,'Lookup Table'!$A$1:$G$134,7,0)</f>
        <v>Video</v>
      </c>
      <c r="N1857" s="28">
        <f t="shared" si="28"/>
        <v>45</v>
      </c>
    </row>
    <row r="1858" spans="1:14" x14ac:dyDescent="0.2">
      <c r="A1858">
        <v>1857</v>
      </c>
      <c r="B1858" s="26">
        <v>44340</v>
      </c>
      <c r="C1858" s="11">
        <v>269222739</v>
      </c>
      <c r="D1858" s="11">
        <v>10508</v>
      </c>
      <c r="E1858" s="11">
        <v>40</v>
      </c>
      <c r="F1858" s="11">
        <v>23</v>
      </c>
      <c r="G1858">
        <f>IFERROR(INDEX('Video Ad Server - SECONDARY'!$C$2:$C$960,MATCH(' Combined Data'!C1858&amp;' Combined Data'!B1858,'Video Ad Server - SECONDARY'!$E$2:$E$960,0)),"")</f>
        <v>10</v>
      </c>
      <c r="H1858">
        <f>IFERROR(INDEX('Video Ad Server - SECONDARY'!$D$2:$D$960,MATCH(' Combined Data'!C1858&amp;' Combined Data'!B1858,'Video Ad Server - SECONDARY'!$E$2:$E$960,0)),"")</f>
        <v>12</v>
      </c>
      <c r="I1858" t="str">
        <f>VLOOKUP($C1858,'Lookup Table'!$A$1:$G$134,3,0)</f>
        <v>Partner B</v>
      </c>
      <c r="J1858" t="str">
        <f>VLOOKUP($C1858,'Lookup Table'!$A$1:$G$134,4,0)</f>
        <v>Cross-Device</v>
      </c>
      <c r="K1858" t="str">
        <f>VLOOKUP($C1858,'Lookup Table'!$A$1:$G$134,5,0)</f>
        <v>CPCV</v>
      </c>
      <c r="L1858">
        <f>VLOOKUP($C1858,'Lookup Table'!$A$1:$G$134,6,0)</f>
        <v>4.5</v>
      </c>
      <c r="M1858" t="str">
        <f>VLOOKUP($C1858,'Lookup Table'!$A$1:$G$134,7,0)</f>
        <v>Video</v>
      </c>
      <c r="N1858" s="28">
        <f t="shared" si="28"/>
        <v>54</v>
      </c>
    </row>
    <row r="1859" spans="1:14" x14ac:dyDescent="0.2">
      <c r="A1859">
        <v>1858</v>
      </c>
      <c r="B1859" s="26">
        <v>44340</v>
      </c>
      <c r="C1859" s="11">
        <v>268891964</v>
      </c>
      <c r="D1859" s="11">
        <v>18895</v>
      </c>
      <c r="E1859" s="11">
        <v>25</v>
      </c>
      <c r="F1859" s="11">
        <v>20</v>
      </c>
      <c r="G1859">
        <f>IFERROR(INDEX('Video Ad Server - SECONDARY'!$C$2:$C$960,MATCH(' Combined Data'!C1859&amp;' Combined Data'!B1859,'Video Ad Server - SECONDARY'!$E$2:$E$960,0)),"")</f>
        <v>2</v>
      </c>
      <c r="H1859">
        <f>IFERROR(INDEX('Video Ad Server - SECONDARY'!$D$2:$D$960,MATCH(' Combined Data'!C1859&amp;' Combined Data'!B1859,'Video Ad Server - SECONDARY'!$E$2:$E$960,0)),"")</f>
        <v>13</v>
      </c>
      <c r="I1859" t="str">
        <f>VLOOKUP($C1859,'Lookup Table'!$A$1:$G$134,3,0)</f>
        <v>Partner B</v>
      </c>
      <c r="J1859" t="str">
        <f>VLOOKUP($C1859,'Lookup Table'!$A$1:$G$134,4,0)</f>
        <v>Cross-Device</v>
      </c>
      <c r="K1859" t="str">
        <f>VLOOKUP($C1859,'Lookup Table'!$A$1:$G$134,5,0)</f>
        <v>CPCV</v>
      </c>
      <c r="L1859">
        <f>VLOOKUP($C1859,'Lookup Table'!$A$1:$G$134,6,0)</f>
        <v>4.5</v>
      </c>
      <c r="M1859" t="str">
        <f>VLOOKUP($C1859,'Lookup Table'!$A$1:$G$134,7,0)</f>
        <v>Video</v>
      </c>
      <c r="N1859" s="28">
        <f t="shared" ref="N1859:N1922" si="29">IF(K1859="CPM",(D1859/1000)*L1859,H1859*L1859)</f>
        <v>58.5</v>
      </c>
    </row>
    <row r="1860" spans="1:14" x14ac:dyDescent="0.2">
      <c r="A1860">
        <v>1859</v>
      </c>
      <c r="B1860" s="26">
        <v>44340</v>
      </c>
      <c r="C1860" s="11">
        <v>269221920</v>
      </c>
      <c r="D1860" s="11">
        <v>24358</v>
      </c>
      <c r="E1860" s="11">
        <v>24</v>
      </c>
      <c r="F1860" s="11">
        <v>21</v>
      </c>
      <c r="G1860">
        <f>IFERROR(INDEX('Video Ad Server - SECONDARY'!$C$2:$C$960,MATCH(' Combined Data'!C1860&amp;' Combined Data'!B1860,'Video Ad Server - SECONDARY'!$E$2:$E$960,0)),"")</f>
        <v>19</v>
      </c>
      <c r="H1860">
        <f>IFERROR(INDEX('Video Ad Server - SECONDARY'!$D$2:$D$960,MATCH(' Combined Data'!C1860&amp;' Combined Data'!B1860,'Video Ad Server - SECONDARY'!$E$2:$E$960,0)),"")</f>
        <v>11</v>
      </c>
      <c r="I1860" t="str">
        <f>VLOOKUP($C1860,'Lookup Table'!$A$1:$G$134,3,0)</f>
        <v>Partner B</v>
      </c>
      <c r="J1860" t="str">
        <f>VLOOKUP($C1860,'Lookup Table'!$A$1:$G$134,4,0)</f>
        <v>Cross-Device</v>
      </c>
      <c r="K1860" t="str">
        <f>VLOOKUP($C1860,'Lookup Table'!$A$1:$G$134,5,0)</f>
        <v>CPCV</v>
      </c>
      <c r="L1860">
        <f>VLOOKUP($C1860,'Lookup Table'!$A$1:$G$134,6,0)</f>
        <v>4.5</v>
      </c>
      <c r="M1860" t="str">
        <f>VLOOKUP($C1860,'Lookup Table'!$A$1:$G$134,7,0)</f>
        <v>Video</v>
      </c>
      <c r="N1860" s="28">
        <f t="shared" si="29"/>
        <v>49.5</v>
      </c>
    </row>
    <row r="1861" spans="1:14" x14ac:dyDescent="0.2">
      <c r="A1861">
        <v>1860</v>
      </c>
      <c r="B1861" s="26">
        <v>44340</v>
      </c>
      <c r="C1861" s="11">
        <v>268892375</v>
      </c>
      <c r="D1861" s="11">
        <v>7245</v>
      </c>
      <c r="E1861" s="11">
        <v>21</v>
      </c>
      <c r="F1861" s="11">
        <v>22</v>
      </c>
      <c r="G1861">
        <f>IFERROR(INDEX('Video Ad Server - SECONDARY'!$C$2:$C$960,MATCH(' Combined Data'!C1861&amp;' Combined Data'!B1861,'Video Ad Server - SECONDARY'!$E$2:$E$960,0)),"")</f>
        <v>1</v>
      </c>
      <c r="H1861">
        <f>IFERROR(INDEX('Video Ad Server - SECONDARY'!$D$2:$D$960,MATCH(' Combined Data'!C1861&amp;' Combined Data'!B1861,'Video Ad Server - SECONDARY'!$E$2:$E$960,0)),"")</f>
        <v>10</v>
      </c>
      <c r="I1861" t="str">
        <f>VLOOKUP($C1861,'Lookup Table'!$A$1:$G$134,3,0)</f>
        <v>Partner B</v>
      </c>
      <c r="J1861" t="str">
        <f>VLOOKUP($C1861,'Lookup Table'!$A$1:$G$134,4,0)</f>
        <v>Cross-Device</v>
      </c>
      <c r="K1861" t="str">
        <f>VLOOKUP($C1861,'Lookup Table'!$A$1:$G$134,5,0)</f>
        <v>CPCV</v>
      </c>
      <c r="L1861">
        <f>VLOOKUP($C1861,'Lookup Table'!$A$1:$G$134,6,0)</f>
        <v>4.5</v>
      </c>
      <c r="M1861" t="str">
        <f>VLOOKUP($C1861,'Lookup Table'!$A$1:$G$134,7,0)</f>
        <v>Video</v>
      </c>
      <c r="N1861" s="28">
        <f t="shared" si="29"/>
        <v>45</v>
      </c>
    </row>
    <row r="1862" spans="1:14" x14ac:dyDescent="0.2">
      <c r="A1862">
        <v>1861</v>
      </c>
      <c r="B1862" s="26">
        <v>44340</v>
      </c>
      <c r="C1862" s="11">
        <v>268891226</v>
      </c>
      <c r="D1862" s="11">
        <v>15840</v>
      </c>
      <c r="E1862" s="11">
        <v>20</v>
      </c>
      <c r="F1862" s="11">
        <v>12</v>
      </c>
      <c r="G1862" t="str">
        <f>IFERROR(INDEX('Video Ad Server - SECONDARY'!$C$2:$C$960,MATCH(' Combined Data'!C1862&amp;' Combined Data'!B1862,'Video Ad Server - SECONDARY'!$E$2:$E$960,0)),"")</f>
        <v/>
      </c>
      <c r="H1862" t="str">
        <f>IFERROR(INDEX('Video Ad Server - SECONDARY'!$D$2:$D$960,MATCH(' Combined Data'!C1862&amp;' Combined Data'!B1862,'Video Ad Server - SECONDARY'!$E$2:$E$960,0)),"")</f>
        <v/>
      </c>
      <c r="I1862" t="str">
        <f>VLOOKUP($C1862,'Lookup Table'!$A$1:$G$134,3,0)</f>
        <v>Partner B</v>
      </c>
      <c r="J1862" t="str">
        <f>VLOOKUP($C1862,'Lookup Table'!$A$1:$G$134,4,0)</f>
        <v>Desktop</v>
      </c>
      <c r="K1862" t="str">
        <f>VLOOKUP($C1862,'Lookup Table'!$A$1:$G$134,5,0)</f>
        <v>CPM</v>
      </c>
      <c r="L1862">
        <f>VLOOKUP($C1862,'Lookup Table'!$A$1:$G$134,6,0)</f>
        <v>4.5</v>
      </c>
      <c r="M1862" t="str">
        <f>VLOOKUP($C1862,'Lookup Table'!$A$1:$G$134,7,0)</f>
        <v>Display</v>
      </c>
      <c r="N1862" s="28">
        <f t="shared" si="29"/>
        <v>71.28</v>
      </c>
    </row>
    <row r="1863" spans="1:14" x14ac:dyDescent="0.2">
      <c r="A1863">
        <v>1862</v>
      </c>
      <c r="B1863" s="26">
        <v>44340</v>
      </c>
      <c r="C1863" s="11">
        <v>268891961</v>
      </c>
      <c r="D1863" s="11">
        <v>19308</v>
      </c>
      <c r="E1863" s="11">
        <v>14</v>
      </c>
      <c r="F1863" s="11">
        <v>15</v>
      </c>
      <c r="G1863">
        <f>IFERROR(INDEX('Video Ad Server - SECONDARY'!$C$2:$C$960,MATCH(' Combined Data'!C1863&amp;' Combined Data'!B1863,'Video Ad Server - SECONDARY'!$E$2:$E$960,0)),"")</f>
        <v>14</v>
      </c>
      <c r="H1863">
        <f>IFERROR(INDEX('Video Ad Server - SECONDARY'!$D$2:$D$960,MATCH(' Combined Data'!C1863&amp;' Combined Data'!B1863,'Video Ad Server - SECONDARY'!$E$2:$E$960,0)),"")</f>
        <v>15</v>
      </c>
      <c r="I1863" t="str">
        <f>VLOOKUP($C1863,'Lookup Table'!$A$1:$G$134,3,0)</f>
        <v>Partner B</v>
      </c>
      <c r="J1863" t="str">
        <f>VLOOKUP($C1863,'Lookup Table'!$A$1:$G$134,4,0)</f>
        <v>Cross-Device</v>
      </c>
      <c r="K1863" t="str">
        <f>VLOOKUP($C1863,'Lookup Table'!$A$1:$G$134,5,0)</f>
        <v>CPCV</v>
      </c>
      <c r="L1863">
        <f>VLOOKUP($C1863,'Lookup Table'!$A$1:$G$134,6,0)</f>
        <v>4.5</v>
      </c>
      <c r="M1863" t="str">
        <f>VLOOKUP($C1863,'Lookup Table'!$A$1:$G$134,7,0)</f>
        <v>Video</v>
      </c>
      <c r="N1863" s="28">
        <f t="shared" si="29"/>
        <v>67.5</v>
      </c>
    </row>
    <row r="1864" spans="1:14" x14ac:dyDescent="0.2">
      <c r="A1864">
        <v>1863</v>
      </c>
      <c r="B1864" s="26">
        <v>44340</v>
      </c>
      <c r="C1864" s="11">
        <v>269222019</v>
      </c>
      <c r="D1864" s="11">
        <v>11683</v>
      </c>
      <c r="E1864" s="11">
        <v>14</v>
      </c>
      <c r="F1864" s="11">
        <v>15</v>
      </c>
      <c r="G1864">
        <f>IFERROR(INDEX('Video Ad Server - SECONDARY'!$C$2:$C$960,MATCH(' Combined Data'!C1864&amp;' Combined Data'!B1864,'Video Ad Server - SECONDARY'!$E$2:$E$960,0)),"")</f>
        <v>5</v>
      </c>
      <c r="H1864">
        <f>IFERROR(INDEX('Video Ad Server - SECONDARY'!$D$2:$D$960,MATCH(' Combined Data'!C1864&amp;' Combined Data'!B1864,'Video Ad Server - SECONDARY'!$E$2:$E$960,0)),"")</f>
        <v>8</v>
      </c>
      <c r="I1864" t="str">
        <f>VLOOKUP($C1864,'Lookup Table'!$A$1:$G$134,3,0)</f>
        <v>Partner B</v>
      </c>
      <c r="J1864" t="str">
        <f>VLOOKUP($C1864,'Lookup Table'!$A$1:$G$134,4,0)</f>
        <v>Cross-Device</v>
      </c>
      <c r="K1864" t="str">
        <f>VLOOKUP($C1864,'Lookup Table'!$A$1:$G$134,5,0)</f>
        <v>CPCV</v>
      </c>
      <c r="L1864">
        <f>VLOOKUP($C1864,'Lookup Table'!$A$1:$G$134,6,0)</f>
        <v>4.5</v>
      </c>
      <c r="M1864" t="str">
        <f>VLOOKUP($C1864,'Lookup Table'!$A$1:$G$134,7,0)</f>
        <v>Video</v>
      </c>
      <c r="N1864" s="28">
        <f t="shared" si="29"/>
        <v>36</v>
      </c>
    </row>
    <row r="1865" spans="1:14" x14ac:dyDescent="0.2">
      <c r="A1865">
        <v>1864</v>
      </c>
      <c r="B1865" s="26">
        <v>44340</v>
      </c>
      <c r="C1865" s="11">
        <v>268892222</v>
      </c>
      <c r="D1865" s="11">
        <v>7922</v>
      </c>
      <c r="E1865" s="11">
        <v>10</v>
      </c>
      <c r="F1865" s="11">
        <v>10</v>
      </c>
      <c r="G1865" t="str">
        <f>IFERROR(INDEX('Video Ad Server - SECONDARY'!$C$2:$C$960,MATCH(' Combined Data'!C1865&amp;' Combined Data'!B1865,'Video Ad Server - SECONDARY'!$E$2:$E$960,0)),"")</f>
        <v/>
      </c>
      <c r="H1865" t="str">
        <f>IFERROR(INDEX('Video Ad Server - SECONDARY'!$D$2:$D$960,MATCH(' Combined Data'!C1865&amp;' Combined Data'!B1865,'Video Ad Server - SECONDARY'!$E$2:$E$960,0)),"")</f>
        <v/>
      </c>
      <c r="I1865" t="str">
        <f>VLOOKUP($C1865,'Lookup Table'!$A$1:$G$134,3,0)</f>
        <v>Partner B</v>
      </c>
      <c r="J1865" t="str">
        <f>VLOOKUP($C1865,'Lookup Table'!$A$1:$G$134,4,0)</f>
        <v>Desktop</v>
      </c>
      <c r="K1865" t="str">
        <f>VLOOKUP($C1865,'Lookup Table'!$A$1:$G$134,5,0)</f>
        <v>CPM</v>
      </c>
      <c r="L1865">
        <f>VLOOKUP($C1865,'Lookup Table'!$A$1:$G$134,6,0)</f>
        <v>4.5</v>
      </c>
      <c r="M1865" t="str">
        <f>VLOOKUP($C1865,'Lookup Table'!$A$1:$G$134,7,0)</f>
        <v>Display</v>
      </c>
      <c r="N1865" s="28">
        <f t="shared" si="29"/>
        <v>35.649000000000001</v>
      </c>
    </row>
    <row r="1866" spans="1:14" x14ac:dyDescent="0.2">
      <c r="A1866">
        <v>1865</v>
      </c>
      <c r="B1866" s="26">
        <v>44340</v>
      </c>
      <c r="C1866" s="11">
        <v>273096974</v>
      </c>
      <c r="D1866" s="11">
        <v>3322</v>
      </c>
      <c r="E1866" s="11">
        <v>8</v>
      </c>
      <c r="F1866" s="11">
        <v>5</v>
      </c>
      <c r="G1866" t="str">
        <f>IFERROR(INDEX('Video Ad Server - SECONDARY'!$C$2:$C$960,MATCH(' Combined Data'!C1866&amp;' Combined Data'!B1866,'Video Ad Server - SECONDARY'!$E$2:$E$960,0)),"")</f>
        <v/>
      </c>
      <c r="H1866" t="str">
        <f>IFERROR(INDEX('Video Ad Server - SECONDARY'!$D$2:$D$960,MATCH(' Combined Data'!C1866&amp;' Combined Data'!B1866,'Video Ad Server - SECONDARY'!$E$2:$E$960,0)),"")</f>
        <v/>
      </c>
      <c r="I1866" t="str">
        <f>VLOOKUP($C1866,'Lookup Table'!$A$1:$G$134,3,0)</f>
        <v>Partner B</v>
      </c>
      <c r="J1866" t="str">
        <f>VLOOKUP($C1866,'Lookup Table'!$A$1:$G$134,4,0)</f>
        <v>Desktop</v>
      </c>
      <c r="K1866" t="str">
        <f>VLOOKUP($C1866,'Lookup Table'!$A$1:$G$134,5,0)</f>
        <v>CPM</v>
      </c>
      <c r="L1866">
        <f>VLOOKUP($C1866,'Lookup Table'!$A$1:$G$134,6,0)</f>
        <v>4.5</v>
      </c>
      <c r="M1866" t="str">
        <f>VLOOKUP($C1866,'Lookup Table'!$A$1:$G$134,7,0)</f>
        <v>Display</v>
      </c>
      <c r="N1866" s="28">
        <f t="shared" si="29"/>
        <v>14.949</v>
      </c>
    </row>
    <row r="1867" spans="1:14" x14ac:dyDescent="0.2">
      <c r="A1867">
        <v>1866</v>
      </c>
      <c r="B1867" s="26">
        <v>44340</v>
      </c>
      <c r="C1867" s="11">
        <v>271451050</v>
      </c>
      <c r="D1867" s="11">
        <v>2698</v>
      </c>
      <c r="E1867" s="11">
        <v>8</v>
      </c>
      <c r="F1867" s="11">
        <v>0</v>
      </c>
      <c r="G1867" t="str">
        <f>IFERROR(INDEX('Video Ad Server - SECONDARY'!$C$2:$C$960,MATCH(' Combined Data'!C1867&amp;' Combined Data'!B1867,'Video Ad Server - SECONDARY'!$E$2:$E$960,0)),"")</f>
        <v/>
      </c>
      <c r="H1867" t="str">
        <f>IFERROR(INDEX('Video Ad Server - SECONDARY'!$D$2:$D$960,MATCH(' Combined Data'!C1867&amp;' Combined Data'!B1867,'Video Ad Server - SECONDARY'!$E$2:$E$960,0)),"")</f>
        <v/>
      </c>
      <c r="I1867" t="str">
        <f>VLOOKUP($C1867,'Lookup Table'!$A$1:$G$134,3,0)</f>
        <v>Partner A</v>
      </c>
      <c r="J1867" t="str">
        <f>VLOOKUP($C1867,'Lookup Table'!$A$1:$G$134,4,0)</f>
        <v>Desktop</v>
      </c>
      <c r="K1867" t="str">
        <f>VLOOKUP($C1867,'Lookup Table'!$A$1:$G$134,5,0)</f>
        <v>CPM</v>
      </c>
      <c r="L1867">
        <f>VLOOKUP($C1867,'Lookup Table'!$A$1:$G$134,6,0)</f>
        <v>6</v>
      </c>
      <c r="M1867" t="str">
        <f>VLOOKUP($C1867,'Lookup Table'!$A$1:$G$134,7,0)</f>
        <v>Display</v>
      </c>
      <c r="N1867" s="28">
        <f t="shared" si="29"/>
        <v>16.187999999999999</v>
      </c>
    </row>
    <row r="1868" spans="1:14" x14ac:dyDescent="0.2">
      <c r="A1868">
        <v>1867</v>
      </c>
      <c r="B1868" s="26">
        <v>44340</v>
      </c>
      <c r="C1868" s="11">
        <v>269222109</v>
      </c>
      <c r="D1868" s="11">
        <v>4632</v>
      </c>
      <c r="E1868" s="11">
        <v>7</v>
      </c>
      <c r="F1868" s="11">
        <v>3</v>
      </c>
      <c r="G1868" t="str">
        <f>IFERROR(INDEX('Video Ad Server - SECONDARY'!$C$2:$C$960,MATCH(' Combined Data'!C1868&amp;' Combined Data'!B1868,'Video Ad Server - SECONDARY'!$E$2:$E$960,0)),"")</f>
        <v/>
      </c>
      <c r="H1868" t="str">
        <f>IFERROR(INDEX('Video Ad Server - SECONDARY'!$D$2:$D$960,MATCH(' Combined Data'!C1868&amp;' Combined Data'!B1868,'Video Ad Server - SECONDARY'!$E$2:$E$960,0)),"")</f>
        <v/>
      </c>
      <c r="I1868" t="str">
        <f>VLOOKUP($C1868,'Lookup Table'!$A$1:$G$134,3,0)</f>
        <v>Partner A</v>
      </c>
      <c r="J1868" t="str">
        <f>VLOOKUP($C1868,'Lookup Table'!$A$1:$G$134,4,0)</f>
        <v>Desktop</v>
      </c>
      <c r="K1868" t="str">
        <f>VLOOKUP($C1868,'Lookup Table'!$A$1:$G$134,5,0)</f>
        <v>CPM</v>
      </c>
      <c r="L1868">
        <f>VLOOKUP($C1868,'Lookup Table'!$A$1:$G$134,6,0)</f>
        <v>6</v>
      </c>
      <c r="M1868" t="str">
        <f>VLOOKUP($C1868,'Lookup Table'!$A$1:$G$134,7,0)</f>
        <v>Display</v>
      </c>
      <c r="N1868" s="28">
        <f t="shared" si="29"/>
        <v>27.791999999999998</v>
      </c>
    </row>
    <row r="1869" spans="1:14" x14ac:dyDescent="0.2">
      <c r="A1869">
        <v>1868</v>
      </c>
      <c r="B1869" s="26">
        <v>44340</v>
      </c>
      <c r="C1869" s="11">
        <v>271457536</v>
      </c>
      <c r="D1869" s="11">
        <v>2707</v>
      </c>
      <c r="E1869" s="11">
        <v>7</v>
      </c>
      <c r="F1869" s="11">
        <v>0</v>
      </c>
      <c r="G1869">
        <f>IFERROR(INDEX('Video Ad Server - SECONDARY'!$C$2:$C$960,MATCH(' Combined Data'!C1869&amp;' Combined Data'!B1869,'Video Ad Server - SECONDARY'!$E$2:$E$960,0)),"")</f>
        <v>7</v>
      </c>
      <c r="H1869">
        <f>IFERROR(INDEX('Video Ad Server - SECONDARY'!$D$2:$D$960,MATCH(' Combined Data'!C1869&amp;' Combined Data'!B1869,'Video Ad Server - SECONDARY'!$E$2:$E$960,0)),"")</f>
        <v>14</v>
      </c>
      <c r="I1869" t="str">
        <f>VLOOKUP($C1869,'Lookup Table'!$A$1:$G$134,3,0)</f>
        <v>Partner B</v>
      </c>
      <c r="J1869" t="str">
        <f>VLOOKUP($C1869,'Lookup Table'!$A$1:$G$134,4,0)</f>
        <v>Cross-Device</v>
      </c>
      <c r="K1869" t="str">
        <f>VLOOKUP($C1869,'Lookup Table'!$A$1:$G$134,5,0)</f>
        <v>CPCV</v>
      </c>
      <c r="L1869">
        <f>VLOOKUP($C1869,'Lookup Table'!$A$1:$G$134,6,0)</f>
        <v>4.5</v>
      </c>
      <c r="M1869" t="str">
        <f>VLOOKUP($C1869,'Lookup Table'!$A$1:$G$134,7,0)</f>
        <v>Video</v>
      </c>
      <c r="N1869" s="28">
        <f t="shared" si="29"/>
        <v>63</v>
      </c>
    </row>
    <row r="1870" spans="1:14" x14ac:dyDescent="0.2">
      <c r="A1870">
        <v>1869</v>
      </c>
      <c r="B1870" s="26">
        <v>44340</v>
      </c>
      <c r="C1870" s="11">
        <v>273397621</v>
      </c>
      <c r="D1870" s="11">
        <v>2596</v>
      </c>
      <c r="E1870" s="11">
        <v>7</v>
      </c>
      <c r="F1870" s="11">
        <v>2</v>
      </c>
      <c r="G1870" t="str">
        <f>IFERROR(INDEX('Video Ad Server - SECONDARY'!$C$2:$C$960,MATCH(' Combined Data'!C1870&amp;' Combined Data'!B1870,'Video Ad Server - SECONDARY'!$E$2:$E$960,0)),"")</f>
        <v/>
      </c>
      <c r="H1870" t="str">
        <f>IFERROR(INDEX('Video Ad Server - SECONDARY'!$D$2:$D$960,MATCH(' Combined Data'!C1870&amp;' Combined Data'!B1870,'Video Ad Server - SECONDARY'!$E$2:$E$960,0)),"")</f>
        <v/>
      </c>
      <c r="I1870" t="str">
        <f>VLOOKUP($C1870,'Lookup Table'!$A$1:$G$134,3,0)</f>
        <v>Partner B</v>
      </c>
      <c r="J1870" t="str">
        <f>VLOOKUP($C1870,'Lookup Table'!$A$1:$G$134,4,0)</f>
        <v>Desktop</v>
      </c>
      <c r="K1870" t="str">
        <f>VLOOKUP($C1870,'Lookup Table'!$A$1:$G$134,5,0)</f>
        <v>CPM</v>
      </c>
      <c r="L1870">
        <f>VLOOKUP($C1870,'Lookup Table'!$A$1:$G$134,6,0)</f>
        <v>4.5</v>
      </c>
      <c r="M1870" t="str">
        <f>VLOOKUP($C1870,'Lookup Table'!$A$1:$G$134,7,0)</f>
        <v>Display</v>
      </c>
      <c r="N1870" s="28">
        <f t="shared" si="29"/>
        <v>11.682</v>
      </c>
    </row>
    <row r="1871" spans="1:14" x14ac:dyDescent="0.2">
      <c r="A1871">
        <v>1870</v>
      </c>
      <c r="B1871" s="26">
        <v>44340</v>
      </c>
      <c r="C1871" s="11">
        <v>272779033</v>
      </c>
      <c r="D1871" s="11">
        <v>2743</v>
      </c>
      <c r="E1871" s="11">
        <v>6</v>
      </c>
      <c r="F1871" s="11">
        <v>0</v>
      </c>
      <c r="G1871">
        <f>IFERROR(INDEX('Video Ad Server - SECONDARY'!$C$2:$C$960,MATCH(' Combined Data'!C1871&amp;' Combined Data'!B1871,'Video Ad Server - SECONDARY'!$E$2:$E$960,0)),"")</f>
        <v>19</v>
      </c>
      <c r="H1871">
        <f>IFERROR(INDEX('Video Ad Server - SECONDARY'!$D$2:$D$960,MATCH(' Combined Data'!C1871&amp;' Combined Data'!B1871,'Video Ad Server - SECONDARY'!$E$2:$E$960,0)),"")</f>
        <v>3</v>
      </c>
      <c r="I1871" t="str">
        <f>VLOOKUP($C1871,'Lookup Table'!$A$1:$G$134,3,0)</f>
        <v>Partner B</v>
      </c>
      <c r="J1871" t="str">
        <f>VLOOKUP($C1871,'Lookup Table'!$A$1:$G$134,4,0)</f>
        <v>Cross-Device</v>
      </c>
      <c r="K1871" t="str">
        <f>VLOOKUP($C1871,'Lookup Table'!$A$1:$G$134,5,0)</f>
        <v>CPCV</v>
      </c>
      <c r="L1871">
        <f>VLOOKUP($C1871,'Lookup Table'!$A$1:$G$134,6,0)</f>
        <v>4.5</v>
      </c>
      <c r="M1871" t="str">
        <f>VLOOKUP($C1871,'Lookup Table'!$A$1:$G$134,7,0)</f>
        <v>Video</v>
      </c>
      <c r="N1871" s="28">
        <f t="shared" si="29"/>
        <v>13.5</v>
      </c>
    </row>
    <row r="1872" spans="1:14" x14ac:dyDescent="0.2">
      <c r="A1872">
        <v>1871</v>
      </c>
      <c r="B1872" s="26">
        <v>44340</v>
      </c>
      <c r="C1872" s="11">
        <v>268892378</v>
      </c>
      <c r="D1872" s="11">
        <v>7431</v>
      </c>
      <c r="E1872" s="11">
        <v>5</v>
      </c>
      <c r="F1872" s="11">
        <v>135</v>
      </c>
      <c r="G1872">
        <f>IFERROR(INDEX('Video Ad Server - SECONDARY'!$C$2:$C$960,MATCH(' Combined Data'!C1872&amp;' Combined Data'!B1872,'Video Ad Server - SECONDARY'!$E$2:$E$960,0)),"")</f>
        <v>18</v>
      </c>
      <c r="H1872">
        <f>IFERROR(INDEX('Video Ad Server - SECONDARY'!$D$2:$D$960,MATCH(' Combined Data'!C1872&amp;' Combined Data'!B1872,'Video Ad Server - SECONDARY'!$E$2:$E$960,0)),"")</f>
        <v>15</v>
      </c>
      <c r="I1872" t="str">
        <f>VLOOKUP($C1872,'Lookup Table'!$A$1:$G$134,3,0)</f>
        <v>Partner B</v>
      </c>
      <c r="J1872" t="str">
        <f>VLOOKUP($C1872,'Lookup Table'!$A$1:$G$134,4,0)</f>
        <v>Cross-Device</v>
      </c>
      <c r="K1872" t="str">
        <f>VLOOKUP($C1872,'Lookup Table'!$A$1:$G$134,5,0)</f>
        <v>CPCV</v>
      </c>
      <c r="L1872">
        <f>VLOOKUP($C1872,'Lookup Table'!$A$1:$G$134,6,0)</f>
        <v>4.5</v>
      </c>
      <c r="M1872" t="str">
        <f>VLOOKUP($C1872,'Lookup Table'!$A$1:$G$134,7,0)</f>
        <v>Video</v>
      </c>
      <c r="N1872" s="28">
        <f t="shared" si="29"/>
        <v>67.5</v>
      </c>
    </row>
    <row r="1873" spans="1:14" x14ac:dyDescent="0.2">
      <c r="A1873">
        <v>1872</v>
      </c>
      <c r="B1873" s="26">
        <v>44340</v>
      </c>
      <c r="C1873" s="11">
        <v>271459513</v>
      </c>
      <c r="D1873" s="11">
        <v>4621</v>
      </c>
      <c r="E1873" s="11">
        <v>5</v>
      </c>
      <c r="F1873" s="11">
        <v>1</v>
      </c>
      <c r="G1873" t="str">
        <f>IFERROR(INDEX('Video Ad Server - SECONDARY'!$C$2:$C$960,MATCH(' Combined Data'!C1873&amp;' Combined Data'!B1873,'Video Ad Server - SECONDARY'!$E$2:$E$960,0)),"")</f>
        <v/>
      </c>
      <c r="H1873" t="str">
        <f>IFERROR(INDEX('Video Ad Server - SECONDARY'!$D$2:$D$960,MATCH(' Combined Data'!C1873&amp;' Combined Data'!B1873,'Video Ad Server - SECONDARY'!$E$2:$E$960,0)),"")</f>
        <v/>
      </c>
      <c r="I1873" t="str">
        <f>VLOOKUP($C1873,'Lookup Table'!$A$1:$G$134,3,0)</f>
        <v>Partner A</v>
      </c>
      <c r="J1873" t="str">
        <f>VLOOKUP($C1873,'Lookup Table'!$A$1:$G$134,4,0)</f>
        <v>Tablet In-App</v>
      </c>
      <c r="K1873" t="str">
        <f>VLOOKUP($C1873,'Lookup Table'!$A$1:$G$134,5,0)</f>
        <v>CPM</v>
      </c>
      <c r="L1873">
        <f>VLOOKUP($C1873,'Lookup Table'!$A$1:$G$134,6,0)</f>
        <v>6</v>
      </c>
      <c r="M1873" t="str">
        <f>VLOOKUP($C1873,'Lookup Table'!$A$1:$G$134,7,0)</f>
        <v>Display</v>
      </c>
      <c r="N1873" s="28">
        <f t="shared" si="29"/>
        <v>27.726000000000003</v>
      </c>
    </row>
    <row r="1874" spans="1:14" x14ac:dyDescent="0.2">
      <c r="A1874">
        <v>1873</v>
      </c>
      <c r="B1874" s="26">
        <v>44340</v>
      </c>
      <c r="C1874" s="11">
        <v>271472378</v>
      </c>
      <c r="D1874" s="11">
        <v>1874</v>
      </c>
      <c r="E1874" s="11">
        <v>5</v>
      </c>
      <c r="F1874" s="11">
        <v>1</v>
      </c>
      <c r="G1874" t="str">
        <f>IFERROR(INDEX('Video Ad Server - SECONDARY'!$C$2:$C$960,MATCH(' Combined Data'!C1874&amp;' Combined Data'!B1874,'Video Ad Server - SECONDARY'!$E$2:$E$960,0)),"")</f>
        <v/>
      </c>
      <c r="H1874" t="str">
        <f>IFERROR(INDEX('Video Ad Server - SECONDARY'!$D$2:$D$960,MATCH(' Combined Data'!C1874&amp;' Combined Data'!B1874,'Video Ad Server - SECONDARY'!$E$2:$E$960,0)),"")</f>
        <v/>
      </c>
      <c r="I1874" t="str">
        <f>VLOOKUP($C1874,'Lookup Table'!$A$1:$G$134,3,0)</f>
        <v>Partner A</v>
      </c>
      <c r="J1874" t="str">
        <f>VLOOKUP($C1874,'Lookup Table'!$A$1:$G$134,4,0)</f>
        <v>Tablet In-App</v>
      </c>
      <c r="K1874" t="str">
        <f>VLOOKUP($C1874,'Lookup Table'!$A$1:$G$134,5,0)</f>
        <v>CPM</v>
      </c>
      <c r="L1874">
        <f>VLOOKUP($C1874,'Lookup Table'!$A$1:$G$134,6,0)</f>
        <v>6</v>
      </c>
      <c r="M1874" t="str">
        <f>VLOOKUP($C1874,'Lookup Table'!$A$1:$G$134,7,0)</f>
        <v>Display</v>
      </c>
      <c r="N1874" s="28">
        <f t="shared" si="29"/>
        <v>11.244</v>
      </c>
    </row>
    <row r="1875" spans="1:14" x14ac:dyDescent="0.2">
      <c r="A1875">
        <v>1874</v>
      </c>
      <c r="B1875" s="26">
        <v>44340</v>
      </c>
      <c r="C1875" s="11">
        <v>268892456</v>
      </c>
      <c r="D1875" s="11">
        <v>801</v>
      </c>
      <c r="E1875" s="11">
        <v>5</v>
      </c>
      <c r="F1875" s="11">
        <v>1</v>
      </c>
      <c r="G1875" t="str">
        <f>IFERROR(INDEX('Video Ad Server - SECONDARY'!$C$2:$C$960,MATCH(' Combined Data'!C1875&amp;' Combined Data'!B1875,'Video Ad Server - SECONDARY'!$E$2:$E$960,0)),"")</f>
        <v/>
      </c>
      <c r="H1875" t="str">
        <f>IFERROR(INDEX('Video Ad Server - SECONDARY'!$D$2:$D$960,MATCH(' Combined Data'!C1875&amp;' Combined Data'!B1875,'Video Ad Server - SECONDARY'!$E$2:$E$960,0)),"")</f>
        <v/>
      </c>
      <c r="I1875" t="str">
        <f>VLOOKUP($C1875,'Lookup Table'!$A$1:$G$134,3,0)</f>
        <v>Partner A</v>
      </c>
      <c r="J1875" t="str">
        <f>VLOOKUP($C1875,'Lookup Table'!$A$1:$G$134,4,0)</f>
        <v>Mobile Web</v>
      </c>
      <c r="K1875" t="str">
        <f>VLOOKUP($C1875,'Lookup Table'!$A$1:$G$134,5,0)</f>
        <v>CPM</v>
      </c>
      <c r="L1875">
        <f>VLOOKUP($C1875,'Lookup Table'!$A$1:$G$134,6,0)</f>
        <v>6</v>
      </c>
      <c r="M1875" t="str">
        <f>VLOOKUP($C1875,'Lookup Table'!$A$1:$G$134,7,0)</f>
        <v>Display</v>
      </c>
      <c r="N1875" s="28">
        <f t="shared" si="29"/>
        <v>4.806</v>
      </c>
    </row>
    <row r="1876" spans="1:14" x14ac:dyDescent="0.2">
      <c r="A1876">
        <v>1875</v>
      </c>
      <c r="B1876" s="26">
        <v>44340</v>
      </c>
      <c r="C1876" s="11">
        <v>269150218</v>
      </c>
      <c r="D1876" s="11">
        <v>19426</v>
      </c>
      <c r="E1876" s="11">
        <v>4</v>
      </c>
      <c r="F1876" s="11">
        <v>2</v>
      </c>
      <c r="G1876" t="str">
        <f>IFERROR(INDEX('Video Ad Server - SECONDARY'!$C$2:$C$960,MATCH(' Combined Data'!C1876&amp;' Combined Data'!B1876,'Video Ad Server - SECONDARY'!$E$2:$E$960,0)),"")</f>
        <v/>
      </c>
      <c r="H1876" t="str">
        <f>IFERROR(INDEX('Video Ad Server - SECONDARY'!$D$2:$D$960,MATCH(' Combined Data'!C1876&amp;' Combined Data'!B1876,'Video Ad Server - SECONDARY'!$E$2:$E$960,0)),"")</f>
        <v/>
      </c>
      <c r="I1876" t="str">
        <f>VLOOKUP($C1876,'Lookup Table'!$A$1:$G$134,3,0)</f>
        <v>Partner A</v>
      </c>
      <c r="J1876" t="str">
        <f>VLOOKUP($C1876,'Lookup Table'!$A$1:$G$134,4,0)</f>
        <v>Desktop</v>
      </c>
      <c r="K1876" t="str">
        <f>VLOOKUP($C1876,'Lookup Table'!$A$1:$G$134,5,0)</f>
        <v>CPM</v>
      </c>
      <c r="L1876">
        <f>VLOOKUP($C1876,'Lookup Table'!$A$1:$G$134,6,0)</f>
        <v>6</v>
      </c>
      <c r="M1876" t="str">
        <f>VLOOKUP($C1876,'Lookup Table'!$A$1:$G$134,7,0)</f>
        <v>Display</v>
      </c>
      <c r="N1876" s="28">
        <f t="shared" si="29"/>
        <v>116.55599999999998</v>
      </c>
    </row>
    <row r="1877" spans="1:14" x14ac:dyDescent="0.2">
      <c r="A1877">
        <v>1876</v>
      </c>
      <c r="B1877" s="26">
        <v>44340</v>
      </c>
      <c r="C1877" s="11">
        <v>269222808</v>
      </c>
      <c r="D1877" s="11">
        <v>12861</v>
      </c>
      <c r="E1877" s="11">
        <v>4</v>
      </c>
      <c r="F1877" s="11">
        <v>0</v>
      </c>
      <c r="G1877" t="str">
        <f>IFERROR(INDEX('Video Ad Server - SECONDARY'!$C$2:$C$960,MATCH(' Combined Data'!C1877&amp;' Combined Data'!B1877,'Video Ad Server - SECONDARY'!$E$2:$E$960,0)),"")</f>
        <v/>
      </c>
      <c r="H1877" t="str">
        <f>IFERROR(INDEX('Video Ad Server - SECONDARY'!$D$2:$D$960,MATCH(' Combined Data'!C1877&amp;' Combined Data'!B1877,'Video Ad Server - SECONDARY'!$E$2:$E$960,0)),"")</f>
        <v/>
      </c>
      <c r="I1877" t="str">
        <f>VLOOKUP($C1877,'Lookup Table'!$A$1:$G$134,3,0)</f>
        <v>Partner A</v>
      </c>
      <c r="J1877" t="str">
        <f>VLOOKUP($C1877,'Lookup Table'!$A$1:$G$134,4,0)</f>
        <v>Desktop</v>
      </c>
      <c r="K1877" t="str">
        <f>VLOOKUP($C1877,'Lookup Table'!$A$1:$G$134,5,0)</f>
        <v>CPM</v>
      </c>
      <c r="L1877">
        <f>VLOOKUP($C1877,'Lookup Table'!$A$1:$G$134,6,0)</f>
        <v>6</v>
      </c>
      <c r="M1877" t="str">
        <f>VLOOKUP($C1877,'Lookup Table'!$A$1:$G$134,7,0)</f>
        <v>Display</v>
      </c>
      <c r="N1877" s="28">
        <f t="shared" si="29"/>
        <v>77.165999999999997</v>
      </c>
    </row>
    <row r="1878" spans="1:14" x14ac:dyDescent="0.2">
      <c r="A1878">
        <v>1877</v>
      </c>
      <c r="B1878" s="26">
        <v>44340</v>
      </c>
      <c r="C1878" s="11">
        <v>269150215</v>
      </c>
      <c r="D1878" s="11">
        <v>7439</v>
      </c>
      <c r="E1878" s="11">
        <v>4</v>
      </c>
      <c r="F1878" s="11">
        <v>0</v>
      </c>
      <c r="G1878" t="str">
        <f>IFERROR(INDEX('Video Ad Server - SECONDARY'!$C$2:$C$960,MATCH(' Combined Data'!C1878&amp;' Combined Data'!B1878,'Video Ad Server - SECONDARY'!$E$2:$E$960,0)),"")</f>
        <v/>
      </c>
      <c r="H1878" t="str">
        <f>IFERROR(INDEX('Video Ad Server - SECONDARY'!$D$2:$D$960,MATCH(' Combined Data'!C1878&amp;' Combined Data'!B1878,'Video Ad Server - SECONDARY'!$E$2:$E$960,0)),"")</f>
        <v/>
      </c>
      <c r="I1878" t="str">
        <f>VLOOKUP($C1878,'Lookup Table'!$A$1:$G$134,3,0)</f>
        <v>Partner A</v>
      </c>
      <c r="J1878" t="str">
        <f>VLOOKUP($C1878,'Lookup Table'!$A$1:$G$134,4,0)</f>
        <v>Mobile Web</v>
      </c>
      <c r="K1878" t="str">
        <f>VLOOKUP($C1878,'Lookup Table'!$A$1:$G$134,5,0)</f>
        <v>CPM</v>
      </c>
      <c r="L1878">
        <f>VLOOKUP($C1878,'Lookup Table'!$A$1:$G$134,6,0)</f>
        <v>6</v>
      </c>
      <c r="M1878" t="str">
        <f>VLOOKUP($C1878,'Lookup Table'!$A$1:$G$134,7,0)</f>
        <v>Display</v>
      </c>
      <c r="N1878" s="28">
        <f t="shared" si="29"/>
        <v>44.634</v>
      </c>
    </row>
    <row r="1879" spans="1:14" x14ac:dyDescent="0.2">
      <c r="A1879">
        <v>1878</v>
      </c>
      <c r="B1879" s="26">
        <v>44340</v>
      </c>
      <c r="C1879" s="11">
        <v>271808904</v>
      </c>
      <c r="D1879" s="11">
        <v>4508</v>
      </c>
      <c r="E1879" s="11">
        <v>4</v>
      </c>
      <c r="F1879" s="11">
        <v>1</v>
      </c>
      <c r="G1879" t="str">
        <f>IFERROR(INDEX('Video Ad Server - SECONDARY'!$C$2:$C$960,MATCH(' Combined Data'!C1879&amp;' Combined Data'!B1879,'Video Ad Server - SECONDARY'!$E$2:$E$960,0)),"")</f>
        <v/>
      </c>
      <c r="H1879" t="str">
        <f>IFERROR(INDEX('Video Ad Server - SECONDARY'!$D$2:$D$960,MATCH(' Combined Data'!C1879&amp;' Combined Data'!B1879,'Video Ad Server - SECONDARY'!$E$2:$E$960,0)),"")</f>
        <v/>
      </c>
      <c r="I1879" t="str">
        <f>VLOOKUP($C1879,'Lookup Table'!$A$1:$G$134,3,0)</f>
        <v>Partner A</v>
      </c>
      <c r="J1879" t="str">
        <f>VLOOKUP($C1879,'Lookup Table'!$A$1:$G$134,4,0)</f>
        <v>Desktop</v>
      </c>
      <c r="K1879" t="str">
        <f>VLOOKUP($C1879,'Lookup Table'!$A$1:$G$134,5,0)</f>
        <v>CPM</v>
      </c>
      <c r="L1879">
        <f>VLOOKUP($C1879,'Lookup Table'!$A$1:$G$134,6,0)</f>
        <v>6</v>
      </c>
      <c r="M1879" t="str">
        <f>VLOOKUP($C1879,'Lookup Table'!$A$1:$G$134,7,0)</f>
        <v>Display</v>
      </c>
      <c r="N1879" s="28">
        <f t="shared" si="29"/>
        <v>27.048000000000002</v>
      </c>
    </row>
    <row r="1880" spans="1:14" x14ac:dyDescent="0.2">
      <c r="A1880">
        <v>1879</v>
      </c>
      <c r="B1880" s="26">
        <v>44340</v>
      </c>
      <c r="C1880" s="11">
        <v>269221386</v>
      </c>
      <c r="D1880" s="11">
        <v>3624</v>
      </c>
      <c r="E1880" s="11">
        <v>4</v>
      </c>
      <c r="F1880" s="11">
        <v>8</v>
      </c>
      <c r="G1880" t="str">
        <f>IFERROR(INDEX('Video Ad Server - SECONDARY'!$C$2:$C$960,MATCH(' Combined Data'!C1880&amp;' Combined Data'!B1880,'Video Ad Server - SECONDARY'!$E$2:$E$960,0)),"")</f>
        <v/>
      </c>
      <c r="H1880" t="str">
        <f>IFERROR(INDEX('Video Ad Server - SECONDARY'!$D$2:$D$960,MATCH(' Combined Data'!C1880&amp;' Combined Data'!B1880,'Video Ad Server - SECONDARY'!$E$2:$E$960,0)),"")</f>
        <v/>
      </c>
      <c r="I1880" t="str">
        <f>VLOOKUP($C1880,'Lookup Table'!$A$1:$G$134,3,0)</f>
        <v>Partner A</v>
      </c>
      <c r="J1880" t="str">
        <f>VLOOKUP($C1880,'Lookup Table'!$A$1:$G$134,4,0)</f>
        <v>Desktop</v>
      </c>
      <c r="K1880" t="str">
        <f>VLOOKUP($C1880,'Lookup Table'!$A$1:$G$134,5,0)</f>
        <v>CPM</v>
      </c>
      <c r="L1880">
        <f>VLOOKUP($C1880,'Lookup Table'!$A$1:$G$134,6,0)</f>
        <v>6</v>
      </c>
      <c r="M1880" t="str">
        <f>VLOOKUP($C1880,'Lookup Table'!$A$1:$G$134,7,0)</f>
        <v>Display</v>
      </c>
      <c r="N1880" s="28">
        <f t="shared" si="29"/>
        <v>21.744</v>
      </c>
    </row>
    <row r="1881" spans="1:14" x14ac:dyDescent="0.2">
      <c r="A1881">
        <v>1880</v>
      </c>
      <c r="B1881" s="26">
        <v>44340</v>
      </c>
      <c r="C1881" s="11">
        <v>269151292</v>
      </c>
      <c r="D1881" s="11">
        <v>2266</v>
      </c>
      <c r="E1881" s="11">
        <v>4</v>
      </c>
      <c r="F1881" s="11">
        <v>0</v>
      </c>
      <c r="G1881" t="str">
        <f>IFERROR(INDEX('Video Ad Server - SECONDARY'!$C$2:$C$960,MATCH(' Combined Data'!C1881&amp;' Combined Data'!B1881,'Video Ad Server - SECONDARY'!$E$2:$E$960,0)),"")</f>
        <v/>
      </c>
      <c r="H1881" t="str">
        <f>IFERROR(INDEX('Video Ad Server - SECONDARY'!$D$2:$D$960,MATCH(' Combined Data'!C1881&amp;' Combined Data'!B1881,'Video Ad Server - SECONDARY'!$E$2:$E$960,0)),"")</f>
        <v/>
      </c>
      <c r="I1881" t="str">
        <f>VLOOKUP($C1881,'Lookup Table'!$A$1:$G$134,3,0)</f>
        <v>Partner A</v>
      </c>
      <c r="J1881" t="str">
        <f>VLOOKUP($C1881,'Lookup Table'!$A$1:$G$134,4,0)</f>
        <v>Mobile Web</v>
      </c>
      <c r="K1881" t="str">
        <f>VLOOKUP($C1881,'Lookup Table'!$A$1:$G$134,5,0)</f>
        <v>CPM</v>
      </c>
      <c r="L1881">
        <f>VLOOKUP($C1881,'Lookup Table'!$A$1:$G$134,6,0)</f>
        <v>6</v>
      </c>
      <c r="M1881" t="str">
        <f>VLOOKUP($C1881,'Lookup Table'!$A$1:$G$134,7,0)</f>
        <v>Display</v>
      </c>
      <c r="N1881" s="28">
        <f t="shared" si="29"/>
        <v>13.596</v>
      </c>
    </row>
    <row r="1882" spans="1:14" x14ac:dyDescent="0.2">
      <c r="A1882">
        <v>1881</v>
      </c>
      <c r="B1882" s="26">
        <v>44340</v>
      </c>
      <c r="C1882" s="11">
        <v>271539036</v>
      </c>
      <c r="D1882" s="11">
        <v>4744</v>
      </c>
      <c r="E1882" s="11">
        <v>3</v>
      </c>
      <c r="F1882" s="11">
        <v>2</v>
      </c>
      <c r="G1882" t="str">
        <f>IFERROR(INDEX('Video Ad Server - SECONDARY'!$C$2:$C$960,MATCH(' Combined Data'!C1882&amp;' Combined Data'!B1882,'Video Ad Server - SECONDARY'!$E$2:$E$960,0)),"")</f>
        <v/>
      </c>
      <c r="H1882" t="str">
        <f>IFERROR(INDEX('Video Ad Server - SECONDARY'!$D$2:$D$960,MATCH(' Combined Data'!C1882&amp;' Combined Data'!B1882,'Video Ad Server - SECONDARY'!$E$2:$E$960,0)),"")</f>
        <v/>
      </c>
      <c r="I1882" t="str">
        <f>VLOOKUP($C1882,'Lookup Table'!$A$1:$G$134,3,0)</f>
        <v>Partner A</v>
      </c>
      <c r="J1882" t="str">
        <f>VLOOKUP($C1882,'Lookup Table'!$A$1:$G$134,4,0)</f>
        <v>Desktop</v>
      </c>
      <c r="K1882" t="str">
        <f>VLOOKUP($C1882,'Lookup Table'!$A$1:$G$134,5,0)</f>
        <v>CPM</v>
      </c>
      <c r="L1882">
        <f>VLOOKUP($C1882,'Lookup Table'!$A$1:$G$134,6,0)</f>
        <v>6</v>
      </c>
      <c r="M1882" t="str">
        <f>VLOOKUP($C1882,'Lookup Table'!$A$1:$G$134,7,0)</f>
        <v>Display</v>
      </c>
      <c r="N1882" s="28">
        <f t="shared" si="29"/>
        <v>28.463999999999999</v>
      </c>
    </row>
    <row r="1883" spans="1:14" x14ac:dyDescent="0.2">
      <c r="A1883">
        <v>1882</v>
      </c>
      <c r="B1883" s="26">
        <v>44340</v>
      </c>
      <c r="C1883" s="11">
        <v>268892345</v>
      </c>
      <c r="D1883" s="11">
        <v>4286</v>
      </c>
      <c r="E1883" s="11">
        <v>3</v>
      </c>
      <c r="F1883" s="11">
        <v>1</v>
      </c>
      <c r="G1883">
        <f>IFERROR(INDEX('Video Ad Server - SECONDARY'!$C$2:$C$960,MATCH(' Combined Data'!C1883&amp;' Combined Data'!B1883,'Video Ad Server - SECONDARY'!$E$2:$E$960,0)),"")</f>
        <v>15</v>
      </c>
      <c r="H1883">
        <f>IFERROR(INDEX('Video Ad Server - SECONDARY'!$D$2:$D$960,MATCH(' Combined Data'!C1883&amp;' Combined Data'!B1883,'Video Ad Server - SECONDARY'!$E$2:$E$960,0)),"")</f>
        <v>15</v>
      </c>
      <c r="I1883" t="str">
        <f>VLOOKUP($C1883,'Lookup Table'!$A$1:$G$134,3,0)</f>
        <v>Partner B</v>
      </c>
      <c r="J1883" t="str">
        <f>VLOOKUP($C1883,'Lookup Table'!$A$1:$G$134,4,0)</f>
        <v>Cross-Device</v>
      </c>
      <c r="K1883" t="str">
        <f>VLOOKUP($C1883,'Lookup Table'!$A$1:$G$134,5,0)</f>
        <v>CPCV</v>
      </c>
      <c r="L1883">
        <f>VLOOKUP($C1883,'Lookup Table'!$A$1:$G$134,6,0)</f>
        <v>4.5</v>
      </c>
      <c r="M1883" t="str">
        <f>VLOOKUP($C1883,'Lookup Table'!$A$1:$G$134,7,0)</f>
        <v>Video</v>
      </c>
      <c r="N1883" s="28">
        <f t="shared" si="29"/>
        <v>67.5</v>
      </c>
    </row>
    <row r="1884" spans="1:14" x14ac:dyDescent="0.2">
      <c r="A1884">
        <v>1883</v>
      </c>
      <c r="B1884" s="26">
        <v>44340</v>
      </c>
      <c r="C1884" s="11">
        <v>269221605</v>
      </c>
      <c r="D1884" s="11">
        <v>4223</v>
      </c>
      <c r="E1884" s="11">
        <v>3</v>
      </c>
      <c r="F1884" s="11">
        <v>1</v>
      </c>
      <c r="G1884" t="str">
        <f>IFERROR(INDEX('Video Ad Server - SECONDARY'!$C$2:$C$960,MATCH(' Combined Data'!C1884&amp;' Combined Data'!B1884,'Video Ad Server - SECONDARY'!$E$2:$E$960,0)),"")</f>
        <v/>
      </c>
      <c r="H1884" t="str">
        <f>IFERROR(INDEX('Video Ad Server - SECONDARY'!$D$2:$D$960,MATCH(' Combined Data'!C1884&amp;' Combined Data'!B1884,'Video Ad Server - SECONDARY'!$E$2:$E$960,0)),"")</f>
        <v/>
      </c>
      <c r="I1884" t="str">
        <f>VLOOKUP($C1884,'Lookup Table'!$A$1:$G$134,3,0)</f>
        <v>Partner A</v>
      </c>
      <c r="J1884" t="str">
        <f>VLOOKUP($C1884,'Lookup Table'!$A$1:$G$134,4,0)</f>
        <v>Tablet Web</v>
      </c>
      <c r="K1884" t="str">
        <f>VLOOKUP($C1884,'Lookup Table'!$A$1:$G$134,5,0)</f>
        <v>CPM</v>
      </c>
      <c r="L1884">
        <f>VLOOKUP($C1884,'Lookup Table'!$A$1:$G$134,6,0)</f>
        <v>6</v>
      </c>
      <c r="M1884" t="str">
        <f>VLOOKUP($C1884,'Lookup Table'!$A$1:$G$134,7,0)</f>
        <v>Display</v>
      </c>
      <c r="N1884" s="28">
        <f t="shared" si="29"/>
        <v>25.338000000000001</v>
      </c>
    </row>
    <row r="1885" spans="1:14" x14ac:dyDescent="0.2">
      <c r="A1885">
        <v>1884</v>
      </c>
      <c r="B1885" s="26">
        <v>44340</v>
      </c>
      <c r="C1885" s="11">
        <v>269221587</v>
      </c>
      <c r="D1885" s="11">
        <v>4212</v>
      </c>
      <c r="E1885" s="11">
        <v>3</v>
      </c>
      <c r="F1885" s="11">
        <v>1</v>
      </c>
      <c r="G1885">
        <f>IFERROR(INDEX('Video Ad Server - SECONDARY'!$C$2:$C$960,MATCH(' Combined Data'!C1885&amp;' Combined Data'!B1885,'Video Ad Server - SECONDARY'!$E$2:$E$960,0)),"")</f>
        <v>20</v>
      </c>
      <c r="H1885">
        <f>IFERROR(INDEX('Video Ad Server - SECONDARY'!$D$2:$D$960,MATCH(' Combined Data'!C1885&amp;' Combined Data'!B1885,'Video Ad Server - SECONDARY'!$E$2:$E$960,0)),"")</f>
        <v>13</v>
      </c>
      <c r="I1885" t="str">
        <f>VLOOKUP($C1885,'Lookup Table'!$A$1:$G$134,3,0)</f>
        <v>Partner B</v>
      </c>
      <c r="J1885" t="str">
        <f>VLOOKUP($C1885,'Lookup Table'!$A$1:$G$134,4,0)</f>
        <v>Cross-Device</v>
      </c>
      <c r="K1885" t="str">
        <f>VLOOKUP($C1885,'Lookup Table'!$A$1:$G$134,5,0)</f>
        <v>CPCV</v>
      </c>
      <c r="L1885">
        <f>VLOOKUP($C1885,'Lookup Table'!$A$1:$G$134,6,0)</f>
        <v>4.5</v>
      </c>
      <c r="M1885" t="str">
        <f>VLOOKUP($C1885,'Lookup Table'!$A$1:$G$134,7,0)</f>
        <v>Video</v>
      </c>
      <c r="N1885" s="28">
        <f t="shared" si="29"/>
        <v>58.5</v>
      </c>
    </row>
    <row r="1886" spans="1:14" x14ac:dyDescent="0.2">
      <c r="A1886">
        <v>1885</v>
      </c>
      <c r="B1886" s="26">
        <v>44340</v>
      </c>
      <c r="C1886" s="11">
        <v>269221575</v>
      </c>
      <c r="D1886" s="11">
        <v>2575</v>
      </c>
      <c r="E1886" s="11">
        <v>3</v>
      </c>
      <c r="F1886" s="11">
        <v>1</v>
      </c>
      <c r="G1886">
        <f>IFERROR(INDEX('Video Ad Server - SECONDARY'!$C$2:$C$960,MATCH(' Combined Data'!C1886&amp;' Combined Data'!B1886,'Video Ad Server - SECONDARY'!$E$2:$E$960,0)),"")</f>
        <v>4</v>
      </c>
      <c r="H1886">
        <f>IFERROR(INDEX('Video Ad Server - SECONDARY'!$D$2:$D$960,MATCH(' Combined Data'!C1886&amp;' Combined Data'!B1886,'Video Ad Server - SECONDARY'!$E$2:$E$960,0)),"")</f>
        <v>16</v>
      </c>
      <c r="I1886" t="str">
        <f>VLOOKUP($C1886,'Lookup Table'!$A$1:$G$134,3,0)</f>
        <v>Partner B</v>
      </c>
      <c r="J1886" t="str">
        <f>VLOOKUP($C1886,'Lookup Table'!$A$1:$G$134,4,0)</f>
        <v>Cross-Device</v>
      </c>
      <c r="K1886" t="str">
        <f>VLOOKUP($C1886,'Lookup Table'!$A$1:$G$134,5,0)</f>
        <v>CPCV</v>
      </c>
      <c r="L1886">
        <f>VLOOKUP($C1886,'Lookup Table'!$A$1:$G$134,6,0)</f>
        <v>4.5</v>
      </c>
      <c r="M1886" t="str">
        <f>VLOOKUP($C1886,'Lookup Table'!$A$1:$G$134,7,0)</f>
        <v>Video</v>
      </c>
      <c r="N1886" s="28">
        <f t="shared" si="29"/>
        <v>72</v>
      </c>
    </row>
    <row r="1887" spans="1:14" x14ac:dyDescent="0.2">
      <c r="A1887">
        <v>1886</v>
      </c>
      <c r="B1887" s="26">
        <v>44340</v>
      </c>
      <c r="C1887" s="11">
        <v>269150185</v>
      </c>
      <c r="D1887" s="11">
        <v>2321</v>
      </c>
      <c r="E1887" s="11">
        <v>3</v>
      </c>
      <c r="F1887" s="11">
        <v>0</v>
      </c>
      <c r="G1887" t="str">
        <f>IFERROR(INDEX('Video Ad Server - SECONDARY'!$C$2:$C$960,MATCH(' Combined Data'!C1887&amp;' Combined Data'!B1887,'Video Ad Server - SECONDARY'!$E$2:$E$960,0)),"")</f>
        <v/>
      </c>
      <c r="H1887" t="str">
        <f>IFERROR(INDEX('Video Ad Server - SECONDARY'!$D$2:$D$960,MATCH(' Combined Data'!C1887&amp;' Combined Data'!B1887,'Video Ad Server - SECONDARY'!$E$2:$E$960,0)),"")</f>
        <v/>
      </c>
      <c r="I1887" t="str">
        <f>VLOOKUP($C1887,'Lookup Table'!$A$1:$G$134,3,0)</f>
        <v>Partner A</v>
      </c>
      <c r="J1887" t="str">
        <f>VLOOKUP($C1887,'Lookup Table'!$A$1:$G$134,4,0)</f>
        <v>Mobile In-App</v>
      </c>
      <c r="K1887" t="str">
        <f>VLOOKUP($C1887,'Lookup Table'!$A$1:$G$134,5,0)</f>
        <v>CPM</v>
      </c>
      <c r="L1887">
        <f>VLOOKUP($C1887,'Lookup Table'!$A$1:$G$134,6,0)</f>
        <v>6</v>
      </c>
      <c r="M1887" t="str">
        <f>VLOOKUP($C1887,'Lookup Table'!$A$1:$G$134,7,0)</f>
        <v>Display</v>
      </c>
      <c r="N1887" s="28">
        <f t="shared" si="29"/>
        <v>13.926000000000002</v>
      </c>
    </row>
    <row r="1888" spans="1:14" x14ac:dyDescent="0.2">
      <c r="A1888">
        <v>1887</v>
      </c>
      <c r="B1888" s="26">
        <v>44340</v>
      </c>
      <c r="C1888" s="11">
        <v>269221584</v>
      </c>
      <c r="D1888" s="11">
        <v>726</v>
      </c>
      <c r="E1888" s="11">
        <v>3</v>
      </c>
      <c r="F1888" s="11">
        <v>1</v>
      </c>
      <c r="G1888">
        <f>IFERROR(INDEX('Video Ad Server - SECONDARY'!$C$2:$C$960,MATCH(' Combined Data'!C1888&amp;' Combined Data'!B1888,'Video Ad Server - SECONDARY'!$E$2:$E$960,0)),"")</f>
        <v>19</v>
      </c>
      <c r="H1888">
        <f>IFERROR(INDEX('Video Ad Server - SECONDARY'!$D$2:$D$960,MATCH(' Combined Data'!C1888&amp;' Combined Data'!B1888,'Video Ad Server - SECONDARY'!$E$2:$E$960,0)),"")</f>
        <v>3</v>
      </c>
      <c r="I1888" t="str">
        <f>VLOOKUP($C1888,'Lookup Table'!$A$1:$G$134,3,0)</f>
        <v>Partner B</v>
      </c>
      <c r="J1888" t="str">
        <f>VLOOKUP($C1888,'Lookup Table'!$A$1:$G$134,4,0)</f>
        <v>Cross-Device</v>
      </c>
      <c r="K1888" t="str">
        <f>VLOOKUP($C1888,'Lookup Table'!$A$1:$G$134,5,0)</f>
        <v>CPCV</v>
      </c>
      <c r="L1888">
        <f>VLOOKUP($C1888,'Lookup Table'!$A$1:$G$134,6,0)</f>
        <v>4.5</v>
      </c>
      <c r="M1888" t="str">
        <f>VLOOKUP($C1888,'Lookup Table'!$A$1:$G$134,7,0)</f>
        <v>Video</v>
      </c>
      <c r="N1888" s="28">
        <f t="shared" si="29"/>
        <v>13.5</v>
      </c>
    </row>
    <row r="1889" spans="1:14" x14ac:dyDescent="0.2">
      <c r="A1889">
        <v>1888</v>
      </c>
      <c r="B1889" s="26">
        <v>44340</v>
      </c>
      <c r="C1889" s="11">
        <v>269220918</v>
      </c>
      <c r="D1889" s="11">
        <v>600</v>
      </c>
      <c r="E1889" s="11">
        <v>3</v>
      </c>
      <c r="F1889" s="11">
        <v>1</v>
      </c>
      <c r="G1889" t="str">
        <f>IFERROR(INDEX('Video Ad Server - SECONDARY'!$C$2:$C$960,MATCH(' Combined Data'!C1889&amp;' Combined Data'!B1889,'Video Ad Server - SECONDARY'!$E$2:$E$960,0)),"")</f>
        <v/>
      </c>
      <c r="H1889" t="str">
        <f>IFERROR(INDEX('Video Ad Server - SECONDARY'!$D$2:$D$960,MATCH(' Combined Data'!C1889&amp;' Combined Data'!B1889,'Video Ad Server - SECONDARY'!$E$2:$E$960,0)),"")</f>
        <v/>
      </c>
      <c r="I1889" t="str">
        <f>VLOOKUP($C1889,'Lookup Table'!$A$1:$G$134,3,0)</f>
        <v>Partner B</v>
      </c>
      <c r="J1889" t="str">
        <f>VLOOKUP($C1889,'Lookup Table'!$A$1:$G$134,4,0)</f>
        <v>Desktop</v>
      </c>
      <c r="K1889" t="str">
        <f>VLOOKUP($C1889,'Lookup Table'!$A$1:$G$134,5,0)</f>
        <v>CPM</v>
      </c>
      <c r="L1889">
        <f>VLOOKUP($C1889,'Lookup Table'!$A$1:$G$134,6,0)</f>
        <v>4.5</v>
      </c>
      <c r="M1889" t="str">
        <f>VLOOKUP($C1889,'Lookup Table'!$A$1:$G$134,7,0)</f>
        <v>Display</v>
      </c>
      <c r="N1889" s="28">
        <f t="shared" si="29"/>
        <v>2.6999999999999997</v>
      </c>
    </row>
    <row r="1890" spans="1:14" x14ac:dyDescent="0.2">
      <c r="A1890">
        <v>1889</v>
      </c>
      <c r="B1890" s="26">
        <v>44340</v>
      </c>
      <c r="C1890" s="11">
        <v>271533390</v>
      </c>
      <c r="D1890" s="11">
        <v>4625</v>
      </c>
      <c r="E1890" s="11">
        <v>2</v>
      </c>
      <c r="F1890" s="11">
        <v>3</v>
      </c>
      <c r="G1890" t="str">
        <f>IFERROR(INDEX('Video Ad Server - SECONDARY'!$C$2:$C$960,MATCH(' Combined Data'!C1890&amp;' Combined Data'!B1890,'Video Ad Server - SECONDARY'!$E$2:$E$960,0)),"")</f>
        <v/>
      </c>
      <c r="H1890" t="str">
        <f>IFERROR(INDEX('Video Ad Server - SECONDARY'!$D$2:$D$960,MATCH(' Combined Data'!C1890&amp;' Combined Data'!B1890,'Video Ad Server - SECONDARY'!$E$2:$E$960,0)),"")</f>
        <v/>
      </c>
      <c r="I1890" t="str">
        <f>VLOOKUP($C1890,'Lookup Table'!$A$1:$G$134,3,0)</f>
        <v>Partner A</v>
      </c>
      <c r="J1890" t="str">
        <f>VLOOKUP($C1890,'Lookup Table'!$A$1:$G$134,4,0)</f>
        <v>Desktop</v>
      </c>
      <c r="K1890" t="str">
        <f>VLOOKUP($C1890,'Lookup Table'!$A$1:$G$134,5,0)</f>
        <v>CPM</v>
      </c>
      <c r="L1890">
        <f>VLOOKUP($C1890,'Lookup Table'!$A$1:$G$134,6,0)</f>
        <v>6</v>
      </c>
      <c r="M1890" t="str">
        <f>VLOOKUP($C1890,'Lookup Table'!$A$1:$G$134,7,0)</f>
        <v>Display</v>
      </c>
      <c r="N1890" s="28">
        <f t="shared" si="29"/>
        <v>27.75</v>
      </c>
    </row>
    <row r="1891" spans="1:14" x14ac:dyDescent="0.2">
      <c r="A1891">
        <v>1890</v>
      </c>
      <c r="B1891" s="26">
        <v>44340</v>
      </c>
      <c r="C1891" s="11">
        <v>268892102</v>
      </c>
      <c r="D1891" s="11">
        <v>4269</v>
      </c>
      <c r="E1891" s="11">
        <v>2</v>
      </c>
      <c r="F1891" s="11">
        <v>2</v>
      </c>
      <c r="G1891" t="str">
        <f>IFERROR(INDEX('Video Ad Server - SECONDARY'!$C$2:$C$960,MATCH(' Combined Data'!C1891&amp;' Combined Data'!B1891,'Video Ad Server - SECONDARY'!$E$2:$E$960,0)),"")</f>
        <v/>
      </c>
      <c r="H1891" t="str">
        <f>IFERROR(INDEX('Video Ad Server - SECONDARY'!$D$2:$D$960,MATCH(' Combined Data'!C1891&amp;' Combined Data'!B1891,'Video Ad Server - SECONDARY'!$E$2:$E$960,0)),"")</f>
        <v/>
      </c>
      <c r="I1891" t="str">
        <f>VLOOKUP($C1891,'Lookup Table'!$A$1:$G$134,3,0)</f>
        <v>Partner A</v>
      </c>
      <c r="J1891" t="str">
        <f>VLOOKUP($C1891,'Lookup Table'!$A$1:$G$134,4,0)</f>
        <v>Tablet Web</v>
      </c>
      <c r="K1891" t="str">
        <f>VLOOKUP($C1891,'Lookup Table'!$A$1:$G$134,5,0)</f>
        <v>CPM</v>
      </c>
      <c r="L1891">
        <f>VLOOKUP($C1891,'Lookup Table'!$A$1:$G$134,6,0)</f>
        <v>6</v>
      </c>
      <c r="M1891" t="str">
        <f>VLOOKUP($C1891,'Lookup Table'!$A$1:$G$134,7,0)</f>
        <v>Display</v>
      </c>
      <c r="N1891" s="28">
        <f t="shared" si="29"/>
        <v>25.614000000000001</v>
      </c>
    </row>
    <row r="1892" spans="1:14" x14ac:dyDescent="0.2">
      <c r="A1892">
        <v>1891</v>
      </c>
      <c r="B1892" s="26">
        <v>44340</v>
      </c>
      <c r="C1892" s="11">
        <v>268890527</v>
      </c>
      <c r="D1892" s="11">
        <v>1947</v>
      </c>
      <c r="E1892" s="11">
        <v>2</v>
      </c>
      <c r="F1892" s="11">
        <v>0</v>
      </c>
      <c r="G1892">
        <f>IFERROR(INDEX('Video Ad Server - SECONDARY'!$C$2:$C$960,MATCH(' Combined Data'!C1892&amp;' Combined Data'!B1892,'Video Ad Server - SECONDARY'!$E$2:$E$960,0)),"")</f>
        <v>8</v>
      </c>
      <c r="H1892">
        <f>IFERROR(INDEX('Video Ad Server - SECONDARY'!$D$2:$D$960,MATCH(' Combined Data'!C1892&amp;' Combined Data'!B1892,'Video Ad Server - SECONDARY'!$E$2:$E$960,0)),"")</f>
        <v>17</v>
      </c>
      <c r="I1892" t="str">
        <f>VLOOKUP($C1892,'Lookup Table'!$A$1:$G$134,3,0)</f>
        <v>Partner B</v>
      </c>
      <c r="J1892" t="str">
        <f>VLOOKUP($C1892,'Lookup Table'!$A$1:$G$134,4,0)</f>
        <v>Cross-Device</v>
      </c>
      <c r="K1892" t="str">
        <f>VLOOKUP($C1892,'Lookup Table'!$A$1:$G$134,5,0)</f>
        <v>CPCV</v>
      </c>
      <c r="L1892">
        <f>VLOOKUP($C1892,'Lookup Table'!$A$1:$G$134,6,0)</f>
        <v>4.5</v>
      </c>
      <c r="M1892" t="str">
        <f>VLOOKUP($C1892,'Lookup Table'!$A$1:$G$134,7,0)</f>
        <v>Video</v>
      </c>
      <c r="N1892" s="28">
        <f t="shared" si="29"/>
        <v>76.5</v>
      </c>
    </row>
    <row r="1893" spans="1:14" x14ac:dyDescent="0.2">
      <c r="A1893">
        <v>1892</v>
      </c>
      <c r="B1893" s="26">
        <v>44340</v>
      </c>
      <c r="C1893" s="11">
        <v>269222010</v>
      </c>
      <c r="D1893" s="11">
        <v>1635</v>
      </c>
      <c r="E1893" s="11">
        <v>2</v>
      </c>
      <c r="F1893" s="11">
        <v>0</v>
      </c>
      <c r="G1893">
        <f>IFERROR(INDEX('Video Ad Server - SECONDARY'!$C$2:$C$960,MATCH(' Combined Data'!C1893&amp;' Combined Data'!B1893,'Video Ad Server - SECONDARY'!$E$2:$E$960,0)),"")</f>
        <v>8</v>
      </c>
      <c r="H1893">
        <f>IFERROR(INDEX('Video Ad Server - SECONDARY'!$D$2:$D$960,MATCH(' Combined Data'!C1893&amp;' Combined Data'!B1893,'Video Ad Server - SECONDARY'!$E$2:$E$960,0)),"")</f>
        <v>6</v>
      </c>
      <c r="I1893" t="str">
        <f>VLOOKUP($C1893,'Lookup Table'!$A$1:$G$134,3,0)</f>
        <v>Partner B</v>
      </c>
      <c r="J1893" t="str">
        <f>VLOOKUP($C1893,'Lookup Table'!$A$1:$G$134,4,0)</f>
        <v>Cross-Device</v>
      </c>
      <c r="K1893" t="str">
        <f>VLOOKUP($C1893,'Lookup Table'!$A$1:$G$134,5,0)</f>
        <v>CPCV</v>
      </c>
      <c r="L1893">
        <f>VLOOKUP($C1893,'Lookup Table'!$A$1:$G$134,6,0)</f>
        <v>4.5</v>
      </c>
      <c r="M1893" t="str">
        <f>VLOOKUP($C1893,'Lookup Table'!$A$1:$G$134,7,0)</f>
        <v>Video</v>
      </c>
      <c r="N1893" s="28">
        <f t="shared" si="29"/>
        <v>27</v>
      </c>
    </row>
    <row r="1894" spans="1:14" x14ac:dyDescent="0.2">
      <c r="A1894">
        <v>1893</v>
      </c>
      <c r="B1894" s="26">
        <v>44340</v>
      </c>
      <c r="C1894" s="11">
        <v>268891184</v>
      </c>
      <c r="D1894" s="11">
        <v>1153</v>
      </c>
      <c r="E1894" s="11">
        <v>2</v>
      </c>
      <c r="F1894" s="11">
        <v>5</v>
      </c>
      <c r="G1894" t="str">
        <f>IFERROR(INDEX('Video Ad Server - SECONDARY'!$C$2:$C$960,MATCH(' Combined Data'!C1894&amp;' Combined Data'!B1894,'Video Ad Server - SECONDARY'!$E$2:$E$960,0)),"")</f>
        <v/>
      </c>
      <c r="H1894" t="str">
        <f>IFERROR(INDEX('Video Ad Server - SECONDARY'!$D$2:$D$960,MATCH(' Combined Data'!C1894&amp;' Combined Data'!B1894,'Video Ad Server - SECONDARY'!$E$2:$E$960,0)),"")</f>
        <v/>
      </c>
      <c r="I1894" t="str">
        <f>VLOOKUP($C1894,'Lookup Table'!$A$1:$G$134,3,0)</f>
        <v>Partner B</v>
      </c>
      <c r="J1894" t="str">
        <f>VLOOKUP($C1894,'Lookup Table'!$A$1:$G$134,4,0)</f>
        <v>Cross-Device</v>
      </c>
      <c r="K1894" t="str">
        <f>VLOOKUP($C1894,'Lookup Table'!$A$1:$G$134,5,0)</f>
        <v>CPM</v>
      </c>
      <c r="L1894">
        <f>VLOOKUP($C1894,'Lookup Table'!$A$1:$G$134,6,0)</f>
        <v>4.5</v>
      </c>
      <c r="M1894" t="str">
        <f>VLOOKUP($C1894,'Lookup Table'!$A$1:$G$134,7,0)</f>
        <v>Display</v>
      </c>
      <c r="N1894" s="28">
        <f t="shared" si="29"/>
        <v>5.1885000000000003</v>
      </c>
    </row>
    <row r="1895" spans="1:14" x14ac:dyDescent="0.2">
      <c r="A1895">
        <v>1894</v>
      </c>
      <c r="B1895" s="26">
        <v>44340</v>
      </c>
      <c r="C1895" s="11">
        <v>268890590</v>
      </c>
      <c r="D1895" s="11">
        <v>2948</v>
      </c>
      <c r="E1895" s="11">
        <v>1</v>
      </c>
      <c r="F1895" s="11">
        <v>1</v>
      </c>
      <c r="G1895">
        <f>IFERROR(INDEX('Video Ad Server - SECONDARY'!$C$2:$C$960,MATCH(' Combined Data'!C1895&amp;' Combined Data'!B1895,'Video Ad Server - SECONDARY'!$E$2:$E$960,0)),"")</f>
        <v>3</v>
      </c>
      <c r="H1895">
        <f>IFERROR(INDEX('Video Ad Server - SECONDARY'!$D$2:$D$960,MATCH(' Combined Data'!C1895&amp;' Combined Data'!B1895,'Video Ad Server - SECONDARY'!$E$2:$E$960,0)),"")</f>
        <v>15</v>
      </c>
      <c r="I1895" t="str">
        <f>VLOOKUP($C1895,'Lookup Table'!$A$1:$G$134,3,0)</f>
        <v>Partner B</v>
      </c>
      <c r="J1895" t="str">
        <f>VLOOKUP($C1895,'Lookup Table'!$A$1:$G$134,4,0)</f>
        <v>Cross-Device</v>
      </c>
      <c r="K1895" t="str">
        <f>VLOOKUP($C1895,'Lookup Table'!$A$1:$G$134,5,0)</f>
        <v>CPCV</v>
      </c>
      <c r="L1895">
        <f>VLOOKUP($C1895,'Lookup Table'!$A$1:$G$134,6,0)</f>
        <v>4.5</v>
      </c>
      <c r="M1895" t="str">
        <f>VLOOKUP($C1895,'Lookup Table'!$A$1:$G$134,7,0)</f>
        <v>Video</v>
      </c>
      <c r="N1895" s="28">
        <f t="shared" si="29"/>
        <v>67.5</v>
      </c>
    </row>
    <row r="1896" spans="1:14" x14ac:dyDescent="0.2">
      <c r="A1896">
        <v>1895</v>
      </c>
      <c r="B1896" s="26">
        <v>44340</v>
      </c>
      <c r="C1896" s="11">
        <v>268890683</v>
      </c>
      <c r="D1896" s="11">
        <v>1767</v>
      </c>
      <c r="E1896" s="11">
        <v>1</v>
      </c>
      <c r="F1896" s="11">
        <v>8</v>
      </c>
      <c r="G1896" t="str">
        <f>IFERROR(INDEX('Video Ad Server - SECONDARY'!$C$2:$C$960,MATCH(' Combined Data'!C1896&amp;' Combined Data'!B1896,'Video Ad Server - SECONDARY'!$E$2:$E$960,0)),"")</f>
        <v/>
      </c>
      <c r="H1896" t="str">
        <f>IFERROR(INDEX('Video Ad Server - SECONDARY'!$D$2:$D$960,MATCH(' Combined Data'!C1896&amp;' Combined Data'!B1896,'Video Ad Server - SECONDARY'!$E$2:$E$960,0)),"")</f>
        <v/>
      </c>
      <c r="I1896" t="str">
        <f>VLOOKUP($C1896,'Lookup Table'!$A$1:$G$134,3,0)</f>
        <v>Partner A</v>
      </c>
      <c r="J1896" t="str">
        <f>VLOOKUP($C1896,'Lookup Table'!$A$1:$G$134,4,0)</f>
        <v>Mobile Web</v>
      </c>
      <c r="K1896" t="str">
        <f>VLOOKUP($C1896,'Lookup Table'!$A$1:$G$134,5,0)</f>
        <v>CPM</v>
      </c>
      <c r="L1896">
        <f>VLOOKUP($C1896,'Lookup Table'!$A$1:$G$134,6,0)</f>
        <v>6</v>
      </c>
      <c r="M1896" t="str">
        <f>VLOOKUP($C1896,'Lookup Table'!$A$1:$G$134,7,0)</f>
        <v>Display</v>
      </c>
      <c r="N1896" s="28">
        <f t="shared" si="29"/>
        <v>10.602</v>
      </c>
    </row>
    <row r="1897" spans="1:14" x14ac:dyDescent="0.2">
      <c r="A1897">
        <v>1896</v>
      </c>
      <c r="B1897" s="26">
        <v>44340</v>
      </c>
      <c r="C1897" s="11">
        <v>268892090</v>
      </c>
      <c r="D1897" s="11">
        <v>1487</v>
      </c>
      <c r="E1897" s="11">
        <v>1</v>
      </c>
      <c r="F1897" s="11">
        <v>1</v>
      </c>
      <c r="G1897" t="str">
        <f>IFERROR(INDEX('Video Ad Server - SECONDARY'!$C$2:$C$960,MATCH(' Combined Data'!C1897&amp;' Combined Data'!B1897,'Video Ad Server - SECONDARY'!$E$2:$E$960,0)),"")</f>
        <v/>
      </c>
      <c r="H1897" t="str">
        <f>IFERROR(INDEX('Video Ad Server - SECONDARY'!$D$2:$D$960,MATCH(' Combined Data'!C1897&amp;' Combined Data'!B1897,'Video Ad Server - SECONDARY'!$E$2:$E$960,0)),"")</f>
        <v/>
      </c>
      <c r="I1897" t="str">
        <f>VLOOKUP($C1897,'Lookup Table'!$A$1:$G$134,3,0)</f>
        <v>Partner B</v>
      </c>
      <c r="J1897" t="str">
        <f>VLOOKUP($C1897,'Lookup Table'!$A$1:$G$134,4,0)</f>
        <v>Mobile In-App</v>
      </c>
      <c r="K1897" t="str">
        <f>VLOOKUP($C1897,'Lookup Table'!$A$1:$G$134,5,0)</f>
        <v>CPM</v>
      </c>
      <c r="L1897">
        <f>VLOOKUP($C1897,'Lookup Table'!$A$1:$G$134,6,0)</f>
        <v>4.5</v>
      </c>
      <c r="M1897" t="str">
        <f>VLOOKUP($C1897,'Lookup Table'!$A$1:$G$134,7,0)</f>
        <v>Display</v>
      </c>
      <c r="N1897" s="28">
        <f t="shared" si="29"/>
        <v>6.6915000000000004</v>
      </c>
    </row>
    <row r="1898" spans="1:14" x14ac:dyDescent="0.2">
      <c r="A1898">
        <v>1897</v>
      </c>
      <c r="B1898" s="26">
        <v>44340</v>
      </c>
      <c r="C1898" s="11">
        <v>269221419</v>
      </c>
      <c r="D1898" s="11">
        <v>956</v>
      </c>
      <c r="E1898" s="11">
        <v>1</v>
      </c>
      <c r="F1898" s="11">
        <v>2</v>
      </c>
      <c r="G1898">
        <f>IFERROR(INDEX('Video Ad Server - SECONDARY'!$C$2:$C$960,MATCH(' Combined Data'!C1898&amp;' Combined Data'!B1898,'Video Ad Server - SECONDARY'!$E$2:$E$960,0)),"")</f>
        <v>5</v>
      </c>
      <c r="H1898">
        <f>IFERROR(INDEX('Video Ad Server - SECONDARY'!$D$2:$D$960,MATCH(' Combined Data'!C1898&amp;' Combined Data'!B1898,'Video Ad Server - SECONDARY'!$E$2:$E$960,0)),"")</f>
        <v>9</v>
      </c>
      <c r="I1898" t="str">
        <f>VLOOKUP($C1898,'Lookup Table'!$A$1:$G$134,3,0)</f>
        <v>Partner B</v>
      </c>
      <c r="J1898" t="str">
        <f>VLOOKUP($C1898,'Lookup Table'!$A$1:$G$134,4,0)</f>
        <v>Cross-Device</v>
      </c>
      <c r="K1898" t="str">
        <f>VLOOKUP($C1898,'Lookup Table'!$A$1:$G$134,5,0)</f>
        <v>CPCV</v>
      </c>
      <c r="L1898">
        <f>VLOOKUP($C1898,'Lookup Table'!$A$1:$G$134,6,0)</f>
        <v>4.5</v>
      </c>
      <c r="M1898" t="str">
        <f>VLOOKUP($C1898,'Lookup Table'!$A$1:$G$134,7,0)</f>
        <v>Video</v>
      </c>
      <c r="N1898" s="28">
        <f t="shared" si="29"/>
        <v>40.5</v>
      </c>
    </row>
    <row r="1899" spans="1:14" x14ac:dyDescent="0.2">
      <c r="A1899">
        <v>1898</v>
      </c>
      <c r="B1899" s="26">
        <v>44340</v>
      </c>
      <c r="C1899" s="11">
        <v>268892123</v>
      </c>
      <c r="D1899" s="11">
        <v>663</v>
      </c>
      <c r="E1899" s="11">
        <v>1</v>
      </c>
      <c r="F1899" s="11">
        <v>2</v>
      </c>
      <c r="G1899" t="str">
        <f>IFERROR(INDEX('Video Ad Server - SECONDARY'!$C$2:$C$960,MATCH(' Combined Data'!C1899&amp;' Combined Data'!B1899,'Video Ad Server - SECONDARY'!$E$2:$E$960,0)),"")</f>
        <v/>
      </c>
      <c r="H1899" t="str">
        <f>IFERROR(INDEX('Video Ad Server - SECONDARY'!$D$2:$D$960,MATCH(' Combined Data'!C1899&amp;' Combined Data'!B1899,'Video Ad Server - SECONDARY'!$E$2:$E$960,0)),"")</f>
        <v/>
      </c>
      <c r="I1899" t="str">
        <f>VLOOKUP($C1899,'Lookup Table'!$A$1:$G$134,3,0)</f>
        <v>Partner A</v>
      </c>
      <c r="J1899" t="str">
        <f>VLOOKUP($C1899,'Lookup Table'!$A$1:$G$134,4,0)</f>
        <v>Desktop</v>
      </c>
      <c r="K1899" t="str">
        <f>VLOOKUP($C1899,'Lookup Table'!$A$1:$G$134,5,0)</f>
        <v>CPM</v>
      </c>
      <c r="L1899">
        <f>VLOOKUP($C1899,'Lookup Table'!$A$1:$G$134,6,0)</f>
        <v>6</v>
      </c>
      <c r="M1899" t="str">
        <f>VLOOKUP($C1899,'Lookup Table'!$A$1:$G$134,7,0)</f>
        <v>Display</v>
      </c>
      <c r="N1899" s="28">
        <f t="shared" si="29"/>
        <v>3.9780000000000002</v>
      </c>
    </row>
    <row r="1900" spans="1:14" x14ac:dyDescent="0.2">
      <c r="A1900">
        <v>1899</v>
      </c>
      <c r="B1900" s="26">
        <v>44340</v>
      </c>
      <c r="C1900" s="11">
        <v>269221869</v>
      </c>
      <c r="D1900" s="11">
        <v>241</v>
      </c>
      <c r="E1900" s="11">
        <v>1</v>
      </c>
      <c r="F1900" s="11">
        <v>1</v>
      </c>
      <c r="G1900" t="str">
        <f>IFERROR(INDEX('Video Ad Server - SECONDARY'!$C$2:$C$960,MATCH(' Combined Data'!C1900&amp;' Combined Data'!B1900,'Video Ad Server - SECONDARY'!$E$2:$E$960,0)),"")</f>
        <v/>
      </c>
      <c r="H1900" t="str">
        <f>IFERROR(INDEX('Video Ad Server - SECONDARY'!$D$2:$D$960,MATCH(' Combined Data'!C1900&amp;' Combined Data'!B1900,'Video Ad Server - SECONDARY'!$E$2:$E$960,0)),"")</f>
        <v/>
      </c>
      <c r="I1900" t="str">
        <f>VLOOKUP($C1900,'Lookup Table'!$A$1:$G$134,3,0)</f>
        <v>Partner B</v>
      </c>
      <c r="J1900" t="str">
        <f>VLOOKUP($C1900,'Lookup Table'!$A$1:$G$134,4,0)</f>
        <v>Cross-Device</v>
      </c>
      <c r="K1900" t="str">
        <f>VLOOKUP($C1900,'Lookup Table'!$A$1:$G$134,5,0)</f>
        <v>CPM</v>
      </c>
      <c r="L1900">
        <f>VLOOKUP($C1900,'Lookup Table'!$A$1:$G$134,6,0)</f>
        <v>4.5</v>
      </c>
      <c r="M1900" t="str">
        <f>VLOOKUP($C1900,'Lookup Table'!$A$1:$G$134,7,0)</f>
        <v>Display</v>
      </c>
      <c r="N1900" s="28">
        <f t="shared" si="29"/>
        <v>1.0845</v>
      </c>
    </row>
    <row r="1901" spans="1:14" x14ac:dyDescent="0.2">
      <c r="A1901">
        <v>1900</v>
      </c>
      <c r="B1901" s="26">
        <v>44340</v>
      </c>
      <c r="C1901" s="11">
        <v>269222091</v>
      </c>
      <c r="D1901" s="11">
        <v>73</v>
      </c>
      <c r="E1901" s="11">
        <v>1</v>
      </c>
      <c r="F1901" s="11">
        <v>3</v>
      </c>
      <c r="G1901" t="str">
        <f>IFERROR(INDEX('Video Ad Server - SECONDARY'!$C$2:$C$960,MATCH(' Combined Data'!C1901&amp;' Combined Data'!B1901,'Video Ad Server - SECONDARY'!$E$2:$E$960,0)),"")</f>
        <v/>
      </c>
      <c r="H1901" t="str">
        <f>IFERROR(INDEX('Video Ad Server - SECONDARY'!$D$2:$D$960,MATCH(' Combined Data'!C1901&amp;' Combined Data'!B1901,'Video Ad Server - SECONDARY'!$E$2:$E$960,0)),"")</f>
        <v/>
      </c>
      <c r="I1901" t="str">
        <f>VLOOKUP($C1901,'Lookup Table'!$A$1:$G$134,3,0)</f>
        <v>Partner A</v>
      </c>
      <c r="J1901" t="str">
        <f>VLOOKUP($C1901,'Lookup Table'!$A$1:$G$134,4,0)</f>
        <v>Mobile</v>
      </c>
      <c r="K1901" t="str">
        <f>VLOOKUP($C1901,'Lookup Table'!$A$1:$G$134,5,0)</f>
        <v>CPM</v>
      </c>
      <c r="L1901">
        <f>VLOOKUP($C1901,'Lookup Table'!$A$1:$G$134,6,0)</f>
        <v>6</v>
      </c>
      <c r="M1901" t="str">
        <f>VLOOKUP($C1901,'Lookup Table'!$A$1:$G$134,7,0)</f>
        <v>Display</v>
      </c>
      <c r="N1901" s="28">
        <f t="shared" si="29"/>
        <v>0.43799999999999994</v>
      </c>
    </row>
    <row r="1902" spans="1:14" x14ac:dyDescent="0.2">
      <c r="A1902">
        <v>1901</v>
      </c>
      <c r="B1902" s="26">
        <v>44340</v>
      </c>
      <c r="C1902" s="11">
        <v>268892414</v>
      </c>
      <c r="D1902" s="11">
        <v>0</v>
      </c>
      <c r="E1902" s="11">
        <v>1</v>
      </c>
      <c r="F1902" s="11">
        <v>1</v>
      </c>
      <c r="G1902" t="str">
        <f>IFERROR(INDEX('Video Ad Server - SECONDARY'!$C$2:$C$960,MATCH(' Combined Data'!C1902&amp;' Combined Data'!B1902,'Video Ad Server - SECONDARY'!$E$2:$E$960,0)),"")</f>
        <v/>
      </c>
      <c r="H1902" t="str">
        <f>IFERROR(INDEX('Video Ad Server - SECONDARY'!$D$2:$D$960,MATCH(' Combined Data'!C1902&amp;' Combined Data'!B1902,'Video Ad Server - SECONDARY'!$E$2:$E$960,0)),"")</f>
        <v/>
      </c>
      <c r="I1902" t="str">
        <f>VLOOKUP($C1902,'Lookup Table'!$A$1:$G$134,3,0)</f>
        <v>Partner A</v>
      </c>
      <c r="J1902" t="str">
        <f>VLOOKUP($C1902,'Lookup Table'!$A$1:$G$134,4,0)</f>
        <v>Mobile Web</v>
      </c>
      <c r="K1902" t="str">
        <f>VLOOKUP($C1902,'Lookup Table'!$A$1:$G$134,5,0)</f>
        <v>CPM</v>
      </c>
      <c r="L1902">
        <f>VLOOKUP($C1902,'Lookup Table'!$A$1:$G$134,6,0)</f>
        <v>6</v>
      </c>
      <c r="M1902" t="str">
        <f>VLOOKUP($C1902,'Lookup Table'!$A$1:$G$134,7,0)</f>
        <v>Display</v>
      </c>
      <c r="N1902" s="28">
        <f t="shared" si="29"/>
        <v>0</v>
      </c>
    </row>
    <row r="1903" spans="1:14" x14ac:dyDescent="0.2">
      <c r="A1903">
        <v>1902</v>
      </c>
      <c r="B1903" s="26">
        <v>44340</v>
      </c>
      <c r="C1903" s="11">
        <v>268892246</v>
      </c>
      <c r="D1903" s="11">
        <v>0</v>
      </c>
      <c r="E1903" s="11">
        <v>1</v>
      </c>
      <c r="F1903" s="11">
        <v>1</v>
      </c>
      <c r="G1903" t="str">
        <f>IFERROR(INDEX('Video Ad Server - SECONDARY'!$C$2:$C$960,MATCH(' Combined Data'!C1903&amp;' Combined Data'!B1903,'Video Ad Server - SECONDARY'!$E$2:$E$960,0)),"")</f>
        <v/>
      </c>
      <c r="H1903" t="str">
        <f>IFERROR(INDEX('Video Ad Server - SECONDARY'!$D$2:$D$960,MATCH(' Combined Data'!C1903&amp;' Combined Data'!B1903,'Video Ad Server - SECONDARY'!$E$2:$E$960,0)),"")</f>
        <v/>
      </c>
      <c r="I1903" t="str">
        <f>VLOOKUP($C1903,'Lookup Table'!$A$1:$G$134,3,0)</f>
        <v>Partner A</v>
      </c>
      <c r="J1903" t="str">
        <f>VLOOKUP($C1903,'Lookup Table'!$A$1:$G$134,4,0)</f>
        <v>Desktop</v>
      </c>
      <c r="K1903" t="str">
        <f>VLOOKUP($C1903,'Lookup Table'!$A$1:$G$134,5,0)</f>
        <v>CPM</v>
      </c>
      <c r="L1903">
        <f>VLOOKUP($C1903,'Lookup Table'!$A$1:$G$134,6,0)</f>
        <v>6</v>
      </c>
      <c r="M1903" t="str">
        <f>VLOOKUP($C1903,'Lookup Table'!$A$1:$G$134,7,0)</f>
        <v>Display</v>
      </c>
      <c r="N1903" s="28">
        <f t="shared" si="29"/>
        <v>0</v>
      </c>
    </row>
    <row r="1904" spans="1:14" x14ac:dyDescent="0.2">
      <c r="A1904">
        <v>1903</v>
      </c>
      <c r="B1904" s="26">
        <v>44340</v>
      </c>
      <c r="C1904" s="11">
        <v>269221608</v>
      </c>
      <c r="D1904" s="11">
        <v>2165</v>
      </c>
      <c r="E1904" s="11">
        <v>0</v>
      </c>
      <c r="F1904" s="11">
        <v>0</v>
      </c>
      <c r="G1904" t="str">
        <f>IFERROR(INDEX('Video Ad Server - SECONDARY'!$C$2:$C$960,MATCH(' Combined Data'!C1904&amp;' Combined Data'!B1904,'Video Ad Server - SECONDARY'!$E$2:$E$960,0)),"")</f>
        <v/>
      </c>
      <c r="H1904" t="str">
        <f>IFERROR(INDEX('Video Ad Server - SECONDARY'!$D$2:$D$960,MATCH(' Combined Data'!C1904&amp;' Combined Data'!B1904,'Video Ad Server - SECONDARY'!$E$2:$E$960,0)),"")</f>
        <v/>
      </c>
      <c r="I1904" t="str">
        <f>VLOOKUP($C1904,'Lookup Table'!$A$1:$G$134,3,0)</f>
        <v>Partner A</v>
      </c>
      <c r="J1904" t="str">
        <f>VLOOKUP($C1904,'Lookup Table'!$A$1:$G$134,4,0)</f>
        <v>Mobile In-App</v>
      </c>
      <c r="K1904" t="str">
        <f>VLOOKUP($C1904,'Lookup Table'!$A$1:$G$134,5,0)</f>
        <v>CPM</v>
      </c>
      <c r="L1904">
        <f>VLOOKUP($C1904,'Lookup Table'!$A$1:$G$134,6,0)</f>
        <v>6</v>
      </c>
      <c r="M1904" t="str">
        <f>VLOOKUP($C1904,'Lookup Table'!$A$1:$G$134,7,0)</f>
        <v>Display</v>
      </c>
      <c r="N1904" s="28">
        <f t="shared" si="29"/>
        <v>12.99</v>
      </c>
    </row>
    <row r="1905" spans="1:14" x14ac:dyDescent="0.2">
      <c r="A1905">
        <v>1904</v>
      </c>
      <c r="B1905" s="26">
        <v>44340</v>
      </c>
      <c r="C1905" s="11">
        <v>268890566</v>
      </c>
      <c r="D1905" s="11">
        <v>960</v>
      </c>
      <c r="E1905" s="11">
        <v>0</v>
      </c>
      <c r="F1905" s="11">
        <v>1</v>
      </c>
      <c r="G1905">
        <f>IFERROR(INDEX('Video Ad Server - SECONDARY'!$C$2:$C$960,MATCH(' Combined Data'!C1905&amp;' Combined Data'!B1905,'Video Ad Server - SECONDARY'!$E$2:$E$960,0)),"")</f>
        <v>9</v>
      </c>
      <c r="H1905">
        <f>IFERROR(INDEX('Video Ad Server - SECONDARY'!$D$2:$D$960,MATCH(' Combined Data'!C1905&amp;' Combined Data'!B1905,'Video Ad Server - SECONDARY'!$E$2:$E$960,0)),"")</f>
        <v>6</v>
      </c>
      <c r="I1905" t="str">
        <f>VLOOKUP($C1905,'Lookup Table'!$A$1:$G$134,3,0)</f>
        <v>Partner B</v>
      </c>
      <c r="J1905" t="str">
        <f>VLOOKUP($C1905,'Lookup Table'!$A$1:$G$134,4,0)</f>
        <v>Cross-Device</v>
      </c>
      <c r="K1905" t="str">
        <f>VLOOKUP($C1905,'Lookup Table'!$A$1:$G$134,5,0)</f>
        <v>CPCV</v>
      </c>
      <c r="L1905">
        <f>VLOOKUP($C1905,'Lookup Table'!$A$1:$G$134,6,0)</f>
        <v>4.5</v>
      </c>
      <c r="M1905" t="str">
        <f>VLOOKUP($C1905,'Lookup Table'!$A$1:$G$134,7,0)</f>
        <v>Video</v>
      </c>
      <c r="N1905" s="28">
        <f t="shared" si="29"/>
        <v>27</v>
      </c>
    </row>
    <row r="1906" spans="1:14" x14ac:dyDescent="0.2">
      <c r="A1906">
        <v>1905</v>
      </c>
      <c r="B1906" s="26">
        <v>44340</v>
      </c>
      <c r="C1906" s="11">
        <v>268890452</v>
      </c>
      <c r="D1906" s="11">
        <v>929</v>
      </c>
      <c r="E1906" s="11">
        <v>0</v>
      </c>
      <c r="F1906" s="11">
        <v>2</v>
      </c>
      <c r="G1906" t="str">
        <f>IFERROR(INDEX('Video Ad Server - SECONDARY'!$C$2:$C$960,MATCH(' Combined Data'!C1906&amp;' Combined Data'!B1906,'Video Ad Server - SECONDARY'!$E$2:$E$960,0)),"")</f>
        <v/>
      </c>
      <c r="H1906" t="str">
        <f>IFERROR(INDEX('Video Ad Server - SECONDARY'!$D$2:$D$960,MATCH(' Combined Data'!C1906&amp;' Combined Data'!B1906,'Video Ad Server - SECONDARY'!$E$2:$E$960,0)),"")</f>
        <v/>
      </c>
      <c r="I1906" t="str">
        <f>VLOOKUP($C1906,'Lookup Table'!$A$1:$G$134,3,0)</f>
        <v>Partner B</v>
      </c>
      <c r="J1906" t="str">
        <f>VLOOKUP($C1906,'Lookup Table'!$A$1:$G$134,4,0)</f>
        <v>Mobile</v>
      </c>
      <c r="K1906" t="str">
        <f>VLOOKUP($C1906,'Lookup Table'!$A$1:$G$134,5,0)</f>
        <v>CPM</v>
      </c>
      <c r="L1906">
        <f>VLOOKUP($C1906,'Lookup Table'!$A$1:$G$134,6,0)</f>
        <v>4.5</v>
      </c>
      <c r="M1906" t="str">
        <f>VLOOKUP($C1906,'Lookup Table'!$A$1:$G$134,7,0)</f>
        <v>Display</v>
      </c>
      <c r="N1906" s="28">
        <f t="shared" si="29"/>
        <v>4.1805000000000003</v>
      </c>
    </row>
    <row r="1907" spans="1:14" x14ac:dyDescent="0.2">
      <c r="A1907">
        <v>1906</v>
      </c>
      <c r="B1907" s="26">
        <v>44340</v>
      </c>
      <c r="C1907" s="11">
        <v>269221581</v>
      </c>
      <c r="D1907" s="11">
        <v>778</v>
      </c>
      <c r="E1907" s="11">
        <v>0</v>
      </c>
      <c r="F1907" s="11">
        <v>1</v>
      </c>
      <c r="G1907">
        <f>IFERROR(INDEX('Video Ad Server - SECONDARY'!$C$2:$C$960,MATCH(' Combined Data'!C1907&amp;' Combined Data'!B1907,'Video Ad Server - SECONDARY'!$E$2:$E$960,0)),"")</f>
        <v>17</v>
      </c>
      <c r="H1907">
        <f>IFERROR(INDEX('Video Ad Server - SECONDARY'!$D$2:$D$960,MATCH(' Combined Data'!C1907&amp;' Combined Data'!B1907,'Video Ad Server - SECONDARY'!$E$2:$E$960,0)),"")</f>
        <v>11</v>
      </c>
      <c r="I1907" t="str">
        <f>VLOOKUP($C1907,'Lookup Table'!$A$1:$G$134,3,0)</f>
        <v>Partner B</v>
      </c>
      <c r="J1907" t="str">
        <f>VLOOKUP($C1907,'Lookup Table'!$A$1:$G$134,4,0)</f>
        <v>Cross-Device</v>
      </c>
      <c r="K1907" t="str">
        <f>VLOOKUP($C1907,'Lookup Table'!$A$1:$G$134,5,0)</f>
        <v>CPCV</v>
      </c>
      <c r="L1907">
        <f>VLOOKUP($C1907,'Lookup Table'!$A$1:$G$134,6,0)</f>
        <v>4.5</v>
      </c>
      <c r="M1907" t="str">
        <f>VLOOKUP($C1907,'Lookup Table'!$A$1:$G$134,7,0)</f>
        <v>Video</v>
      </c>
      <c r="N1907" s="28">
        <f t="shared" si="29"/>
        <v>49.5</v>
      </c>
    </row>
    <row r="1908" spans="1:14" x14ac:dyDescent="0.2">
      <c r="A1908">
        <v>1907</v>
      </c>
      <c r="B1908" s="26">
        <v>44340</v>
      </c>
      <c r="C1908" s="11">
        <v>268892348</v>
      </c>
      <c r="D1908" s="11">
        <v>469</v>
      </c>
      <c r="E1908" s="11">
        <v>0</v>
      </c>
      <c r="F1908" s="11">
        <v>0</v>
      </c>
      <c r="G1908">
        <f>IFERROR(INDEX('Video Ad Server - SECONDARY'!$C$2:$C$960,MATCH(' Combined Data'!C1908&amp;' Combined Data'!B1908,'Video Ad Server - SECONDARY'!$E$2:$E$960,0)),"")</f>
        <v>16</v>
      </c>
      <c r="H1908">
        <f>IFERROR(INDEX('Video Ad Server - SECONDARY'!$D$2:$D$960,MATCH(' Combined Data'!C1908&amp;' Combined Data'!B1908,'Video Ad Server - SECONDARY'!$E$2:$E$960,0)),"")</f>
        <v>9</v>
      </c>
      <c r="I1908" t="str">
        <f>VLOOKUP($C1908,'Lookup Table'!$A$1:$G$134,3,0)</f>
        <v>Partner B</v>
      </c>
      <c r="J1908" t="str">
        <f>VLOOKUP($C1908,'Lookup Table'!$A$1:$G$134,4,0)</f>
        <v>Cross-Device</v>
      </c>
      <c r="K1908" t="str">
        <f>VLOOKUP($C1908,'Lookup Table'!$A$1:$G$134,5,0)</f>
        <v>CPCV</v>
      </c>
      <c r="L1908">
        <f>VLOOKUP($C1908,'Lookup Table'!$A$1:$G$134,6,0)</f>
        <v>4.5</v>
      </c>
      <c r="M1908" t="str">
        <f>VLOOKUP($C1908,'Lookup Table'!$A$1:$G$134,7,0)</f>
        <v>Video</v>
      </c>
      <c r="N1908" s="28">
        <f t="shared" si="29"/>
        <v>40.5</v>
      </c>
    </row>
    <row r="1909" spans="1:14" x14ac:dyDescent="0.2">
      <c r="A1909">
        <v>1908</v>
      </c>
      <c r="B1909" s="26">
        <v>44340</v>
      </c>
      <c r="C1909" s="11">
        <v>269150197</v>
      </c>
      <c r="D1909" s="11">
        <v>383</v>
      </c>
      <c r="E1909" s="11">
        <v>0</v>
      </c>
      <c r="F1909" s="11">
        <v>1</v>
      </c>
      <c r="G1909" t="str">
        <f>IFERROR(INDEX('Video Ad Server - SECONDARY'!$C$2:$C$960,MATCH(' Combined Data'!C1909&amp;' Combined Data'!B1909,'Video Ad Server - SECONDARY'!$E$2:$E$960,0)),"")</f>
        <v/>
      </c>
      <c r="H1909" t="str">
        <f>IFERROR(INDEX('Video Ad Server - SECONDARY'!$D$2:$D$960,MATCH(' Combined Data'!C1909&amp;' Combined Data'!B1909,'Video Ad Server - SECONDARY'!$E$2:$E$960,0)),"")</f>
        <v/>
      </c>
      <c r="I1909" t="str">
        <f>VLOOKUP($C1909,'Lookup Table'!$A$1:$G$134,3,0)</f>
        <v>Partner A</v>
      </c>
      <c r="J1909" t="str">
        <f>VLOOKUP($C1909,'Lookup Table'!$A$1:$G$134,4,0)</f>
        <v>Desktop</v>
      </c>
      <c r="K1909" t="str">
        <f>VLOOKUP($C1909,'Lookup Table'!$A$1:$G$134,5,0)</f>
        <v>CPM</v>
      </c>
      <c r="L1909">
        <f>VLOOKUP($C1909,'Lookup Table'!$A$1:$G$134,6,0)</f>
        <v>6</v>
      </c>
      <c r="M1909" t="str">
        <f>VLOOKUP($C1909,'Lookup Table'!$A$1:$G$134,7,0)</f>
        <v>Display</v>
      </c>
      <c r="N1909" s="28">
        <f t="shared" si="29"/>
        <v>2.298</v>
      </c>
    </row>
    <row r="1910" spans="1:14" x14ac:dyDescent="0.2">
      <c r="A1910">
        <v>1909</v>
      </c>
      <c r="B1910" s="26">
        <v>44340</v>
      </c>
      <c r="C1910" s="11">
        <v>269222757</v>
      </c>
      <c r="D1910" s="11">
        <v>122</v>
      </c>
      <c r="E1910" s="11">
        <v>0</v>
      </c>
      <c r="F1910" s="11">
        <v>0</v>
      </c>
      <c r="G1910" t="str">
        <f>IFERROR(INDEX('Video Ad Server - SECONDARY'!$C$2:$C$960,MATCH(' Combined Data'!C1910&amp;' Combined Data'!B1910,'Video Ad Server - SECONDARY'!$E$2:$E$960,0)),"")</f>
        <v/>
      </c>
      <c r="H1910" t="str">
        <f>IFERROR(INDEX('Video Ad Server - SECONDARY'!$D$2:$D$960,MATCH(' Combined Data'!C1910&amp;' Combined Data'!B1910,'Video Ad Server - SECONDARY'!$E$2:$E$960,0)),"")</f>
        <v/>
      </c>
      <c r="I1910" t="str">
        <f>VLOOKUP($C1910,'Lookup Table'!$A$1:$G$134,3,0)</f>
        <v>Partner A</v>
      </c>
      <c r="J1910" t="str">
        <f>VLOOKUP($C1910,'Lookup Table'!$A$1:$G$134,4,0)</f>
        <v>Mobile Web</v>
      </c>
      <c r="K1910" t="str">
        <f>VLOOKUP($C1910,'Lookup Table'!$A$1:$G$134,5,0)</f>
        <v>CPM</v>
      </c>
      <c r="L1910">
        <f>VLOOKUP($C1910,'Lookup Table'!$A$1:$G$134,6,0)</f>
        <v>6</v>
      </c>
      <c r="M1910" t="str">
        <f>VLOOKUP($C1910,'Lookup Table'!$A$1:$G$134,7,0)</f>
        <v>Display</v>
      </c>
      <c r="N1910" s="28">
        <f t="shared" si="29"/>
        <v>0.73199999999999998</v>
      </c>
    </row>
    <row r="1911" spans="1:14" x14ac:dyDescent="0.2">
      <c r="A1911">
        <v>1910</v>
      </c>
      <c r="B1911" s="26">
        <v>44340</v>
      </c>
      <c r="C1911" s="11">
        <v>268892405</v>
      </c>
      <c r="D1911" s="11">
        <v>102</v>
      </c>
      <c r="E1911" s="11">
        <v>0</v>
      </c>
      <c r="F1911" s="11">
        <v>0</v>
      </c>
      <c r="G1911" t="str">
        <f>IFERROR(INDEX('Video Ad Server - SECONDARY'!$C$2:$C$960,MATCH(' Combined Data'!C1911&amp;' Combined Data'!B1911,'Video Ad Server - SECONDARY'!$E$2:$E$960,0)),"")</f>
        <v/>
      </c>
      <c r="H1911" t="str">
        <f>IFERROR(INDEX('Video Ad Server - SECONDARY'!$D$2:$D$960,MATCH(' Combined Data'!C1911&amp;' Combined Data'!B1911,'Video Ad Server - SECONDARY'!$E$2:$E$960,0)),"")</f>
        <v/>
      </c>
      <c r="I1911" t="str">
        <f>VLOOKUP($C1911,'Lookup Table'!$A$1:$G$134,3,0)</f>
        <v>Partner B</v>
      </c>
      <c r="J1911" t="str">
        <f>VLOOKUP($C1911,'Lookup Table'!$A$1:$G$134,4,0)</f>
        <v>Mobile In-App</v>
      </c>
      <c r="K1911" t="str">
        <f>VLOOKUP($C1911,'Lookup Table'!$A$1:$G$134,5,0)</f>
        <v>CPM</v>
      </c>
      <c r="L1911">
        <f>VLOOKUP($C1911,'Lookup Table'!$A$1:$G$134,6,0)</f>
        <v>4.5</v>
      </c>
      <c r="M1911" t="str">
        <f>VLOOKUP($C1911,'Lookup Table'!$A$1:$G$134,7,0)</f>
        <v>Display</v>
      </c>
      <c r="N1911" s="28">
        <f t="shared" si="29"/>
        <v>0.45899999999999996</v>
      </c>
    </row>
    <row r="1912" spans="1:14" x14ac:dyDescent="0.2">
      <c r="A1912">
        <v>1911</v>
      </c>
      <c r="B1912" s="26">
        <v>44340</v>
      </c>
      <c r="C1912" s="11">
        <v>269222754</v>
      </c>
      <c r="D1912" s="11">
        <v>76</v>
      </c>
      <c r="E1912" s="11">
        <v>0</v>
      </c>
      <c r="F1912" s="11">
        <v>0</v>
      </c>
      <c r="G1912" t="str">
        <f>IFERROR(INDEX('Video Ad Server - SECONDARY'!$C$2:$C$960,MATCH(' Combined Data'!C1912&amp;' Combined Data'!B1912,'Video Ad Server - SECONDARY'!$E$2:$E$960,0)),"")</f>
        <v/>
      </c>
      <c r="H1912" t="str">
        <f>IFERROR(INDEX('Video Ad Server - SECONDARY'!$D$2:$D$960,MATCH(' Combined Data'!C1912&amp;' Combined Data'!B1912,'Video Ad Server - SECONDARY'!$E$2:$E$960,0)),"")</f>
        <v/>
      </c>
      <c r="I1912" t="str">
        <f>VLOOKUP($C1912,'Lookup Table'!$A$1:$G$134,3,0)</f>
        <v>Partner A</v>
      </c>
      <c r="J1912" t="str">
        <f>VLOOKUP($C1912,'Lookup Table'!$A$1:$G$134,4,0)</f>
        <v>Mobile In-App</v>
      </c>
      <c r="K1912" t="str">
        <f>VLOOKUP($C1912,'Lookup Table'!$A$1:$G$134,5,0)</f>
        <v>CPM</v>
      </c>
      <c r="L1912">
        <f>VLOOKUP($C1912,'Lookup Table'!$A$1:$G$134,6,0)</f>
        <v>6</v>
      </c>
      <c r="M1912" t="str">
        <f>VLOOKUP($C1912,'Lookup Table'!$A$1:$G$134,7,0)</f>
        <v>Display</v>
      </c>
      <c r="N1912" s="28">
        <f t="shared" si="29"/>
        <v>0.45599999999999996</v>
      </c>
    </row>
    <row r="1913" spans="1:14" x14ac:dyDescent="0.2">
      <c r="A1913">
        <v>1912</v>
      </c>
      <c r="B1913" s="26">
        <v>44340</v>
      </c>
      <c r="C1913" s="11">
        <v>268891919</v>
      </c>
      <c r="D1913" s="11">
        <v>62</v>
      </c>
      <c r="E1913" s="11">
        <v>0</v>
      </c>
      <c r="F1913" s="11">
        <v>0</v>
      </c>
      <c r="G1913" t="str">
        <f>IFERROR(INDEX('Video Ad Server - SECONDARY'!$C$2:$C$960,MATCH(' Combined Data'!C1913&amp;' Combined Data'!B1913,'Video Ad Server - SECONDARY'!$E$2:$E$960,0)),"")</f>
        <v/>
      </c>
      <c r="H1913" t="str">
        <f>IFERROR(INDEX('Video Ad Server - SECONDARY'!$D$2:$D$960,MATCH(' Combined Data'!C1913&amp;' Combined Data'!B1913,'Video Ad Server - SECONDARY'!$E$2:$E$960,0)),"")</f>
        <v/>
      </c>
      <c r="I1913" t="str">
        <f>VLOOKUP($C1913,'Lookup Table'!$A$1:$G$134,3,0)</f>
        <v>Partner B</v>
      </c>
      <c r="J1913" t="str">
        <f>VLOOKUP($C1913,'Lookup Table'!$A$1:$G$134,4,0)</f>
        <v>Desktop</v>
      </c>
      <c r="K1913" t="str">
        <f>VLOOKUP($C1913,'Lookup Table'!$A$1:$G$134,5,0)</f>
        <v>CPM</v>
      </c>
      <c r="L1913">
        <f>VLOOKUP($C1913,'Lookup Table'!$A$1:$G$134,6,0)</f>
        <v>4.5</v>
      </c>
      <c r="M1913" t="str">
        <f>VLOOKUP($C1913,'Lookup Table'!$A$1:$G$134,7,0)</f>
        <v>Display</v>
      </c>
      <c r="N1913" s="28">
        <f t="shared" si="29"/>
        <v>0.27900000000000003</v>
      </c>
    </row>
    <row r="1914" spans="1:14" x14ac:dyDescent="0.2">
      <c r="A1914">
        <v>1913</v>
      </c>
      <c r="B1914" s="26">
        <v>44340</v>
      </c>
      <c r="C1914" s="11">
        <v>269221431</v>
      </c>
      <c r="D1914" s="11">
        <v>56</v>
      </c>
      <c r="E1914" s="11">
        <v>0</v>
      </c>
      <c r="F1914" s="11">
        <v>0</v>
      </c>
      <c r="G1914" t="str">
        <f>IFERROR(INDEX('Video Ad Server - SECONDARY'!$C$2:$C$960,MATCH(' Combined Data'!C1914&amp;' Combined Data'!B1914,'Video Ad Server - SECONDARY'!$E$2:$E$960,0)),"")</f>
        <v/>
      </c>
      <c r="H1914" t="str">
        <f>IFERROR(INDEX('Video Ad Server - SECONDARY'!$D$2:$D$960,MATCH(' Combined Data'!C1914&amp;' Combined Data'!B1914,'Video Ad Server - SECONDARY'!$E$2:$E$960,0)),"")</f>
        <v/>
      </c>
      <c r="I1914" t="str">
        <f>VLOOKUP($C1914,'Lookup Table'!$A$1:$G$134,3,0)</f>
        <v>Partner B</v>
      </c>
      <c r="J1914" t="str">
        <f>VLOOKUP($C1914,'Lookup Table'!$A$1:$G$134,4,0)</f>
        <v>Desktop</v>
      </c>
      <c r="K1914" t="str">
        <f>VLOOKUP($C1914,'Lookup Table'!$A$1:$G$134,5,0)</f>
        <v>CPM</v>
      </c>
      <c r="L1914">
        <f>VLOOKUP($C1914,'Lookup Table'!$A$1:$G$134,6,0)</f>
        <v>4.5</v>
      </c>
      <c r="M1914" t="str">
        <f>VLOOKUP($C1914,'Lookup Table'!$A$1:$G$134,7,0)</f>
        <v>Display</v>
      </c>
      <c r="N1914" s="28">
        <f t="shared" si="29"/>
        <v>0.252</v>
      </c>
    </row>
    <row r="1915" spans="1:14" x14ac:dyDescent="0.2">
      <c r="A1915">
        <v>1914</v>
      </c>
      <c r="B1915" s="26">
        <v>44340</v>
      </c>
      <c r="C1915" s="11">
        <v>269150224</v>
      </c>
      <c r="D1915" s="11">
        <v>46</v>
      </c>
      <c r="E1915" s="11">
        <v>0</v>
      </c>
      <c r="F1915" s="11">
        <v>0</v>
      </c>
      <c r="G1915" t="str">
        <f>IFERROR(INDEX('Video Ad Server - SECONDARY'!$C$2:$C$960,MATCH(' Combined Data'!C1915&amp;' Combined Data'!B1915,'Video Ad Server - SECONDARY'!$E$2:$E$960,0)),"")</f>
        <v/>
      </c>
      <c r="H1915" t="str">
        <f>IFERROR(INDEX('Video Ad Server - SECONDARY'!$D$2:$D$960,MATCH(' Combined Data'!C1915&amp;' Combined Data'!B1915,'Video Ad Server - SECONDARY'!$E$2:$E$960,0)),"")</f>
        <v/>
      </c>
      <c r="I1915" t="str">
        <f>VLOOKUP($C1915,'Lookup Table'!$A$1:$G$134,3,0)</f>
        <v>Partner A</v>
      </c>
      <c r="J1915" t="str">
        <f>VLOOKUP($C1915,'Lookup Table'!$A$1:$G$134,4,0)</f>
        <v>Mobile</v>
      </c>
      <c r="K1915" t="str">
        <f>VLOOKUP($C1915,'Lookup Table'!$A$1:$G$134,5,0)</f>
        <v>CPM</v>
      </c>
      <c r="L1915">
        <f>VLOOKUP($C1915,'Lookup Table'!$A$1:$G$134,6,0)</f>
        <v>6</v>
      </c>
      <c r="M1915" t="str">
        <f>VLOOKUP($C1915,'Lookup Table'!$A$1:$G$134,7,0)</f>
        <v>Display</v>
      </c>
      <c r="N1915" s="28">
        <f t="shared" si="29"/>
        <v>0.27600000000000002</v>
      </c>
    </row>
    <row r="1916" spans="1:14" x14ac:dyDescent="0.2">
      <c r="A1916">
        <v>1915</v>
      </c>
      <c r="B1916" s="26">
        <v>44340</v>
      </c>
      <c r="C1916" s="11">
        <v>268891271</v>
      </c>
      <c r="D1916" s="11">
        <v>20</v>
      </c>
      <c r="E1916" s="11">
        <v>0</v>
      </c>
      <c r="F1916" s="11">
        <v>0</v>
      </c>
      <c r="G1916" t="str">
        <f>IFERROR(INDEX('Video Ad Server - SECONDARY'!$C$2:$C$960,MATCH(' Combined Data'!C1916&amp;' Combined Data'!B1916,'Video Ad Server - SECONDARY'!$E$2:$E$960,0)),"")</f>
        <v/>
      </c>
      <c r="H1916" t="str">
        <f>IFERROR(INDEX('Video Ad Server - SECONDARY'!$D$2:$D$960,MATCH(' Combined Data'!C1916&amp;' Combined Data'!B1916,'Video Ad Server - SECONDARY'!$E$2:$E$960,0)),"")</f>
        <v/>
      </c>
      <c r="I1916" t="str">
        <f>VLOOKUP($C1916,'Lookup Table'!$A$1:$G$134,3,0)</f>
        <v>Partner B</v>
      </c>
      <c r="J1916" t="str">
        <f>VLOOKUP($C1916,'Lookup Table'!$A$1:$G$134,4,0)</f>
        <v>Mobile In-App</v>
      </c>
      <c r="K1916" t="str">
        <f>VLOOKUP($C1916,'Lookup Table'!$A$1:$G$134,5,0)</f>
        <v>CPM</v>
      </c>
      <c r="L1916">
        <f>VLOOKUP($C1916,'Lookup Table'!$A$1:$G$134,6,0)</f>
        <v>4.5</v>
      </c>
      <c r="M1916" t="str">
        <f>VLOOKUP($C1916,'Lookup Table'!$A$1:$G$134,7,0)</f>
        <v>Display</v>
      </c>
      <c r="N1916" s="28">
        <f t="shared" si="29"/>
        <v>0.09</v>
      </c>
    </row>
    <row r="1917" spans="1:14" x14ac:dyDescent="0.2">
      <c r="A1917">
        <v>1916</v>
      </c>
      <c r="B1917" s="26">
        <v>44340</v>
      </c>
      <c r="C1917" s="11">
        <v>268892231</v>
      </c>
      <c r="D1917" s="11">
        <v>6</v>
      </c>
      <c r="E1917" s="11">
        <v>0</v>
      </c>
      <c r="F1917" s="11">
        <v>0</v>
      </c>
      <c r="G1917" t="str">
        <f>IFERROR(INDEX('Video Ad Server - SECONDARY'!$C$2:$C$960,MATCH(' Combined Data'!C1917&amp;' Combined Data'!B1917,'Video Ad Server - SECONDARY'!$E$2:$E$960,0)),"")</f>
        <v/>
      </c>
      <c r="H1917" t="str">
        <f>IFERROR(INDEX('Video Ad Server - SECONDARY'!$D$2:$D$960,MATCH(' Combined Data'!C1917&amp;' Combined Data'!B1917,'Video Ad Server - SECONDARY'!$E$2:$E$960,0)),"")</f>
        <v/>
      </c>
      <c r="I1917" t="str">
        <f>VLOOKUP($C1917,'Lookup Table'!$A$1:$G$134,3,0)</f>
        <v>Partner A</v>
      </c>
      <c r="J1917" t="str">
        <f>VLOOKUP($C1917,'Lookup Table'!$A$1:$G$134,4,0)</f>
        <v>Desktop</v>
      </c>
      <c r="K1917" t="str">
        <f>VLOOKUP($C1917,'Lookup Table'!$A$1:$G$134,5,0)</f>
        <v>CPM</v>
      </c>
      <c r="L1917">
        <f>VLOOKUP($C1917,'Lookup Table'!$A$1:$G$134,6,0)</f>
        <v>6</v>
      </c>
      <c r="M1917" t="str">
        <f>VLOOKUP($C1917,'Lookup Table'!$A$1:$G$134,7,0)</f>
        <v>Display</v>
      </c>
      <c r="N1917" s="28">
        <f t="shared" si="29"/>
        <v>3.6000000000000004E-2</v>
      </c>
    </row>
    <row r="1918" spans="1:14" x14ac:dyDescent="0.2">
      <c r="A1918">
        <v>1917</v>
      </c>
      <c r="B1918" s="26">
        <v>44340</v>
      </c>
      <c r="C1918" s="11">
        <v>268890671</v>
      </c>
      <c r="D1918" s="11">
        <v>5</v>
      </c>
      <c r="E1918" s="11">
        <v>0</v>
      </c>
      <c r="F1918" s="11">
        <v>0</v>
      </c>
      <c r="G1918" t="str">
        <f>IFERROR(INDEX('Video Ad Server - SECONDARY'!$C$2:$C$960,MATCH(' Combined Data'!C1918&amp;' Combined Data'!B1918,'Video Ad Server - SECONDARY'!$E$2:$E$960,0)),"")</f>
        <v/>
      </c>
      <c r="H1918" t="str">
        <f>IFERROR(INDEX('Video Ad Server - SECONDARY'!$D$2:$D$960,MATCH(' Combined Data'!C1918&amp;' Combined Data'!B1918,'Video Ad Server - SECONDARY'!$E$2:$E$960,0)),"")</f>
        <v/>
      </c>
      <c r="I1918" t="str">
        <f>VLOOKUP($C1918,'Lookup Table'!$A$1:$G$134,3,0)</f>
        <v>Partner A</v>
      </c>
      <c r="J1918" t="str">
        <f>VLOOKUP($C1918,'Lookup Table'!$A$1:$G$134,4,0)</f>
        <v>Tablet Web</v>
      </c>
      <c r="K1918" t="str">
        <f>VLOOKUP($C1918,'Lookup Table'!$A$1:$G$134,5,0)</f>
        <v>CPM</v>
      </c>
      <c r="L1918">
        <f>VLOOKUP($C1918,'Lookup Table'!$A$1:$G$134,6,0)</f>
        <v>6</v>
      </c>
      <c r="M1918" t="str">
        <f>VLOOKUP($C1918,'Lookup Table'!$A$1:$G$134,7,0)</f>
        <v>Display</v>
      </c>
      <c r="N1918" s="28">
        <f t="shared" si="29"/>
        <v>0.03</v>
      </c>
    </row>
    <row r="1919" spans="1:14" x14ac:dyDescent="0.2">
      <c r="A1919">
        <v>1918</v>
      </c>
      <c r="B1919" s="26">
        <v>44340</v>
      </c>
      <c r="C1919" s="11">
        <v>269221635</v>
      </c>
      <c r="D1919" s="11">
        <v>4</v>
      </c>
      <c r="E1919" s="11">
        <v>0</v>
      </c>
      <c r="F1919" s="11">
        <v>0</v>
      </c>
      <c r="G1919" t="str">
        <f>IFERROR(INDEX('Video Ad Server - SECONDARY'!$C$2:$C$960,MATCH(' Combined Data'!C1919&amp;' Combined Data'!B1919,'Video Ad Server - SECONDARY'!$E$2:$E$960,0)),"")</f>
        <v/>
      </c>
      <c r="H1919" t="str">
        <f>IFERROR(INDEX('Video Ad Server - SECONDARY'!$D$2:$D$960,MATCH(' Combined Data'!C1919&amp;' Combined Data'!B1919,'Video Ad Server - SECONDARY'!$E$2:$E$960,0)),"")</f>
        <v/>
      </c>
      <c r="I1919" t="str">
        <f>VLOOKUP($C1919,'Lookup Table'!$A$1:$G$134,3,0)</f>
        <v>Partner A</v>
      </c>
      <c r="J1919" t="str">
        <f>VLOOKUP($C1919,'Lookup Table'!$A$1:$G$134,4,0)</f>
        <v>Desktop</v>
      </c>
      <c r="K1919" t="str">
        <f>VLOOKUP($C1919,'Lookup Table'!$A$1:$G$134,5,0)</f>
        <v>CPM</v>
      </c>
      <c r="L1919">
        <f>VLOOKUP($C1919,'Lookup Table'!$A$1:$G$134,6,0)</f>
        <v>6</v>
      </c>
      <c r="M1919" t="str">
        <f>VLOOKUP($C1919,'Lookup Table'!$A$1:$G$134,7,0)</f>
        <v>Display</v>
      </c>
      <c r="N1919" s="28">
        <f t="shared" si="29"/>
        <v>2.4E-2</v>
      </c>
    </row>
    <row r="1920" spans="1:14" x14ac:dyDescent="0.2">
      <c r="A1920">
        <v>1919</v>
      </c>
      <c r="B1920" s="26">
        <v>44340</v>
      </c>
      <c r="C1920" s="11">
        <v>268890710</v>
      </c>
      <c r="D1920" s="11">
        <v>2</v>
      </c>
      <c r="E1920" s="11">
        <v>0</v>
      </c>
      <c r="F1920" s="11">
        <v>0</v>
      </c>
      <c r="G1920" t="str">
        <f>IFERROR(INDEX('Video Ad Server - SECONDARY'!$C$2:$C$960,MATCH(' Combined Data'!C1920&amp;' Combined Data'!B1920,'Video Ad Server - SECONDARY'!$E$2:$E$960,0)),"")</f>
        <v/>
      </c>
      <c r="H1920" t="str">
        <f>IFERROR(INDEX('Video Ad Server - SECONDARY'!$D$2:$D$960,MATCH(' Combined Data'!C1920&amp;' Combined Data'!B1920,'Video Ad Server - SECONDARY'!$E$2:$E$960,0)),"")</f>
        <v/>
      </c>
      <c r="I1920" t="str">
        <f>VLOOKUP($C1920,'Lookup Table'!$A$1:$G$134,3,0)</f>
        <v>Partner A</v>
      </c>
      <c r="J1920" t="str">
        <f>VLOOKUP($C1920,'Lookup Table'!$A$1:$G$134,4,0)</f>
        <v>Desktop</v>
      </c>
      <c r="K1920" t="str">
        <f>VLOOKUP($C1920,'Lookup Table'!$A$1:$G$134,5,0)</f>
        <v>CPM</v>
      </c>
      <c r="L1920">
        <f>VLOOKUP($C1920,'Lookup Table'!$A$1:$G$134,6,0)</f>
        <v>6</v>
      </c>
      <c r="M1920" t="str">
        <f>VLOOKUP($C1920,'Lookup Table'!$A$1:$G$134,7,0)</f>
        <v>Display</v>
      </c>
      <c r="N1920" s="28">
        <f t="shared" si="29"/>
        <v>1.2E-2</v>
      </c>
    </row>
    <row r="1921" spans="1:14" x14ac:dyDescent="0.2">
      <c r="A1921">
        <v>1920</v>
      </c>
      <c r="B1921" s="26">
        <v>44340</v>
      </c>
      <c r="C1921" s="11">
        <v>268892429</v>
      </c>
      <c r="D1921" s="11">
        <v>2</v>
      </c>
      <c r="E1921" s="11">
        <v>0</v>
      </c>
      <c r="F1921" s="11">
        <v>0</v>
      </c>
      <c r="G1921" t="str">
        <f>IFERROR(INDEX('Video Ad Server - SECONDARY'!$C$2:$C$960,MATCH(' Combined Data'!C1921&amp;' Combined Data'!B1921,'Video Ad Server - SECONDARY'!$E$2:$E$960,0)),"")</f>
        <v/>
      </c>
      <c r="H1921" t="str">
        <f>IFERROR(INDEX('Video Ad Server - SECONDARY'!$D$2:$D$960,MATCH(' Combined Data'!C1921&amp;' Combined Data'!B1921,'Video Ad Server - SECONDARY'!$E$2:$E$960,0)),"")</f>
        <v/>
      </c>
      <c r="I1921" t="str">
        <f>VLOOKUP($C1921,'Lookup Table'!$A$1:$G$134,3,0)</f>
        <v>Partner A</v>
      </c>
      <c r="J1921" t="str">
        <f>VLOOKUP($C1921,'Lookup Table'!$A$1:$G$134,4,0)</f>
        <v>Mobile In-App</v>
      </c>
      <c r="K1921" t="str">
        <f>VLOOKUP($C1921,'Lookup Table'!$A$1:$G$134,5,0)</f>
        <v>CPM</v>
      </c>
      <c r="L1921">
        <f>VLOOKUP($C1921,'Lookup Table'!$A$1:$G$134,6,0)</f>
        <v>6</v>
      </c>
      <c r="M1921" t="str">
        <f>VLOOKUP($C1921,'Lookup Table'!$A$1:$G$134,7,0)</f>
        <v>Display</v>
      </c>
      <c r="N1921" s="28">
        <f t="shared" si="29"/>
        <v>1.2E-2</v>
      </c>
    </row>
    <row r="1922" spans="1:14" x14ac:dyDescent="0.2">
      <c r="A1922">
        <v>1921</v>
      </c>
      <c r="B1922" s="26">
        <v>44340</v>
      </c>
      <c r="C1922" s="11">
        <v>269222817</v>
      </c>
      <c r="D1922" s="11">
        <v>1</v>
      </c>
      <c r="E1922" s="11">
        <v>0</v>
      </c>
      <c r="F1922" s="11">
        <v>0</v>
      </c>
      <c r="G1922" t="str">
        <f>IFERROR(INDEX('Video Ad Server - SECONDARY'!$C$2:$C$960,MATCH(' Combined Data'!C1922&amp;' Combined Data'!B1922,'Video Ad Server - SECONDARY'!$E$2:$E$960,0)),"")</f>
        <v/>
      </c>
      <c r="H1922" t="str">
        <f>IFERROR(INDEX('Video Ad Server - SECONDARY'!$D$2:$D$960,MATCH(' Combined Data'!C1922&amp;' Combined Data'!B1922,'Video Ad Server - SECONDARY'!$E$2:$E$960,0)),"")</f>
        <v/>
      </c>
      <c r="I1922" t="str">
        <f>VLOOKUP($C1922,'Lookup Table'!$A$1:$G$134,3,0)</f>
        <v>Partner A</v>
      </c>
      <c r="J1922" t="str">
        <f>VLOOKUP($C1922,'Lookup Table'!$A$1:$G$134,4,0)</f>
        <v>Tablet In-App</v>
      </c>
      <c r="K1922" t="str">
        <f>VLOOKUP($C1922,'Lookup Table'!$A$1:$G$134,5,0)</f>
        <v>CPM</v>
      </c>
      <c r="L1922">
        <f>VLOOKUP($C1922,'Lookup Table'!$A$1:$G$134,6,0)</f>
        <v>6</v>
      </c>
      <c r="M1922" t="str">
        <f>VLOOKUP($C1922,'Lookup Table'!$A$1:$G$134,7,0)</f>
        <v>Display</v>
      </c>
      <c r="N1922" s="28">
        <f t="shared" si="29"/>
        <v>6.0000000000000001E-3</v>
      </c>
    </row>
    <row r="1923" spans="1:14" x14ac:dyDescent="0.2">
      <c r="A1923">
        <v>1922</v>
      </c>
      <c r="B1923" s="26">
        <v>44340</v>
      </c>
      <c r="C1923" s="11">
        <v>269222781</v>
      </c>
      <c r="D1923" s="11">
        <v>1</v>
      </c>
      <c r="E1923" s="11">
        <v>0</v>
      </c>
      <c r="F1923" s="11">
        <v>0</v>
      </c>
      <c r="G1923" t="str">
        <f>IFERROR(INDEX('Video Ad Server - SECONDARY'!$C$2:$C$960,MATCH(' Combined Data'!C1923&amp;' Combined Data'!B1923,'Video Ad Server - SECONDARY'!$E$2:$E$960,0)),"")</f>
        <v/>
      </c>
      <c r="H1923" t="str">
        <f>IFERROR(INDEX('Video Ad Server - SECONDARY'!$D$2:$D$960,MATCH(' Combined Data'!C1923&amp;' Combined Data'!B1923,'Video Ad Server - SECONDARY'!$E$2:$E$960,0)),"")</f>
        <v/>
      </c>
      <c r="I1923" t="str">
        <f>VLOOKUP($C1923,'Lookup Table'!$A$1:$G$134,3,0)</f>
        <v>Partner A</v>
      </c>
      <c r="J1923" t="str">
        <f>VLOOKUP($C1923,'Lookup Table'!$A$1:$G$134,4,0)</f>
        <v>Tablet In-App</v>
      </c>
      <c r="K1923" t="str">
        <f>VLOOKUP($C1923,'Lookup Table'!$A$1:$G$134,5,0)</f>
        <v>CPM</v>
      </c>
      <c r="L1923">
        <f>VLOOKUP($C1923,'Lookup Table'!$A$1:$G$134,6,0)</f>
        <v>6</v>
      </c>
      <c r="M1923" t="str">
        <f>VLOOKUP($C1923,'Lookup Table'!$A$1:$G$134,7,0)</f>
        <v>Display</v>
      </c>
      <c r="N1923" s="28">
        <f t="shared" ref="N1923:N1986" si="30">IF(K1923="CPM",(D1923/1000)*L1923,H1923*L1923)</f>
        <v>6.0000000000000001E-3</v>
      </c>
    </row>
    <row r="1924" spans="1:14" x14ac:dyDescent="0.2">
      <c r="A1924">
        <v>1923</v>
      </c>
      <c r="B1924" s="26">
        <v>44340</v>
      </c>
      <c r="C1924" s="11">
        <v>269150194</v>
      </c>
      <c r="D1924" s="11">
        <v>1</v>
      </c>
      <c r="E1924" s="11">
        <v>0</v>
      </c>
      <c r="F1924" s="11">
        <v>0</v>
      </c>
      <c r="G1924" t="str">
        <f>IFERROR(INDEX('Video Ad Server - SECONDARY'!$C$2:$C$960,MATCH(' Combined Data'!C1924&amp;' Combined Data'!B1924,'Video Ad Server - SECONDARY'!$E$2:$E$960,0)),"")</f>
        <v/>
      </c>
      <c r="H1924" t="str">
        <f>IFERROR(INDEX('Video Ad Server - SECONDARY'!$D$2:$D$960,MATCH(' Combined Data'!C1924&amp;' Combined Data'!B1924,'Video Ad Server - SECONDARY'!$E$2:$E$960,0)),"")</f>
        <v/>
      </c>
      <c r="I1924" t="str">
        <f>VLOOKUP($C1924,'Lookup Table'!$A$1:$G$134,3,0)</f>
        <v>Partner A</v>
      </c>
      <c r="J1924" t="str">
        <f>VLOOKUP($C1924,'Lookup Table'!$A$1:$G$134,4,0)</f>
        <v>Tablet Web</v>
      </c>
      <c r="K1924" t="str">
        <f>VLOOKUP($C1924,'Lookup Table'!$A$1:$G$134,5,0)</f>
        <v>CPM</v>
      </c>
      <c r="L1924">
        <f>VLOOKUP($C1924,'Lookup Table'!$A$1:$G$134,6,0)</f>
        <v>6</v>
      </c>
      <c r="M1924" t="str">
        <f>VLOOKUP($C1924,'Lookup Table'!$A$1:$G$134,7,0)</f>
        <v>Display</v>
      </c>
      <c r="N1924" s="28">
        <f t="shared" si="30"/>
        <v>6.0000000000000001E-3</v>
      </c>
    </row>
    <row r="1925" spans="1:14" x14ac:dyDescent="0.2">
      <c r="A1925">
        <v>1924</v>
      </c>
      <c r="B1925" s="26">
        <v>44340</v>
      </c>
      <c r="C1925" s="11">
        <v>269222070</v>
      </c>
      <c r="D1925" s="11">
        <v>1</v>
      </c>
      <c r="E1925" s="11">
        <v>0</v>
      </c>
      <c r="F1925" s="11">
        <v>0</v>
      </c>
      <c r="G1925" t="str">
        <f>IFERROR(INDEX('Video Ad Server - SECONDARY'!$C$2:$C$960,MATCH(' Combined Data'!C1925&amp;' Combined Data'!B1925,'Video Ad Server - SECONDARY'!$E$2:$E$960,0)),"")</f>
        <v/>
      </c>
      <c r="H1925" t="str">
        <f>IFERROR(INDEX('Video Ad Server - SECONDARY'!$D$2:$D$960,MATCH(' Combined Data'!C1925&amp;' Combined Data'!B1925,'Video Ad Server - SECONDARY'!$E$2:$E$960,0)),"")</f>
        <v/>
      </c>
      <c r="I1925" t="str">
        <f>VLOOKUP($C1925,'Lookup Table'!$A$1:$G$134,3,0)</f>
        <v>Partner A</v>
      </c>
      <c r="J1925" t="str">
        <f>VLOOKUP($C1925,'Lookup Table'!$A$1:$G$134,4,0)</f>
        <v>Mobile In-App</v>
      </c>
      <c r="K1925" t="str">
        <f>VLOOKUP($C1925,'Lookup Table'!$A$1:$G$134,5,0)</f>
        <v>CPM</v>
      </c>
      <c r="L1925">
        <f>VLOOKUP($C1925,'Lookup Table'!$A$1:$G$134,6,0)</f>
        <v>6</v>
      </c>
      <c r="M1925" t="str">
        <f>VLOOKUP($C1925,'Lookup Table'!$A$1:$G$134,7,0)</f>
        <v>Display</v>
      </c>
      <c r="N1925" s="28">
        <f t="shared" si="30"/>
        <v>6.0000000000000001E-3</v>
      </c>
    </row>
    <row r="1926" spans="1:14" x14ac:dyDescent="0.2">
      <c r="A1926">
        <v>1925</v>
      </c>
      <c r="B1926" s="26">
        <v>44341</v>
      </c>
      <c r="C1926" s="11">
        <v>268892348</v>
      </c>
      <c r="D1926" s="11">
        <v>3610</v>
      </c>
      <c r="E1926" s="11">
        <v>222</v>
      </c>
      <c r="F1926" s="11">
        <v>98</v>
      </c>
      <c r="G1926">
        <f>IFERROR(INDEX('Video Ad Server - SECONDARY'!$C$2:$C$960,MATCH(' Combined Data'!C1926&amp;' Combined Data'!B1926,'Video Ad Server - SECONDARY'!$E$2:$E$960,0)),"")</f>
        <v>16</v>
      </c>
      <c r="H1926">
        <f>IFERROR(INDEX('Video Ad Server - SECONDARY'!$D$2:$D$960,MATCH(' Combined Data'!C1926&amp;' Combined Data'!B1926,'Video Ad Server - SECONDARY'!$E$2:$E$960,0)),"")</f>
        <v>11</v>
      </c>
      <c r="I1926" t="str">
        <f>VLOOKUP($C1926,'Lookup Table'!$A$1:$G$134,3,0)</f>
        <v>Partner B</v>
      </c>
      <c r="J1926" t="str">
        <f>VLOOKUP($C1926,'Lookup Table'!$A$1:$G$134,4,0)</f>
        <v>Cross-Device</v>
      </c>
      <c r="K1926" t="str">
        <f>VLOOKUP($C1926,'Lookup Table'!$A$1:$G$134,5,0)</f>
        <v>CPCV</v>
      </c>
      <c r="L1926">
        <f>VLOOKUP($C1926,'Lookup Table'!$A$1:$G$134,6,0)</f>
        <v>4.5</v>
      </c>
      <c r="M1926" t="str">
        <f>VLOOKUP($C1926,'Lookup Table'!$A$1:$G$134,7,0)</f>
        <v>Video</v>
      </c>
      <c r="N1926" s="28">
        <f t="shared" si="30"/>
        <v>49.5</v>
      </c>
    </row>
    <row r="1927" spans="1:14" x14ac:dyDescent="0.2">
      <c r="A1927">
        <v>1926</v>
      </c>
      <c r="B1927" s="26">
        <v>44341</v>
      </c>
      <c r="C1927" s="11">
        <v>268891964</v>
      </c>
      <c r="D1927" s="11">
        <v>33618</v>
      </c>
      <c r="E1927" s="11">
        <v>164</v>
      </c>
      <c r="F1927" s="11">
        <v>61</v>
      </c>
      <c r="G1927">
        <f>IFERROR(INDEX('Video Ad Server - SECONDARY'!$C$2:$C$960,MATCH(' Combined Data'!C1927&amp;' Combined Data'!B1927,'Video Ad Server - SECONDARY'!$E$2:$E$960,0)),"")</f>
        <v>7</v>
      </c>
      <c r="H1927">
        <f>IFERROR(INDEX('Video Ad Server - SECONDARY'!$D$2:$D$960,MATCH(' Combined Data'!C1927&amp;' Combined Data'!B1927,'Video Ad Server - SECONDARY'!$E$2:$E$960,0)),"")</f>
        <v>3</v>
      </c>
      <c r="I1927" t="str">
        <f>VLOOKUP($C1927,'Lookup Table'!$A$1:$G$134,3,0)</f>
        <v>Partner B</v>
      </c>
      <c r="J1927" t="str">
        <f>VLOOKUP($C1927,'Lookup Table'!$A$1:$G$134,4,0)</f>
        <v>Cross-Device</v>
      </c>
      <c r="K1927" t="str">
        <f>VLOOKUP($C1927,'Lookup Table'!$A$1:$G$134,5,0)</f>
        <v>CPCV</v>
      </c>
      <c r="L1927">
        <f>VLOOKUP($C1927,'Lookup Table'!$A$1:$G$134,6,0)</f>
        <v>4.5</v>
      </c>
      <c r="M1927" t="str">
        <f>VLOOKUP($C1927,'Lookup Table'!$A$1:$G$134,7,0)</f>
        <v>Video</v>
      </c>
      <c r="N1927" s="28">
        <f t="shared" si="30"/>
        <v>13.5</v>
      </c>
    </row>
    <row r="1928" spans="1:14" x14ac:dyDescent="0.2">
      <c r="A1928">
        <v>1927</v>
      </c>
      <c r="B1928" s="26">
        <v>44341</v>
      </c>
      <c r="C1928" s="11">
        <v>268890545</v>
      </c>
      <c r="D1928" s="11">
        <v>14660</v>
      </c>
      <c r="E1928" s="11">
        <v>126</v>
      </c>
      <c r="F1928" s="11">
        <v>39</v>
      </c>
      <c r="G1928">
        <f>IFERROR(INDEX('Video Ad Server - SECONDARY'!$C$2:$C$960,MATCH(' Combined Data'!C1928&amp;' Combined Data'!B1928,'Video Ad Server - SECONDARY'!$E$2:$E$960,0)),"")</f>
        <v>18</v>
      </c>
      <c r="H1928">
        <f>IFERROR(INDEX('Video Ad Server - SECONDARY'!$D$2:$D$960,MATCH(' Combined Data'!C1928&amp;' Combined Data'!B1928,'Video Ad Server - SECONDARY'!$E$2:$E$960,0)),"")</f>
        <v>1</v>
      </c>
      <c r="I1928" t="str">
        <f>VLOOKUP($C1928,'Lookup Table'!$A$1:$G$134,3,0)</f>
        <v>Partner B</v>
      </c>
      <c r="J1928" t="str">
        <f>VLOOKUP($C1928,'Lookup Table'!$A$1:$G$134,4,0)</f>
        <v>Cross-Device</v>
      </c>
      <c r="K1928" t="str">
        <f>VLOOKUP($C1928,'Lookup Table'!$A$1:$G$134,5,0)</f>
        <v>CPCV</v>
      </c>
      <c r="L1928">
        <f>VLOOKUP($C1928,'Lookup Table'!$A$1:$G$134,6,0)</f>
        <v>4.5</v>
      </c>
      <c r="M1928" t="str">
        <f>VLOOKUP($C1928,'Lookup Table'!$A$1:$G$134,7,0)</f>
        <v>Video</v>
      </c>
      <c r="N1928" s="28">
        <f t="shared" si="30"/>
        <v>4.5</v>
      </c>
    </row>
    <row r="1929" spans="1:14" x14ac:dyDescent="0.2">
      <c r="A1929">
        <v>1928</v>
      </c>
      <c r="B1929" s="26">
        <v>44341</v>
      </c>
      <c r="C1929" s="11">
        <v>268891961</v>
      </c>
      <c r="D1929" s="11">
        <v>22324</v>
      </c>
      <c r="E1929" s="11">
        <v>94</v>
      </c>
      <c r="F1929" s="11">
        <v>36</v>
      </c>
      <c r="G1929">
        <f>IFERROR(INDEX('Video Ad Server - SECONDARY'!$C$2:$C$960,MATCH(' Combined Data'!C1929&amp;' Combined Data'!B1929,'Video Ad Server - SECONDARY'!$E$2:$E$960,0)),"")</f>
        <v>1</v>
      </c>
      <c r="H1929">
        <f>IFERROR(INDEX('Video Ad Server - SECONDARY'!$D$2:$D$960,MATCH(' Combined Data'!C1929&amp;' Combined Data'!B1929,'Video Ad Server - SECONDARY'!$E$2:$E$960,0)),"")</f>
        <v>11</v>
      </c>
      <c r="I1929" t="str">
        <f>VLOOKUP($C1929,'Lookup Table'!$A$1:$G$134,3,0)</f>
        <v>Partner B</v>
      </c>
      <c r="J1929" t="str">
        <f>VLOOKUP($C1929,'Lookup Table'!$A$1:$G$134,4,0)</f>
        <v>Cross-Device</v>
      </c>
      <c r="K1929" t="str">
        <f>VLOOKUP($C1929,'Lookup Table'!$A$1:$G$134,5,0)</f>
        <v>CPCV</v>
      </c>
      <c r="L1929">
        <f>VLOOKUP($C1929,'Lookup Table'!$A$1:$G$134,6,0)</f>
        <v>4.5</v>
      </c>
      <c r="M1929" t="str">
        <f>VLOOKUP($C1929,'Lookup Table'!$A$1:$G$134,7,0)</f>
        <v>Video</v>
      </c>
      <c r="N1929" s="28">
        <f t="shared" si="30"/>
        <v>49.5</v>
      </c>
    </row>
    <row r="1930" spans="1:14" x14ac:dyDescent="0.2">
      <c r="A1930">
        <v>1929</v>
      </c>
      <c r="B1930" s="26">
        <v>44341</v>
      </c>
      <c r="C1930" s="11">
        <v>269221569</v>
      </c>
      <c r="D1930" s="11">
        <v>15950</v>
      </c>
      <c r="E1930" s="11">
        <v>93</v>
      </c>
      <c r="F1930" s="11">
        <v>1</v>
      </c>
      <c r="G1930">
        <f>IFERROR(INDEX('Video Ad Server - SECONDARY'!$C$2:$C$960,MATCH(' Combined Data'!C1930&amp;' Combined Data'!B1930,'Video Ad Server - SECONDARY'!$E$2:$E$960,0)),"")</f>
        <v>132</v>
      </c>
      <c r="H1930">
        <f>IFERROR(INDEX('Video Ad Server - SECONDARY'!$D$2:$D$960,MATCH(' Combined Data'!C1930&amp;' Combined Data'!B1930,'Video Ad Server - SECONDARY'!$E$2:$E$960,0)),"")</f>
        <v>114</v>
      </c>
      <c r="I1930" t="str">
        <f>VLOOKUP($C1930,'Lookup Table'!$A$1:$G$134,3,0)</f>
        <v>Partner B</v>
      </c>
      <c r="J1930" t="str">
        <f>VLOOKUP($C1930,'Lookup Table'!$A$1:$G$134,4,0)</f>
        <v>Cross-Device</v>
      </c>
      <c r="K1930" t="str">
        <f>VLOOKUP($C1930,'Lookup Table'!$A$1:$G$134,5,0)</f>
        <v>CPCV</v>
      </c>
      <c r="L1930">
        <f>VLOOKUP($C1930,'Lookup Table'!$A$1:$G$134,6,0)</f>
        <v>4.5</v>
      </c>
      <c r="M1930" t="str">
        <f>VLOOKUP($C1930,'Lookup Table'!$A$1:$G$134,7,0)</f>
        <v>Video</v>
      </c>
      <c r="N1930" s="28">
        <f t="shared" si="30"/>
        <v>513</v>
      </c>
    </row>
    <row r="1931" spans="1:14" x14ac:dyDescent="0.2">
      <c r="A1931">
        <v>1930</v>
      </c>
      <c r="B1931" s="26">
        <v>44341</v>
      </c>
      <c r="C1931" s="11">
        <v>268890566</v>
      </c>
      <c r="D1931" s="11">
        <v>19317</v>
      </c>
      <c r="E1931" s="11">
        <v>90</v>
      </c>
      <c r="F1931" s="11">
        <v>6</v>
      </c>
      <c r="G1931">
        <f>IFERROR(INDEX('Video Ad Server - SECONDARY'!$C$2:$C$960,MATCH(' Combined Data'!C1931&amp;' Combined Data'!B1931,'Video Ad Server - SECONDARY'!$E$2:$E$960,0)),"")</f>
        <v>7</v>
      </c>
      <c r="H1931">
        <f>IFERROR(INDEX('Video Ad Server - SECONDARY'!$D$2:$D$960,MATCH(' Combined Data'!C1931&amp;' Combined Data'!B1931,'Video Ad Server - SECONDARY'!$E$2:$E$960,0)),"")</f>
        <v>13</v>
      </c>
      <c r="I1931" t="str">
        <f>VLOOKUP($C1931,'Lookup Table'!$A$1:$G$134,3,0)</f>
        <v>Partner B</v>
      </c>
      <c r="J1931" t="str">
        <f>VLOOKUP($C1931,'Lookup Table'!$A$1:$G$134,4,0)</f>
        <v>Cross-Device</v>
      </c>
      <c r="K1931" t="str">
        <f>VLOOKUP($C1931,'Lookup Table'!$A$1:$G$134,5,0)</f>
        <v>CPCV</v>
      </c>
      <c r="L1931">
        <f>VLOOKUP($C1931,'Lookup Table'!$A$1:$G$134,6,0)</f>
        <v>4.5</v>
      </c>
      <c r="M1931" t="str">
        <f>VLOOKUP($C1931,'Lookup Table'!$A$1:$G$134,7,0)</f>
        <v>Video</v>
      </c>
      <c r="N1931" s="28">
        <f t="shared" si="30"/>
        <v>58.5</v>
      </c>
    </row>
    <row r="1932" spans="1:14" x14ac:dyDescent="0.2">
      <c r="A1932">
        <v>1931</v>
      </c>
      <c r="B1932" s="26">
        <v>44341</v>
      </c>
      <c r="C1932" s="11">
        <v>269221575</v>
      </c>
      <c r="D1932" s="11">
        <v>3292</v>
      </c>
      <c r="E1932" s="11">
        <v>84</v>
      </c>
      <c r="F1932" s="11">
        <v>3</v>
      </c>
      <c r="G1932">
        <f>IFERROR(INDEX('Video Ad Server - SECONDARY'!$C$2:$C$960,MATCH(' Combined Data'!C1932&amp;' Combined Data'!B1932,'Video Ad Server - SECONDARY'!$E$2:$E$960,0)),"")</f>
        <v>327</v>
      </c>
      <c r="H1932">
        <f>IFERROR(INDEX('Video Ad Server - SECONDARY'!$D$2:$D$960,MATCH(' Combined Data'!C1932&amp;' Combined Data'!B1932,'Video Ad Server - SECONDARY'!$E$2:$E$960,0)),"")</f>
        <v>198</v>
      </c>
      <c r="I1932" t="str">
        <f>VLOOKUP($C1932,'Lookup Table'!$A$1:$G$134,3,0)</f>
        <v>Partner B</v>
      </c>
      <c r="J1932" t="str">
        <f>VLOOKUP($C1932,'Lookup Table'!$A$1:$G$134,4,0)</f>
        <v>Cross-Device</v>
      </c>
      <c r="K1932" t="str">
        <f>VLOOKUP($C1932,'Lookup Table'!$A$1:$G$134,5,0)</f>
        <v>CPCV</v>
      </c>
      <c r="L1932">
        <f>VLOOKUP($C1932,'Lookup Table'!$A$1:$G$134,6,0)</f>
        <v>4.5</v>
      </c>
      <c r="M1932" t="str">
        <f>VLOOKUP($C1932,'Lookup Table'!$A$1:$G$134,7,0)</f>
        <v>Video</v>
      </c>
      <c r="N1932" s="28">
        <f t="shared" si="30"/>
        <v>891</v>
      </c>
    </row>
    <row r="1933" spans="1:14" x14ac:dyDescent="0.2">
      <c r="A1933">
        <v>1932</v>
      </c>
      <c r="B1933" s="26">
        <v>44341</v>
      </c>
      <c r="C1933" s="11">
        <v>268890548</v>
      </c>
      <c r="D1933" s="11">
        <v>10249</v>
      </c>
      <c r="E1933" s="11">
        <v>33</v>
      </c>
      <c r="F1933" s="11">
        <v>13</v>
      </c>
      <c r="G1933">
        <f>IFERROR(INDEX('Video Ad Server - SECONDARY'!$C$2:$C$960,MATCH(' Combined Data'!C1933&amp;' Combined Data'!B1933,'Video Ad Server - SECONDARY'!$E$2:$E$960,0)),"")</f>
        <v>13</v>
      </c>
      <c r="H1933">
        <f>IFERROR(INDEX('Video Ad Server - SECONDARY'!$D$2:$D$960,MATCH(' Combined Data'!C1933&amp;' Combined Data'!B1933,'Video Ad Server - SECONDARY'!$E$2:$E$960,0)),"")</f>
        <v>4</v>
      </c>
      <c r="I1933" t="str">
        <f>VLOOKUP($C1933,'Lookup Table'!$A$1:$G$134,3,0)</f>
        <v>Partner B</v>
      </c>
      <c r="J1933" t="str">
        <f>VLOOKUP($C1933,'Lookup Table'!$A$1:$G$134,4,0)</f>
        <v>Cross-Device</v>
      </c>
      <c r="K1933" t="str">
        <f>VLOOKUP($C1933,'Lookup Table'!$A$1:$G$134,5,0)</f>
        <v>CPCV</v>
      </c>
      <c r="L1933">
        <f>VLOOKUP($C1933,'Lookup Table'!$A$1:$G$134,6,0)</f>
        <v>4.5</v>
      </c>
      <c r="M1933" t="str">
        <f>VLOOKUP($C1933,'Lookup Table'!$A$1:$G$134,7,0)</f>
        <v>Video</v>
      </c>
      <c r="N1933" s="28">
        <f t="shared" si="30"/>
        <v>18</v>
      </c>
    </row>
    <row r="1934" spans="1:14" x14ac:dyDescent="0.2">
      <c r="A1934">
        <v>1933</v>
      </c>
      <c r="B1934" s="26">
        <v>44341</v>
      </c>
      <c r="C1934" s="11">
        <v>269221419</v>
      </c>
      <c r="D1934" s="11">
        <v>24352</v>
      </c>
      <c r="E1934" s="11">
        <v>22</v>
      </c>
      <c r="F1934" s="11">
        <v>28</v>
      </c>
      <c r="G1934">
        <f>IFERROR(INDEX('Video Ad Server - SECONDARY'!$C$2:$C$960,MATCH(' Combined Data'!C1934&amp;' Combined Data'!B1934,'Video Ad Server - SECONDARY'!$E$2:$E$960,0)),"")</f>
        <v>186</v>
      </c>
      <c r="H1934">
        <f>IFERROR(INDEX('Video Ad Server - SECONDARY'!$D$2:$D$960,MATCH(' Combined Data'!C1934&amp;' Combined Data'!B1934,'Video Ad Server - SECONDARY'!$E$2:$E$960,0)),"")</f>
        <v>181</v>
      </c>
      <c r="I1934" t="str">
        <f>VLOOKUP($C1934,'Lookup Table'!$A$1:$G$134,3,0)</f>
        <v>Partner B</v>
      </c>
      <c r="J1934" t="str">
        <f>VLOOKUP($C1934,'Lookup Table'!$A$1:$G$134,4,0)</f>
        <v>Cross-Device</v>
      </c>
      <c r="K1934" t="str">
        <f>VLOOKUP($C1934,'Lookup Table'!$A$1:$G$134,5,0)</f>
        <v>CPCV</v>
      </c>
      <c r="L1934">
        <f>VLOOKUP($C1934,'Lookup Table'!$A$1:$G$134,6,0)</f>
        <v>4.5</v>
      </c>
      <c r="M1934" t="str">
        <f>VLOOKUP($C1934,'Lookup Table'!$A$1:$G$134,7,0)</f>
        <v>Video</v>
      </c>
      <c r="N1934" s="28">
        <f t="shared" si="30"/>
        <v>814.5</v>
      </c>
    </row>
    <row r="1935" spans="1:14" x14ac:dyDescent="0.2">
      <c r="A1935">
        <v>1934</v>
      </c>
      <c r="B1935" s="26">
        <v>44341</v>
      </c>
      <c r="C1935" s="11">
        <v>273397621</v>
      </c>
      <c r="D1935" s="11">
        <v>20480</v>
      </c>
      <c r="E1935" s="11">
        <v>17</v>
      </c>
      <c r="F1935" s="11">
        <v>27</v>
      </c>
      <c r="G1935" t="str">
        <f>IFERROR(INDEX('Video Ad Server - SECONDARY'!$C$2:$C$960,MATCH(' Combined Data'!C1935&amp;' Combined Data'!B1935,'Video Ad Server - SECONDARY'!$E$2:$E$960,0)),"")</f>
        <v/>
      </c>
      <c r="H1935" t="str">
        <f>IFERROR(INDEX('Video Ad Server - SECONDARY'!$D$2:$D$960,MATCH(' Combined Data'!C1935&amp;' Combined Data'!B1935,'Video Ad Server - SECONDARY'!$E$2:$E$960,0)),"")</f>
        <v/>
      </c>
      <c r="I1935" t="str">
        <f>VLOOKUP($C1935,'Lookup Table'!$A$1:$G$134,3,0)</f>
        <v>Partner B</v>
      </c>
      <c r="J1935" t="str">
        <f>VLOOKUP($C1935,'Lookup Table'!$A$1:$G$134,4,0)</f>
        <v>Desktop</v>
      </c>
      <c r="K1935" t="str">
        <f>VLOOKUP($C1935,'Lookup Table'!$A$1:$G$134,5,0)</f>
        <v>CPM</v>
      </c>
      <c r="L1935">
        <f>VLOOKUP($C1935,'Lookup Table'!$A$1:$G$134,6,0)</f>
        <v>4.5</v>
      </c>
      <c r="M1935" t="str">
        <f>VLOOKUP($C1935,'Lookup Table'!$A$1:$G$134,7,0)</f>
        <v>Display</v>
      </c>
      <c r="N1935" s="28">
        <f t="shared" si="30"/>
        <v>92.16</v>
      </c>
    </row>
    <row r="1936" spans="1:14" x14ac:dyDescent="0.2">
      <c r="A1936">
        <v>1935</v>
      </c>
      <c r="B1936" s="26">
        <v>44341</v>
      </c>
      <c r="C1936" s="11">
        <v>268892378</v>
      </c>
      <c r="D1936" s="11">
        <v>12547</v>
      </c>
      <c r="E1936" s="11">
        <v>17</v>
      </c>
      <c r="F1936" s="11">
        <v>11</v>
      </c>
      <c r="G1936">
        <f>IFERROR(INDEX('Video Ad Server - SECONDARY'!$C$2:$C$960,MATCH(' Combined Data'!C1936&amp;' Combined Data'!B1936,'Video Ad Server - SECONDARY'!$E$2:$E$960,0)),"")</f>
        <v>17</v>
      </c>
      <c r="H1936">
        <f>IFERROR(INDEX('Video Ad Server - SECONDARY'!$D$2:$D$960,MATCH(' Combined Data'!C1936&amp;' Combined Data'!B1936,'Video Ad Server - SECONDARY'!$E$2:$E$960,0)),"")</f>
        <v>10</v>
      </c>
      <c r="I1936" t="str">
        <f>VLOOKUP($C1936,'Lookup Table'!$A$1:$G$134,3,0)</f>
        <v>Partner B</v>
      </c>
      <c r="J1936" t="str">
        <f>VLOOKUP($C1936,'Lookup Table'!$A$1:$G$134,4,0)</f>
        <v>Cross-Device</v>
      </c>
      <c r="K1936" t="str">
        <f>VLOOKUP($C1936,'Lookup Table'!$A$1:$G$134,5,0)</f>
        <v>CPCV</v>
      </c>
      <c r="L1936">
        <f>VLOOKUP($C1936,'Lookup Table'!$A$1:$G$134,6,0)</f>
        <v>4.5</v>
      </c>
      <c r="M1936" t="str">
        <f>VLOOKUP($C1936,'Lookup Table'!$A$1:$G$134,7,0)</f>
        <v>Video</v>
      </c>
      <c r="N1936" s="28">
        <f t="shared" si="30"/>
        <v>45</v>
      </c>
    </row>
    <row r="1937" spans="1:14" x14ac:dyDescent="0.2">
      <c r="A1937">
        <v>1936</v>
      </c>
      <c r="B1937" s="26">
        <v>44341</v>
      </c>
      <c r="C1937" s="11">
        <v>273096974</v>
      </c>
      <c r="D1937" s="11">
        <v>21122</v>
      </c>
      <c r="E1937" s="11">
        <v>15</v>
      </c>
      <c r="F1937" s="11">
        <v>26</v>
      </c>
      <c r="G1937" t="str">
        <f>IFERROR(INDEX('Video Ad Server - SECONDARY'!$C$2:$C$960,MATCH(' Combined Data'!C1937&amp;' Combined Data'!B1937,'Video Ad Server - SECONDARY'!$E$2:$E$960,0)),"")</f>
        <v/>
      </c>
      <c r="H1937" t="str">
        <f>IFERROR(INDEX('Video Ad Server - SECONDARY'!$D$2:$D$960,MATCH(' Combined Data'!C1937&amp;' Combined Data'!B1937,'Video Ad Server - SECONDARY'!$E$2:$E$960,0)),"")</f>
        <v/>
      </c>
      <c r="I1937" t="str">
        <f>VLOOKUP($C1937,'Lookup Table'!$A$1:$G$134,3,0)</f>
        <v>Partner B</v>
      </c>
      <c r="J1937" t="str">
        <f>VLOOKUP($C1937,'Lookup Table'!$A$1:$G$134,4,0)</f>
        <v>Desktop</v>
      </c>
      <c r="K1937" t="str">
        <f>VLOOKUP($C1937,'Lookup Table'!$A$1:$G$134,5,0)</f>
        <v>CPM</v>
      </c>
      <c r="L1937">
        <f>VLOOKUP($C1937,'Lookup Table'!$A$1:$G$134,6,0)</f>
        <v>4.5</v>
      </c>
      <c r="M1937" t="str">
        <f>VLOOKUP($C1937,'Lookup Table'!$A$1:$G$134,7,0)</f>
        <v>Display</v>
      </c>
      <c r="N1937" s="28">
        <f t="shared" si="30"/>
        <v>95.049000000000007</v>
      </c>
    </row>
    <row r="1938" spans="1:14" x14ac:dyDescent="0.2">
      <c r="A1938">
        <v>1937</v>
      </c>
      <c r="B1938" s="26">
        <v>44341</v>
      </c>
      <c r="C1938" s="11">
        <v>269222808</v>
      </c>
      <c r="D1938" s="11">
        <v>4043</v>
      </c>
      <c r="E1938" s="11">
        <v>12</v>
      </c>
      <c r="F1938" s="11">
        <v>2</v>
      </c>
      <c r="G1938" t="str">
        <f>IFERROR(INDEX('Video Ad Server - SECONDARY'!$C$2:$C$960,MATCH(' Combined Data'!C1938&amp;' Combined Data'!B1938,'Video Ad Server - SECONDARY'!$E$2:$E$960,0)),"")</f>
        <v/>
      </c>
      <c r="H1938" t="str">
        <f>IFERROR(INDEX('Video Ad Server - SECONDARY'!$D$2:$D$960,MATCH(' Combined Data'!C1938&amp;' Combined Data'!B1938,'Video Ad Server - SECONDARY'!$E$2:$E$960,0)),"")</f>
        <v/>
      </c>
      <c r="I1938" t="str">
        <f>VLOOKUP($C1938,'Lookup Table'!$A$1:$G$134,3,0)</f>
        <v>Partner A</v>
      </c>
      <c r="J1938" t="str">
        <f>VLOOKUP($C1938,'Lookup Table'!$A$1:$G$134,4,0)</f>
        <v>Desktop</v>
      </c>
      <c r="K1938" t="str">
        <f>VLOOKUP($C1938,'Lookup Table'!$A$1:$G$134,5,0)</f>
        <v>CPM</v>
      </c>
      <c r="L1938">
        <f>VLOOKUP($C1938,'Lookup Table'!$A$1:$G$134,6,0)</f>
        <v>6</v>
      </c>
      <c r="M1938" t="str">
        <f>VLOOKUP($C1938,'Lookup Table'!$A$1:$G$134,7,0)</f>
        <v>Display</v>
      </c>
      <c r="N1938" s="28">
        <f t="shared" si="30"/>
        <v>24.258000000000003</v>
      </c>
    </row>
    <row r="1939" spans="1:14" x14ac:dyDescent="0.2">
      <c r="A1939">
        <v>1938</v>
      </c>
      <c r="B1939" s="26">
        <v>44341</v>
      </c>
      <c r="C1939" s="11">
        <v>268890710</v>
      </c>
      <c r="D1939" s="11">
        <v>13101</v>
      </c>
      <c r="E1939" s="11">
        <v>11</v>
      </c>
      <c r="F1939" s="11">
        <v>1</v>
      </c>
      <c r="G1939" t="str">
        <f>IFERROR(INDEX('Video Ad Server - SECONDARY'!$C$2:$C$960,MATCH(' Combined Data'!C1939&amp;' Combined Data'!B1939,'Video Ad Server - SECONDARY'!$E$2:$E$960,0)),"")</f>
        <v/>
      </c>
      <c r="H1939" t="str">
        <f>IFERROR(INDEX('Video Ad Server - SECONDARY'!$D$2:$D$960,MATCH(' Combined Data'!C1939&amp;' Combined Data'!B1939,'Video Ad Server - SECONDARY'!$E$2:$E$960,0)),"")</f>
        <v/>
      </c>
      <c r="I1939" t="str">
        <f>VLOOKUP($C1939,'Lookup Table'!$A$1:$G$134,3,0)</f>
        <v>Partner A</v>
      </c>
      <c r="J1939" t="str">
        <f>VLOOKUP($C1939,'Lookup Table'!$A$1:$G$134,4,0)</f>
        <v>Desktop</v>
      </c>
      <c r="K1939" t="str">
        <f>VLOOKUP($C1939,'Lookup Table'!$A$1:$G$134,5,0)</f>
        <v>CPM</v>
      </c>
      <c r="L1939">
        <f>VLOOKUP($C1939,'Lookup Table'!$A$1:$G$134,6,0)</f>
        <v>6</v>
      </c>
      <c r="M1939" t="str">
        <f>VLOOKUP($C1939,'Lookup Table'!$A$1:$G$134,7,0)</f>
        <v>Display</v>
      </c>
      <c r="N1939" s="28">
        <f t="shared" si="30"/>
        <v>78.606000000000009</v>
      </c>
    </row>
    <row r="1940" spans="1:14" x14ac:dyDescent="0.2">
      <c r="A1940">
        <v>1939</v>
      </c>
      <c r="B1940" s="26">
        <v>44341</v>
      </c>
      <c r="C1940" s="11">
        <v>268891184</v>
      </c>
      <c r="D1940" s="11">
        <v>8054</v>
      </c>
      <c r="E1940" s="11">
        <v>11</v>
      </c>
      <c r="F1940" s="11">
        <v>10</v>
      </c>
      <c r="G1940" t="str">
        <f>IFERROR(INDEX('Video Ad Server - SECONDARY'!$C$2:$C$960,MATCH(' Combined Data'!C1940&amp;' Combined Data'!B1940,'Video Ad Server - SECONDARY'!$E$2:$E$960,0)),"")</f>
        <v/>
      </c>
      <c r="H1940" t="str">
        <f>IFERROR(INDEX('Video Ad Server - SECONDARY'!$D$2:$D$960,MATCH(' Combined Data'!C1940&amp;' Combined Data'!B1940,'Video Ad Server - SECONDARY'!$E$2:$E$960,0)),"")</f>
        <v/>
      </c>
      <c r="I1940" t="str">
        <f>VLOOKUP($C1940,'Lookup Table'!$A$1:$G$134,3,0)</f>
        <v>Partner B</v>
      </c>
      <c r="J1940" t="str">
        <f>VLOOKUP($C1940,'Lookup Table'!$A$1:$G$134,4,0)</f>
        <v>Cross-Device</v>
      </c>
      <c r="K1940" t="str">
        <f>VLOOKUP($C1940,'Lookup Table'!$A$1:$G$134,5,0)</f>
        <v>CPM</v>
      </c>
      <c r="L1940">
        <f>VLOOKUP($C1940,'Lookup Table'!$A$1:$G$134,6,0)</f>
        <v>4.5</v>
      </c>
      <c r="M1940" t="str">
        <f>VLOOKUP($C1940,'Lookup Table'!$A$1:$G$134,7,0)</f>
        <v>Display</v>
      </c>
      <c r="N1940" s="28">
        <f t="shared" si="30"/>
        <v>36.243000000000002</v>
      </c>
    </row>
    <row r="1941" spans="1:14" x14ac:dyDescent="0.2">
      <c r="A1941">
        <v>1940</v>
      </c>
      <c r="B1941" s="26">
        <v>44341</v>
      </c>
      <c r="C1941" s="11">
        <v>269222739</v>
      </c>
      <c r="D1941" s="11">
        <v>3135</v>
      </c>
      <c r="E1941" s="11">
        <v>9</v>
      </c>
      <c r="F1941" s="11">
        <v>4</v>
      </c>
      <c r="G1941">
        <f>IFERROR(INDEX('Video Ad Server - SECONDARY'!$C$2:$C$960,MATCH(' Combined Data'!C1941&amp;' Combined Data'!B1941,'Video Ad Server - SECONDARY'!$E$2:$E$960,0)),"")</f>
        <v>18</v>
      </c>
      <c r="H1941">
        <f>IFERROR(INDEX('Video Ad Server - SECONDARY'!$D$2:$D$960,MATCH(' Combined Data'!C1941&amp;' Combined Data'!B1941,'Video Ad Server - SECONDARY'!$E$2:$E$960,0)),"")</f>
        <v>1</v>
      </c>
      <c r="I1941" t="str">
        <f>VLOOKUP($C1941,'Lookup Table'!$A$1:$G$134,3,0)</f>
        <v>Partner B</v>
      </c>
      <c r="J1941" t="str">
        <f>VLOOKUP($C1941,'Lookup Table'!$A$1:$G$134,4,0)</f>
        <v>Cross-Device</v>
      </c>
      <c r="K1941" t="str">
        <f>VLOOKUP($C1941,'Lookup Table'!$A$1:$G$134,5,0)</f>
        <v>CPCV</v>
      </c>
      <c r="L1941">
        <f>VLOOKUP($C1941,'Lookup Table'!$A$1:$G$134,6,0)</f>
        <v>4.5</v>
      </c>
      <c r="M1941" t="str">
        <f>VLOOKUP($C1941,'Lookup Table'!$A$1:$G$134,7,0)</f>
        <v>Video</v>
      </c>
      <c r="N1941" s="28">
        <f t="shared" si="30"/>
        <v>4.5</v>
      </c>
    </row>
    <row r="1942" spans="1:14" x14ac:dyDescent="0.2">
      <c r="A1942">
        <v>1941</v>
      </c>
      <c r="B1942" s="26">
        <v>44341</v>
      </c>
      <c r="C1942" s="11">
        <v>269221584</v>
      </c>
      <c r="D1942" s="11">
        <v>6344</v>
      </c>
      <c r="E1942" s="11">
        <v>6</v>
      </c>
      <c r="F1942" s="11">
        <v>142</v>
      </c>
      <c r="G1942">
        <f>IFERROR(INDEX('Video Ad Server - SECONDARY'!$C$2:$C$960,MATCH(' Combined Data'!C1942&amp;' Combined Data'!B1942,'Video Ad Server - SECONDARY'!$E$2:$E$960,0)),"")</f>
        <v>60</v>
      </c>
      <c r="H1942">
        <f>IFERROR(INDEX('Video Ad Server - SECONDARY'!$D$2:$D$960,MATCH(' Combined Data'!C1942&amp;' Combined Data'!B1942,'Video Ad Server - SECONDARY'!$E$2:$E$960,0)),"")</f>
        <v>50</v>
      </c>
      <c r="I1942" t="str">
        <f>VLOOKUP($C1942,'Lookup Table'!$A$1:$G$134,3,0)</f>
        <v>Partner B</v>
      </c>
      <c r="J1942" t="str">
        <f>VLOOKUP($C1942,'Lookup Table'!$A$1:$G$134,4,0)</f>
        <v>Cross-Device</v>
      </c>
      <c r="K1942" t="str">
        <f>VLOOKUP($C1942,'Lookup Table'!$A$1:$G$134,5,0)</f>
        <v>CPCV</v>
      </c>
      <c r="L1942">
        <f>VLOOKUP($C1942,'Lookup Table'!$A$1:$G$134,6,0)</f>
        <v>4.5</v>
      </c>
      <c r="M1942" t="str">
        <f>VLOOKUP($C1942,'Lookup Table'!$A$1:$G$134,7,0)</f>
        <v>Video</v>
      </c>
      <c r="N1942" s="28">
        <f t="shared" si="30"/>
        <v>225</v>
      </c>
    </row>
    <row r="1943" spans="1:14" x14ac:dyDescent="0.2">
      <c r="A1943">
        <v>1942</v>
      </c>
      <c r="B1943" s="26">
        <v>44341</v>
      </c>
      <c r="C1943" s="11">
        <v>268892078</v>
      </c>
      <c r="D1943" s="11">
        <v>5043</v>
      </c>
      <c r="E1943" s="11">
        <v>6</v>
      </c>
      <c r="F1943" s="11">
        <v>3</v>
      </c>
      <c r="G1943">
        <f>IFERROR(INDEX('Video Ad Server - SECONDARY'!$C$2:$C$960,MATCH(' Combined Data'!C1943&amp;' Combined Data'!B1943,'Video Ad Server - SECONDARY'!$E$2:$E$960,0)),"")</f>
        <v>4</v>
      </c>
      <c r="H1943">
        <f>IFERROR(INDEX('Video Ad Server - SECONDARY'!$D$2:$D$960,MATCH(' Combined Data'!C1943&amp;' Combined Data'!B1943,'Video Ad Server - SECONDARY'!$E$2:$E$960,0)),"")</f>
        <v>7</v>
      </c>
      <c r="I1943" t="str">
        <f>VLOOKUP($C1943,'Lookup Table'!$A$1:$G$134,3,0)</f>
        <v>Partner B</v>
      </c>
      <c r="J1943" t="str">
        <f>VLOOKUP($C1943,'Lookup Table'!$A$1:$G$134,4,0)</f>
        <v>Cross-Device</v>
      </c>
      <c r="K1943" t="str">
        <f>VLOOKUP($C1943,'Lookup Table'!$A$1:$G$134,5,0)</f>
        <v>CPCV</v>
      </c>
      <c r="L1943">
        <f>VLOOKUP($C1943,'Lookup Table'!$A$1:$G$134,6,0)</f>
        <v>4.5</v>
      </c>
      <c r="M1943" t="str">
        <f>VLOOKUP($C1943,'Lookup Table'!$A$1:$G$134,7,0)</f>
        <v>Video</v>
      </c>
      <c r="N1943" s="28">
        <f t="shared" si="30"/>
        <v>31.5</v>
      </c>
    </row>
    <row r="1944" spans="1:14" x14ac:dyDescent="0.2">
      <c r="A1944">
        <v>1943</v>
      </c>
      <c r="B1944" s="26">
        <v>44341</v>
      </c>
      <c r="C1944" s="11">
        <v>271472378</v>
      </c>
      <c r="D1944" s="11">
        <v>4388</v>
      </c>
      <c r="E1944" s="11">
        <v>6</v>
      </c>
      <c r="F1944" s="11">
        <v>1</v>
      </c>
      <c r="G1944" t="str">
        <f>IFERROR(INDEX('Video Ad Server - SECONDARY'!$C$2:$C$960,MATCH(' Combined Data'!C1944&amp;' Combined Data'!B1944,'Video Ad Server - SECONDARY'!$E$2:$E$960,0)),"")</f>
        <v/>
      </c>
      <c r="H1944" t="str">
        <f>IFERROR(INDEX('Video Ad Server - SECONDARY'!$D$2:$D$960,MATCH(' Combined Data'!C1944&amp;' Combined Data'!B1944,'Video Ad Server - SECONDARY'!$E$2:$E$960,0)),"")</f>
        <v/>
      </c>
      <c r="I1944" t="str">
        <f>VLOOKUP($C1944,'Lookup Table'!$A$1:$G$134,3,0)</f>
        <v>Partner A</v>
      </c>
      <c r="J1944" t="str">
        <f>VLOOKUP($C1944,'Lookup Table'!$A$1:$G$134,4,0)</f>
        <v>Tablet In-App</v>
      </c>
      <c r="K1944" t="str">
        <f>VLOOKUP($C1944,'Lookup Table'!$A$1:$G$134,5,0)</f>
        <v>CPM</v>
      </c>
      <c r="L1944">
        <f>VLOOKUP($C1944,'Lookup Table'!$A$1:$G$134,6,0)</f>
        <v>6</v>
      </c>
      <c r="M1944" t="str">
        <f>VLOOKUP($C1944,'Lookup Table'!$A$1:$G$134,7,0)</f>
        <v>Display</v>
      </c>
      <c r="N1944" s="28">
        <f t="shared" si="30"/>
        <v>26.327999999999999</v>
      </c>
    </row>
    <row r="1945" spans="1:14" x14ac:dyDescent="0.2">
      <c r="A1945">
        <v>1944</v>
      </c>
      <c r="B1945" s="26">
        <v>44341</v>
      </c>
      <c r="C1945" s="11">
        <v>269150218</v>
      </c>
      <c r="D1945" s="11">
        <v>7140</v>
      </c>
      <c r="E1945" s="11">
        <v>5</v>
      </c>
      <c r="F1945" s="11">
        <v>7</v>
      </c>
      <c r="G1945" t="str">
        <f>IFERROR(INDEX('Video Ad Server - SECONDARY'!$C$2:$C$960,MATCH(' Combined Data'!C1945&amp;' Combined Data'!B1945,'Video Ad Server - SECONDARY'!$E$2:$E$960,0)),"")</f>
        <v/>
      </c>
      <c r="H1945" t="str">
        <f>IFERROR(INDEX('Video Ad Server - SECONDARY'!$D$2:$D$960,MATCH(' Combined Data'!C1945&amp;' Combined Data'!B1945,'Video Ad Server - SECONDARY'!$E$2:$E$960,0)),"")</f>
        <v/>
      </c>
      <c r="I1945" t="str">
        <f>VLOOKUP($C1945,'Lookup Table'!$A$1:$G$134,3,0)</f>
        <v>Partner A</v>
      </c>
      <c r="J1945" t="str">
        <f>VLOOKUP($C1945,'Lookup Table'!$A$1:$G$134,4,0)</f>
        <v>Desktop</v>
      </c>
      <c r="K1945" t="str">
        <f>VLOOKUP($C1945,'Lookup Table'!$A$1:$G$134,5,0)</f>
        <v>CPM</v>
      </c>
      <c r="L1945">
        <f>VLOOKUP($C1945,'Lookup Table'!$A$1:$G$134,6,0)</f>
        <v>6</v>
      </c>
      <c r="M1945" t="str">
        <f>VLOOKUP($C1945,'Lookup Table'!$A$1:$G$134,7,0)</f>
        <v>Display</v>
      </c>
      <c r="N1945" s="28">
        <f t="shared" si="30"/>
        <v>42.839999999999996</v>
      </c>
    </row>
    <row r="1946" spans="1:14" x14ac:dyDescent="0.2">
      <c r="A1946">
        <v>1945</v>
      </c>
      <c r="B1946" s="26">
        <v>44341</v>
      </c>
      <c r="C1946" s="11">
        <v>271808904</v>
      </c>
      <c r="D1946" s="11">
        <v>2685</v>
      </c>
      <c r="E1946" s="11">
        <v>5</v>
      </c>
      <c r="F1946" s="11">
        <v>0</v>
      </c>
      <c r="G1946" t="str">
        <f>IFERROR(INDEX('Video Ad Server - SECONDARY'!$C$2:$C$960,MATCH(' Combined Data'!C1946&amp;' Combined Data'!B1946,'Video Ad Server - SECONDARY'!$E$2:$E$960,0)),"")</f>
        <v/>
      </c>
      <c r="H1946" t="str">
        <f>IFERROR(INDEX('Video Ad Server - SECONDARY'!$D$2:$D$960,MATCH(' Combined Data'!C1946&amp;' Combined Data'!B1946,'Video Ad Server - SECONDARY'!$E$2:$E$960,0)),"")</f>
        <v/>
      </c>
      <c r="I1946" t="str">
        <f>VLOOKUP($C1946,'Lookup Table'!$A$1:$G$134,3,0)</f>
        <v>Partner A</v>
      </c>
      <c r="J1946" t="str">
        <f>VLOOKUP($C1946,'Lookup Table'!$A$1:$G$134,4,0)</f>
        <v>Desktop</v>
      </c>
      <c r="K1946" t="str">
        <f>VLOOKUP($C1946,'Lookup Table'!$A$1:$G$134,5,0)</f>
        <v>CPM</v>
      </c>
      <c r="L1946">
        <f>VLOOKUP($C1946,'Lookup Table'!$A$1:$G$134,6,0)</f>
        <v>6</v>
      </c>
      <c r="M1946" t="str">
        <f>VLOOKUP($C1946,'Lookup Table'!$A$1:$G$134,7,0)</f>
        <v>Display</v>
      </c>
      <c r="N1946" s="28">
        <f t="shared" si="30"/>
        <v>16.11</v>
      </c>
    </row>
    <row r="1947" spans="1:14" x14ac:dyDescent="0.2">
      <c r="A1947">
        <v>1946</v>
      </c>
      <c r="B1947" s="26">
        <v>44341</v>
      </c>
      <c r="C1947" s="11">
        <v>269150215</v>
      </c>
      <c r="D1947" s="11">
        <v>2234</v>
      </c>
      <c r="E1947" s="11">
        <v>5</v>
      </c>
      <c r="F1947" s="11">
        <v>2</v>
      </c>
      <c r="G1947" t="str">
        <f>IFERROR(INDEX('Video Ad Server - SECONDARY'!$C$2:$C$960,MATCH(' Combined Data'!C1947&amp;' Combined Data'!B1947,'Video Ad Server - SECONDARY'!$E$2:$E$960,0)),"")</f>
        <v/>
      </c>
      <c r="H1947" t="str">
        <f>IFERROR(INDEX('Video Ad Server - SECONDARY'!$D$2:$D$960,MATCH(' Combined Data'!C1947&amp;' Combined Data'!B1947,'Video Ad Server - SECONDARY'!$E$2:$E$960,0)),"")</f>
        <v/>
      </c>
      <c r="I1947" t="str">
        <f>VLOOKUP($C1947,'Lookup Table'!$A$1:$G$134,3,0)</f>
        <v>Partner A</v>
      </c>
      <c r="J1947" t="str">
        <f>VLOOKUP($C1947,'Lookup Table'!$A$1:$G$134,4,0)</f>
        <v>Mobile Web</v>
      </c>
      <c r="K1947" t="str">
        <f>VLOOKUP($C1947,'Lookup Table'!$A$1:$G$134,5,0)</f>
        <v>CPM</v>
      </c>
      <c r="L1947">
        <f>VLOOKUP($C1947,'Lookup Table'!$A$1:$G$134,6,0)</f>
        <v>6</v>
      </c>
      <c r="M1947" t="str">
        <f>VLOOKUP($C1947,'Lookup Table'!$A$1:$G$134,7,0)</f>
        <v>Display</v>
      </c>
      <c r="N1947" s="28">
        <f t="shared" si="30"/>
        <v>13.404</v>
      </c>
    </row>
    <row r="1948" spans="1:14" x14ac:dyDescent="0.2">
      <c r="A1948">
        <v>1947</v>
      </c>
      <c r="B1948" s="26">
        <v>44341</v>
      </c>
      <c r="C1948" s="11">
        <v>271451050</v>
      </c>
      <c r="D1948" s="11">
        <v>4118</v>
      </c>
      <c r="E1948" s="11">
        <v>4</v>
      </c>
      <c r="F1948" s="11">
        <v>1</v>
      </c>
      <c r="G1948" t="str">
        <f>IFERROR(INDEX('Video Ad Server - SECONDARY'!$C$2:$C$960,MATCH(' Combined Data'!C1948&amp;' Combined Data'!B1948,'Video Ad Server - SECONDARY'!$E$2:$E$960,0)),"")</f>
        <v/>
      </c>
      <c r="H1948" t="str">
        <f>IFERROR(INDEX('Video Ad Server - SECONDARY'!$D$2:$D$960,MATCH(' Combined Data'!C1948&amp;' Combined Data'!B1948,'Video Ad Server - SECONDARY'!$E$2:$E$960,0)),"")</f>
        <v/>
      </c>
      <c r="I1948" t="str">
        <f>VLOOKUP($C1948,'Lookup Table'!$A$1:$G$134,3,0)</f>
        <v>Partner A</v>
      </c>
      <c r="J1948" t="str">
        <f>VLOOKUP($C1948,'Lookup Table'!$A$1:$G$134,4,0)</f>
        <v>Desktop</v>
      </c>
      <c r="K1948" t="str">
        <f>VLOOKUP($C1948,'Lookup Table'!$A$1:$G$134,5,0)</f>
        <v>CPM</v>
      </c>
      <c r="L1948">
        <f>VLOOKUP($C1948,'Lookup Table'!$A$1:$G$134,6,0)</f>
        <v>6</v>
      </c>
      <c r="M1948" t="str">
        <f>VLOOKUP($C1948,'Lookup Table'!$A$1:$G$134,7,0)</f>
        <v>Display</v>
      </c>
      <c r="N1948" s="28">
        <f t="shared" si="30"/>
        <v>24.708000000000002</v>
      </c>
    </row>
    <row r="1949" spans="1:14" x14ac:dyDescent="0.2">
      <c r="A1949">
        <v>1948</v>
      </c>
      <c r="B1949" s="26">
        <v>44341</v>
      </c>
      <c r="C1949" s="11">
        <v>269221608</v>
      </c>
      <c r="D1949" s="11">
        <v>3956</v>
      </c>
      <c r="E1949" s="11">
        <v>4</v>
      </c>
      <c r="F1949" s="11">
        <v>1</v>
      </c>
      <c r="G1949" t="str">
        <f>IFERROR(INDEX('Video Ad Server - SECONDARY'!$C$2:$C$960,MATCH(' Combined Data'!C1949&amp;' Combined Data'!B1949,'Video Ad Server - SECONDARY'!$E$2:$E$960,0)),"")</f>
        <v/>
      </c>
      <c r="H1949" t="str">
        <f>IFERROR(INDEX('Video Ad Server - SECONDARY'!$D$2:$D$960,MATCH(' Combined Data'!C1949&amp;' Combined Data'!B1949,'Video Ad Server - SECONDARY'!$E$2:$E$960,0)),"")</f>
        <v/>
      </c>
      <c r="I1949" t="str">
        <f>VLOOKUP($C1949,'Lookup Table'!$A$1:$G$134,3,0)</f>
        <v>Partner A</v>
      </c>
      <c r="J1949" t="str">
        <f>VLOOKUP($C1949,'Lookup Table'!$A$1:$G$134,4,0)</f>
        <v>Mobile In-App</v>
      </c>
      <c r="K1949" t="str">
        <f>VLOOKUP($C1949,'Lookup Table'!$A$1:$G$134,5,0)</f>
        <v>CPM</v>
      </c>
      <c r="L1949">
        <f>VLOOKUP($C1949,'Lookup Table'!$A$1:$G$134,6,0)</f>
        <v>6</v>
      </c>
      <c r="M1949" t="str">
        <f>VLOOKUP($C1949,'Lookup Table'!$A$1:$G$134,7,0)</f>
        <v>Display</v>
      </c>
      <c r="N1949" s="28">
        <f t="shared" si="30"/>
        <v>23.736000000000001</v>
      </c>
    </row>
    <row r="1950" spans="1:14" x14ac:dyDescent="0.2">
      <c r="A1950">
        <v>1949</v>
      </c>
      <c r="B1950" s="26">
        <v>44341</v>
      </c>
      <c r="C1950" s="11">
        <v>269220918</v>
      </c>
      <c r="D1950" s="11">
        <v>3144</v>
      </c>
      <c r="E1950" s="11">
        <v>4</v>
      </c>
      <c r="F1950" s="11">
        <v>9</v>
      </c>
      <c r="G1950" t="str">
        <f>IFERROR(INDEX('Video Ad Server - SECONDARY'!$C$2:$C$960,MATCH(' Combined Data'!C1950&amp;' Combined Data'!B1950,'Video Ad Server - SECONDARY'!$E$2:$E$960,0)),"")</f>
        <v/>
      </c>
      <c r="H1950" t="str">
        <f>IFERROR(INDEX('Video Ad Server - SECONDARY'!$D$2:$D$960,MATCH(' Combined Data'!C1950&amp;' Combined Data'!B1950,'Video Ad Server - SECONDARY'!$E$2:$E$960,0)),"")</f>
        <v/>
      </c>
      <c r="I1950" t="str">
        <f>VLOOKUP($C1950,'Lookup Table'!$A$1:$G$134,3,0)</f>
        <v>Partner B</v>
      </c>
      <c r="J1950" t="str">
        <f>VLOOKUP($C1950,'Lookup Table'!$A$1:$G$134,4,0)</f>
        <v>Desktop</v>
      </c>
      <c r="K1950" t="str">
        <f>VLOOKUP($C1950,'Lookup Table'!$A$1:$G$134,5,0)</f>
        <v>CPM</v>
      </c>
      <c r="L1950">
        <f>VLOOKUP($C1950,'Lookup Table'!$A$1:$G$134,6,0)</f>
        <v>4.5</v>
      </c>
      <c r="M1950" t="str">
        <f>VLOOKUP($C1950,'Lookup Table'!$A$1:$G$134,7,0)</f>
        <v>Display</v>
      </c>
      <c r="N1950" s="28">
        <f t="shared" si="30"/>
        <v>14.148</v>
      </c>
    </row>
    <row r="1951" spans="1:14" x14ac:dyDescent="0.2">
      <c r="A1951">
        <v>1950</v>
      </c>
      <c r="B1951" s="26">
        <v>44341</v>
      </c>
      <c r="C1951" s="11">
        <v>268892345</v>
      </c>
      <c r="D1951" s="11">
        <v>2932</v>
      </c>
      <c r="E1951" s="11">
        <v>4</v>
      </c>
      <c r="F1951" s="11">
        <v>0</v>
      </c>
      <c r="G1951">
        <f>IFERROR(INDEX('Video Ad Server - SECONDARY'!$C$2:$C$960,MATCH(' Combined Data'!C1951&amp;' Combined Data'!B1951,'Video Ad Server - SECONDARY'!$E$2:$E$960,0)),"")</f>
        <v>5</v>
      </c>
      <c r="H1951">
        <f>IFERROR(INDEX('Video Ad Server - SECONDARY'!$D$2:$D$960,MATCH(' Combined Data'!C1951&amp;' Combined Data'!B1951,'Video Ad Server - SECONDARY'!$E$2:$E$960,0)),"")</f>
        <v>20</v>
      </c>
      <c r="I1951" t="str">
        <f>VLOOKUP($C1951,'Lookup Table'!$A$1:$G$134,3,0)</f>
        <v>Partner B</v>
      </c>
      <c r="J1951" t="str">
        <f>VLOOKUP($C1951,'Lookup Table'!$A$1:$G$134,4,0)</f>
        <v>Cross-Device</v>
      </c>
      <c r="K1951" t="str">
        <f>VLOOKUP($C1951,'Lookup Table'!$A$1:$G$134,5,0)</f>
        <v>CPCV</v>
      </c>
      <c r="L1951">
        <f>VLOOKUP($C1951,'Lookup Table'!$A$1:$G$134,6,0)</f>
        <v>4.5</v>
      </c>
      <c r="M1951" t="str">
        <f>VLOOKUP($C1951,'Lookup Table'!$A$1:$G$134,7,0)</f>
        <v>Video</v>
      </c>
      <c r="N1951" s="28">
        <f t="shared" si="30"/>
        <v>90</v>
      </c>
    </row>
    <row r="1952" spans="1:14" x14ac:dyDescent="0.2">
      <c r="A1952">
        <v>1951</v>
      </c>
      <c r="B1952" s="26">
        <v>44341</v>
      </c>
      <c r="C1952" s="11">
        <v>268890527</v>
      </c>
      <c r="D1952" s="11">
        <v>1565</v>
      </c>
      <c r="E1952" s="11">
        <v>4</v>
      </c>
      <c r="F1952" s="11">
        <v>0</v>
      </c>
      <c r="G1952">
        <f>IFERROR(INDEX('Video Ad Server - SECONDARY'!$C$2:$C$960,MATCH(' Combined Data'!C1952&amp;' Combined Data'!B1952,'Video Ad Server - SECONDARY'!$E$2:$E$960,0)),"")</f>
        <v>8</v>
      </c>
      <c r="H1952">
        <f>IFERROR(INDEX('Video Ad Server - SECONDARY'!$D$2:$D$960,MATCH(' Combined Data'!C1952&amp;' Combined Data'!B1952,'Video Ad Server - SECONDARY'!$E$2:$E$960,0)),"")</f>
        <v>18</v>
      </c>
      <c r="I1952" t="str">
        <f>VLOOKUP($C1952,'Lookup Table'!$A$1:$G$134,3,0)</f>
        <v>Partner B</v>
      </c>
      <c r="J1952" t="str">
        <f>VLOOKUP($C1952,'Lookup Table'!$A$1:$G$134,4,0)</f>
        <v>Cross-Device</v>
      </c>
      <c r="K1952" t="str">
        <f>VLOOKUP($C1952,'Lookup Table'!$A$1:$G$134,5,0)</f>
        <v>CPCV</v>
      </c>
      <c r="L1952">
        <f>VLOOKUP($C1952,'Lookup Table'!$A$1:$G$134,6,0)</f>
        <v>4.5</v>
      </c>
      <c r="M1952" t="str">
        <f>VLOOKUP($C1952,'Lookup Table'!$A$1:$G$134,7,0)</f>
        <v>Video</v>
      </c>
      <c r="N1952" s="28">
        <f t="shared" si="30"/>
        <v>81</v>
      </c>
    </row>
    <row r="1953" spans="1:14" x14ac:dyDescent="0.2">
      <c r="A1953">
        <v>1952</v>
      </c>
      <c r="B1953" s="26">
        <v>44341</v>
      </c>
      <c r="C1953" s="11">
        <v>269222109</v>
      </c>
      <c r="D1953" s="11">
        <v>18349</v>
      </c>
      <c r="E1953" s="11">
        <v>3</v>
      </c>
      <c r="F1953" s="11">
        <v>3</v>
      </c>
      <c r="G1953" t="str">
        <f>IFERROR(INDEX('Video Ad Server - SECONDARY'!$C$2:$C$960,MATCH(' Combined Data'!C1953&amp;' Combined Data'!B1953,'Video Ad Server - SECONDARY'!$E$2:$E$960,0)),"")</f>
        <v/>
      </c>
      <c r="H1953" t="str">
        <f>IFERROR(INDEX('Video Ad Server - SECONDARY'!$D$2:$D$960,MATCH(' Combined Data'!C1953&amp;' Combined Data'!B1953,'Video Ad Server - SECONDARY'!$E$2:$E$960,0)),"")</f>
        <v/>
      </c>
      <c r="I1953" t="str">
        <f>VLOOKUP($C1953,'Lookup Table'!$A$1:$G$134,3,0)</f>
        <v>Partner A</v>
      </c>
      <c r="J1953" t="str">
        <f>VLOOKUP($C1953,'Lookup Table'!$A$1:$G$134,4,0)</f>
        <v>Desktop</v>
      </c>
      <c r="K1953" t="str">
        <f>VLOOKUP($C1953,'Lookup Table'!$A$1:$G$134,5,0)</f>
        <v>CPM</v>
      </c>
      <c r="L1953">
        <f>VLOOKUP($C1953,'Lookup Table'!$A$1:$G$134,6,0)</f>
        <v>6</v>
      </c>
      <c r="M1953" t="str">
        <f>VLOOKUP($C1953,'Lookup Table'!$A$1:$G$134,7,0)</f>
        <v>Display</v>
      </c>
      <c r="N1953" s="28">
        <f t="shared" si="30"/>
        <v>110.09399999999999</v>
      </c>
    </row>
    <row r="1954" spans="1:14" x14ac:dyDescent="0.2">
      <c r="A1954">
        <v>1953</v>
      </c>
      <c r="B1954" s="26">
        <v>44341</v>
      </c>
      <c r="C1954" s="11">
        <v>269221587</v>
      </c>
      <c r="D1954" s="11">
        <v>2932</v>
      </c>
      <c r="E1954" s="11">
        <v>3</v>
      </c>
      <c r="F1954" s="11">
        <v>0</v>
      </c>
      <c r="G1954">
        <f>IFERROR(INDEX('Video Ad Server - SECONDARY'!$C$2:$C$960,MATCH(' Combined Data'!C1954&amp;' Combined Data'!B1954,'Video Ad Server - SECONDARY'!$E$2:$E$960,0)),"")</f>
        <v>61</v>
      </c>
      <c r="H1954">
        <f>IFERROR(INDEX('Video Ad Server - SECONDARY'!$D$2:$D$960,MATCH(' Combined Data'!C1954&amp;' Combined Data'!B1954,'Video Ad Server - SECONDARY'!$E$2:$E$960,0)),"")</f>
        <v>52</v>
      </c>
      <c r="I1954" t="str">
        <f>VLOOKUP($C1954,'Lookup Table'!$A$1:$G$134,3,0)</f>
        <v>Partner B</v>
      </c>
      <c r="J1954" t="str">
        <f>VLOOKUP($C1954,'Lookup Table'!$A$1:$G$134,4,0)</f>
        <v>Cross-Device</v>
      </c>
      <c r="K1954" t="str">
        <f>VLOOKUP($C1954,'Lookup Table'!$A$1:$G$134,5,0)</f>
        <v>CPCV</v>
      </c>
      <c r="L1954">
        <f>VLOOKUP($C1954,'Lookup Table'!$A$1:$G$134,6,0)</f>
        <v>4.5</v>
      </c>
      <c r="M1954" t="str">
        <f>VLOOKUP($C1954,'Lookup Table'!$A$1:$G$134,7,0)</f>
        <v>Video</v>
      </c>
      <c r="N1954" s="28">
        <f t="shared" si="30"/>
        <v>234</v>
      </c>
    </row>
    <row r="1955" spans="1:14" x14ac:dyDescent="0.2">
      <c r="A1955">
        <v>1954</v>
      </c>
      <c r="B1955" s="26">
        <v>44341</v>
      </c>
      <c r="C1955" s="11">
        <v>269221581</v>
      </c>
      <c r="D1955" s="11">
        <v>2744</v>
      </c>
      <c r="E1955" s="11">
        <v>3</v>
      </c>
      <c r="F1955" s="11">
        <v>52</v>
      </c>
      <c r="G1955">
        <f>IFERROR(INDEX('Video Ad Server - SECONDARY'!$C$2:$C$960,MATCH(' Combined Data'!C1955&amp;' Combined Data'!B1955,'Video Ad Server - SECONDARY'!$E$2:$E$960,0)),"")</f>
        <v>186</v>
      </c>
      <c r="H1955">
        <f>IFERROR(INDEX('Video Ad Server - SECONDARY'!$D$2:$D$960,MATCH(' Combined Data'!C1955&amp;' Combined Data'!B1955,'Video Ad Server - SECONDARY'!$E$2:$E$960,0)),"")</f>
        <v>147</v>
      </c>
      <c r="I1955" t="str">
        <f>VLOOKUP($C1955,'Lookup Table'!$A$1:$G$134,3,0)</f>
        <v>Partner B</v>
      </c>
      <c r="J1955" t="str">
        <f>VLOOKUP($C1955,'Lookup Table'!$A$1:$G$134,4,0)</f>
        <v>Cross-Device</v>
      </c>
      <c r="K1955" t="str">
        <f>VLOOKUP($C1955,'Lookup Table'!$A$1:$G$134,5,0)</f>
        <v>CPCV</v>
      </c>
      <c r="L1955">
        <f>VLOOKUP($C1955,'Lookup Table'!$A$1:$G$134,6,0)</f>
        <v>4.5</v>
      </c>
      <c r="M1955" t="str">
        <f>VLOOKUP($C1955,'Lookup Table'!$A$1:$G$134,7,0)</f>
        <v>Video</v>
      </c>
      <c r="N1955" s="28">
        <f t="shared" si="30"/>
        <v>661.5</v>
      </c>
    </row>
    <row r="1956" spans="1:14" x14ac:dyDescent="0.2">
      <c r="A1956">
        <v>1955</v>
      </c>
      <c r="B1956" s="26">
        <v>44341</v>
      </c>
      <c r="C1956" s="11">
        <v>268892102</v>
      </c>
      <c r="D1956" s="11">
        <v>2689</v>
      </c>
      <c r="E1956" s="11">
        <v>3</v>
      </c>
      <c r="F1956" s="11">
        <v>0</v>
      </c>
      <c r="G1956" t="str">
        <f>IFERROR(INDEX('Video Ad Server - SECONDARY'!$C$2:$C$960,MATCH(' Combined Data'!C1956&amp;' Combined Data'!B1956,'Video Ad Server - SECONDARY'!$E$2:$E$960,0)),"")</f>
        <v/>
      </c>
      <c r="H1956" t="str">
        <f>IFERROR(INDEX('Video Ad Server - SECONDARY'!$D$2:$D$960,MATCH(' Combined Data'!C1956&amp;' Combined Data'!B1956,'Video Ad Server - SECONDARY'!$E$2:$E$960,0)),"")</f>
        <v/>
      </c>
      <c r="I1956" t="str">
        <f>VLOOKUP($C1956,'Lookup Table'!$A$1:$G$134,3,0)</f>
        <v>Partner A</v>
      </c>
      <c r="J1956" t="str">
        <f>VLOOKUP($C1956,'Lookup Table'!$A$1:$G$134,4,0)</f>
        <v>Tablet Web</v>
      </c>
      <c r="K1956" t="str">
        <f>VLOOKUP($C1956,'Lookup Table'!$A$1:$G$134,5,0)</f>
        <v>CPM</v>
      </c>
      <c r="L1956">
        <f>VLOOKUP($C1956,'Lookup Table'!$A$1:$G$134,6,0)</f>
        <v>6</v>
      </c>
      <c r="M1956" t="str">
        <f>VLOOKUP($C1956,'Lookup Table'!$A$1:$G$134,7,0)</f>
        <v>Display</v>
      </c>
      <c r="N1956" s="28">
        <f t="shared" si="30"/>
        <v>16.134</v>
      </c>
    </row>
    <row r="1957" spans="1:14" x14ac:dyDescent="0.2">
      <c r="A1957">
        <v>1956</v>
      </c>
      <c r="B1957" s="26">
        <v>44341</v>
      </c>
      <c r="C1957" s="11">
        <v>268892405</v>
      </c>
      <c r="D1957" s="11">
        <v>1638</v>
      </c>
      <c r="E1957" s="11">
        <v>3</v>
      </c>
      <c r="F1957" s="11">
        <v>6</v>
      </c>
      <c r="G1957" t="str">
        <f>IFERROR(INDEX('Video Ad Server - SECONDARY'!$C$2:$C$960,MATCH(' Combined Data'!C1957&amp;' Combined Data'!B1957,'Video Ad Server - SECONDARY'!$E$2:$E$960,0)),"")</f>
        <v/>
      </c>
      <c r="H1957" t="str">
        <f>IFERROR(INDEX('Video Ad Server - SECONDARY'!$D$2:$D$960,MATCH(' Combined Data'!C1957&amp;' Combined Data'!B1957,'Video Ad Server - SECONDARY'!$E$2:$E$960,0)),"")</f>
        <v/>
      </c>
      <c r="I1957" t="str">
        <f>VLOOKUP($C1957,'Lookup Table'!$A$1:$G$134,3,0)</f>
        <v>Partner B</v>
      </c>
      <c r="J1957" t="str">
        <f>VLOOKUP($C1957,'Lookup Table'!$A$1:$G$134,4,0)</f>
        <v>Mobile In-App</v>
      </c>
      <c r="K1957" t="str">
        <f>VLOOKUP($C1957,'Lookup Table'!$A$1:$G$134,5,0)</f>
        <v>CPM</v>
      </c>
      <c r="L1957">
        <f>VLOOKUP($C1957,'Lookup Table'!$A$1:$G$134,6,0)</f>
        <v>4.5</v>
      </c>
      <c r="M1957" t="str">
        <f>VLOOKUP($C1957,'Lookup Table'!$A$1:$G$134,7,0)</f>
        <v>Display</v>
      </c>
      <c r="N1957" s="28">
        <f t="shared" si="30"/>
        <v>7.3709999999999996</v>
      </c>
    </row>
    <row r="1958" spans="1:14" x14ac:dyDescent="0.2">
      <c r="A1958">
        <v>1957</v>
      </c>
      <c r="B1958" s="26">
        <v>44341</v>
      </c>
      <c r="C1958" s="11">
        <v>269151292</v>
      </c>
      <c r="D1958" s="11">
        <v>863</v>
      </c>
      <c r="E1958" s="11">
        <v>3</v>
      </c>
      <c r="F1958" s="11">
        <v>0</v>
      </c>
      <c r="G1958" t="str">
        <f>IFERROR(INDEX('Video Ad Server - SECONDARY'!$C$2:$C$960,MATCH(' Combined Data'!C1958&amp;' Combined Data'!B1958,'Video Ad Server - SECONDARY'!$E$2:$E$960,0)),"")</f>
        <v/>
      </c>
      <c r="H1958" t="str">
        <f>IFERROR(INDEX('Video Ad Server - SECONDARY'!$D$2:$D$960,MATCH(' Combined Data'!C1958&amp;' Combined Data'!B1958,'Video Ad Server - SECONDARY'!$E$2:$E$960,0)),"")</f>
        <v/>
      </c>
      <c r="I1958" t="str">
        <f>VLOOKUP($C1958,'Lookup Table'!$A$1:$G$134,3,0)</f>
        <v>Partner A</v>
      </c>
      <c r="J1958" t="str">
        <f>VLOOKUP($C1958,'Lookup Table'!$A$1:$G$134,4,0)</f>
        <v>Mobile Web</v>
      </c>
      <c r="K1958" t="str">
        <f>VLOOKUP($C1958,'Lookup Table'!$A$1:$G$134,5,0)</f>
        <v>CPM</v>
      </c>
      <c r="L1958">
        <f>VLOOKUP($C1958,'Lookup Table'!$A$1:$G$134,6,0)</f>
        <v>6</v>
      </c>
      <c r="M1958" t="str">
        <f>VLOOKUP($C1958,'Lookup Table'!$A$1:$G$134,7,0)</f>
        <v>Display</v>
      </c>
      <c r="N1958" s="28">
        <f t="shared" si="30"/>
        <v>5.1779999999999999</v>
      </c>
    </row>
    <row r="1959" spans="1:14" x14ac:dyDescent="0.2">
      <c r="A1959">
        <v>1958</v>
      </c>
      <c r="B1959" s="26">
        <v>44341</v>
      </c>
      <c r="C1959" s="11">
        <v>268890590</v>
      </c>
      <c r="D1959" s="11">
        <v>638</v>
      </c>
      <c r="E1959" s="11">
        <v>3</v>
      </c>
      <c r="F1959" s="11">
        <v>0</v>
      </c>
      <c r="G1959">
        <f>IFERROR(INDEX('Video Ad Server - SECONDARY'!$C$2:$C$960,MATCH(' Combined Data'!C1959&amp;' Combined Data'!B1959,'Video Ad Server - SECONDARY'!$E$2:$E$960,0)),"")</f>
        <v>7</v>
      </c>
      <c r="H1959">
        <f>IFERROR(INDEX('Video Ad Server - SECONDARY'!$D$2:$D$960,MATCH(' Combined Data'!C1959&amp;' Combined Data'!B1959,'Video Ad Server - SECONDARY'!$E$2:$E$960,0)),"")</f>
        <v>12</v>
      </c>
      <c r="I1959" t="str">
        <f>VLOOKUP($C1959,'Lookup Table'!$A$1:$G$134,3,0)</f>
        <v>Partner B</v>
      </c>
      <c r="J1959" t="str">
        <f>VLOOKUP($C1959,'Lookup Table'!$A$1:$G$134,4,0)</f>
        <v>Cross-Device</v>
      </c>
      <c r="K1959" t="str">
        <f>VLOOKUP($C1959,'Lookup Table'!$A$1:$G$134,5,0)</f>
        <v>CPCV</v>
      </c>
      <c r="L1959">
        <f>VLOOKUP($C1959,'Lookup Table'!$A$1:$G$134,6,0)</f>
        <v>4.5</v>
      </c>
      <c r="M1959" t="str">
        <f>VLOOKUP($C1959,'Lookup Table'!$A$1:$G$134,7,0)</f>
        <v>Video</v>
      </c>
      <c r="N1959" s="28">
        <f t="shared" si="30"/>
        <v>54</v>
      </c>
    </row>
    <row r="1960" spans="1:14" x14ac:dyDescent="0.2">
      <c r="A1960">
        <v>1959</v>
      </c>
      <c r="B1960" s="26">
        <v>44341</v>
      </c>
      <c r="C1960" s="11">
        <v>272779033</v>
      </c>
      <c r="D1960" s="11">
        <v>4450</v>
      </c>
      <c r="E1960" s="11">
        <v>2</v>
      </c>
      <c r="F1960" s="11">
        <v>1</v>
      </c>
      <c r="G1960">
        <f>IFERROR(INDEX('Video Ad Server - SECONDARY'!$C$2:$C$960,MATCH(' Combined Data'!C1960&amp;' Combined Data'!B1960,'Video Ad Server - SECONDARY'!$E$2:$E$960,0)),"")</f>
        <v>12</v>
      </c>
      <c r="H1960">
        <f>IFERROR(INDEX('Video Ad Server - SECONDARY'!$D$2:$D$960,MATCH(' Combined Data'!C1960&amp;' Combined Data'!B1960,'Video Ad Server - SECONDARY'!$E$2:$E$960,0)),"")</f>
        <v>8</v>
      </c>
      <c r="I1960" t="str">
        <f>VLOOKUP($C1960,'Lookup Table'!$A$1:$G$134,3,0)</f>
        <v>Partner B</v>
      </c>
      <c r="J1960" t="str">
        <f>VLOOKUP($C1960,'Lookup Table'!$A$1:$G$134,4,0)</f>
        <v>Cross-Device</v>
      </c>
      <c r="K1960" t="str">
        <f>VLOOKUP($C1960,'Lookup Table'!$A$1:$G$134,5,0)</f>
        <v>CPCV</v>
      </c>
      <c r="L1960">
        <f>VLOOKUP($C1960,'Lookup Table'!$A$1:$G$134,6,0)</f>
        <v>4.5</v>
      </c>
      <c r="M1960" t="str">
        <f>VLOOKUP($C1960,'Lookup Table'!$A$1:$G$134,7,0)</f>
        <v>Video</v>
      </c>
      <c r="N1960" s="28">
        <f t="shared" si="30"/>
        <v>36</v>
      </c>
    </row>
    <row r="1961" spans="1:14" x14ac:dyDescent="0.2">
      <c r="A1961">
        <v>1960</v>
      </c>
      <c r="B1961" s="26">
        <v>44341</v>
      </c>
      <c r="C1961" s="11">
        <v>271459513</v>
      </c>
      <c r="D1961" s="11">
        <v>4385</v>
      </c>
      <c r="E1961" s="11">
        <v>2</v>
      </c>
      <c r="F1961" s="11">
        <v>0</v>
      </c>
      <c r="G1961" t="str">
        <f>IFERROR(INDEX('Video Ad Server - SECONDARY'!$C$2:$C$960,MATCH(' Combined Data'!C1961&amp;' Combined Data'!B1961,'Video Ad Server - SECONDARY'!$E$2:$E$960,0)),"")</f>
        <v/>
      </c>
      <c r="H1961" t="str">
        <f>IFERROR(INDEX('Video Ad Server - SECONDARY'!$D$2:$D$960,MATCH(' Combined Data'!C1961&amp;' Combined Data'!B1961,'Video Ad Server - SECONDARY'!$E$2:$E$960,0)),"")</f>
        <v/>
      </c>
      <c r="I1961" t="str">
        <f>VLOOKUP($C1961,'Lookup Table'!$A$1:$G$134,3,0)</f>
        <v>Partner A</v>
      </c>
      <c r="J1961" t="str">
        <f>VLOOKUP($C1961,'Lookup Table'!$A$1:$G$134,4,0)</f>
        <v>Tablet In-App</v>
      </c>
      <c r="K1961" t="str">
        <f>VLOOKUP($C1961,'Lookup Table'!$A$1:$G$134,5,0)</f>
        <v>CPM</v>
      </c>
      <c r="L1961">
        <f>VLOOKUP($C1961,'Lookup Table'!$A$1:$G$134,6,0)</f>
        <v>6</v>
      </c>
      <c r="M1961" t="str">
        <f>VLOOKUP($C1961,'Lookup Table'!$A$1:$G$134,7,0)</f>
        <v>Display</v>
      </c>
      <c r="N1961" s="28">
        <f t="shared" si="30"/>
        <v>26.31</v>
      </c>
    </row>
    <row r="1962" spans="1:14" x14ac:dyDescent="0.2">
      <c r="A1962">
        <v>1961</v>
      </c>
      <c r="B1962" s="26">
        <v>44341</v>
      </c>
      <c r="C1962" s="11">
        <v>271539036</v>
      </c>
      <c r="D1962" s="11">
        <v>4318</v>
      </c>
      <c r="E1962" s="11">
        <v>2</v>
      </c>
      <c r="F1962" s="11">
        <v>0</v>
      </c>
      <c r="G1962" t="str">
        <f>IFERROR(INDEX('Video Ad Server - SECONDARY'!$C$2:$C$960,MATCH(' Combined Data'!C1962&amp;' Combined Data'!B1962,'Video Ad Server - SECONDARY'!$E$2:$E$960,0)),"")</f>
        <v/>
      </c>
      <c r="H1962" t="str">
        <f>IFERROR(INDEX('Video Ad Server - SECONDARY'!$D$2:$D$960,MATCH(' Combined Data'!C1962&amp;' Combined Data'!B1962,'Video Ad Server - SECONDARY'!$E$2:$E$960,0)),"")</f>
        <v/>
      </c>
      <c r="I1962" t="str">
        <f>VLOOKUP($C1962,'Lookup Table'!$A$1:$G$134,3,0)</f>
        <v>Partner A</v>
      </c>
      <c r="J1962" t="str">
        <f>VLOOKUP($C1962,'Lookup Table'!$A$1:$G$134,4,0)</f>
        <v>Desktop</v>
      </c>
      <c r="K1962" t="str">
        <f>VLOOKUP($C1962,'Lookup Table'!$A$1:$G$134,5,0)</f>
        <v>CPM</v>
      </c>
      <c r="L1962">
        <f>VLOOKUP($C1962,'Lookup Table'!$A$1:$G$134,6,0)</f>
        <v>6</v>
      </c>
      <c r="M1962" t="str">
        <f>VLOOKUP($C1962,'Lookup Table'!$A$1:$G$134,7,0)</f>
        <v>Display</v>
      </c>
      <c r="N1962" s="28">
        <f t="shared" si="30"/>
        <v>25.907999999999998</v>
      </c>
    </row>
    <row r="1963" spans="1:14" x14ac:dyDescent="0.2">
      <c r="A1963">
        <v>1962</v>
      </c>
      <c r="B1963" s="26">
        <v>44341</v>
      </c>
      <c r="C1963" s="11">
        <v>268892381</v>
      </c>
      <c r="D1963" s="11">
        <v>3226</v>
      </c>
      <c r="E1963" s="11">
        <v>2</v>
      </c>
      <c r="F1963" s="11">
        <v>1</v>
      </c>
      <c r="G1963">
        <f>IFERROR(INDEX('Video Ad Server - SECONDARY'!$C$2:$C$960,MATCH(' Combined Data'!C1963&amp;' Combined Data'!B1963,'Video Ad Server - SECONDARY'!$E$2:$E$960,0)),"")</f>
        <v>18</v>
      </c>
      <c r="H1963">
        <f>IFERROR(INDEX('Video Ad Server - SECONDARY'!$D$2:$D$960,MATCH(' Combined Data'!C1963&amp;' Combined Data'!B1963,'Video Ad Server - SECONDARY'!$E$2:$E$960,0)),"")</f>
        <v>19</v>
      </c>
      <c r="I1963" t="str">
        <f>VLOOKUP($C1963,'Lookup Table'!$A$1:$G$134,3,0)</f>
        <v>Partner B</v>
      </c>
      <c r="J1963" t="str">
        <f>VLOOKUP($C1963,'Lookup Table'!$A$1:$G$134,4,0)</f>
        <v>Cross-Device</v>
      </c>
      <c r="K1963" t="str">
        <f>VLOOKUP($C1963,'Lookup Table'!$A$1:$G$134,5,0)</f>
        <v>CPCV</v>
      </c>
      <c r="L1963">
        <f>VLOOKUP($C1963,'Lookup Table'!$A$1:$G$134,6,0)</f>
        <v>4.5</v>
      </c>
      <c r="M1963" t="str">
        <f>VLOOKUP($C1963,'Lookup Table'!$A$1:$G$134,7,0)</f>
        <v>Video</v>
      </c>
      <c r="N1963" s="28">
        <f t="shared" si="30"/>
        <v>85.5</v>
      </c>
    </row>
    <row r="1964" spans="1:14" x14ac:dyDescent="0.2">
      <c r="A1964">
        <v>1963</v>
      </c>
      <c r="B1964" s="26">
        <v>44341</v>
      </c>
      <c r="C1964" s="11">
        <v>268891271</v>
      </c>
      <c r="D1964" s="11">
        <v>858</v>
      </c>
      <c r="E1964" s="11">
        <v>2</v>
      </c>
      <c r="F1964" s="11">
        <v>9</v>
      </c>
      <c r="G1964" t="str">
        <f>IFERROR(INDEX('Video Ad Server - SECONDARY'!$C$2:$C$960,MATCH(' Combined Data'!C1964&amp;' Combined Data'!B1964,'Video Ad Server - SECONDARY'!$E$2:$E$960,0)),"")</f>
        <v/>
      </c>
      <c r="H1964" t="str">
        <f>IFERROR(INDEX('Video Ad Server - SECONDARY'!$D$2:$D$960,MATCH(' Combined Data'!C1964&amp;' Combined Data'!B1964,'Video Ad Server - SECONDARY'!$E$2:$E$960,0)),"")</f>
        <v/>
      </c>
      <c r="I1964" t="str">
        <f>VLOOKUP($C1964,'Lookup Table'!$A$1:$G$134,3,0)</f>
        <v>Partner B</v>
      </c>
      <c r="J1964" t="str">
        <f>VLOOKUP($C1964,'Lookup Table'!$A$1:$G$134,4,0)</f>
        <v>Mobile In-App</v>
      </c>
      <c r="K1964" t="str">
        <f>VLOOKUP($C1964,'Lookup Table'!$A$1:$G$134,5,0)</f>
        <v>CPM</v>
      </c>
      <c r="L1964">
        <f>VLOOKUP($C1964,'Lookup Table'!$A$1:$G$134,6,0)</f>
        <v>4.5</v>
      </c>
      <c r="M1964" t="str">
        <f>VLOOKUP($C1964,'Lookup Table'!$A$1:$G$134,7,0)</f>
        <v>Display</v>
      </c>
      <c r="N1964" s="28">
        <f t="shared" si="30"/>
        <v>3.8609999999999998</v>
      </c>
    </row>
    <row r="1965" spans="1:14" x14ac:dyDescent="0.2">
      <c r="A1965">
        <v>1964</v>
      </c>
      <c r="B1965" s="26">
        <v>44341</v>
      </c>
      <c r="C1965" s="11">
        <v>269222010</v>
      </c>
      <c r="D1965" s="11">
        <v>734</v>
      </c>
      <c r="E1965" s="11">
        <v>2</v>
      </c>
      <c r="F1965" s="11">
        <v>0</v>
      </c>
      <c r="G1965">
        <f>IFERROR(INDEX('Video Ad Server - SECONDARY'!$C$2:$C$960,MATCH(' Combined Data'!C1965&amp;' Combined Data'!B1965,'Video Ad Server - SECONDARY'!$E$2:$E$960,0)),"")</f>
        <v>90</v>
      </c>
      <c r="H1965">
        <f>IFERROR(INDEX('Video Ad Server - SECONDARY'!$D$2:$D$960,MATCH(' Combined Data'!C1965&amp;' Combined Data'!B1965,'Video Ad Server - SECONDARY'!$E$2:$E$960,0)),"")</f>
        <v>81</v>
      </c>
      <c r="I1965" t="str">
        <f>VLOOKUP($C1965,'Lookup Table'!$A$1:$G$134,3,0)</f>
        <v>Partner B</v>
      </c>
      <c r="J1965" t="str">
        <f>VLOOKUP($C1965,'Lookup Table'!$A$1:$G$134,4,0)</f>
        <v>Cross-Device</v>
      </c>
      <c r="K1965" t="str">
        <f>VLOOKUP($C1965,'Lookup Table'!$A$1:$G$134,5,0)</f>
        <v>CPCV</v>
      </c>
      <c r="L1965">
        <f>VLOOKUP($C1965,'Lookup Table'!$A$1:$G$134,6,0)</f>
        <v>4.5</v>
      </c>
      <c r="M1965" t="str">
        <f>VLOOKUP($C1965,'Lookup Table'!$A$1:$G$134,7,0)</f>
        <v>Video</v>
      </c>
      <c r="N1965" s="28">
        <f t="shared" si="30"/>
        <v>364.5</v>
      </c>
    </row>
    <row r="1966" spans="1:14" x14ac:dyDescent="0.2">
      <c r="A1966">
        <v>1965</v>
      </c>
      <c r="B1966" s="26">
        <v>44341</v>
      </c>
      <c r="C1966" s="11">
        <v>269221605</v>
      </c>
      <c r="D1966" s="11">
        <v>4085</v>
      </c>
      <c r="E1966" s="11">
        <v>1</v>
      </c>
      <c r="F1966" s="11">
        <v>0</v>
      </c>
      <c r="G1966" t="str">
        <f>IFERROR(INDEX('Video Ad Server - SECONDARY'!$C$2:$C$960,MATCH(' Combined Data'!C1966&amp;' Combined Data'!B1966,'Video Ad Server - SECONDARY'!$E$2:$E$960,0)),"")</f>
        <v/>
      </c>
      <c r="H1966" t="str">
        <f>IFERROR(INDEX('Video Ad Server - SECONDARY'!$D$2:$D$960,MATCH(' Combined Data'!C1966&amp;' Combined Data'!B1966,'Video Ad Server - SECONDARY'!$E$2:$E$960,0)),"")</f>
        <v/>
      </c>
      <c r="I1966" t="str">
        <f>VLOOKUP($C1966,'Lookup Table'!$A$1:$G$134,3,0)</f>
        <v>Partner A</v>
      </c>
      <c r="J1966" t="str">
        <f>VLOOKUP($C1966,'Lookup Table'!$A$1:$G$134,4,0)</f>
        <v>Tablet Web</v>
      </c>
      <c r="K1966" t="str">
        <f>VLOOKUP($C1966,'Lookup Table'!$A$1:$G$134,5,0)</f>
        <v>CPM</v>
      </c>
      <c r="L1966">
        <f>VLOOKUP($C1966,'Lookup Table'!$A$1:$G$134,6,0)</f>
        <v>6</v>
      </c>
      <c r="M1966" t="str">
        <f>VLOOKUP($C1966,'Lookup Table'!$A$1:$G$134,7,0)</f>
        <v>Display</v>
      </c>
      <c r="N1966" s="28">
        <f t="shared" si="30"/>
        <v>24.509999999999998</v>
      </c>
    </row>
    <row r="1967" spans="1:14" x14ac:dyDescent="0.2">
      <c r="A1967">
        <v>1966</v>
      </c>
      <c r="B1967" s="26">
        <v>44341</v>
      </c>
      <c r="C1967" s="11">
        <v>268892456</v>
      </c>
      <c r="D1967" s="11">
        <v>2138</v>
      </c>
      <c r="E1967" s="11">
        <v>1</v>
      </c>
      <c r="F1967" s="11">
        <v>0</v>
      </c>
      <c r="G1967" t="str">
        <f>IFERROR(INDEX('Video Ad Server - SECONDARY'!$C$2:$C$960,MATCH(' Combined Data'!C1967&amp;' Combined Data'!B1967,'Video Ad Server - SECONDARY'!$E$2:$E$960,0)),"")</f>
        <v/>
      </c>
      <c r="H1967" t="str">
        <f>IFERROR(INDEX('Video Ad Server - SECONDARY'!$D$2:$D$960,MATCH(' Combined Data'!C1967&amp;' Combined Data'!B1967,'Video Ad Server - SECONDARY'!$E$2:$E$960,0)),"")</f>
        <v/>
      </c>
      <c r="I1967" t="str">
        <f>VLOOKUP($C1967,'Lookup Table'!$A$1:$G$134,3,0)</f>
        <v>Partner A</v>
      </c>
      <c r="J1967" t="str">
        <f>VLOOKUP($C1967,'Lookup Table'!$A$1:$G$134,4,0)</f>
        <v>Mobile Web</v>
      </c>
      <c r="K1967" t="str">
        <f>VLOOKUP($C1967,'Lookup Table'!$A$1:$G$134,5,0)</f>
        <v>CPM</v>
      </c>
      <c r="L1967">
        <f>VLOOKUP($C1967,'Lookup Table'!$A$1:$G$134,6,0)</f>
        <v>6</v>
      </c>
      <c r="M1967" t="str">
        <f>VLOOKUP($C1967,'Lookup Table'!$A$1:$G$134,7,0)</f>
        <v>Display</v>
      </c>
      <c r="N1967" s="28">
        <f t="shared" si="30"/>
        <v>12.827999999999999</v>
      </c>
    </row>
    <row r="1968" spans="1:14" x14ac:dyDescent="0.2">
      <c r="A1968">
        <v>1967</v>
      </c>
      <c r="B1968" s="26">
        <v>44341</v>
      </c>
      <c r="C1968" s="11">
        <v>269150185</v>
      </c>
      <c r="D1968" s="11">
        <v>2067</v>
      </c>
      <c r="E1968" s="11">
        <v>1</v>
      </c>
      <c r="F1968" s="11">
        <v>0</v>
      </c>
      <c r="G1968" t="str">
        <f>IFERROR(INDEX('Video Ad Server - SECONDARY'!$C$2:$C$960,MATCH(' Combined Data'!C1968&amp;' Combined Data'!B1968,'Video Ad Server - SECONDARY'!$E$2:$E$960,0)),"")</f>
        <v/>
      </c>
      <c r="H1968" t="str">
        <f>IFERROR(INDEX('Video Ad Server - SECONDARY'!$D$2:$D$960,MATCH(' Combined Data'!C1968&amp;' Combined Data'!B1968,'Video Ad Server - SECONDARY'!$E$2:$E$960,0)),"")</f>
        <v/>
      </c>
      <c r="I1968" t="str">
        <f>VLOOKUP($C1968,'Lookup Table'!$A$1:$G$134,3,0)</f>
        <v>Partner A</v>
      </c>
      <c r="J1968" t="str">
        <f>VLOOKUP($C1968,'Lookup Table'!$A$1:$G$134,4,0)</f>
        <v>Mobile In-App</v>
      </c>
      <c r="K1968" t="str">
        <f>VLOOKUP($C1968,'Lookup Table'!$A$1:$G$134,5,0)</f>
        <v>CPM</v>
      </c>
      <c r="L1968">
        <f>VLOOKUP($C1968,'Lookup Table'!$A$1:$G$134,6,0)</f>
        <v>6</v>
      </c>
      <c r="M1968" t="str">
        <f>VLOOKUP($C1968,'Lookup Table'!$A$1:$G$134,7,0)</f>
        <v>Display</v>
      </c>
      <c r="N1968" s="28">
        <f t="shared" si="30"/>
        <v>12.402000000000001</v>
      </c>
    </row>
    <row r="1969" spans="1:14" x14ac:dyDescent="0.2">
      <c r="A1969">
        <v>1968</v>
      </c>
      <c r="B1969" s="26">
        <v>44341</v>
      </c>
      <c r="C1969" s="11">
        <v>271457536</v>
      </c>
      <c r="D1969" s="11">
        <v>1980</v>
      </c>
      <c r="E1969" s="11">
        <v>1</v>
      </c>
      <c r="F1969" s="11">
        <v>0</v>
      </c>
      <c r="G1969">
        <f>IFERROR(INDEX('Video Ad Server - SECONDARY'!$C$2:$C$960,MATCH(' Combined Data'!C1969&amp;' Combined Data'!B1969,'Video Ad Server - SECONDARY'!$E$2:$E$960,0)),"")</f>
        <v>0</v>
      </c>
      <c r="H1969">
        <f>IFERROR(INDEX('Video Ad Server - SECONDARY'!$D$2:$D$960,MATCH(' Combined Data'!C1969&amp;' Combined Data'!B1969,'Video Ad Server - SECONDARY'!$E$2:$E$960,0)),"")</f>
        <v>0</v>
      </c>
      <c r="I1969" t="str">
        <f>VLOOKUP($C1969,'Lookup Table'!$A$1:$G$134,3,0)</f>
        <v>Partner B</v>
      </c>
      <c r="J1969" t="str">
        <f>VLOOKUP($C1969,'Lookup Table'!$A$1:$G$134,4,0)</f>
        <v>Cross-Device</v>
      </c>
      <c r="K1969" t="str">
        <f>VLOOKUP($C1969,'Lookup Table'!$A$1:$G$134,5,0)</f>
        <v>CPCV</v>
      </c>
      <c r="L1969">
        <f>VLOOKUP($C1969,'Lookup Table'!$A$1:$G$134,6,0)</f>
        <v>4.5</v>
      </c>
      <c r="M1969" t="str">
        <f>VLOOKUP($C1969,'Lookup Table'!$A$1:$G$134,7,0)</f>
        <v>Video</v>
      </c>
      <c r="N1969" s="28">
        <f t="shared" si="30"/>
        <v>0</v>
      </c>
    </row>
    <row r="1970" spans="1:14" x14ac:dyDescent="0.2">
      <c r="A1970">
        <v>1969</v>
      </c>
      <c r="B1970" s="26">
        <v>44341</v>
      </c>
      <c r="C1970" s="11">
        <v>271533390</v>
      </c>
      <c r="D1970" s="11">
        <v>1809</v>
      </c>
      <c r="E1970" s="11">
        <v>1</v>
      </c>
      <c r="F1970" s="11">
        <v>0</v>
      </c>
      <c r="G1970" t="str">
        <f>IFERROR(INDEX('Video Ad Server - SECONDARY'!$C$2:$C$960,MATCH(' Combined Data'!C1970&amp;' Combined Data'!B1970,'Video Ad Server - SECONDARY'!$E$2:$E$960,0)),"")</f>
        <v/>
      </c>
      <c r="H1970" t="str">
        <f>IFERROR(INDEX('Video Ad Server - SECONDARY'!$D$2:$D$960,MATCH(' Combined Data'!C1970&amp;' Combined Data'!B1970,'Video Ad Server - SECONDARY'!$E$2:$E$960,0)),"")</f>
        <v/>
      </c>
      <c r="I1970" t="str">
        <f>VLOOKUP($C1970,'Lookup Table'!$A$1:$G$134,3,0)</f>
        <v>Partner A</v>
      </c>
      <c r="J1970" t="str">
        <f>VLOOKUP($C1970,'Lookup Table'!$A$1:$G$134,4,0)</f>
        <v>Desktop</v>
      </c>
      <c r="K1970" t="str">
        <f>VLOOKUP($C1970,'Lookup Table'!$A$1:$G$134,5,0)</f>
        <v>CPM</v>
      </c>
      <c r="L1970">
        <f>VLOOKUP($C1970,'Lookup Table'!$A$1:$G$134,6,0)</f>
        <v>6</v>
      </c>
      <c r="M1970" t="str">
        <f>VLOOKUP($C1970,'Lookup Table'!$A$1:$G$134,7,0)</f>
        <v>Display</v>
      </c>
      <c r="N1970" s="28">
        <f t="shared" si="30"/>
        <v>10.853999999999999</v>
      </c>
    </row>
    <row r="1971" spans="1:14" x14ac:dyDescent="0.2">
      <c r="A1971">
        <v>1970</v>
      </c>
      <c r="B1971" s="26">
        <v>44341</v>
      </c>
      <c r="C1971" s="11">
        <v>268891226</v>
      </c>
      <c r="D1971" s="11">
        <v>909</v>
      </c>
      <c r="E1971" s="11">
        <v>1</v>
      </c>
      <c r="F1971" s="11">
        <v>0</v>
      </c>
      <c r="G1971" t="str">
        <f>IFERROR(INDEX('Video Ad Server - SECONDARY'!$C$2:$C$960,MATCH(' Combined Data'!C1971&amp;' Combined Data'!B1971,'Video Ad Server - SECONDARY'!$E$2:$E$960,0)),"")</f>
        <v/>
      </c>
      <c r="H1971" t="str">
        <f>IFERROR(INDEX('Video Ad Server - SECONDARY'!$D$2:$D$960,MATCH(' Combined Data'!C1971&amp;' Combined Data'!B1971,'Video Ad Server - SECONDARY'!$E$2:$E$960,0)),"")</f>
        <v/>
      </c>
      <c r="I1971" t="str">
        <f>VLOOKUP($C1971,'Lookup Table'!$A$1:$G$134,3,0)</f>
        <v>Partner B</v>
      </c>
      <c r="J1971" t="str">
        <f>VLOOKUP($C1971,'Lookup Table'!$A$1:$G$134,4,0)</f>
        <v>Desktop</v>
      </c>
      <c r="K1971" t="str">
        <f>VLOOKUP($C1971,'Lookup Table'!$A$1:$G$134,5,0)</f>
        <v>CPM</v>
      </c>
      <c r="L1971">
        <f>VLOOKUP($C1971,'Lookup Table'!$A$1:$G$134,6,0)</f>
        <v>4.5</v>
      </c>
      <c r="M1971" t="str">
        <f>VLOOKUP($C1971,'Lookup Table'!$A$1:$G$134,7,0)</f>
        <v>Display</v>
      </c>
      <c r="N1971" s="28">
        <f t="shared" si="30"/>
        <v>4.0905000000000005</v>
      </c>
    </row>
    <row r="1972" spans="1:14" x14ac:dyDescent="0.2">
      <c r="A1972">
        <v>1971</v>
      </c>
      <c r="B1972" s="26">
        <v>44341</v>
      </c>
      <c r="C1972" s="11">
        <v>269221431</v>
      </c>
      <c r="D1972" s="11">
        <v>586</v>
      </c>
      <c r="E1972" s="11">
        <v>1</v>
      </c>
      <c r="F1972" s="11">
        <v>1</v>
      </c>
      <c r="G1972" t="str">
        <f>IFERROR(INDEX('Video Ad Server - SECONDARY'!$C$2:$C$960,MATCH(' Combined Data'!C1972&amp;' Combined Data'!B1972,'Video Ad Server - SECONDARY'!$E$2:$E$960,0)),"")</f>
        <v/>
      </c>
      <c r="H1972" t="str">
        <f>IFERROR(INDEX('Video Ad Server - SECONDARY'!$D$2:$D$960,MATCH(' Combined Data'!C1972&amp;' Combined Data'!B1972,'Video Ad Server - SECONDARY'!$E$2:$E$960,0)),"")</f>
        <v/>
      </c>
      <c r="I1972" t="str">
        <f>VLOOKUP($C1972,'Lookup Table'!$A$1:$G$134,3,0)</f>
        <v>Partner B</v>
      </c>
      <c r="J1972" t="str">
        <f>VLOOKUP($C1972,'Lookup Table'!$A$1:$G$134,4,0)</f>
        <v>Desktop</v>
      </c>
      <c r="K1972" t="str">
        <f>VLOOKUP($C1972,'Lookup Table'!$A$1:$G$134,5,0)</f>
        <v>CPM</v>
      </c>
      <c r="L1972">
        <f>VLOOKUP($C1972,'Lookup Table'!$A$1:$G$134,6,0)</f>
        <v>4.5</v>
      </c>
      <c r="M1972" t="str">
        <f>VLOOKUP($C1972,'Lookup Table'!$A$1:$G$134,7,0)</f>
        <v>Display</v>
      </c>
      <c r="N1972" s="28">
        <f t="shared" si="30"/>
        <v>2.637</v>
      </c>
    </row>
    <row r="1973" spans="1:14" x14ac:dyDescent="0.2">
      <c r="A1973">
        <v>1972</v>
      </c>
      <c r="B1973" s="26">
        <v>44341</v>
      </c>
      <c r="C1973" s="11">
        <v>268892222</v>
      </c>
      <c r="D1973" s="11">
        <v>249</v>
      </c>
      <c r="E1973" s="11">
        <v>1</v>
      </c>
      <c r="F1973" s="11">
        <v>1</v>
      </c>
      <c r="G1973" t="str">
        <f>IFERROR(INDEX('Video Ad Server - SECONDARY'!$C$2:$C$960,MATCH(' Combined Data'!C1973&amp;' Combined Data'!B1973,'Video Ad Server - SECONDARY'!$E$2:$E$960,0)),"")</f>
        <v/>
      </c>
      <c r="H1973" t="str">
        <f>IFERROR(INDEX('Video Ad Server - SECONDARY'!$D$2:$D$960,MATCH(' Combined Data'!C1973&amp;' Combined Data'!B1973,'Video Ad Server - SECONDARY'!$E$2:$E$960,0)),"")</f>
        <v/>
      </c>
      <c r="I1973" t="str">
        <f>VLOOKUP($C1973,'Lookup Table'!$A$1:$G$134,3,0)</f>
        <v>Partner B</v>
      </c>
      <c r="J1973" t="str">
        <f>VLOOKUP($C1973,'Lookup Table'!$A$1:$G$134,4,0)</f>
        <v>Desktop</v>
      </c>
      <c r="K1973" t="str">
        <f>VLOOKUP($C1973,'Lookup Table'!$A$1:$G$134,5,0)</f>
        <v>CPM</v>
      </c>
      <c r="L1973">
        <f>VLOOKUP($C1973,'Lookup Table'!$A$1:$G$134,6,0)</f>
        <v>4.5</v>
      </c>
      <c r="M1973" t="str">
        <f>VLOOKUP($C1973,'Lookup Table'!$A$1:$G$134,7,0)</f>
        <v>Display</v>
      </c>
      <c r="N1973" s="28">
        <f t="shared" si="30"/>
        <v>1.1205000000000001</v>
      </c>
    </row>
    <row r="1974" spans="1:14" x14ac:dyDescent="0.2">
      <c r="A1974">
        <v>1973</v>
      </c>
      <c r="B1974" s="26">
        <v>44341</v>
      </c>
      <c r="C1974" s="11">
        <v>268892123</v>
      </c>
      <c r="D1974" s="11">
        <v>0</v>
      </c>
      <c r="E1974" s="11">
        <v>1</v>
      </c>
      <c r="F1974" s="11">
        <v>0</v>
      </c>
      <c r="G1974" t="str">
        <f>IFERROR(INDEX('Video Ad Server - SECONDARY'!$C$2:$C$960,MATCH(' Combined Data'!C1974&amp;' Combined Data'!B1974,'Video Ad Server - SECONDARY'!$E$2:$E$960,0)),"")</f>
        <v/>
      </c>
      <c r="H1974" t="str">
        <f>IFERROR(INDEX('Video Ad Server - SECONDARY'!$D$2:$D$960,MATCH(' Combined Data'!C1974&amp;' Combined Data'!B1974,'Video Ad Server - SECONDARY'!$E$2:$E$960,0)),"")</f>
        <v/>
      </c>
      <c r="I1974" t="str">
        <f>VLOOKUP($C1974,'Lookup Table'!$A$1:$G$134,3,0)</f>
        <v>Partner A</v>
      </c>
      <c r="J1974" t="str">
        <f>VLOOKUP($C1974,'Lookup Table'!$A$1:$G$134,4,0)</f>
        <v>Desktop</v>
      </c>
      <c r="K1974" t="str">
        <f>VLOOKUP($C1974,'Lookup Table'!$A$1:$G$134,5,0)</f>
        <v>CPM</v>
      </c>
      <c r="L1974">
        <f>VLOOKUP($C1974,'Lookup Table'!$A$1:$G$134,6,0)</f>
        <v>6</v>
      </c>
      <c r="M1974" t="str">
        <f>VLOOKUP($C1974,'Lookup Table'!$A$1:$G$134,7,0)</f>
        <v>Display</v>
      </c>
      <c r="N1974" s="28">
        <f t="shared" si="30"/>
        <v>0</v>
      </c>
    </row>
    <row r="1975" spans="1:14" x14ac:dyDescent="0.2">
      <c r="A1975">
        <v>1974</v>
      </c>
      <c r="B1975" s="26">
        <v>44341</v>
      </c>
      <c r="C1975" s="11">
        <v>268890683</v>
      </c>
      <c r="D1975" s="11">
        <v>1674</v>
      </c>
      <c r="E1975" s="11">
        <v>0</v>
      </c>
      <c r="F1975" s="11">
        <v>0</v>
      </c>
      <c r="G1975" t="str">
        <f>IFERROR(INDEX('Video Ad Server - SECONDARY'!$C$2:$C$960,MATCH(' Combined Data'!C1975&amp;' Combined Data'!B1975,'Video Ad Server - SECONDARY'!$E$2:$E$960,0)),"")</f>
        <v/>
      </c>
      <c r="H1975" t="str">
        <f>IFERROR(INDEX('Video Ad Server - SECONDARY'!$D$2:$D$960,MATCH(' Combined Data'!C1975&amp;' Combined Data'!B1975,'Video Ad Server - SECONDARY'!$E$2:$E$960,0)),"")</f>
        <v/>
      </c>
      <c r="I1975" t="str">
        <f>VLOOKUP($C1975,'Lookup Table'!$A$1:$G$134,3,0)</f>
        <v>Partner A</v>
      </c>
      <c r="J1975" t="str">
        <f>VLOOKUP($C1975,'Lookup Table'!$A$1:$G$134,4,0)</f>
        <v>Mobile Web</v>
      </c>
      <c r="K1975" t="str">
        <f>VLOOKUP($C1975,'Lookup Table'!$A$1:$G$134,5,0)</f>
        <v>CPM</v>
      </c>
      <c r="L1975">
        <f>VLOOKUP($C1975,'Lookup Table'!$A$1:$G$134,6,0)</f>
        <v>6</v>
      </c>
      <c r="M1975" t="str">
        <f>VLOOKUP($C1975,'Lookup Table'!$A$1:$G$134,7,0)</f>
        <v>Display</v>
      </c>
      <c r="N1975" s="28">
        <f t="shared" si="30"/>
        <v>10.044</v>
      </c>
    </row>
    <row r="1976" spans="1:14" x14ac:dyDescent="0.2">
      <c r="A1976">
        <v>1975</v>
      </c>
      <c r="B1976" s="26">
        <v>44341</v>
      </c>
      <c r="C1976" s="11">
        <v>269222019</v>
      </c>
      <c r="D1976" s="11">
        <v>1071</v>
      </c>
      <c r="E1976" s="11">
        <v>0</v>
      </c>
      <c r="F1976" s="11">
        <v>4</v>
      </c>
      <c r="G1976">
        <f>IFERROR(INDEX('Video Ad Server - SECONDARY'!$C$2:$C$960,MATCH(' Combined Data'!C1976&amp;' Combined Data'!B1976,'Video Ad Server - SECONDARY'!$E$2:$E$960,0)),"")</f>
        <v>81</v>
      </c>
      <c r="H1976">
        <f>IFERROR(INDEX('Video Ad Server - SECONDARY'!$D$2:$D$960,MATCH(' Combined Data'!C1976&amp;' Combined Data'!B1976,'Video Ad Server - SECONDARY'!$E$2:$E$960,0)),"")</f>
        <v>58</v>
      </c>
      <c r="I1976" t="str">
        <f>VLOOKUP($C1976,'Lookup Table'!$A$1:$G$134,3,0)</f>
        <v>Partner B</v>
      </c>
      <c r="J1976" t="str">
        <f>VLOOKUP($C1976,'Lookup Table'!$A$1:$G$134,4,0)</f>
        <v>Cross-Device</v>
      </c>
      <c r="K1976" t="str">
        <f>VLOOKUP($C1976,'Lookup Table'!$A$1:$G$134,5,0)</f>
        <v>CPCV</v>
      </c>
      <c r="L1976">
        <f>VLOOKUP($C1976,'Lookup Table'!$A$1:$G$134,6,0)</f>
        <v>4.5</v>
      </c>
      <c r="M1976" t="str">
        <f>VLOOKUP($C1976,'Lookup Table'!$A$1:$G$134,7,0)</f>
        <v>Video</v>
      </c>
      <c r="N1976" s="28">
        <f t="shared" si="30"/>
        <v>261</v>
      </c>
    </row>
    <row r="1977" spans="1:14" x14ac:dyDescent="0.2">
      <c r="A1977">
        <v>1976</v>
      </c>
      <c r="B1977" s="26">
        <v>44341</v>
      </c>
      <c r="C1977" s="11">
        <v>268892231</v>
      </c>
      <c r="D1977" s="11">
        <v>632</v>
      </c>
      <c r="E1977" s="11">
        <v>0</v>
      </c>
      <c r="F1977" s="11">
        <v>2</v>
      </c>
      <c r="G1977" t="str">
        <f>IFERROR(INDEX('Video Ad Server - SECONDARY'!$C$2:$C$960,MATCH(' Combined Data'!C1977&amp;' Combined Data'!B1977,'Video Ad Server - SECONDARY'!$E$2:$E$960,0)),"")</f>
        <v/>
      </c>
      <c r="H1977" t="str">
        <f>IFERROR(INDEX('Video Ad Server - SECONDARY'!$D$2:$D$960,MATCH(' Combined Data'!C1977&amp;' Combined Data'!B1977,'Video Ad Server - SECONDARY'!$E$2:$E$960,0)),"")</f>
        <v/>
      </c>
      <c r="I1977" t="str">
        <f>VLOOKUP($C1977,'Lookup Table'!$A$1:$G$134,3,0)</f>
        <v>Partner A</v>
      </c>
      <c r="J1977" t="str">
        <f>VLOOKUP($C1977,'Lookup Table'!$A$1:$G$134,4,0)</f>
        <v>Desktop</v>
      </c>
      <c r="K1977" t="str">
        <f>VLOOKUP($C1977,'Lookup Table'!$A$1:$G$134,5,0)</f>
        <v>CPM</v>
      </c>
      <c r="L1977">
        <f>VLOOKUP($C1977,'Lookup Table'!$A$1:$G$134,6,0)</f>
        <v>6</v>
      </c>
      <c r="M1977" t="str">
        <f>VLOOKUP($C1977,'Lookup Table'!$A$1:$G$134,7,0)</f>
        <v>Display</v>
      </c>
      <c r="N1977" s="28">
        <f t="shared" si="30"/>
        <v>3.7919999999999998</v>
      </c>
    </row>
    <row r="1978" spans="1:14" x14ac:dyDescent="0.2">
      <c r="A1978">
        <v>1977</v>
      </c>
      <c r="B1978" s="26">
        <v>44341</v>
      </c>
      <c r="C1978" s="11">
        <v>268891919</v>
      </c>
      <c r="D1978" s="11">
        <v>588</v>
      </c>
      <c r="E1978" s="11">
        <v>0</v>
      </c>
      <c r="F1978" s="11">
        <v>2</v>
      </c>
      <c r="G1978" t="str">
        <f>IFERROR(INDEX('Video Ad Server - SECONDARY'!$C$2:$C$960,MATCH(' Combined Data'!C1978&amp;' Combined Data'!B1978,'Video Ad Server - SECONDARY'!$E$2:$E$960,0)),"")</f>
        <v/>
      </c>
      <c r="H1978" t="str">
        <f>IFERROR(INDEX('Video Ad Server - SECONDARY'!$D$2:$D$960,MATCH(' Combined Data'!C1978&amp;' Combined Data'!B1978,'Video Ad Server - SECONDARY'!$E$2:$E$960,0)),"")</f>
        <v/>
      </c>
      <c r="I1978" t="str">
        <f>VLOOKUP($C1978,'Lookup Table'!$A$1:$G$134,3,0)</f>
        <v>Partner B</v>
      </c>
      <c r="J1978" t="str">
        <f>VLOOKUP($C1978,'Lookup Table'!$A$1:$G$134,4,0)</f>
        <v>Desktop</v>
      </c>
      <c r="K1978" t="str">
        <f>VLOOKUP($C1978,'Lookup Table'!$A$1:$G$134,5,0)</f>
        <v>CPM</v>
      </c>
      <c r="L1978">
        <f>VLOOKUP($C1978,'Lookup Table'!$A$1:$G$134,6,0)</f>
        <v>4.5</v>
      </c>
      <c r="M1978" t="str">
        <f>VLOOKUP($C1978,'Lookup Table'!$A$1:$G$134,7,0)</f>
        <v>Display</v>
      </c>
      <c r="N1978" s="28">
        <f t="shared" si="30"/>
        <v>2.6459999999999999</v>
      </c>
    </row>
    <row r="1979" spans="1:14" x14ac:dyDescent="0.2">
      <c r="A1979">
        <v>1978</v>
      </c>
      <c r="B1979" s="26">
        <v>44341</v>
      </c>
      <c r="C1979" s="11">
        <v>268892375</v>
      </c>
      <c r="D1979" s="11">
        <v>447</v>
      </c>
      <c r="E1979" s="11">
        <v>0</v>
      </c>
      <c r="F1979" s="11">
        <v>0</v>
      </c>
      <c r="G1979">
        <f>IFERROR(INDEX('Video Ad Server - SECONDARY'!$C$2:$C$960,MATCH(' Combined Data'!C1979&amp;' Combined Data'!B1979,'Video Ad Server - SECONDARY'!$E$2:$E$960,0)),"")</f>
        <v>4</v>
      </c>
      <c r="H1979">
        <f>IFERROR(INDEX('Video Ad Server - SECONDARY'!$D$2:$D$960,MATCH(' Combined Data'!C1979&amp;' Combined Data'!B1979,'Video Ad Server - SECONDARY'!$E$2:$E$960,0)),"")</f>
        <v>20</v>
      </c>
      <c r="I1979" t="str">
        <f>VLOOKUP($C1979,'Lookup Table'!$A$1:$G$134,3,0)</f>
        <v>Partner B</v>
      </c>
      <c r="J1979" t="str">
        <f>VLOOKUP($C1979,'Lookup Table'!$A$1:$G$134,4,0)</f>
        <v>Cross-Device</v>
      </c>
      <c r="K1979" t="str">
        <f>VLOOKUP($C1979,'Lookup Table'!$A$1:$G$134,5,0)</f>
        <v>CPCV</v>
      </c>
      <c r="L1979">
        <f>VLOOKUP($C1979,'Lookup Table'!$A$1:$G$134,6,0)</f>
        <v>4.5</v>
      </c>
      <c r="M1979" t="str">
        <f>VLOOKUP($C1979,'Lookup Table'!$A$1:$G$134,7,0)</f>
        <v>Video</v>
      </c>
      <c r="N1979" s="28">
        <f t="shared" si="30"/>
        <v>90</v>
      </c>
    </row>
    <row r="1980" spans="1:14" x14ac:dyDescent="0.2">
      <c r="A1980">
        <v>1979</v>
      </c>
      <c r="B1980" s="26">
        <v>44341</v>
      </c>
      <c r="C1980" s="11">
        <v>269150224</v>
      </c>
      <c r="D1980" s="11">
        <v>379</v>
      </c>
      <c r="E1980" s="11">
        <v>0</v>
      </c>
      <c r="F1980" s="11">
        <v>1</v>
      </c>
      <c r="G1980" t="str">
        <f>IFERROR(INDEX('Video Ad Server - SECONDARY'!$C$2:$C$960,MATCH(' Combined Data'!C1980&amp;' Combined Data'!B1980,'Video Ad Server - SECONDARY'!$E$2:$E$960,0)),"")</f>
        <v/>
      </c>
      <c r="H1980" t="str">
        <f>IFERROR(INDEX('Video Ad Server - SECONDARY'!$D$2:$D$960,MATCH(' Combined Data'!C1980&amp;' Combined Data'!B1980,'Video Ad Server - SECONDARY'!$E$2:$E$960,0)),"")</f>
        <v/>
      </c>
      <c r="I1980" t="str">
        <f>VLOOKUP($C1980,'Lookup Table'!$A$1:$G$134,3,0)</f>
        <v>Partner A</v>
      </c>
      <c r="J1980" t="str">
        <f>VLOOKUP($C1980,'Lookup Table'!$A$1:$G$134,4,0)</f>
        <v>Mobile</v>
      </c>
      <c r="K1980" t="str">
        <f>VLOOKUP($C1980,'Lookup Table'!$A$1:$G$134,5,0)</f>
        <v>CPM</v>
      </c>
      <c r="L1980">
        <f>VLOOKUP($C1980,'Lookup Table'!$A$1:$G$134,6,0)</f>
        <v>6</v>
      </c>
      <c r="M1980" t="str">
        <f>VLOOKUP($C1980,'Lookup Table'!$A$1:$G$134,7,0)</f>
        <v>Display</v>
      </c>
      <c r="N1980" s="28">
        <f t="shared" si="30"/>
        <v>2.274</v>
      </c>
    </row>
    <row r="1981" spans="1:14" x14ac:dyDescent="0.2">
      <c r="A1981">
        <v>1980</v>
      </c>
      <c r="B1981" s="26">
        <v>44341</v>
      </c>
      <c r="C1981" s="11">
        <v>269221920</v>
      </c>
      <c r="D1981" s="11">
        <v>212</v>
      </c>
      <c r="E1981" s="11">
        <v>0</v>
      </c>
      <c r="F1981" s="11">
        <v>1</v>
      </c>
      <c r="G1981">
        <f>IFERROR(INDEX('Video Ad Server - SECONDARY'!$C$2:$C$960,MATCH(' Combined Data'!C1981&amp;' Combined Data'!B1981,'Video Ad Server - SECONDARY'!$E$2:$E$960,0)),"")</f>
        <v>95</v>
      </c>
      <c r="H1981">
        <f>IFERROR(INDEX('Video Ad Server - SECONDARY'!$D$2:$D$960,MATCH(' Combined Data'!C1981&amp;' Combined Data'!B1981,'Video Ad Server - SECONDARY'!$E$2:$E$960,0)),"")</f>
        <v>82</v>
      </c>
      <c r="I1981" t="str">
        <f>VLOOKUP($C1981,'Lookup Table'!$A$1:$G$134,3,0)</f>
        <v>Partner B</v>
      </c>
      <c r="J1981" t="str">
        <f>VLOOKUP($C1981,'Lookup Table'!$A$1:$G$134,4,0)</f>
        <v>Cross-Device</v>
      </c>
      <c r="K1981" t="str">
        <f>VLOOKUP($C1981,'Lookup Table'!$A$1:$G$134,5,0)</f>
        <v>CPCV</v>
      </c>
      <c r="L1981">
        <f>VLOOKUP($C1981,'Lookup Table'!$A$1:$G$134,6,0)</f>
        <v>4.5</v>
      </c>
      <c r="M1981" t="str">
        <f>VLOOKUP($C1981,'Lookup Table'!$A$1:$G$134,7,0)</f>
        <v>Video</v>
      </c>
      <c r="N1981" s="28">
        <f t="shared" si="30"/>
        <v>369</v>
      </c>
    </row>
    <row r="1982" spans="1:14" x14ac:dyDescent="0.2">
      <c r="A1982">
        <v>1981</v>
      </c>
      <c r="B1982" s="26">
        <v>44341</v>
      </c>
      <c r="C1982" s="11">
        <v>269221461</v>
      </c>
      <c r="D1982" s="11">
        <v>126</v>
      </c>
      <c r="E1982" s="11">
        <v>0</v>
      </c>
      <c r="F1982" s="11">
        <v>2</v>
      </c>
      <c r="G1982">
        <f>IFERROR(INDEX('Video Ad Server - SECONDARY'!$C$2:$C$960,MATCH(' Combined Data'!C1982&amp;' Combined Data'!B1982,'Video Ad Server - SECONDARY'!$E$2:$E$960,0)),"")</f>
        <v>86</v>
      </c>
      <c r="H1982">
        <f>IFERROR(INDEX('Video Ad Server - SECONDARY'!$D$2:$D$960,MATCH(' Combined Data'!C1982&amp;' Combined Data'!B1982,'Video Ad Server - SECONDARY'!$E$2:$E$960,0)),"")</f>
        <v>74</v>
      </c>
      <c r="I1982" t="str">
        <f>VLOOKUP($C1982,'Lookup Table'!$A$1:$G$134,3,0)</f>
        <v>Partner B</v>
      </c>
      <c r="J1982" t="str">
        <f>VLOOKUP($C1982,'Lookup Table'!$A$1:$G$134,4,0)</f>
        <v>Mobile</v>
      </c>
      <c r="K1982" t="str">
        <f>VLOOKUP($C1982,'Lookup Table'!$A$1:$G$134,5,0)</f>
        <v>CPCV</v>
      </c>
      <c r="L1982">
        <f>VLOOKUP($C1982,'Lookup Table'!$A$1:$G$134,6,0)</f>
        <v>4.5</v>
      </c>
      <c r="M1982" t="str">
        <f>VLOOKUP($C1982,'Lookup Table'!$A$1:$G$134,7,0)</f>
        <v>Video</v>
      </c>
      <c r="N1982" s="28">
        <f t="shared" si="30"/>
        <v>333</v>
      </c>
    </row>
    <row r="1983" spans="1:14" x14ac:dyDescent="0.2">
      <c r="A1983">
        <v>1982</v>
      </c>
      <c r="B1983" s="26">
        <v>44341</v>
      </c>
      <c r="C1983" s="11">
        <v>268892246</v>
      </c>
      <c r="D1983" s="11">
        <v>114</v>
      </c>
      <c r="E1983" s="11">
        <v>0</v>
      </c>
      <c r="F1983" s="11">
        <v>0</v>
      </c>
      <c r="G1983" t="str">
        <f>IFERROR(INDEX('Video Ad Server - SECONDARY'!$C$2:$C$960,MATCH(' Combined Data'!C1983&amp;' Combined Data'!B1983,'Video Ad Server - SECONDARY'!$E$2:$E$960,0)),"")</f>
        <v/>
      </c>
      <c r="H1983" t="str">
        <f>IFERROR(INDEX('Video Ad Server - SECONDARY'!$D$2:$D$960,MATCH(' Combined Data'!C1983&amp;' Combined Data'!B1983,'Video Ad Server - SECONDARY'!$E$2:$E$960,0)),"")</f>
        <v/>
      </c>
      <c r="I1983" t="str">
        <f>VLOOKUP($C1983,'Lookup Table'!$A$1:$G$134,3,0)</f>
        <v>Partner A</v>
      </c>
      <c r="J1983" t="str">
        <f>VLOOKUP($C1983,'Lookup Table'!$A$1:$G$134,4,0)</f>
        <v>Desktop</v>
      </c>
      <c r="K1983" t="str">
        <f>VLOOKUP($C1983,'Lookup Table'!$A$1:$G$134,5,0)</f>
        <v>CPM</v>
      </c>
      <c r="L1983">
        <f>VLOOKUP($C1983,'Lookup Table'!$A$1:$G$134,6,0)</f>
        <v>6</v>
      </c>
      <c r="M1983" t="str">
        <f>VLOOKUP($C1983,'Lookup Table'!$A$1:$G$134,7,0)</f>
        <v>Display</v>
      </c>
      <c r="N1983" s="28">
        <f t="shared" si="30"/>
        <v>0.68400000000000005</v>
      </c>
    </row>
    <row r="1984" spans="1:14" x14ac:dyDescent="0.2">
      <c r="A1984">
        <v>1983</v>
      </c>
      <c r="B1984" s="26">
        <v>44341</v>
      </c>
      <c r="C1984" s="11">
        <v>269222091</v>
      </c>
      <c r="D1984" s="11">
        <v>99</v>
      </c>
      <c r="E1984" s="11">
        <v>0</v>
      </c>
      <c r="F1984" s="11">
        <v>0</v>
      </c>
      <c r="G1984" t="str">
        <f>IFERROR(INDEX('Video Ad Server - SECONDARY'!$C$2:$C$960,MATCH(' Combined Data'!C1984&amp;' Combined Data'!B1984,'Video Ad Server - SECONDARY'!$E$2:$E$960,0)),"")</f>
        <v/>
      </c>
      <c r="H1984" t="str">
        <f>IFERROR(INDEX('Video Ad Server - SECONDARY'!$D$2:$D$960,MATCH(' Combined Data'!C1984&amp;' Combined Data'!B1984,'Video Ad Server - SECONDARY'!$E$2:$E$960,0)),"")</f>
        <v/>
      </c>
      <c r="I1984" t="str">
        <f>VLOOKUP($C1984,'Lookup Table'!$A$1:$G$134,3,0)</f>
        <v>Partner A</v>
      </c>
      <c r="J1984" t="str">
        <f>VLOOKUP($C1984,'Lookup Table'!$A$1:$G$134,4,0)</f>
        <v>Mobile</v>
      </c>
      <c r="K1984" t="str">
        <f>VLOOKUP($C1984,'Lookup Table'!$A$1:$G$134,5,0)</f>
        <v>CPM</v>
      </c>
      <c r="L1984">
        <f>VLOOKUP($C1984,'Lookup Table'!$A$1:$G$134,6,0)</f>
        <v>6</v>
      </c>
      <c r="M1984" t="str">
        <f>VLOOKUP($C1984,'Lookup Table'!$A$1:$G$134,7,0)</f>
        <v>Display</v>
      </c>
      <c r="N1984" s="28">
        <f t="shared" si="30"/>
        <v>0.59400000000000008</v>
      </c>
    </row>
    <row r="1985" spans="1:14" x14ac:dyDescent="0.2">
      <c r="A1985">
        <v>1984</v>
      </c>
      <c r="B1985" s="26">
        <v>44341</v>
      </c>
      <c r="C1985" s="11">
        <v>269150197</v>
      </c>
      <c r="D1985" s="11">
        <v>75</v>
      </c>
      <c r="E1985" s="11">
        <v>0</v>
      </c>
      <c r="F1985" s="11">
        <v>0</v>
      </c>
      <c r="G1985" t="str">
        <f>IFERROR(INDEX('Video Ad Server - SECONDARY'!$C$2:$C$960,MATCH(' Combined Data'!C1985&amp;' Combined Data'!B1985,'Video Ad Server - SECONDARY'!$E$2:$E$960,0)),"")</f>
        <v/>
      </c>
      <c r="H1985" t="str">
        <f>IFERROR(INDEX('Video Ad Server - SECONDARY'!$D$2:$D$960,MATCH(' Combined Data'!C1985&amp;' Combined Data'!B1985,'Video Ad Server - SECONDARY'!$E$2:$E$960,0)),"")</f>
        <v/>
      </c>
      <c r="I1985" t="str">
        <f>VLOOKUP($C1985,'Lookup Table'!$A$1:$G$134,3,0)</f>
        <v>Partner A</v>
      </c>
      <c r="J1985" t="str">
        <f>VLOOKUP($C1985,'Lookup Table'!$A$1:$G$134,4,0)</f>
        <v>Desktop</v>
      </c>
      <c r="K1985" t="str">
        <f>VLOOKUP($C1985,'Lookup Table'!$A$1:$G$134,5,0)</f>
        <v>CPM</v>
      </c>
      <c r="L1985">
        <f>VLOOKUP($C1985,'Lookup Table'!$A$1:$G$134,6,0)</f>
        <v>6</v>
      </c>
      <c r="M1985" t="str">
        <f>VLOOKUP($C1985,'Lookup Table'!$A$1:$G$134,7,0)</f>
        <v>Display</v>
      </c>
      <c r="N1985" s="28">
        <f t="shared" si="30"/>
        <v>0.44999999999999996</v>
      </c>
    </row>
    <row r="1986" spans="1:14" x14ac:dyDescent="0.2">
      <c r="A1986">
        <v>1985</v>
      </c>
      <c r="B1986" s="26">
        <v>44341</v>
      </c>
      <c r="C1986" s="11">
        <v>269221473</v>
      </c>
      <c r="D1986" s="11">
        <v>74</v>
      </c>
      <c r="E1986" s="11">
        <v>0</v>
      </c>
      <c r="F1986" s="11">
        <v>0</v>
      </c>
      <c r="G1986">
        <f>IFERROR(INDEX('Video Ad Server - SECONDARY'!$C$2:$C$960,MATCH(' Combined Data'!C1986&amp;' Combined Data'!B1986,'Video Ad Server - SECONDARY'!$E$2:$E$960,0)),"")</f>
        <v>359</v>
      </c>
      <c r="H1986">
        <f>IFERROR(INDEX('Video Ad Server - SECONDARY'!$D$2:$D$960,MATCH(' Combined Data'!C1986&amp;' Combined Data'!B1986,'Video Ad Server - SECONDARY'!$E$2:$E$960,0)),"")</f>
        <v>221</v>
      </c>
      <c r="I1986" t="str">
        <f>VLOOKUP($C1986,'Lookup Table'!$A$1:$G$134,3,0)</f>
        <v>Partner B</v>
      </c>
      <c r="J1986" t="str">
        <f>VLOOKUP($C1986,'Lookup Table'!$A$1:$G$134,4,0)</f>
        <v>Desktop</v>
      </c>
      <c r="K1986" t="str">
        <f>VLOOKUP($C1986,'Lookup Table'!$A$1:$G$134,5,0)</f>
        <v>CPCV</v>
      </c>
      <c r="L1986">
        <f>VLOOKUP($C1986,'Lookup Table'!$A$1:$G$134,6,0)</f>
        <v>4.5</v>
      </c>
      <c r="M1986" t="str">
        <f>VLOOKUP($C1986,'Lookup Table'!$A$1:$G$134,7,0)</f>
        <v>Video</v>
      </c>
      <c r="N1986" s="28">
        <f t="shared" si="30"/>
        <v>994.5</v>
      </c>
    </row>
    <row r="1987" spans="1:14" x14ac:dyDescent="0.2">
      <c r="A1987">
        <v>1986</v>
      </c>
      <c r="B1987" s="26">
        <v>44341</v>
      </c>
      <c r="C1987" s="11">
        <v>269221635</v>
      </c>
      <c r="D1987" s="11">
        <v>70</v>
      </c>
      <c r="E1987" s="11">
        <v>0</v>
      </c>
      <c r="F1987" s="11">
        <v>0</v>
      </c>
      <c r="G1987" t="str">
        <f>IFERROR(INDEX('Video Ad Server - SECONDARY'!$C$2:$C$960,MATCH(' Combined Data'!C1987&amp;' Combined Data'!B1987,'Video Ad Server - SECONDARY'!$E$2:$E$960,0)),"")</f>
        <v/>
      </c>
      <c r="H1987" t="str">
        <f>IFERROR(INDEX('Video Ad Server - SECONDARY'!$D$2:$D$960,MATCH(' Combined Data'!C1987&amp;' Combined Data'!B1987,'Video Ad Server - SECONDARY'!$E$2:$E$960,0)),"")</f>
        <v/>
      </c>
      <c r="I1987" t="str">
        <f>VLOOKUP($C1987,'Lookup Table'!$A$1:$G$134,3,0)</f>
        <v>Partner A</v>
      </c>
      <c r="J1987" t="str">
        <f>VLOOKUP($C1987,'Lookup Table'!$A$1:$G$134,4,0)</f>
        <v>Desktop</v>
      </c>
      <c r="K1987" t="str">
        <f>VLOOKUP($C1987,'Lookup Table'!$A$1:$G$134,5,0)</f>
        <v>CPM</v>
      </c>
      <c r="L1987">
        <f>VLOOKUP($C1987,'Lookup Table'!$A$1:$G$134,6,0)</f>
        <v>6</v>
      </c>
      <c r="M1987" t="str">
        <f>VLOOKUP($C1987,'Lookup Table'!$A$1:$G$134,7,0)</f>
        <v>Display</v>
      </c>
      <c r="N1987" s="28">
        <f t="shared" ref="N1987:N2050" si="31">IF(K1987="CPM",(D1987/1000)*L1987,H1987*L1987)</f>
        <v>0.42000000000000004</v>
      </c>
    </row>
    <row r="1988" spans="1:14" x14ac:dyDescent="0.2">
      <c r="A1988">
        <v>1987</v>
      </c>
      <c r="B1988" s="26">
        <v>44341</v>
      </c>
      <c r="C1988" s="11">
        <v>269221869</v>
      </c>
      <c r="D1988" s="11">
        <v>42</v>
      </c>
      <c r="E1988" s="11">
        <v>0</v>
      </c>
      <c r="F1988" s="11">
        <v>0</v>
      </c>
      <c r="G1988" t="str">
        <f>IFERROR(INDEX('Video Ad Server - SECONDARY'!$C$2:$C$960,MATCH(' Combined Data'!C1988&amp;' Combined Data'!B1988,'Video Ad Server - SECONDARY'!$E$2:$E$960,0)),"")</f>
        <v/>
      </c>
      <c r="H1988" t="str">
        <f>IFERROR(INDEX('Video Ad Server - SECONDARY'!$D$2:$D$960,MATCH(' Combined Data'!C1988&amp;' Combined Data'!B1988,'Video Ad Server - SECONDARY'!$E$2:$E$960,0)),"")</f>
        <v/>
      </c>
      <c r="I1988" t="str">
        <f>VLOOKUP($C1988,'Lookup Table'!$A$1:$G$134,3,0)</f>
        <v>Partner B</v>
      </c>
      <c r="J1988" t="str">
        <f>VLOOKUP($C1988,'Lookup Table'!$A$1:$G$134,4,0)</f>
        <v>Cross-Device</v>
      </c>
      <c r="K1988" t="str">
        <f>VLOOKUP($C1988,'Lookup Table'!$A$1:$G$134,5,0)</f>
        <v>CPM</v>
      </c>
      <c r="L1988">
        <f>VLOOKUP($C1988,'Lookup Table'!$A$1:$G$134,6,0)</f>
        <v>4.5</v>
      </c>
      <c r="M1988" t="str">
        <f>VLOOKUP($C1988,'Lookup Table'!$A$1:$G$134,7,0)</f>
        <v>Display</v>
      </c>
      <c r="N1988" s="28">
        <f t="shared" si="31"/>
        <v>0.189</v>
      </c>
    </row>
    <row r="1989" spans="1:14" x14ac:dyDescent="0.2">
      <c r="A1989">
        <v>1988</v>
      </c>
      <c r="B1989" s="26">
        <v>44341</v>
      </c>
      <c r="C1989" s="11">
        <v>269222781</v>
      </c>
      <c r="D1989" s="11">
        <v>10</v>
      </c>
      <c r="E1989" s="11">
        <v>0</v>
      </c>
      <c r="F1989" s="11">
        <v>0</v>
      </c>
      <c r="G1989" t="str">
        <f>IFERROR(INDEX('Video Ad Server - SECONDARY'!$C$2:$C$960,MATCH(' Combined Data'!C1989&amp;' Combined Data'!B1989,'Video Ad Server - SECONDARY'!$E$2:$E$960,0)),"")</f>
        <v/>
      </c>
      <c r="H1989" t="str">
        <f>IFERROR(INDEX('Video Ad Server - SECONDARY'!$D$2:$D$960,MATCH(' Combined Data'!C1989&amp;' Combined Data'!B1989,'Video Ad Server - SECONDARY'!$E$2:$E$960,0)),"")</f>
        <v/>
      </c>
      <c r="I1989" t="str">
        <f>VLOOKUP($C1989,'Lookup Table'!$A$1:$G$134,3,0)</f>
        <v>Partner A</v>
      </c>
      <c r="J1989" t="str">
        <f>VLOOKUP($C1989,'Lookup Table'!$A$1:$G$134,4,0)</f>
        <v>Tablet In-App</v>
      </c>
      <c r="K1989" t="str">
        <f>VLOOKUP($C1989,'Lookup Table'!$A$1:$G$134,5,0)</f>
        <v>CPM</v>
      </c>
      <c r="L1989">
        <f>VLOOKUP($C1989,'Lookup Table'!$A$1:$G$134,6,0)</f>
        <v>6</v>
      </c>
      <c r="M1989" t="str">
        <f>VLOOKUP($C1989,'Lookup Table'!$A$1:$G$134,7,0)</f>
        <v>Display</v>
      </c>
      <c r="N1989" s="28">
        <f t="shared" si="31"/>
        <v>0.06</v>
      </c>
    </row>
    <row r="1990" spans="1:14" x14ac:dyDescent="0.2">
      <c r="A1990">
        <v>1989</v>
      </c>
      <c r="B1990" s="26">
        <v>44341</v>
      </c>
      <c r="C1990" s="11">
        <v>269221386</v>
      </c>
      <c r="D1990" s="11">
        <v>10</v>
      </c>
      <c r="E1990" s="11">
        <v>0</v>
      </c>
      <c r="F1990" s="11">
        <v>0</v>
      </c>
      <c r="G1990" t="str">
        <f>IFERROR(INDEX('Video Ad Server - SECONDARY'!$C$2:$C$960,MATCH(' Combined Data'!C1990&amp;' Combined Data'!B1990,'Video Ad Server - SECONDARY'!$E$2:$E$960,0)),"")</f>
        <v/>
      </c>
      <c r="H1990" t="str">
        <f>IFERROR(INDEX('Video Ad Server - SECONDARY'!$D$2:$D$960,MATCH(' Combined Data'!C1990&amp;' Combined Data'!B1990,'Video Ad Server - SECONDARY'!$E$2:$E$960,0)),"")</f>
        <v/>
      </c>
      <c r="I1990" t="str">
        <f>VLOOKUP($C1990,'Lookup Table'!$A$1:$G$134,3,0)</f>
        <v>Partner A</v>
      </c>
      <c r="J1990" t="str">
        <f>VLOOKUP($C1990,'Lookup Table'!$A$1:$G$134,4,0)</f>
        <v>Desktop</v>
      </c>
      <c r="K1990" t="str">
        <f>VLOOKUP($C1990,'Lookup Table'!$A$1:$G$134,5,0)</f>
        <v>CPM</v>
      </c>
      <c r="L1990">
        <f>VLOOKUP($C1990,'Lookup Table'!$A$1:$G$134,6,0)</f>
        <v>6</v>
      </c>
      <c r="M1990" t="str">
        <f>VLOOKUP($C1990,'Lookup Table'!$A$1:$G$134,7,0)</f>
        <v>Display</v>
      </c>
      <c r="N1990" s="28">
        <f t="shared" si="31"/>
        <v>0.06</v>
      </c>
    </row>
    <row r="1991" spans="1:14" x14ac:dyDescent="0.2">
      <c r="A1991">
        <v>1990</v>
      </c>
      <c r="B1991" s="26">
        <v>44341</v>
      </c>
      <c r="C1991" s="11">
        <v>268892429</v>
      </c>
      <c r="D1991" s="11">
        <v>8</v>
      </c>
      <c r="E1991" s="11">
        <v>0</v>
      </c>
      <c r="F1991" s="11">
        <v>0</v>
      </c>
      <c r="G1991" t="str">
        <f>IFERROR(INDEX('Video Ad Server - SECONDARY'!$C$2:$C$960,MATCH(' Combined Data'!C1991&amp;' Combined Data'!B1991,'Video Ad Server - SECONDARY'!$E$2:$E$960,0)),"")</f>
        <v/>
      </c>
      <c r="H1991" t="str">
        <f>IFERROR(INDEX('Video Ad Server - SECONDARY'!$D$2:$D$960,MATCH(' Combined Data'!C1991&amp;' Combined Data'!B1991,'Video Ad Server - SECONDARY'!$E$2:$E$960,0)),"")</f>
        <v/>
      </c>
      <c r="I1991" t="str">
        <f>VLOOKUP($C1991,'Lookup Table'!$A$1:$G$134,3,0)</f>
        <v>Partner A</v>
      </c>
      <c r="J1991" t="str">
        <f>VLOOKUP($C1991,'Lookup Table'!$A$1:$G$134,4,0)</f>
        <v>Mobile In-App</v>
      </c>
      <c r="K1991" t="str">
        <f>VLOOKUP($C1991,'Lookup Table'!$A$1:$G$134,5,0)</f>
        <v>CPM</v>
      </c>
      <c r="L1991">
        <f>VLOOKUP($C1991,'Lookup Table'!$A$1:$G$134,6,0)</f>
        <v>6</v>
      </c>
      <c r="M1991" t="str">
        <f>VLOOKUP($C1991,'Lookup Table'!$A$1:$G$134,7,0)</f>
        <v>Display</v>
      </c>
      <c r="N1991" s="28">
        <f t="shared" si="31"/>
        <v>4.8000000000000001E-2</v>
      </c>
    </row>
    <row r="1992" spans="1:14" x14ac:dyDescent="0.2">
      <c r="A1992">
        <v>1991</v>
      </c>
      <c r="B1992" s="26">
        <v>44341</v>
      </c>
      <c r="C1992" s="11">
        <v>268890452</v>
      </c>
      <c r="D1992" s="11">
        <v>6</v>
      </c>
      <c r="E1992" s="11">
        <v>0</v>
      </c>
      <c r="F1992" s="11">
        <v>0</v>
      </c>
      <c r="G1992" t="str">
        <f>IFERROR(INDEX('Video Ad Server - SECONDARY'!$C$2:$C$960,MATCH(' Combined Data'!C1992&amp;' Combined Data'!B1992,'Video Ad Server - SECONDARY'!$E$2:$E$960,0)),"")</f>
        <v/>
      </c>
      <c r="H1992" t="str">
        <f>IFERROR(INDEX('Video Ad Server - SECONDARY'!$D$2:$D$960,MATCH(' Combined Data'!C1992&amp;' Combined Data'!B1992,'Video Ad Server - SECONDARY'!$E$2:$E$960,0)),"")</f>
        <v/>
      </c>
      <c r="I1992" t="str">
        <f>VLOOKUP($C1992,'Lookup Table'!$A$1:$G$134,3,0)</f>
        <v>Partner B</v>
      </c>
      <c r="J1992" t="str">
        <f>VLOOKUP($C1992,'Lookup Table'!$A$1:$G$134,4,0)</f>
        <v>Mobile</v>
      </c>
      <c r="K1992" t="str">
        <f>VLOOKUP($C1992,'Lookup Table'!$A$1:$G$134,5,0)</f>
        <v>CPM</v>
      </c>
      <c r="L1992">
        <f>VLOOKUP($C1992,'Lookup Table'!$A$1:$G$134,6,0)</f>
        <v>4.5</v>
      </c>
      <c r="M1992" t="str">
        <f>VLOOKUP($C1992,'Lookup Table'!$A$1:$G$134,7,0)</f>
        <v>Display</v>
      </c>
      <c r="N1992" s="28">
        <f t="shared" si="31"/>
        <v>2.7E-2</v>
      </c>
    </row>
    <row r="1993" spans="1:14" x14ac:dyDescent="0.2">
      <c r="A1993">
        <v>1992</v>
      </c>
      <c r="B1993" s="26">
        <v>44341</v>
      </c>
      <c r="C1993" s="11">
        <v>269222757</v>
      </c>
      <c r="D1993" s="11">
        <v>5</v>
      </c>
      <c r="E1993" s="11">
        <v>0</v>
      </c>
      <c r="F1993" s="11">
        <v>0</v>
      </c>
      <c r="G1993" t="str">
        <f>IFERROR(INDEX('Video Ad Server - SECONDARY'!$C$2:$C$960,MATCH(' Combined Data'!C1993&amp;' Combined Data'!B1993,'Video Ad Server - SECONDARY'!$E$2:$E$960,0)),"")</f>
        <v/>
      </c>
      <c r="H1993" t="str">
        <f>IFERROR(INDEX('Video Ad Server - SECONDARY'!$D$2:$D$960,MATCH(' Combined Data'!C1993&amp;' Combined Data'!B1993,'Video Ad Server - SECONDARY'!$E$2:$E$960,0)),"")</f>
        <v/>
      </c>
      <c r="I1993" t="str">
        <f>VLOOKUP($C1993,'Lookup Table'!$A$1:$G$134,3,0)</f>
        <v>Partner A</v>
      </c>
      <c r="J1993" t="str">
        <f>VLOOKUP($C1993,'Lookup Table'!$A$1:$G$134,4,0)</f>
        <v>Mobile Web</v>
      </c>
      <c r="K1993" t="str">
        <f>VLOOKUP($C1993,'Lookup Table'!$A$1:$G$134,5,0)</f>
        <v>CPM</v>
      </c>
      <c r="L1993">
        <f>VLOOKUP($C1993,'Lookup Table'!$A$1:$G$134,6,0)</f>
        <v>6</v>
      </c>
      <c r="M1993" t="str">
        <f>VLOOKUP($C1993,'Lookup Table'!$A$1:$G$134,7,0)</f>
        <v>Display</v>
      </c>
      <c r="N1993" s="28">
        <f t="shared" si="31"/>
        <v>0.03</v>
      </c>
    </row>
    <row r="1994" spans="1:14" x14ac:dyDescent="0.2">
      <c r="A1994">
        <v>1993</v>
      </c>
      <c r="B1994" s="26">
        <v>44341</v>
      </c>
      <c r="C1994" s="11">
        <v>269222817</v>
      </c>
      <c r="D1994" s="11">
        <v>2</v>
      </c>
      <c r="E1994" s="11">
        <v>0</v>
      </c>
      <c r="F1994" s="11">
        <v>0</v>
      </c>
      <c r="G1994" t="str">
        <f>IFERROR(INDEX('Video Ad Server - SECONDARY'!$C$2:$C$960,MATCH(' Combined Data'!C1994&amp;' Combined Data'!B1994,'Video Ad Server - SECONDARY'!$E$2:$E$960,0)),"")</f>
        <v/>
      </c>
      <c r="H1994" t="str">
        <f>IFERROR(INDEX('Video Ad Server - SECONDARY'!$D$2:$D$960,MATCH(' Combined Data'!C1994&amp;' Combined Data'!B1994,'Video Ad Server - SECONDARY'!$E$2:$E$960,0)),"")</f>
        <v/>
      </c>
      <c r="I1994" t="str">
        <f>VLOOKUP($C1994,'Lookup Table'!$A$1:$G$134,3,0)</f>
        <v>Partner A</v>
      </c>
      <c r="J1994" t="str">
        <f>VLOOKUP($C1994,'Lookup Table'!$A$1:$G$134,4,0)</f>
        <v>Tablet In-App</v>
      </c>
      <c r="K1994" t="str">
        <f>VLOOKUP($C1994,'Lookup Table'!$A$1:$G$134,5,0)</f>
        <v>CPM</v>
      </c>
      <c r="L1994">
        <f>VLOOKUP($C1994,'Lookup Table'!$A$1:$G$134,6,0)</f>
        <v>6</v>
      </c>
      <c r="M1994" t="str">
        <f>VLOOKUP($C1994,'Lookup Table'!$A$1:$G$134,7,0)</f>
        <v>Display</v>
      </c>
      <c r="N1994" s="28">
        <f t="shared" si="31"/>
        <v>1.2E-2</v>
      </c>
    </row>
    <row r="1995" spans="1:14" x14ac:dyDescent="0.2">
      <c r="A1995">
        <v>1994</v>
      </c>
      <c r="B1995" s="26">
        <v>44341</v>
      </c>
      <c r="C1995" s="11">
        <v>268890671</v>
      </c>
      <c r="D1995" s="11">
        <v>2</v>
      </c>
      <c r="E1995" s="11">
        <v>0</v>
      </c>
      <c r="F1995" s="11">
        <v>0</v>
      </c>
      <c r="G1995" t="str">
        <f>IFERROR(INDEX('Video Ad Server - SECONDARY'!$C$2:$C$960,MATCH(' Combined Data'!C1995&amp;' Combined Data'!B1995,'Video Ad Server - SECONDARY'!$E$2:$E$960,0)),"")</f>
        <v/>
      </c>
      <c r="H1995" t="str">
        <f>IFERROR(INDEX('Video Ad Server - SECONDARY'!$D$2:$D$960,MATCH(' Combined Data'!C1995&amp;' Combined Data'!B1995,'Video Ad Server - SECONDARY'!$E$2:$E$960,0)),"")</f>
        <v/>
      </c>
      <c r="I1995" t="str">
        <f>VLOOKUP($C1995,'Lookup Table'!$A$1:$G$134,3,0)</f>
        <v>Partner A</v>
      </c>
      <c r="J1995" t="str">
        <f>VLOOKUP($C1995,'Lookup Table'!$A$1:$G$134,4,0)</f>
        <v>Tablet Web</v>
      </c>
      <c r="K1995" t="str">
        <f>VLOOKUP($C1995,'Lookup Table'!$A$1:$G$134,5,0)</f>
        <v>CPM</v>
      </c>
      <c r="L1995">
        <f>VLOOKUP($C1995,'Lookup Table'!$A$1:$G$134,6,0)</f>
        <v>6</v>
      </c>
      <c r="M1995" t="str">
        <f>VLOOKUP($C1995,'Lookup Table'!$A$1:$G$134,7,0)</f>
        <v>Display</v>
      </c>
      <c r="N1995" s="28">
        <f t="shared" si="31"/>
        <v>1.2E-2</v>
      </c>
    </row>
    <row r="1996" spans="1:14" x14ac:dyDescent="0.2">
      <c r="A1996">
        <v>1995</v>
      </c>
      <c r="B1996" s="26">
        <v>44341</v>
      </c>
      <c r="C1996" s="11">
        <v>268892090</v>
      </c>
      <c r="D1996" s="11">
        <v>1</v>
      </c>
      <c r="E1996" s="11">
        <v>0</v>
      </c>
      <c r="F1996" s="11">
        <v>0</v>
      </c>
      <c r="G1996" t="str">
        <f>IFERROR(INDEX('Video Ad Server - SECONDARY'!$C$2:$C$960,MATCH(' Combined Data'!C1996&amp;' Combined Data'!B1996,'Video Ad Server - SECONDARY'!$E$2:$E$960,0)),"")</f>
        <v/>
      </c>
      <c r="H1996" t="str">
        <f>IFERROR(INDEX('Video Ad Server - SECONDARY'!$D$2:$D$960,MATCH(' Combined Data'!C1996&amp;' Combined Data'!B1996,'Video Ad Server - SECONDARY'!$E$2:$E$960,0)),"")</f>
        <v/>
      </c>
      <c r="I1996" t="str">
        <f>VLOOKUP($C1996,'Lookup Table'!$A$1:$G$134,3,0)</f>
        <v>Partner B</v>
      </c>
      <c r="J1996" t="str">
        <f>VLOOKUP($C1996,'Lookup Table'!$A$1:$G$134,4,0)</f>
        <v>Mobile In-App</v>
      </c>
      <c r="K1996" t="str">
        <f>VLOOKUP($C1996,'Lookup Table'!$A$1:$G$134,5,0)</f>
        <v>CPM</v>
      </c>
      <c r="L1996">
        <f>VLOOKUP($C1996,'Lookup Table'!$A$1:$G$134,6,0)</f>
        <v>4.5</v>
      </c>
      <c r="M1996" t="str">
        <f>VLOOKUP($C1996,'Lookup Table'!$A$1:$G$134,7,0)</f>
        <v>Display</v>
      </c>
      <c r="N1996" s="28">
        <f t="shared" si="31"/>
        <v>4.5000000000000005E-3</v>
      </c>
    </row>
    <row r="1997" spans="1:14" x14ac:dyDescent="0.2">
      <c r="A1997">
        <v>1996</v>
      </c>
      <c r="B1997" s="26">
        <v>44341</v>
      </c>
      <c r="C1997" s="11">
        <v>269222754</v>
      </c>
      <c r="D1997" s="11">
        <v>1</v>
      </c>
      <c r="E1997" s="11">
        <v>0</v>
      </c>
      <c r="F1997" s="11">
        <v>0</v>
      </c>
      <c r="G1997" t="str">
        <f>IFERROR(INDEX('Video Ad Server - SECONDARY'!$C$2:$C$960,MATCH(' Combined Data'!C1997&amp;' Combined Data'!B1997,'Video Ad Server - SECONDARY'!$E$2:$E$960,0)),"")</f>
        <v/>
      </c>
      <c r="H1997" t="str">
        <f>IFERROR(INDEX('Video Ad Server - SECONDARY'!$D$2:$D$960,MATCH(' Combined Data'!C1997&amp;' Combined Data'!B1997,'Video Ad Server - SECONDARY'!$E$2:$E$960,0)),"")</f>
        <v/>
      </c>
      <c r="I1997" t="str">
        <f>VLOOKUP($C1997,'Lookup Table'!$A$1:$G$134,3,0)</f>
        <v>Partner A</v>
      </c>
      <c r="J1997" t="str">
        <f>VLOOKUP($C1997,'Lookup Table'!$A$1:$G$134,4,0)</f>
        <v>Mobile In-App</v>
      </c>
      <c r="K1997" t="str">
        <f>VLOOKUP($C1997,'Lookup Table'!$A$1:$G$134,5,0)</f>
        <v>CPM</v>
      </c>
      <c r="L1997">
        <f>VLOOKUP($C1997,'Lookup Table'!$A$1:$G$134,6,0)</f>
        <v>6</v>
      </c>
      <c r="M1997" t="str">
        <f>VLOOKUP($C1997,'Lookup Table'!$A$1:$G$134,7,0)</f>
        <v>Display</v>
      </c>
      <c r="N1997" s="28">
        <f t="shared" si="31"/>
        <v>6.0000000000000001E-3</v>
      </c>
    </row>
    <row r="1998" spans="1:14" x14ac:dyDescent="0.2">
      <c r="A1998">
        <v>1997</v>
      </c>
      <c r="B1998" s="26">
        <v>44341</v>
      </c>
      <c r="C1998" s="11">
        <v>269222070</v>
      </c>
      <c r="D1998" s="11">
        <v>1</v>
      </c>
      <c r="E1998" s="11">
        <v>0</v>
      </c>
      <c r="F1998" s="11">
        <v>0</v>
      </c>
      <c r="G1998" t="str">
        <f>IFERROR(INDEX('Video Ad Server - SECONDARY'!$C$2:$C$960,MATCH(' Combined Data'!C1998&amp;' Combined Data'!B1998,'Video Ad Server - SECONDARY'!$E$2:$E$960,0)),"")</f>
        <v/>
      </c>
      <c r="H1998" t="str">
        <f>IFERROR(INDEX('Video Ad Server - SECONDARY'!$D$2:$D$960,MATCH(' Combined Data'!C1998&amp;' Combined Data'!B1998,'Video Ad Server - SECONDARY'!$E$2:$E$960,0)),"")</f>
        <v/>
      </c>
      <c r="I1998" t="str">
        <f>VLOOKUP($C1998,'Lookup Table'!$A$1:$G$134,3,0)</f>
        <v>Partner A</v>
      </c>
      <c r="J1998" t="str">
        <f>VLOOKUP($C1998,'Lookup Table'!$A$1:$G$134,4,0)</f>
        <v>Mobile In-App</v>
      </c>
      <c r="K1998" t="str">
        <f>VLOOKUP($C1998,'Lookup Table'!$A$1:$G$134,5,0)</f>
        <v>CPM</v>
      </c>
      <c r="L1998">
        <f>VLOOKUP($C1998,'Lookup Table'!$A$1:$G$134,6,0)</f>
        <v>6</v>
      </c>
      <c r="M1998" t="str">
        <f>VLOOKUP($C1998,'Lookup Table'!$A$1:$G$134,7,0)</f>
        <v>Display</v>
      </c>
      <c r="N1998" s="28">
        <f t="shared" si="31"/>
        <v>6.0000000000000001E-3</v>
      </c>
    </row>
    <row r="1999" spans="1:14" x14ac:dyDescent="0.2">
      <c r="A1999">
        <v>1998</v>
      </c>
      <c r="B1999" s="26">
        <v>44341</v>
      </c>
      <c r="C1999" s="11">
        <v>268892414</v>
      </c>
      <c r="D1999" s="11">
        <v>0</v>
      </c>
      <c r="E1999" s="11">
        <v>0</v>
      </c>
      <c r="F1999" s="11">
        <v>1</v>
      </c>
      <c r="G1999" t="str">
        <f>IFERROR(INDEX('Video Ad Server - SECONDARY'!$C$2:$C$960,MATCH(' Combined Data'!C1999&amp;' Combined Data'!B1999,'Video Ad Server - SECONDARY'!$E$2:$E$960,0)),"")</f>
        <v/>
      </c>
      <c r="H1999" t="str">
        <f>IFERROR(INDEX('Video Ad Server - SECONDARY'!$D$2:$D$960,MATCH(' Combined Data'!C1999&amp;' Combined Data'!B1999,'Video Ad Server - SECONDARY'!$E$2:$E$960,0)),"")</f>
        <v/>
      </c>
      <c r="I1999" t="str">
        <f>VLOOKUP($C1999,'Lookup Table'!$A$1:$G$134,3,0)</f>
        <v>Partner A</v>
      </c>
      <c r="J1999" t="str">
        <f>VLOOKUP($C1999,'Lookup Table'!$A$1:$G$134,4,0)</f>
        <v>Mobile Web</v>
      </c>
      <c r="K1999" t="str">
        <f>VLOOKUP($C1999,'Lookup Table'!$A$1:$G$134,5,0)</f>
        <v>CPM</v>
      </c>
      <c r="L1999">
        <f>VLOOKUP($C1999,'Lookup Table'!$A$1:$G$134,6,0)</f>
        <v>6</v>
      </c>
      <c r="M1999" t="str">
        <f>VLOOKUP($C1999,'Lookup Table'!$A$1:$G$134,7,0)</f>
        <v>Display</v>
      </c>
      <c r="N1999" s="28">
        <f t="shared" si="31"/>
        <v>0</v>
      </c>
    </row>
    <row r="2000" spans="1:14" x14ac:dyDescent="0.2">
      <c r="A2000">
        <v>1999</v>
      </c>
      <c r="B2000" s="26">
        <v>44342</v>
      </c>
      <c r="C2000" s="11">
        <v>268892378</v>
      </c>
      <c r="D2000" s="11">
        <v>3280</v>
      </c>
      <c r="E2000" s="11">
        <v>185</v>
      </c>
      <c r="F2000" s="11">
        <v>88</v>
      </c>
      <c r="G2000">
        <f>IFERROR(INDEX('Video Ad Server - SECONDARY'!$C$2:$C$960,MATCH(' Combined Data'!C2000&amp;' Combined Data'!B2000,'Video Ad Server - SECONDARY'!$E$2:$E$960,0)),"")</f>
        <v>12</v>
      </c>
      <c r="H2000">
        <f>IFERROR(INDEX('Video Ad Server - SECONDARY'!$D$2:$D$960,MATCH(' Combined Data'!C2000&amp;' Combined Data'!B2000,'Video Ad Server - SECONDARY'!$E$2:$E$960,0)),"")</f>
        <v>8</v>
      </c>
      <c r="I2000" t="str">
        <f>VLOOKUP($C2000,'Lookup Table'!$A$1:$G$134,3,0)</f>
        <v>Partner B</v>
      </c>
      <c r="J2000" t="str">
        <f>VLOOKUP($C2000,'Lookup Table'!$A$1:$G$134,4,0)</f>
        <v>Cross-Device</v>
      </c>
      <c r="K2000" t="str">
        <f>VLOOKUP($C2000,'Lookup Table'!$A$1:$G$134,5,0)</f>
        <v>CPCV</v>
      </c>
      <c r="L2000">
        <f>VLOOKUP($C2000,'Lookup Table'!$A$1:$G$134,6,0)</f>
        <v>4.5</v>
      </c>
      <c r="M2000" t="str">
        <f>VLOOKUP($C2000,'Lookup Table'!$A$1:$G$134,7,0)</f>
        <v>Video</v>
      </c>
      <c r="N2000" s="28">
        <f t="shared" si="31"/>
        <v>36</v>
      </c>
    </row>
    <row r="2001" spans="1:14" x14ac:dyDescent="0.2">
      <c r="A2001">
        <v>2000</v>
      </c>
      <c r="B2001" s="26">
        <v>44342</v>
      </c>
      <c r="C2001" s="11">
        <v>269222739</v>
      </c>
      <c r="D2001" s="11">
        <v>33593</v>
      </c>
      <c r="E2001" s="11">
        <v>144</v>
      </c>
      <c r="F2001" s="11">
        <v>74</v>
      </c>
      <c r="G2001">
        <f>IFERROR(INDEX('Video Ad Server - SECONDARY'!$C$2:$C$960,MATCH(' Combined Data'!C2001&amp;' Combined Data'!B2001,'Video Ad Server - SECONDARY'!$E$2:$E$960,0)),"")</f>
        <v>7</v>
      </c>
      <c r="H2001">
        <f>IFERROR(INDEX('Video Ad Server - SECONDARY'!$D$2:$D$960,MATCH(' Combined Data'!C2001&amp;' Combined Data'!B2001,'Video Ad Server - SECONDARY'!$E$2:$E$960,0)),"")</f>
        <v>4</v>
      </c>
      <c r="I2001" t="str">
        <f>VLOOKUP($C2001,'Lookup Table'!$A$1:$G$134,3,0)</f>
        <v>Partner B</v>
      </c>
      <c r="J2001" t="str">
        <f>VLOOKUP($C2001,'Lookup Table'!$A$1:$G$134,4,0)</f>
        <v>Cross-Device</v>
      </c>
      <c r="K2001" t="str">
        <f>VLOOKUP($C2001,'Lookup Table'!$A$1:$G$134,5,0)</f>
        <v>CPCV</v>
      </c>
      <c r="L2001">
        <f>VLOOKUP($C2001,'Lookup Table'!$A$1:$G$134,6,0)</f>
        <v>4.5</v>
      </c>
      <c r="M2001" t="str">
        <f>VLOOKUP($C2001,'Lookup Table'!$A$1:$G$134,7,0)</f>
        <v>Video</v>
      </c>
      <c r="N2001" s="28">
        <f t="shared" si="31"/>
        <v>18</v>
      </c>
    </row>
    <row r="2002" spans="1:14" x14ac:dyDescent="0.2">
      <c r="A2002">
        <v>2001</v>
      </c>
      <c r="B2002" s="26">
        <v>44342</v>
      </c>
      <c r="C2002" s="11">
        <v>268892381</v>
      </c>
      <c r="D2002" s="11">
        <v>18710</v>
      </c>
      <c r="E2002" s="11">
        <v>138</v>
      </c>
      <c r="F2002" s="11">
        <v>6</v>
      </c>
      <c r="G2002">
        <f>IFERROR(INDEX('Video Ad Server - SECONDARY'!$C$2:$C$960,MATCH(' Combined Data'!C2002&amp;' Combined Data'!B2002,'Video Ad Server - SECONDARY'!$E$2:$E$960,0)),"")</f>
        <v>11</v>
      </c>
      <c r="H2002">
        <f>IFERROR(INDEX('Video Ad Server - SECONDARY'!$D$2:$D$960,MATCH(' Combined Data'!C2002&amp;' Combined Data'!B2002,'Video Ad Server - SECONDARY'!$E$2:$E$960,0)),"")</f>
        <v>5</v>
      </c>
      <c r="I2002" t="str">
        <f>VLOOKUP($C2002,'Lookup Table'!$A$1:$G$134,3,0)</f>
        <v>Partner B</v>
      </c>
      <c r="J2002" t="str">
        <f>VLOOKUP($C2002,'Lookup Table'!$A$1:$G$134,4,0)</f>
        <v>Cross-Device</v>
      </c>
      <c r="K2002" t="str">
        <f>VLOOKUP($C2002,'Lookup Table'!$A$1:$G$134,5,0)</f>
        <v>CPCV</v>
      </c>
      <c r="L2002">
        <f>VLOOKUP($C2002,'Lookup Table'!$A$1:$G$134,6,0)</f>
        <v>4.5</v>
      </c>
      <c r="M2002" t="str">
        <f>VLOOKUP($C2002,'Lookup Table'!$A$1:$G$134,7,0)</f>
        <v>Video</v>
      </c>
      <c r="N2002" s="28">
        <f t="shared" si="31"/>
        <v>22.5</v>
      </c>
    </row>
    <row r="2003" spans="1:14" x14ac:dyDescent="0.2">
      <c r="A2003">
        <v>2002</v>
      </c>
      <c r="B2003" s="26">
        <v>44342</v>
      </c>
      <c r="C2003" s="11">
        <v>269222010</v>
      </c>
      <c r="D2003" s="11">
        <v>11774</v>
      </c>
      <c r="E2003" s="11">
        <v>112</v>
      </c>
      <c r="F2003" s="11">
        <v>0</v>
      </c>
      <c r="G2003">
        <f>IFERROR(INDEX('Video Ad Server - SECONDARY'!$C$2:$C$960,MATCH(' Combined Data'!C2003&amp;' Combined Data'!B2003,'Video Ad Server - SECONDARY'!$E$2:$E$960,0)),"")</f>
        <v>3</v>
      </c>
      <c r="H2003">
        <f>IFERROR(INDEX('Video Ad Server - SECONDARY'!$D$2:$D$960,MATCH(' Combined Data'!C2003&amp;' Combined Data'!B2003,'Video Ad Server - SECONDARY'!$E$2:$E$960,0)),"")</f>
        <v>19</v>
      </c>
      <c r="I2003" t="str">
        <f>VLOOKUP($C2003,'Lookup Table'!$A$1:$G$134,3,0)</f>
        <v>Partner B</v>
      </c>
      <c r="J2003" t="str">
        <f>VLOOKUP($C2003,'Lookup Table'!$A$1:$G$134,4,0)</f>
        <v>Cross-Device</v>
      </c>
      <c r="K2003" t="str">
        <f>VLOOKUP($C2003,'Lookup Table'!$A$1:$G$134,5,0)</f>
        <v>CPCV</v>
      </c>
      <c r="L2003">
        <f>VLOOKUP($C2003,'Lookup Table'!$A$1:$G$134,6,0)</f>
        <v>4.5</v>
      </c>
      <c r="M2003" t="str">
        <f>VLOOKUP($C2003,'Lookup Table'!$A$1:$G$134,7,0)</f>
        <v>Video</v>
      </c>
      <c r="N2003" s="28">
        <f t="shared" si="31"/>
        <v>85.5</v>
      </c>
    </row>
    <row r="2004" spans="1:14" x14ac:dyDescent="0.2">
      <c r="A2004">
        <v>2003</v>
      </c>
      <c r="B2004" s="26">
        <v>44342</v>
      </c>
      <c r="C2004" s="11">
        <v>268892348</v>
      </c>
      <c r="D2004" s="11">
        <v>12995</v>
      </c>
      <c r="E2004" s="11">
        <v>108</v>
      </c>
      <c r="F2004" s="11">
        <v>19</v>
      </c>
      <c r="G2004">
        <f>IFERROR(INDEX('Video Ad Server - SECONDARY'!$C$2:$C$960,MATCH(' Combined Data'!C2004&amp;' Combined Data'!B2004,'Video Ad Server - SECONDARY'!$E$2:$E$960,0)),"")</f>
        <v>13</v>
      </c>
      <c r="H2004">
        <f>IFERROR(INDEX('Video Ad Server - SECONDARY'!$D$2:$D$960,MATCH(' Combined Data'!C2004&amp;' Combined Data'!B2004,'Video Ad Server - SECONDARY'!$E$2:$E$960,0)),"")</f>
        <v>13</v>
      </c>
      <c r="I2004" t="str">
        <f>VLOOKUP($C2004,'Lookup Table'!$A$1:$G$134,3,0)</f>
        <v>Partner B</v>
      </c>
      <c r="J2004" t="str">
        <f>VLOOKUP($C2004,'Lookup Table'!$A$1:$G$134,4,0)</f>
        <v>Cross-Device</v>
      </c>
      <c r="K2004" t="str">
        <f>VLOOKUP($C2004,'Lookup Table'!$A$1:$G$134,5,0)</f>
        <v>CPCV</v>
      </c>
      <c r="L2004">
        <f>VLOOKUP($C2004,'Lookup Table'!$A$1:$G$134,6,0)</f>
        <v>4.5</v>
      </c>
      <c r="M2004" t="str">
        <f>VLOOKUP($C2004,'Lookup Table'!$A$1:$G$134,7,0)</f>
        <v>Video</v>
      </c>
      <c r="N2004" s="28">
        <f t="shared" si="31"/>
        <v>58.5</v>
      </c>
    </row>
    <row r="2005" spans="1:14" x14ac:dyDescent="0.2">
      <c r="A2005">
        <v>2004</v>
      </c>
      <c r="B2005" s="26">
        <v>44342</v>
      </c>
      <c r="C2005" s="11">
        <v>269222019</v>
      </c>
      <c r="D2005" s="11">
        <v>13804</v>
      </c>
      <c r="E2005" s="11">
        <v>73</v>
      </c>
      <c r="F2005" s="11">
        <v>3</v>
      </c>
      <c r="G2005">
        <f>IFERROR(INDEX('Video Ad Server - SECONDARY'!$C$2:$C$960,MATCH(' Combined Data'!C2005&amp;' Combined Data'!B2005,'Video Ad Server - SECONDARY'!$E$2:$E$960,0)),"")</f>
        <v>5</v>
      </c>
      <c r="H2005">
        <f>IFERROR(INDEX('Video Ad Server - SECONDARY'!$D$2:$D$960,MATCH(' Combined Data'!C2005&amp;' Combined Data'!B2005,'Video Ad Server - SECONDARY'!$E$2:$E$960,0)),"")</f>
        <v>1</v>
      </c>
      <c r="I2005" t="str">
        <f>VLOOKUP($C2005,'Lookup Table'!$A$1:$G$134,3,0)</f>
        <v>Partner B</v>
      </c>
      <c r="J2005" t="str">
        <f>VLOOKUP($C2005,'Lookup Table'!$A$1:$G$134,4,0)</f>
        <v>Cross-Device</v>
      </c>
      <c r="K2005" t="str">
        <f>VLOOKUP($C2005,'Lookup Table'!$A$1:$G$134,5,0)</f>
        <v>CPCV</v>
      </c>
      <c r="L2005">
        <f>VLOOKUP($C2005,'Lookup Table'!$A$1:$G$134,6,0)</f>
        <v>4.5</v>
      </c>
      <c r="M2005" t="str">
        <f>VLOOKUP($C2005,'Lookup Table'!$A$1:$G$134,7,0)</f>
        <v>Video</v>
      </c>
      <c r="N2005" s="28">
        <f t="shared" si="31"/>
        <v>4.5</v>
      </c>
    </row>
    <row r="2006" spans="1:14" x14ac:dyDescent="0.2">
      <c r="A2006">
        <v>2005</v>
      </c>
      <c r="B2006" s="26">
        <v>44342</v>
      </c>
      <c r="C2006" s="11">
        <v>268892375</v>
      </c>
      <c r="D2006" s="11">
        <v>14229</v>
      </c>
      <c r="E2006" s="11">
        <v>63</v>
      </c>
      <c r="F2006" s="11">
        <v>53</v>
      </c>
      <c r="G2006">
        <f>IFERROR(INDEX('Video Ad Server - SECONDARY'!$C$2:$C$960,MATCH(' Combined Data'!C2006&amp;' Combined Data'!B2006,'Video Ad Server - SECONDARY'!$E$2:$E$960,0)),"")</f>
        <v>17</v>
      </c>
      <c r="H2006">
        <f>IFERROR(INDEX('Video Ad Server - SECONDARY'!$D$2:$D$960,MATCH(' Combined Data'!C2006&amp;' Combined Data'!B2006,'Video Ad Server - SECONDARY'!$E$2:$E$960,0)),"")</f>
        <v>2</v>
      </c>
      <c r="I2006" t="str">
        <f>VLOOKUP($C2006,'Lookup Table'!$A$1:$G$134,3,0)</f>
        <v>Partner B</v>
      </c>
      <c r="J2006" t="str">
        <f>VLOOKUP($C2006,'Lookup Table'!$A$1:$G$134,4,0)</f>
        <v>Cross-Device</v>
      </c>
      <c r="K2006" t="str">
        <f>VLOOKUP($C2006,'Lookup Table'!$A$1:$G$134,5,0)</f>
        <v>CPCV</v>
      </c>
      <c r="L2006">
        <f>VLOOKUP($C2006,'Lookup Table'!$A$1:$G$134,6,0)</f>
        <v>4.5</v>
      </c>
      <c r="M2006" t="str">
        <f>VLOOKUP($C2006,'Lookup Table'!$A$1:$G$134,7,0)</f>
        <v>Video</v>
      </c>
      <c r="N2006" s="28">
        <f t="shared" si="31"/>
        <v>9</v>
      </c>
    </row>
    <row r="2007" spans="1:14" x14ac:dyDescent="0.2">
      <c r="A2007">
        <v>2006</v>
      </c>
      <c r="B2007" s="26">
        <v>44342</v>
      </c>
      <c r="C2007" s="11">
        <v>268890590</v>
      </c>
      <c r="D2007" s="11">
        <v>8964</v>
      </c>
      <c r="E2007" s="11">
        <v>43</v>
      </c>
      <c r="F2007" s="11">
        <v>34</v>
      </c>
      <c r="G2007">
        <f>IFERROR(INDEX('Video Ad Server - SECONDARY'!$C$2:$C$960,MATCH(' Combined Data'!C2007&amp;' Combined Data'!B2007,'Video Ad Server - SECONDARY'!$E$2:$E$960,0)),"")</f>
        <v>13</v>
      </c>
      <c r="H2007">
        <f>IFERROR(INDEX('Video Ad Server - SECONDARY'!$D$2:$D$960,MATCH(' Combined Data'!C2007&amp;' Combined Data'!B2007,'Video Ad Server - SECONDARY'!$E$2:$E$960,0)),"")</f>
        <v>18</v>
      </c>
      <c r="I2007" t="str">
        <f>VLOOKUP($C2007,'Lookup Table'!$A$1:$G$134,3,0)</f>
        <v>Partner B</v>
      </c>
      <c r="J2007" t="str">
        <f>VLOOKUP($C2007,'Lookup Table'!$A$1:$G$134,4,0)</f>
        <v>Cross-Device</v>
      </c>
      <c r="K2007" t="str">
        <f>VLOOKUP($C2007,'Lookup Table'!$A$1:$G$134,5,0)</f>
        <v>CPCV</v>
      </c>
      <c r="L2007">
        <f>VLOOKUP($C2007,'Lookup Table'!$A$1:$G$134,6,0)</f>
        <v>4.5</v>
      </c>
      <c r="M2007" t="str">
        <f>VLOOKUP($C2007,'Lookup Table'!$A$1:$G$134,7,0)</f>
        <v>Video</v>
      </c>
      <c r="N2007" s="28">
        <f t="shared" si="31"/>
        <v>81</v>
      </c>
    </row>
    <row r="2008" spans="1:14" x14ac:dyDescent="0.2">
      <c r="A2008">
        <v>2007</v>
      </c>
      <c r="B2008" s="26">
        <v>44342</v>
      </c>
      <c r="C2008" s="11">
        <v>269221575</v>
      </c>
      <c r="D2008" s="11">
        <v>11695</v>
      </c>
      <c r="E2008" s="11">
        <v>41</v>
      </c>
      <c r="F2008" s="11">
        <v>35</v>
      </c>
      <c r="G2008">
        <f>IFERROR(INDEX('Video Ad Server - SECONDARY'!$C$2:$C$960,MATCH(' Combined Data'!C2008&amp;' Combined Data'!B2008,'Video Ad Server - SECONDARY'!$E$2:$E$960,0)),"")</f>
        <v>16</v>
      </c>
      <c r="H2008">
        <f>IFERROR(INDEX('Video Ad Server - SECONDARY'!$D$2:$D$960,MATCH(' Combined Data'!C2008&amp;' Combined Data'!B2008,'Video Ad Server - SECONDARY'!$E$2:$E$960,0)),"")</f>
        <v>4</v>
      </c>
      <c r="I2008" t="str">
        <f>VLOOKUP($C2008,'Lookup Table'!$A$1:$G$134,3,0)</f>
        <v>Partner B</v>
      </c>
      <c r="J2008" t="str">
        <f>VLOOKUP($C2008,'Lookup Table'!$A$1:$G$134,4,0)</f>
        <v>Cross-Device</v>
      </c>
      <c r="K2008" t="str">
        <f>VLOOKUP($C2008,'Lookup Table'!$A$1:$G$134,5,0)</f>
        <v>CPCV</v>
      </c>
      <c r="L2008">
        <f>VLOOKUP($C2008,'Lookup Table'!$A$1:$G$134,6,0)</f>
        <v>4.5</v>
      </c>
      <c r="M2008" t="str">
        <f>VLOOKUP($C2008,'Lookup Table'!$A$1:$G$134,7,0)</f>
        <v>Video</v>
      </c>
      <c r="N2008" s="28">
        <f t="shared" si="31"/>
        <v>18</v>
      </c>
    </row>
    <row r="2009" spans="1:14" x14ac:dyDescent="0.2">
      <c r="A2009">
        <v>2008</v>
      </c>
      <c r="B2009" s="26">
        <v>44342</v>
      </c>
      <c r="C2009" s="11">
        <v>268892345</v>
      </c>
      <c r="D2009" s="11">
        <v>3417</v>
      </c>
      <c r="E2009" s="11">
        <v>27</v>
      </c>
      <c r="F2009" s="11">
        <v>70</v>
      </c>
      <c r="G2009">
        <f>IFERROR(INDEX('Video Ad Server - SECONDARY'!$C$2:$C$960,MATCH(' Combined Data'!C2009&amp;' Combined Data'!B2009,'Video Ad Server - SECONDARY'!$E$2:$E$960,0)),"")</f>
        <v>19</v>
      </c>
      <c r="H2009">
        <f>IFERROR(INDEX('Video Ad Server - SECONDARY'!$D$2:$D$960,MATCH(' Combined Data'!C2009&amp;' Combined Data'!B2009,'Video Ad Server - SECONDARY'!$E$2:$E$960,0)),"")</f>
        <v>11</v>
      </c>
      <c r="I2009" t="str">
        <f>VLOOKUP($C2009,'Lookup Table'!$A$1:$G$134,3,0)</f>
        <v>Partner B</v>
      </c>
      <c r="J2009" t="str">
        <f>VLOOKUP($C2009,'Lookup Table'!$A$1:$G$134,4,0)</f>
        <v>Cross-Device</v>
      </c>
      <c r="K2009" t="str">
        <f>VLOOKUP($C2009,'Lookup Table'!$A$1:$G$134,5,0)</f>
        <v>CPCV</v>
      </c>
      <c r="L2009">
        <f>VLOOKUP($C2009,'Lookup Table'!$A$1:$G$134,6,0)</f>
        <v>4.5</v>
      </c>
      <c r="M2009" t="str">
        <f>VLOOKUP($C2009,'Lookup Table'!$A$1:$G$134,7,0)</f>
        <v>Video</v>
      </c>
      <c r="N2009" s="28">
        <f t="shared" si="31"/>
        <v>49.5</v>
      </c>
    </row>
    <row r="2010" spans="1:14" x14ac:dyDescent="0.2">
      <c r="A2010">
        <v>2009</v>
      </c>
      <c r="B2010" s="26">
        <v>44342</v>
      </c>
      <c r="C2010" s="11">
        <v>268890548</v>
      </c>
      <c r="D2010" s="11">
        <v>18609</v>
      </c>
      <c r="E2010" s="11">
        <v>17</v>
      </c>
      <c r="F2010" s="11">
        <v>33</v>
      </c>
      <c r="G2010">
        <f>IFERROR(INDEX('Video Ad Server - SECONDARY'!$C$2:$C$960,MATCH(' Combined Data'!C2010&amp;' Combined Data'!B2010,'Video Ad Server - SECONDARY'!$E$2:$E$960,0)),"")</f>
        <v>2</v>
      </c>
      <c r="H2010">
        <f>IFERROR(INDEX('Video Ad Server - SECONDARY'!$D$2:$D$960,MATCH(' Combined Data'!C2010&amp;' Combined Data'!B2010,'Video Ad Server - SECONDARY'!$E$2:$E$960,0)),"")</f>
        <v>10</v>
      </c>
      <c r="I2010" t="str">
        <f>VLOOKUP($C2010,'Lookup Table'!$A$1:$G$134,3,0)</f>
        <v>Partner B</v>
      </c>
      <c r="J2010" t="str">
        <f>VLOOKUP($C2010,'Lookup Table'!$A$1:$G$134,4,0)</f>
        <v>Cross-Device</v>
      </c>
      <c r="K2010" t="str">
        <f>VLOOKUP($C2010,'Lookup Table'!$A$1:$G$134,5,0)</f>
        <v>CPCV</v>
      </c>
      <c r="L2010">
        <f>VLOOKUP($C2010,'Lookup Table'!$A$1:$G$134,6,0)</f>
        <v>4.5</v>
      </c>
      <c r="M2010" t="str">
        <f>VLOOKUP($C2010,'Lookup Table'!$A$1:$G$134,7,0)</f>
        <v>Video</v>
      </c>
      <c r="N2010" s="28">
        <f t="shared" si="31"/>
        <v>45</v>
      </c>
    </row>
    <row r="2011" spans="1:14" x14ac:dyDescent="0.2">
      <c r="A2011">
        <v>2010</v>
      </c>
      <c r="B2011" s="26">
        <v>44342</v>
      </c>
      <c r="C2011" s="11">
        <v>269221587</v>
      </c>
      <c r="D2011" s="11">
        <v>5923</v>
      </c>
      <c r="E2011" s="11">
        <v>15</v>
      </c>
      <c r="F2011" s="11">
        <v>129</v>
      </c>
      <c r="G2011">
        <f>IFERROR(INDEX('Video Ad Server - SECONDARY'!$C$2:$C$960,MATCH(' Combined Data'!C2011&amp;' Combined Data'!B2011,'Video Ad Server - SECONDARY'!$E$2:$E$960,0)),"")</f>
        <v>3</v>
      </c>
      <c r="H2011">
        <f>IFERROR(INDEX('Video Ad Server - SECONDARY'!$D$2:$D$960,MATCH(' Combined Data'!C2011&amp;' Combined Data'!B2011,'Video Ad Server - SECONDARY'!$E$2:$E$960,0)),"")</f>
        <v>19</v>
      </c>
      <c r="I2011" t="str">
        <f>VLOOKUP($C2011,'Lookup Table'!$A$1:$G$134,3,0)</f>
        <v>Partner B</v>
      </c>
      <c r="J2011" t="str">
        <f>VLOOKUP($C2011,'Lookup Table'!$A$1:$G$134,4,0)</f>
        <v>Cross-Device</v>
      </c>
      <c r="K2011" t="str">
        <f>VLOOKUP($C2011,'Lookup Table'!$A$1:$G$134,5,0)</f>
        <v>CPCV</v>
      </c>
      <c r="L2011">
        <f>VLOOKUP($C2011,'Lookup Table'!$A$1:$G$134,6,0)</f>
        <v>4.5</v>
      </c>
      <c r="M2011" t="str">
        <f>VLOOKUP($C2011,'Lookup Table'!$A$1:$G$134,7,0)</f>
        <v>Video</v>
      </c>
      <c r="N2011" s="28">
        <f t="shared" si="31"/>
        <v>85.5</v>
      </c>
    </row>
    <row r="2012" spans="1:14" x14ac:dyDescent="0.2">
      <c r="A2012">
        <v>2011</v>
      </c>
      <c r="B2012" s="26">
        <v>44342</v>
      </c>
      <c r="C2012" s="11">
        <v>268890545</v>
      </c>
      <c r="D2012" s="11">
        <v>15610</v>
      </c>
      <c r="E2012" s="11">
        <v>14</v>
      </c>
      <c r="F2012" s="11">
        <v>24</v>
      </c>
      <c r="G2012">
        <f>IFERROR(INDEX('Video Ad Server - SECONDARY'!$C$2:$C$960,MATCH(' Combined Data'!C2012&amp;' Combined Data'!B2012,'Video Ad Server - SECONDARY'!$E$2:$E$960,0)),"")</f>
        <v>2</v>
      </c>
      <c r="H2012">
        <f>IFERROR(INDEX('Video Ad Server - SECONDARY'!$D$2:$D$960,MATCH(' Combined Data'!C2012&amp;' Combined Data'!B2012,'Video Ad Server - SECONDARY'!$E$2:$E$960,0)),"")</f>
        <v>14</v>
      </c>
      <c r="I2012" t="str">
        <f>VLOOKUP($C2012,'Lookup Table'!$A$1:$G$134,3,0)</f>
        <v>Partner B</v>
      </c>
      <c r="J2012" t="str">
        <f>VLOOKUP($C2012,'Lookup Table'!$A$1:$G$134,4,0)</f>
        <v>Cross-Device</v>
      </c>
      <c r="K2012" t="str">
        <f>VLOOKUP($C2012,'Lookup Table'!$A$1:$G$134,5,0)</f>
        <v>CPCV</v>
      </c>
      <c r="L2012">
        <f>VLOOKUP($C2012,'Lookup Table'!$A$1:$G$134,6,0)</f>
        <v>4.5</v>
      </c>
      <c r="M2012" t="str">
        <f>VLOOKUP($C2012,'Lookup Table'!$A$1:$G$134,7,0)</f>
        <v>Video</v>
      </c>
      <c r="N2012" s="28">
        <f t="shared" si="31"/>
        <v>63</v>
      </c>
    </row>
    <row r="2013" spans="1:14" x14ac:dyDescent="0.2">
      <c r="A2013">
        <v>2012</v>
      </c>
      <c r="B2013" s="26">
        <v>44342</v>
      </c>
      <c r="C2013" s="11">
        <v>268890527</v>
      </c>
      <c r="D2013" s="11">
        <v>1694</v>
      </c>
      <c r="E2013" s="11">
        <v>13</v>
      </c>
      <c r="F2013" s="11">
        <v>2</v>
      </c>
      <c r="G2013">
        <f>IFERROR(INDEX('Video Ad Server - SECONDARY'!$C$2:$C$960,MATCH(' Combined Data'!C2013&amp;' Combined Data'!B2013,'Video Ad Server - SECONDARY'!$E$2:$E$960,0)),"")</f>
        <v>19</v>
      </c>
      <c r="H2013">
        <f>IFERROR(INDEX('Video Ad Server - SECONDARY'!$D$2:$D$960,MATCH(' Combined Data'!C2013&amp;' Combined Data'!B2013,'Video Ad Server - SECONDARY'!$E$2:$E$960,0)),"")</f>
        <v>11</v>
      </c>
      <c r="I2013" t="str">
        <f>VLOOKUP($C2013,'Lookup Table'!$A$1:$G$134,3,0)</f>
        <v>Partner B</v>
      </c>
      <c r="J2013" t="str">
        <f>VLOOKUP($C2013,'Lookup Table'!$A$1:$G$134,4,0)</f>
        <v>Cross-Device</v>
      </c>
      <c r="K2013" t="str">
        <f>VLOOKUP($C2013,'Lookup Table'!$A$1:$G$134,5,0)</f>
        <v>CPCV</v>
      </c>
      <c r="L2013">
        <f>VLOOKUP($C2013,'Lookup Table'!$A$1:$G$134,6,0)</f>
        <v>4.5</v>
      </c>
      <c r="M2013" t="str">
        <f>VLOOKUP($C2013,'Lookup Table'!$A$1:$G$134,7,0)</f>
        <v>Video</v>
      </c>
      <c r="N2013" s="28">
        <f t="shared" si="31"/>
        <v>49.5</v>
      </c>
    </row>
    <row r="2014" spans="1:14" x14ac:dyDescent="0.2">
      <c r="A2014">
        <v>2013</v>
      </c>
      <c r="B2014" s="26">
        <v>44342</v>
      </c>
      <c r="C2014" s="11">
        <v>268890671</v>
      </c>
      <c r="D2014" s="11">
        <v>13694</v>
      </c>
      <c r="E2014" s="11">
        <v>12</v>
      </c>
      <c r="F2014" s="11">
        <v>2</v>
      </c>
      <c r="G2014" t="str">
        <f>IFERROR(INDEX('Video Ad Server - SECONDARY'!$C$2:$C$960,MATCH(' Combined Data'!C2014&amp;' Combined Data'!B2014,'Video Ad Server - SECONDARY'!$E$2:$E$960,0)),"")</f>
        <v/>
      </c>
      <c r="H2014" t="str">
        <f>IFERROR(INDEX('Video Ad Server - SECONDARY'!$D$2:$D$960,MATCH(' Combined Data'!C2014&amp;' Combined Data'!B2014,'Video Ad Server - SECONDARY'!$E$2:$E$960,0)),"")</f>
        <v/>
      </c>
      <c r="I2014" t="str">
        <f>VLOOKUP($C2014,'Lookup Table'!$A$1:$G$134,3,0)</f>
        <v>Partner A</v>
      </c>
      <c r="J2014" t="str">
        <f>VLOOKUP($C2014,'Lookup Table'!$A$1:$G$134,4,0)</f>
        <v>Tablet Web</v>
      </c>
      <c r="K2014" t="str">
        <f>VLOOKUP($C2014,'Lookup Table'!$A$1:$G$134,5,0)</f>
        <v>CPM</v>
      </c>
      <c r="L2014">
        <f>VLOOKUP($C2014,'Lookup Table'!$A$1:$G$134,6,0)</f>
        <v>6</v>
      </c>
      <c r="M2014" t="str">
        <f>VLOOKUP($C2014,'Lookup Table'!$A$1:$G$134,7,0)</f>
        <v>Display</v>
      </c>
      <c r="N2014" s="28">
        <f t="shared" si="31"/>
        <v>82.164000000000001</v>
      </c>
    </row>
    <row r="2015" spans="1:14" x14ac:dyDescent="0.2">
      <c r="A2015">
        <v>2014</v>
      </c>
      <c r="B2015" s="26">
        <v>44342</v>
      </c>
      <c r="C2015" s="11">
        <v>268890566</v>
      </c>
      <c r="D2015" s="11">
        <v>4416</v>
      </c>
      <c r="E2015" s="11">
        <v>10</v>
      </c>
      <c r="F2015" s="11">
        <v>5</v>
      </c>
      <c r="G2015">
        <f>IFERROR(INDEX('Video Ad Server - SECONDARY'!$C$2:$C$960,MATCH(' Combined Data'!C2015&amp;' Combined Data'!B2015,'Video Ad Server - SECONDARY'!$E$2:$E$960,0)),"")</f>
        <v>20</v>
      </c>
      <c r="H2015">
        <f>IFERROR(INDEX('Video Ad Server - SECONDARY'!$D$2:$D$960,MATCH(' Combined Data'!C2015&amp;' Combined Data'!B2015,'Video Ad Server - SECONDARY'!$E$2:$E$960,0)),"")</f>
        <v>8</v>
      </c>
      <c r="I2015" t="str">
        <f>VLOOKUP($C2015,'Lookup Table'!$A$1:$G$134,3,0)</f>
        <v>Partner B</v>
      </c>
      <c r="J2015" t="str">
        <f>VLOOKUP($C2015,'Lookup Table'!$A$1:$G$134,4,0)</f>
        <v>Cross-Device</v>
      </c>
      <c r="K2015" t="str">
        <f>VLOOKUP($C2015,'Lookup Table'!$A$1:$G$134,5,0)</f>
        <v>CPCV</v>
      </c>
      <c r="L2015">
        <f>VLOOKUP($C2015,'Lookup Table'!$A$1:$G$134,6,0)</f>
        <v>4.5</v>
      </c>
      <c r="M2015" t="str">
        <f>VLOOKUP($C2015,'Lookup Table'!$A$1:$G$134,7,0)</f>
        <v>Video</v>
      </c>
      <c r="N2015" s="28">
        <f t="shared" si="31"/>
        <v>36</v>
      </c>
    </row>
    <row r="2016" spans="1:14" x14ac:dyDescent="0.2">
      <c r="A2016">
        <v>2015</v>
      </c>
      <c r="B2016" s="26">
        <v>44342</v>
      </c>
      <c r="C2016" s="11">
        <v>271451050</v>
      </c>
      <c r="D2016" s="11">
        <v>2747</v>
      </c>
      <c r="E2016" s="11">
        <v>10</v>
      </c>
      <c r="F2016" s="11">
        <v>0</v>
      </c>
      <c r="G2016" t="str">
        <f>IFERROR(INDEX('Video Ad Server - SECONDARY'!$C$2:$C$960,MATCH(' Combined Data'!C2016&amp;' Combined Data'!B2016,'Video Ad Server - SECONDARY'!$E$2:$E$960,0)),"")</f>
        <v/>
      </c>
      <c r="H2016" t="str">
        <f>IFERROR(INDEX('Video Ad Server - SECONDARY'!$D$2:$D$960,MATCH(' Combined Data'!C2016&amp;' Combined Data'!B2016,'Video Ad Server - SECONDARY'!$E$2:$E$960,0)),"")</f>
        <v/>
      </c>
      <c r="I2016" t="str">
        <f>VLOOKUP($C2016,'Lookup Table'!$A$1:$G$134,3,0)</f>
        <v>Partner A</v>
      </c>
      <c r="J2016" t="str">
        <f>VLOOKUP($C2016,'Lookup Table'!$A$1:$G$134,4,0)</f>
        <v>Desktop</v>
      </c>
      <c r="K2016" t="str">
        <f>VLOOKUP($C2016,'Lookup Table'!$A$1:$G$134,5,0)</f>
        <v>CPM</v>
      </c>
      <c r="L2016">
        <f>VLOOKUP($C2016,'Lookup Table'!$A$1:$G$134,6,0)</f>
        <v>6</v>
      </c>
      <c r="M2016" t="str">
        <f>VLOOKUP($C2016,'Lookup Table'!$A$1:$G$134,7,0)</f>
        <v>Display</v>
      </c>
      <c r="N2016" s="28">
        <f t="shared" si="31"/>
        <v>16.481999999999999</v>
      </c>
    </row>
    <row r="2017" spans="1:14" x14ac:dyDescent="0.2">
      <c r="A2017">
        <v>2016</v>
      </c>
      <c r="B2017" s="26">
        <v>44342</v>
      </c>
      <c r="C2017" s="11">
        <v>271459513</v>
      </c>
      <c r="D2017" s="11">
        <v>4782</v>
      </c>
      <c r="E2017" s="11">
        <v>9</v>
      </c>
      <c r="F2017" s="11">
        <v>4</v>
      </c>
      <c r="G2017" t="str">
        <f>IFERROR(INDEX('Video Ad Server - SECONDARY'!$C$2:$C$960,MATCH(' Combined Data'!C2017&amp;' Combined Data'!B2017,'Video Ad Server - SECONDARY'!$E$2:$E$960,0)),"")</f>
        <v/>
      </c>
      <c r="H2017" t="str">
        <f>IFERROR(INDEX('Video Ad Server - SECONDARY'!$D$2:$D$960,MATCH(' Combined Data'!C2017&amp;' Combined Data'!B2017,'Video Ad Server - SECONDARY'!$E$2:$E$960,0)),"")</f>
        <v/>
      </c>
      <c r="I2017" t="str">
        <f>VLOOKUP($C2017,'Lookup Table'!$A$1:$G$134,3,0)</f>
        <v>Partner A</v>
      </c>
      <c r="J2017" t="str">
        <f>VLOOKUP($C2017,'Lookup Table'!$A$1:$G$134,4,0)</f>
        <v>Tablet In-App</v>
      </c>
      <c r="K2017" t="str">
        <f>VLOOKUP($C2017,'Lookup Table'!$A$1:$G$134,5,0)</f>
        <v>CPM</v>
      </c>
      <c r="L2017">
        <f>VLOOKUP($C2017,'Lookup Table'!$A$1:$G$134,6,0)</f>
        <v>6</v>
      </c>
      <c r="M2017" t="str">
        <f>VLOOKUP($C2017,'Lookup Table'!$A$1:$G$134,7,0)</f>
        <v>Display</v>
      </c>
      <c r="N2017" s="28">
        <f t="shared" si="31"/>
        <v>28.692</v>
      </c>
    </row>
    <row r="2018" spans="1:14" x14ac:dyDescent="0.2">
      <c r="A2018">
        <v>2017</v>
      </c>
      <c r="B2018" s="26">
        <v>44342</v>
      </c>
      <c r="C2018" s="11">
        <v>269222817</v>
      </c>
      <c r="D2018" s="11">
        <v>20868</v>
      </c>
      <c r="E2018" s="11">
        <v>8</v>
      </c>
      <c r="F2018" s="11">
        <v>5</v>
      </c>
      <c r="G2018" t="str">
        <f>IFERROR(INDEX('Video Ad Server - SECONDARY'!$C$2:$C$960,MATCH(' Combined Data'!C2018&amp;' Combined Data'!B2018,'Video Ad Server - SECONDARY'!$E$2:$E$960,0)),"")</f>
        <v/>
      </c>
      <c r="H2018" t="str">
        <f>IFERROR(INDEX('Video Ad Server - SECONDARY'!$D$2:$D$960,MATCH(' Combined Data'!C2018&amp;' Combined Data'!B2018,'Video Ad Server - SECONDARY'!$E$2:$E$960,0)),"")</f>
        <v/>
      </c>
      <c r="I2018" t="str">
        <f>VLOOKUP($C2018,'Lookup Table'!$A$1:$G$134,3,0)</f>
        <v>Partner A</v>
      </c>
      <c r="J2018" t="str">
        <f>VLOOKUP($C2018,'Lookup Table'!$A$1:$G$134,4,0)</f>
        <v>Tablet In-App</v>
      </c>
      <c r="K2018" t="str">
        <f>VLOOKUP($C2018,'Lookup Table'!$A$1:$G$134,5,0)</f>
        <v>CPM</v>
      </c>
      <c r="L2018">
        <f>VLOOKUP($C2018,'Lookup Table'!$A$1:$G$134,6,0)</f>
        <v>6</v>
      </c>
      <c r="M2018" t="str">
        <f>VLOOKUP($C2018,'Lookup Table'!$A$1:$G$134,7,0)</f>
        <v>Display</v>
      </c>
      <c r="N2018" s="28">
        <f t="shared" si="31"/>
        <v>125.208</v>
      </c>
    </row>
    <row r="2019" spans="1:14" x14ac:dyDescent="0.2">
      <c r="A2019">
        <v>2018</v>
      </c>
      <c r="B2019" s="26">
        <v>44342</v>
      </c>
      <c r="C2019" s="11">
        <v>268891919</v>
      </c>
      <c r="D2019" s="11">
        <v>7974</v>
      </c>
      <c r="E2019" s="11">
        <v>7</v>
      </c>
      <c r="F2019" s="11">
        <v>9</v>
      </c>
      <c r="G2019" t="str">
        <f>IFERROR(INDEX('Video Ad Server - SECONDARY'!$C$2:$C$960,MATCH(' Combined Data'!C2019&amp;' Combined Data'!B2019,'Video Ad Server - SECONDARY'!$E$2:$E$960,0)),"")</f>
        <v/>
      </c>
      <c r="H2019" t="str">
        <f>IFERROR(INDEX('Video Ad Server - SECONDARY'!$D$2:$D$960,MATCH(' Combined Data'!C2019&amp;' Combined Data'!B2019,'Video Ad Server - SECONDARY'!$E$2:$E$960,0)),"")</f>
        <v/>
      </c>
      <c r="I2019" t="str">
        <f>VLOOKUP($C2019,'Lookup Table'!$A$1:$G$134,3,0)</f>
        <v>Partner B</v>
      </c>
      <c r="J2019" t="str">
        <f>VLOOKUP($C2019,'Lookup Table'!$A$1:$G$134,4,0)</f>
        <v>Desktop</v>
      </c>
      <c r="K2019" t="str">
        <f>VLOOKUP($C2019,'Lookup Table'!$A$1:$G$134,5,0)</f>
        <v>CPM</v>
      </c>
      <c r="L2019">
        <f>VLOOKUP($C2019,'Lookup Table'!$A$1:$G$134,6,0)</f>
        <v>4.5</v>
      </c>
      <c r="M2019" t="str">
        <f>VLOOKUP($C2019,'Lookup Table'!$A$1:$G$134,7,0)</f>
        <v>Display</v>
      </c>
      <c r="N2019" s="28">
        <f t="shared" si="31"/>
        <v>35.883000000000003</v>
      </c>
    </row>
    <row r="2020" spans="1:14" x14ac:dyDescent="0.2">
      <c r="A2020">
        <v>2019</v>
      </c>
      <c r="B2020" s="26">
        <v>44342</v>
      </c>
      <c r="C2020" s="11">
        <v>269221605</v>
      </c>
      <c r="D2020" s="11">
        <v>4432</v>
      </c>
      <c r="E2020" s="11">
        <v>7</v>
      </c>
      <c r="F2020" s="11">
        <v>1</v>
      </c>
      <c r="G2020" t="str">
        <f>IFERROR(INDEX('Video Ad Server - SECONDARY'!$C$2:$C$960,MATCH(' Combined Data'!C2020&amp;' Combined Data'!B2020,'Video Ad Server - SECONDARY'!$E$2:$E$960,0)),"")</f>
        <v/>
      </c>
      <c r="H2020" t="str">
        <f>IFERROR(INDEX('Video Ad Server - SECONDARY'!$D$2:$D$960,MATCH(' Combined Data'!C2020&amp;' Combined Data'!B2020,'Video Ad Server - SECONDARY'!$E$2:$E$960,0)),"")</f>
        <v/>
      </c>
      <c r="I2020" t="str">
        <f>VLOOKUP($C2020,'Lookup Table'!$A$1:$G$134,3,0)</f>
        <v>Partner A</v>
      </c>
      <c r="J2020" t="str">
        <f>VLOOKUP($C2020,'Lookup Table'!$A$1:$G$134,4,0)</f>
        <v>Tablet Web</v>
      </c>
      <c r="K2020" t="str">
        <f>VLOOKUP($C2020,'Lookup Table'!$A$1:$G$134,5,0)</f>
        <v>CPM</v>
      </c>
      <c r="L2020">
        <f>VLOOKUP($C2020,'Lookup Table'!$A$1:$G$134,6,0)</f>
        <v>6</v>
      </c>
      <c r="M2020" t="str">
        <f>VLOOKUP($C2020,'Lookup Table'!$A$1:$G$134,7,0)</f>
        <v>Display</v>
      </c>
      <c r="N2020" s="28">
        <f t="shared" si="31"/>
        <v>26.592000000000002</v>
      </c>
    </row>
    <row r="2021" spans="1:14" x14ac:dyDescent="0.2">
      <c r="A2021">
        <v>2020</v>
      </c>
      <c r="B2021" s="26">
        <v>44342</v>
      </c>
      <c r="C2021" s="11">
        <v>271457536</v>
      </c>
      <c r="D2021" s="11">
        <v>2687</v>
      </c>
      <c r="E2021" s="11">
        <v>7</v>
      </c>
      <c r="F2021" s="11">
        <v>0</v>
      </c>
      <c r="G2021">
        <f>IFERROR(INDEX('Video Ad Server - SECONDARY'!$C$2:$C$960,MATCH(' Combined Data'!C2021&amp;' Combined Data'!B2021,'Video Ad Server - SECONDARY'!$E$2:$E$960,0)),"")</f>
        <v>1</v>
      </c>
      <c r="H2021">
        <f>IFERROR(INDEX('Video Ad Server - SECONDARY'!$D$2:$D$960,MATCH(' Combined Data'!C2021&amp;' Combined Data'!B2021,'Video Ad Server - SECONDARY'!$E$2:$E$960,0)),"")</f>
        <v>10</v>
      </c>
      <c r="I2021" t="str">
        <f>VLOOKUP($C2021,'Lookup Table'!$A$1:$G$134,3,0)</f>
        <v>Partner B</v>
      </c>
      <c r="J2021" t="str">
        <f>VLOOKUP($C2021,'Lookup Table'!$A$1:$G$134,4,0)</f>
        <v>Cross-Device</v>
      </c>
      <c r="K2021" t="str">
        <f>VLOOKUP($C2021,'Lookup Table'!$A$1:$G$134,5,0)</f>
        <v>CPCV</v>
      </c>
      <c r="L2021">
        <f>VLOOKUP($C2021,'Lookup Table'!$A$1:$G$134,6,0)</f>
        <v>4.5</v>
      </c>
      <c r="M2021" t="str">
        <f>VLOOKUP($C2021,'Lookup Table'!$A$1:$G$134,7,0)</f>
        <v>Video</v>
      </c>
      <c r="N2021" s="28">
        <f t="shared" si="31"/>
        <v>45</v>
      </c>
    </row>
    <row r="2022" spans="1:14" x14ac:dyDescent="0.2">
      <c r="A2022">
        <v>2021</v>
      </c>
      <c r="B2022" s="26">
        <v>44342</v>
      </c>
      <c r="C2022" s="11">
        <v>269221608</v>
      </c>
      <c r="D2022" s="11">
        <v>2092</v>
      </c>
      <c r="E2022" s="11">
        <v>6</v>
      </c>
      <c r="F2022" s="11">
        <v>0</v>
      </c>
      <c r="G2022" t="str">
        <f>IFERROR(INDEX('Video Ad Server - SECONDARY'!$C$2:$C$960,MATCH(' Combined Data'!C2022&amp;' Combined Data'!B2022,'Video Ad Server - SECONDARY'!$E$2:$E$960,0)),"")</f>
        <v/>
      </c>
      <c r="H2022" t="str">
        <f>IFERROR(INDEX('Video Ad Server - SECONDARY'!$D$2:$D$960,MATCH(' Combined Data'!C2022&amp;' Combined Data'!B2022,'Video Ad Server - SECONDARY'!$E$2:$E$960,0)),"")</f>
        <v/>
      </c>
      <c r="I2022" t="str">
        <f>VLOOKUP($C2022,'Lookup Table'!$A$1:$G$134,3,0)</f>
        <v>Partner A</v>
      </c>
      <c r="J2022" t="str">
        <f>VLOOKUP($C2022,'Lookup Table'!$A$1:$G$134,4,0)</f>
        <v>Mobile In-App</v>
      </c>
      <c r="K2022" t="str">
        <f>VLOOKUP($C2022,'Lookup Table'!$A$1:$G$134,5,0)</f>
        <v>CPM</v>
      </c>
      <c r="L2022">
        <f>VLOOKUP($C2022,'Lookup Table'!$A$1:$G$134,6,0)</f>
        <v>6</v>
      </c>
      <c r="M2022" t="str">
        <f>VLOOKUP($C2022,'Lookup Table'!$A$1:$G$134,7,0)</f>
        <v>Display</v>
      </c>
      <c r="N2022" s="28">
        <f t="shared" si="31"/>
        <v>12.552</v>
      </c>
    </row>
    <row r="2023" spans="1:14" x14ac:dyDescent="0.2">
      <c r="A2023">
        <v>2022</v>
      </c>
      <c r="B2023" s="26">
        <v>44342</v>
      </c>
      <c r="C2023" s="11">
        <v>268890710</v>
      </c>
      <c r="D2023" s="11">
        <v>7435</v>
      </c>
      <c r="E2023" s="11">
        <v>4</v>
      </c>
      <c r="F2023" s="11">
        <v>1</v>
      </c>
      <c r="G2023" t="str">
        <f>IFERROR(INDEX('Video Ad Server - SECONDARY'!$C$2:$C$960,MATCH(' Combined Data'!C2023&amp;' Combined Data'!B2023,'Video Ad Server - SECONDARY'!$E$2:$E$960,0)),"")</f>
        <v/>
      </c>
      <c r="H2023" t="str">
        <f>IFERROR(INDEX('Video Ad Server - SECONDARY'!$D$2:$D$960,MATCH(' Combined Data'!C2023&amp;' Combined Data'!B2023,'Video Ad Server - SECONDARY'!$E$2:$E$960,0)),"")</f>
        <v/>
      </c>
      <c r="I2023" t="str">
        <f>VLOOKUP($C2023,'Lookup Table'!$A$1:$G$134,3,0)</f>
        <v>Partner A</v>
      </c>
      <c r="J2023" t="str">
        <f>VLOOKUP($C2023,'Lookup Table'!$A$1:$G$134,4,0)</f>
        <v>Desktop</v>
      </c>
      <c r="K2023" t="str">
        <f>VLOOKUP($C2023,'Lookup Table'!$A$1:$G$134,5,0)</f>
        <v>CPM</v>
      </c>
      <c r="L2023">
        <f>VLOOKUP($C2023,'Lookup Table'!$A$1:$G$134,6,0)</f>
        <v>6</v>
      </c>
      <c r="M2023" t="str">
        <f>VLOOKUP($C2023,'Lookup Table'!$A$1:$G$134,7,0)</f>
        <v>Display</v>
      </c>
      <c r="N2023" s="28">
        <f t="shared" si="31"/>
        <v>44.61</v>
      </c>
    </row>
    <row r="2024" spans="1:14" x14ac:dyDescent="0.2">
      <c r="A2024">
        <v>2023</v>
      </c>
      <c r="B2024" s="26">
        <v>44342</v>
      </c>
      <c r="C2024" s="11">
        <v>271472378</v>
      </c>
      <c r="D2024" s="11">
        <v>4749</v>
      </c>
      <c r="E2024" s="11">
        <v>4</v>
      </c>
      <c r="F2024" s="11">
        <v>1</v>
      </c>
      <c r="G2024" t="str">
        <f>IFERROR(INDEX('Video Ad Server - SECONDARY'!$C$2:$C$960,MATCH(' Combined Data'!C2024&amp;' Combined Data'!B2024,'Video Ad Server - SECONDARY'!$E$2:$E$960,0)),"")</f>
        <v/>
      </c>
      <c r="H2024" t="str">
        <f>IFERROR(INDEX('Video Ad Server - SECONDARY'!$D$2:$D$960,MATCH(' Combined Data'!C2024&amp;' Combined Data'!B2024,'Video Ad Server - SECONDARY'!$E$2:$E$960,0)),"")</f>
        <v/>
      </c>
      <c r="I2024" t="str">
        <f>VLOOKUP($C2024,'Lookup Table'!$A$1:$G$134,3,0)</f>
        <v>Partner A</v>
      </c>
      <c r="J2024" t="str">
        <f>VLOOKUP($C2024,'Lookup Table'!$A$1:$G$134,4,0)</f>
        <v>Tablet In-App</v>
      </c>
      <c r="K2024" t="str">
        <f>VLOOKUP($C2024,'Lookup Table'!$A$1:$G$134,5,0)</f>
        <v>CPM</v>
      </c>
      <c r="L2024">
        <f>VLOOKUP($C2024,'Lookup Table'!$A$1:$G$134,6,0)</f>
        <v>6</v>
      </c>
      <c r="M2024" t="str">
        <f>VLOOKUP($C2024,'Lookup Table'!$A$1:$G$134,7,0)</f>
        <v>Display</v>
      </c>
      <c r="N2024" s="28">
        <f t="shared" si="31"/>
        <v>28.494</v>
      </c>
    </row>
    <row r="2025" spans="1:14" x14ac:dyDescent="0.2">
      <c r="A2025">
        <v>2024</v>
      </c>
      <c r="B2025" s="26">
        <v>44342</v>
      </c>
      <c r="C2025" s="11">
        <v>269150185</v>
      </c>
      <c r="D2025" s="11">
        <v>2698</v>
      </c>
      <c r="E2025" s="11">
        <v>4</v>
      </c>
      <c r="F2025" s="11">
        <v>0</v>
      </c>
      <c r="G2025" t="str">
        <f>IFERROR(INDEX('Video Ad Server - SECONDARY'!$C$2:$C$960,MATCH(' Combined Data'!C2025&amp;' Combined Data'!B2025,'Video Ad Server - SECONDARY'!$E$2:$E$960,0)),"")</f>
        <v/>
      </c>
      <c r="H2025" t="str">
        <f>IFERROR(INDEX('Video Ad Server - SECONDARY'!$D$2:$D$960,MATCH(' Combined Data'!C2025&amp;' Combined Data'!B2025,'Video Ad Server - SECONDARY'!$E$2:$E$960,0)),"")</f>
        <v/>
      </c>
      <c r="I2025" t="str">
        <f>VLOOKUP($C2025,'Lookup Table'!$A$1:$G$134,3,0)</f>
        <v>Partner A</v>
      </c>
      <c r="J2025" t="str">
        <f>VLOOKUP($C2025,'Lookup Table'!$A$1:$G$134,4,0)</f>
        <v>Mobile In-App</v>
      </c>
      <c r="K2025" t="str">
        <f>VLOOKUP($C2025,'Lookup Table'!$A$1:$G$134,5,0)</f>
        <v>CPM</v>
      </c>
      <c r="L2025">
        <f>VLOOKUP($C2025,'Lookup Table'!$A$1:$G$134,6,0)</f>
        <v>6</v>
      </c>
      <c r="M2025" t="str">
        <f>VLOOKUP($C2025,'Lookup Table'!$A$1:$G$134,7,0)</f>
        <v>Display</v>
      </c>
      <c r="N2025" s="28">
        <f t="shared" si="31"/>
        <v>16.187999999999999</v>
      </c>
    </row>
    <row r="2026" spans="1:14" x14ac:dyDescent="0.2">
      <c r="A2026">
        <v>2025</v>
      </c>
      <c r="B2026" s="26">
        <v>44342</v>
      </c>
      <c r="C2026" s="11">
        <v>271533390</v>
      </c>
      <c r="D2026" s="11">
        <v>4395</v>
      </c>
      <c r="E2026" s="11">
        <v>3</v>
      </c>
      <c r="F2026" s="11">
        <v>2</v>
      </c>
      <c r="G2026" t="str">
        <f>IFERROR(INDEX('Video Ad Server - SECONDARY'!$C$2:$C$960,MATCH(' Combined Data'!C2026&amp;' Combined Data'!B2026,'Video Ad Server - SECONDARY'!$E$2:$E$960,0)),"")</f>
        <v/>
      </c>
      <c r="H2026" t="str">
        <f>IFERROR(INDEX('Video Ad Server - SECONDARY'!$D$2:$D$960,MATCH(' Combined Data'!C2026&amp;' Combined Data'!B2026,'Video Ad Server - SECONDARY'!$E$2:$E$960,0)),"")</f>
        <v/>
      </c>
      <c r="I2026" t="str">
        <f>VLOOKUP($C2026,'Lookup Table'!$A$1:$G$134,3,0)</f>
        <v>Partner A</v>
      </c>
      <c r="J2026" t="str">
        <f>VLOOKUP($C2026,'Lookup Table'!$A$1:$G$134,4,0)</f>
        <v>Desktop</v>
      </c>
      <c r="K2026" t="str">
        <f>VLOOKUP($C2026,'Lookup Table'!$A$1:$G$134,5,0)</f>
        <v>CPM</v>
      </c>
      <c r="L2026">
        <f>VLOOKUP($C2026,'Lookup Table'!$A$1:$G$134,6,0)</f>
        <v>6</v>
      </c>
      <c r="M2026" t="str">
        <f>VLOOKUP($C2026,'Lookup Table'!$A$1:$G$134,7,0)</f>
        <v>Display</v>
      </c>
      <c r="N2026" s="28">
        <f t="shared" si="31"/>
        <v>26.369999999999997</v>
      </c>
    </row>
    <row r="2027" spans="1:14" x14ac:dyDescent="0.2">
      <c r="A2027">
        <v>2026</v>
      </c>
      <c r="B2027" s="26">
        <v>44342</v>
      </c>
      <c r="C2027" s="11">
        <v>269151292</v>
      </c>
      <c r="D2027" s="11">
        <v>4018</v>
      </c>
      <c r="E2027" s="11">
        <v>3</v>
      </c>
      <c r="F2027" s="11">
        <v>1</v>
      </c>
      <c r="G2027" t="str">
        <f>IFERROR(INDEX('Video Ad Server - SECONDARY'!$C$2:$C$960,MATCH(' Combined Data'!C2027&amp;' Combined Data'!B2027,'Video Ad Server - SECONDARY'!$E$2:$E$960,0)),"")</f>
        <v/>
      </c>
      <c r="H2027" t="str">
        <f>IFERROR(INDEX('Video Ad Server - SECONDARY'!$D$2:$D$960,MATCH(' Combined Data'!C2027&amp;' Combined Data'!B2027,'Video Ad Server - SECONDARY'!$E$2:$E$960,0)),"")</f>
        <v/>
      </c>
      <c r="I2027" t="str">
        <f>VLOOKUP($C2027,'Lookup Table'!$A$1:$G$134,3,0)</f>
        <v>Partner A</v>
      </c>
      <c r="J2027" t="str">
        <f>VLOOKUP($C2027,'Lookup Table'!$A$1:$G$134,4,0)</f>
        <v>Mobile Web</v>
      </c>
      <c r="K2027" t="str">
        <f>VLOOKUP($C2027,'Lookup Table'!$A$1:$G$134,5,0)</f>
        <v>CPM</v>
      </c>
      <c r="L2027">
        <f>VLOOKUP($C2027,'Lookup Table'!$A$1:$G$134,6,0)</f>
        <v>6</v>
      </c>
      <c r="M2027" t="str">
        <f>VLOOKUP($C2027,'Lookup Table'!$A$1:$G$134,7,0)</f>
        <v>Display</v>
      </c>
      <c r="N2027" s="28">
        <f t="shared" si="31"/>
        <v>24.107999999999997</v>
      </c>
    </row>
    <row r="2028" spans="1:14" x14ac:dyDescent="0.2">
      <c r="A2028">
        <v>2027</v>
      </c>
      <c r="B2028" s="26">
        <v>44342</v>
      </c>
      <c r="C2028" s="11">
        <v>269222109</v>
      </c>
      <c r="D2028" s="11">
        <v>996</v>
      </c>
      <c r="E2028" s="11">
        <v>3</v>
      </c>
      <c r="F2028" s="11">
        <v>0</v>
      </c>
      <c r="G2028" t="str">
        <f>IFERROR(INDEX('Video Ad Server - SECONDARY'!$C$2:$C$960,MATCH(' Combined Data'!C2028&amp;' Combined Data'!B2028,'Video Ad Server - SECONDARY'!$E$2:$E$960,0)),"")</f>
        <v/>
      </c>
      <c r="H2028" t="str">
        <f>IFERROR(INDEX('Video Ad Server - SECONDARY'!$D$2:$D$960,MATCH(' Combined Data'!C2028&amp;' Combined Data'!B2028,'Video Ad Server - SECONDARY'!$E$2:$E$960,0)),"")</f>
        <v/>
      </c>
      <c r="I2028" t="str">
        <f>VLOOKUP($C2028,'Lookup Table'!$A$1:$G$134,3,0)</f>
        <v>Partner A</v>
      </c>
      <c r="J2028" t="str">
        <f>VLOOKUP($C2028,'Lookup Table'!$A$1:$G$134,4,0)</f>
        <v>Desktop</v>
      </c>
      <c r="K2028" t="str">
        <f>VLOOKUP($C2028,'Lookup Table'!$A$1:$G$134,5,0)</f>
        <v>CPM</v>
      </c>
      <c r="L2028">
        <f>VLOOKUP($C2028,'Lookup Table'!$A$1:$G$134,6,0)</f>
        <v>6</v>
      </c>
      <c r="M2028" t="str">
        <f>VLOOKUP($C2028,'Lookup Table'!$A$1:$G$134,7,0)</f>
        <v>Display</v>
      </c>
      <c r="N2028" s="28">
        <f t="shared" si="31"/>
        <v>5.976</v>
      </c>
    </row>
    <row r="2029" spans="1:14" x14ac:dyDescent="0.2">
      <c r="A2029">
        <v>2028</v>
      </c>
      <c r="B2029" s="26">
        <v>44342</v>
      </c>
      <c r="C2029" s="11">
        <v>268892102</v>
      </c>
      <c r="D2029" s="11">
        <v>4492</v>
      </c>
      <c r="E2029" s="11">
        <v>2</v>
      </c>
      <c r="F2029" s="11">
        <v>1</v>
      </c>
      <c r="G2029" t="str">
        <f>IFERROR(INDEX('Video Ad Server - SECONDARY'!$C$2:$C$960,MATCH(' Combined Data'!C2029&amp;' Combined Data'!B2029,'Video Ad Server - SECONDARY'!$E$2:$E$960,0)),"")</f>
        <v/>
      </c>
      <c r="H2029" t="str">
        <f>IFERROR(INDEX('Video Ad Server - SECONDARY'!$D$2:$D$960,MATCH(' Combined Data'!C2029&amp;' Combined Data'!B2029,'Video Ad Server - SECONDARY'!$E$2:$E$960,0)),"")</f>
        <v/>
      </c>
      <c r="I2029" t="str">
        <f>VLOOKUP($C2029,'Lookup Table'!$A$1:$G$134,3,0)</f>
        <v>Partner A</v>
      </c>
      <c r="J2029" t="str">
        <f>VLOOKUP($C2029,'Lookup Table'!$A$1:$G$134,4,0)</f>
        <v>Tablet Web</v>
      </c>
      <c r="K2029" t="str">
        <f>VLOOKUP($C2029,'Lookup Table'!$A$1:$G$134,5,0)</f>
        <v>CPM</v>
      </c>
      <c r="L2029">
        <f>VLOOKUP($C2029,'Lookup Table'!$A$1:$G$134,6,0)</f>
        <v>6</v>
      </c>
      <c r="M2029" t="str">
        <f>VLOOKUP($C2029,'Lookup Table'!$A$1:$G$134,7,0)</f>
        <v>Display</v>
      </c>
      <c r="N2029" s="28">
        <f t="shared" si="31"/>
        <v>26.951999999999998</v>
      </c>
    </row>
    <row r="2030" spans="1:14" x14ac:dyDescent="0.2">
      <c r="A2030">
        <v>2029</v>
      </c>
      <c r="B2030" s="26">
        <v>44342</v>
      </c>
      <c r="C2030" s="11">
        <v>269222781</v>
      </c>
      <c r="D2030" s="11">
        <v>4014</v>
      </c>
      <c r="E2030" s="11">
        <v>2</v>
      </c>
      <c r="F2030" s="11">
        <v>1</v>
      </c>
      <c r="G2030" t="str">
        <f>IFERROR(INDEX('Video Ad Server - SECONDARY'!$C$2:$C$960,MATCH(' Combined Data'!C2030&amp;' Combined Data'!B2030,'Video Ad Server - SECONDARY'!$E$2:$E$960,0)),"")</f>
        <v/>
      </c>
      <c r="H2030" t="str">
        <f>IFERROR(INDEX('Video Ad Server - SECONDARY'!$D$2:$D$960,MATCH(' Combined Data'!C2030&amp;' Combined Data'!B2030,'Video Ad Server - SECONDARY'!$E$2:$E$960,0)),"")</f>
        <v/>
      </c>
      <c r="I2030" t="str">
        <f>VLOOKUP($C2030,'Lookup Table'!$A$1:$G$134,3,0)</f>
        <v>Partner A</v>
      </c>
      <c r="J2030" t="str">
        <f>VLOOKUP($C2030,'Lookup Table'!$A$1:$G$134,4,0)</f>
        <v>Tablet In-App</v>
      </c>
      <c r="K2030" t="str">
        <f>VLOOKUP($C2030,'Lookup Table'!$A$1:$G$134,5,0)</f>
        <v>CPM</v>
      </c>
      <c r="L2030">
        <f>VLOOKUP($C2030,'Lookup Table'!$A$1:$G$134,6,0)</f>
        <v>6</v>
      </c>
      <c r="M2030" t="str">
        <f>VLOOKUP($C2030,'Lookup Table'!$A$1:$G$134,7,0)</f>
        <v>Display</v>
      </c>
      <c r="N2030" s="28">
        <f t="shared" si="31"/>
        <v>24.084000000000003</v>
      </c>
    </row>
    <row r="2031" spans="1:14" x14ac:dyDescent="0.2">
      <c r="A2031">
        <v>2030</v>
      </c>
      <c r="B2031" s="26">
        <v>44342</v>
      </c>
      <c r="C2031" s="11">
        <v>269221581</v>
      </c>
      <c r="D2031" s="11">
        <v>2658</v>
      </c>
      <c r="E2031" s="11">
        <v>2</v>
      </c>
      <c r="F2031" s="11">
        <v>0</v>
      </c>
      <c r="G2031">
        <f>IFERROR(INDEX('Video Ad Server - SECONDARY'!$C$2:$C$960,MATCH(' Combined Data'!C2031&amp;' Combined Data'!B2031,'Video Ad Server - SECONDARY'!$E$2:$E$960,0)),"")</f>
        <v>6</v>
      </c>
      <c r="H2031">
        <f>IFERROR(INDEX('Video Ad Server - SECONDARY'!$D$2:$D$960,MATCH(' Combined Data'!C2031&amp;' Combined Data'!B2031,'Video Ad Server - SECONDARY'!$E$2:$E$960,0)),"")</f>
        <v>2</v>
      </c>
      <c r="I2031" t="str">
        <f>VLOOKUP($C2031,'Lookup Table'!$A$1:$G$134,3,0)</f>
        <v>Partner B</v>
      </c>
      <c r="J2031" t="str">
        <f>VLOOKUP($C2031,'Lookup Table'!$A$1:$G$134,4,0)</f>
        <v>Cross-Device</v>
      </c>
      <c r="K2031" t="str">
        <f>VLOOKUP($C2031,'Lookup Table'!$A$1:$G$134,5,0)</f>
        <v>CPCV</v>
      </c>
      <c r="L2031">
        <f>VLOOKUP($C2031,'Lookup Table'!$A$1:$G$134,6,0)</f>
        <v>4.5</v>
      </c>
      <c r="M2031" t="str">
        <f>VLOOKUP($C2031,'Lookup Table'!$A$1:$G$134,7,0)</f>
        <v>Video</v>
      </c>
      <c r="N2031" s="28">
        <f t="shared" si="31"/>
        <v>9</v>
      </c>
    </row>
    <row r="2032" spans="1:14" x14ac:dyDescent="0.2">
      <c r="A2032">
        <v>2031</v>
      </c>
      <c r="B2032" s="26">
        <v>44342</v>
      </c>
      <c r="C2032" s="11">
        <v>268892456</v>
      </c>
      <c r="D2032" s="11">
        <v>3997</v>
      </c>
      <c r="E2032" s="11">
        <v>1</v>
      </c>
      <c r="F2032" s="11">
        <v>1</v>
      </c>
      <c r="G2032" t="str">
        <f>IFERROR(INDEX('Video Ad Server - SECONDARY'!$C$2:$C$960,MATCH(' Combined Data'!C2032&amp;' Combined Data'!B2032,'Video Ad Server - SECONDARY'!$E$2:$E$960,0)),"")</f>
        <v/>
      </c>
      <c r="H2032" t="str">
        <f>IFERROR(INDEX('Video Ad Server - SECONDARY'!$D$2:$D$960,MATCH(' Combined Data'!C2032&amp;' Combined Data'!B2032,'Video Ad Server - SECONDARY'!$E$2:$E$960,0)),"")</f>
        <v/>
      </c>
      <c r="I2032" t="str">
        <f>VLOOKUP($C2032,'Lookup Table'!$A$1:$G$134,3,0)</f>
        <v>Partner A</v>
      </c>
      <c r="J2032" t="str">
        <f>VLOOKUP($C2032,'Lookup Table'!$A$1:$G$134,4,0)</f>
        <v>Mobile Web</v>
      </c>
      <c r="K2032" t="str">
        <f>VLOOKUP($C2032,'Lookup Table'!$A$1:$G$134,5,0)</f>
        <v>CPM</v>
      </c>
      <c r="L2032">
        <f>VLOOKUP($C2032,'Lookup Table'!$A$1:$G$134,6,0)</f>
        <v>6</v>
      </c>
      <c r="M2032" t="str">
        <f>VLOOKUP($C2032,'Lookup Table'!$A$1:$G$134,7,0)</f>
        <v>Display</v>
      </c>
      <c r="N2032" s="28">
        <f t="shared" si="31"/>
        <v>23.981999999999999</v>
      </c>
    </row>
    <row r="2033" spans="1:14" x14ac:dyDescent="0.2">
      <c r="A2033">
        <v>2032</v>
      </c>
      <c r="B2033" s="26">
        <v>44342</v>
      </c>
      <c r="C2033" s="11">
        <v>269222808</v>
      </c>
      <c r="D2033" s="11">
        <v>2218</v>
      </c>
      <c r="E2033" s="11">
        <v>1</v>
      </c>
      <c r="F2033" s="11">
        <v>0</v>
      </c>
      <c r="G2033" t="str">
        <f>IFERROR(INDEX('Video Ad Server - SECONDARY'!$C$2:$C$960,MATCH(' Combined Data'!C2033&amp;' Combined Data'!B2033,'Video Ad Server - SECONDARY'!$E$2:$E$960,0)),"")</f>
        <v/>
      </c>
      <c r="H2033" t="str">
        <f>IFERROR(INDEX('Video Ad Server - SECONDARY'!$D$2:$D$960,MATCH(' Combined Data'!C2033&amp;' Combined Data'!B2033,'Video Ad Server - SECONDARY'!$E$2:$E$960,0)),"")</f>
        <v/>
      </c>
      <c r="I2033" t="str">
        <f>VLOOKUP($C2033,'Lookup Table'!$A$1:$G$134,3,0)</f>
        <v>Partner A</v>
      </c>
      <c r="J2033" t="str">
        <f>VLOOKUP($C2033,'Lookup Table'!$A$1:$G$134,4,0)</f>
        <v>Desktop</v>
      </c>
      <c r="K2033" t="str">
        <f>VLOOKUP($C2033,'Lookup Table'!$A$1:$G$134,5,0)</f>
        <v>CPM</v>
      </c>
      <c r="L2033">
        <f>VLOOKUP($C2033,'Lookup Table'!$A$1:$G$134,6,0)</f>
        <v>6</v>
      </c>
      <c r="M2033" t="str">
        <f>VLOOKUP($C2033,'Lookup Table'!$A$1:$G$134,7,0)</f>
        <v>Display</v>
      </c>
      <c r="N2033" s="28">
        <f t="shared" si="31"/>
        <v>13.308</v>
      </c>
    </row>
    <row r="2034" spans="1:14" x14ac:dyDescent="0.2">
      <c r="A2034">
        <v>2033</v>
      </c>
      <c r="B2034" s="26">
        <v>44342</v>
      </c>
      <c r="C2034" s="11">
        <v>269150218</v>
      </c>
      <c r="D2034" s="11">
        <v>2214</v>
      </c>
      <c r="E2034" s="11">
        <v>1</v>
      </c>
      <c r="F2034" s="11">
        <v>0</v>
      </c>
      <c r="G2034" t="str">
        <f>IFERROR(INDEX('Video Ad Server - SECONDARY'!$C$2:$C$960,MATCH(' Combined Data'!C2034&amp;' Combined Data'!B2034,'Video Ad Server - SECONDARY'!$E$2:$E$960,0)),"")</f>
        <v/>
      </c>
      <c r="H2034" t="str">
        <f>IFERROR(INDEX('Video Ad Server - SECONDARY'!$D$2:$D$960,MATCH(' Combined Data'!C2034&amp;' Combined Data'!B2034,'Video Ad Server - SECONDARY'!$E$2:$E$960,0)),"")</f>
        <v/>
      </c>
      <c r="I2034" t="str">
        <f>VLOOKUP($C2034,'Lookup Table'!$A$1:$G$134,3,0)</f>
        <v>Partner A</v>
      </c>
      <c r="J2034" t="str">
        <f>VLOOKUP($C2034,'Lookup Table'!$A$1:$G$134,4,0)</f>
        <v>Desktop</v>
      </c>
      <c r="K2034" t="str">
        <f>VLOOKUP($C2034,'Lookup Table'!$A$1:$G$134,5,0)</f>
        <v>CPM</v>
      </c>
      <c r="L2034">
        <f>VLOOKUP($C2034,'Lookup Table'!$A$1:$G$134,6,0)</f>
        <v>6</v>
      </c>
      <c r="M2034" t="str">
        <f>VLOOKUP($C2034,'Lookup Table'!$A$1:$G$134,7,0)</f>
        <v>Display</v>
      </c>
      <c r="N2034" s="28">
        <f t="shared" si="31"/>
        <v>13.283999999999999</v>
      </c>
    </row>
    <row r="2035" spans="1:14" x14ac:dyDescent="0.2">
      <c r="A2035">
        <v>2034</v>
      </c>
      <c r="B2035" s="26">
        <v>44342</v>
      </c>
      <c r="C2035" s="11">
        <v>269150215</v>
      </c>
      <c r="D2035" s="11">
        <v>2201</v>
      </c>
      <c r="E2035" s="11">
        <v>1</v>
      </c>
      <c r="F2035" s="11">
        <v>1</v>
      </c>
      <c r="G2035" t="str">
        <f>IFERROR(INDEX('Video Ad Server - SECONDARY'!$C$2:$C$960,MATCH(' Combined Data'!C2035&amp;' Combined Data'!B2035,'Video Ad Server - SECONDARY'!$E$2:$E$960,0)),"")</f>
        <v/>
      </c>
      <c r="H2035" t="str">
        <f>IFERROR(INDEX('Video Ad Server - SECONDARY'!$D$2:$D$960,MATCH(' Combined Data'!C2035&amp;' Combined Data'!B2035,'Video Ad Server - SECONDARY'!$E$2:$E$960,0)),"")</f>
        <v/>
      </c>
      <c r="I2035" t="str">
        <f>VLOOKUP($C2035,'Lookup Table'!$A$1:$G$134,3,0)</f>
        <v>Partner A</v>
      </c>
      <c r="J2035" t="str">
        <f>VLOOKUP($C2035,'Lookup Table'!$A$1:$G$134,4,0)</f>
        <v>Mobile Web</v>
      </c>
      <c r="K2035" t="str">
        <f>VLOOKUP($C2035,'Lookup Table'!$A$1:$G$134,5,0)</f>
        <v>CPM</v>
      </c>
      <c r="L2035">
        <f>VLOOKUP($C2035,'Lookup Table'!$A$1:$G$134,6,0)</f>
        <v>6</v>
      </c>
      <c r="M2035" t="str">
        <f>VLOOKUP($C2035,'Lookup Table'!$A$1:$G$134,7,0)</f>
        <v>Display</v>
      </c>
      <c r="N2035" s="28">
        <f t="shared" si="31"/>
        <v>13.206</v>
      </c>
    </row>
    <row r="2036" spans="1:14" x14ac:dyDescent="0.2">
      <c r="A2036">
        <v>2035</v>
      </c>
      <c r="B2036" s="26">
        <v>44342</v>
      </c>
      <c r="C2036" s="11">
        <v>271808904</v>
      </c>
      <c r="D2036" s="11">
        <v>2016</v>
      </c>
      <c r="E2036" s="11">
        <v>1</v>
      </c>
      <c r="F2036" s="11">
        <v>1</v>
      </c>
      <c r="G2036" t="str">
        <f>IFERROR(INDEX('Video Ad Server - SECONDARY'!$C$2:$C$960,MATCH(' Combined Data'!C2036&amp;' Combined Data'!B2036,'Video Ad Server - SECONDARY'!$E$2:$E$960,0)),"")</f>
        <v/>
      </c>
      <c r="H2036" t="str">
        <f>IFERROR(INDEX('Video Ad Server - SECONDARY'!$D$2:$D$960,MATCH(' Combined Data'!C2036&amp;' Combined Data'!B2036,'Video Ad Server - SECONDARY'!$E$2:$E$960,0)),"")</f>
        <v/>
      </c>
      <c r="I2036" t="str">
        <f>VLOOKUP($C2036,'Lookup Table'!$A$1:$G$134,3,0)</f>
        <v>Partner A</v>
      </c>
      <c r="J2036" t="str">
        <f>VLOOKUP($C2036,'Lookup Table'!$A$1:$G$134,4,0)</f>
        <v>Desktop</v>
      </c>
      <c r="K2036" t="str">
        <f>VLOOKUP($C2036,'Lookup Table'!$A$1:$G$134,5,0)</f>
        <v>CPM</v>
      </c>
      <c r="L2036">
        <f>VLOOKUP($C2036,'Lookup Table'!$A$1:$G$134,6,0)</f>
        <v>6</v>
      </c>
      <c r="M2036" t="str">
        <f>VLOOKUP($C2036,'Lookup Table'!$A$1:$G$134,7,0)</f>
        <v>Display</v>
      </c>
      <c r="N2036" s="28">
        <f t="shared" si="31"/>
        <v>12.096</v>
      </c>
    </row>
    <row r="2037" spans="1:14" x14ac:dyDescent="0.2">
      <c r="A2037">
        <v>2036</v>
      </c>
      <c r="B2037" s="26">
        <v>44342</v>
      </c>
      <c r="C2037" s="11">
        <v>271539036</v>
      </c>
      <c r="D2037" s="11">
        <v>2001</v>
      </c>
      <c r="E2037" s="11">
        <v>1</v>
      </c>
      <c r="F2037" s="11">
        <v>0</v>
      </c>
      <c r="G2037" t="str">
        <f>IFERROR(INDEX('Video Ad Server - SECONDARY'!$C$2:$C$960,MATCH(' Combined Data'!C2037&amp;' Combined Data'!B2037,'Video Ad Server - SECONDARY'!$E$2:$E$960,0)),"")</f>
        <v/>
      </c>
      <c r="H2037" t="str">
        <f>IFERROR(INDEX('Video Ad Server - SECONDARY'!$D$2:$D$960,MATCH(' Combined Data'!C2037&amp;' Combined Data'!B2037,'Video Ad Server - SECONDARY'!$E$2:$E$960,0)),"")</f>
        <v/>
      </c>
      <c r="I2037" t="str">
        <f>VLOOKUP($C2037,'Lookup Table'!$A$1:$G$134,3,0)</f>
        <v>Partner A</v>
      </c>
      <c r="J2037" t="str">
        <f>VLOOKUP($C2037,'Lookup Table'!$A$1:$G$134,4,0)</f>
        <v>Desktop</v>
      </c>
      <c r="K2037" t="str">
        <f>VLOOKUP($C2037,'Lookup Table'!$A$1:$G$134,5,0)</f>
        <v>CPM</v>
      </c>
      <c r="L2037">
        <f>VLOOKUP($C2037,'Lookup Table'!$A$1:$G$134,6,0)</f>
        <v>6</v>
      </c>
      <c r="M2037" t="str">
        <f>VLOOKUP($C2037,'Lookup Table'!$A$1:$G$134,7,0)</f>
        <v>Display</v>
      </c>
      <c r="N2037" s="28">
        <f t="shared" si="31"/>
        <v>12.006</v>
      </c>
    </row>
    <row r="2038" spans="1:14" x14ac:dyDescent="0.2">
      <c r="A2038">
        <v>2037</v>
      </c>
      <c r="B2038" s="26">
        <v>44342</v>
      </c>
      <c r="C2038" s="11">
        <v>269221386</v>
      </c>
      <c r="D2038" s="11">
        <v>1886</v>
      </c>
      <c r="E2038" s="11">
        <v>1</v>
      </c>
      <c r="F2038" s="11">
        <v>6</v>
      </c>
      <c r="G2038" t="str">
        <f>IFERROR(INDEX('Video Ad Server - SECONDARY'!$C$2:$C$960,MATCH(' Combined Data'!C2038&amp;' Combined Data'!B2038,'Video Ad Server - SECONDARY'!$E$2:$E$960,0)),"")</f>
        <v/>
      </c>
      <c r="H2038" t="str">
        <f>IFERROR(INDEX('Video Ad Server - SECONDARY'!$D$2:$D$960,MATCH(' Combined Data'!C2038&amp;' Combined Data'!B2038,'Video Ad Server - SECONDARY'!$E$2:$E$960,0)),"")</f>
        <v/>
      </c>
      <c r="I2038" t="str">
        <f>VLOOKUP($C2038,'Lookup Table'!$A$1:$G$134,3,0)</f>
        <v>Partner A</v>
      </c>
      <c r="J2038" t="str">
        <f>VLOOKUP($C2038,'Lookup Table'!$A$1:$G$134,4,0)</f>
        <v>Desktop</v>
      </c>
      <c r="K2038" t="str">
        <f>VLOOKUP($C2038,'Lookup Table'!$A$1:$G$134,5,0)</f>
        <v>CPM</v>
      </c>
      <c r="L2038">
        <f>VLOOKUP($C2038,'Lookup Table'!$A$1:$G$134,6,0)</f>
        <v>6</v>
      </c>
      <c r="M2038" t="str">
        <f>VLOOKUP($C2038,'Lookup Table'!$A$1:$G$134,7,0)</f>
        <v>Display</v>
      </c>
      <c r="N2038" s="28">
        <f t="shared" si="31"/>
        <v>11.315999999999999</v>
      </c>
    </row>
    <row r="2039" spans="1:14" x14ac:dyDescent="0.2">
      <c r="A2039">
        <v>2038</v>
      </c>
      <c r="B2039" s="26">
        <v>44342</v>
      </c>
      <c r="C2039" s="11">
        <v>269221635</v>
      </c>
      <c r="D2039" s="11">
        <v>1632</v>
      </c>
      <c r="E2039" s="11">
        <v>1</v>
      </c>
      <c r="F2039" s="11">
        <v>2</v>
      </c>
      <c r="G2039" t="str">
        <f>IFERROR(INDEX('Video Ad Server - SECONDARY'!$C$2:$C$960,MATCH(' Combined Data'!C2039&amp;' Combined Data'!B2039,'Video Ad Server - SECONDARY'!$E$2:$E$960,0)),"")</f>
        <v/>
      </c>
      <c r="H2039" t="str">
        <f>IFERROR(INDEX('Video Ad Server - SECONDARY'!$D$2:$D$960,MATCH(' Combined Data'!C2039&amp;' Combined Data'!B2039,'Video Ad Server - SECONDARY'!$E$2:$E$960,0)),"")</f>
        <v/>
      </c>
      <c r="I2039" t="str">
        <f>VLOOKUP($C2039,'Lookup Table'!$A$1:$G$134,3,0)</f>
        <v>Partner A</v>
      </c>
      <c r="J2039" t="str">
        <f>VLOOKUP($C2039,'Lookup Table'!$A$1:$G$134,4,0)</f>
        <v>Desktop</v>
      </c>
      <c r="K2039" t="str">
        <f>VLOOKUP($C2039,'Lookup Table'!$A$1:$G$134,5,0)</f>
        <v>CPM</v>
      </c>
      <c r="L2039">
        <f>VLOOKUP($C2039,'Lookup Table'!$A$1:$G$134,6,0)</f>
        <v>6</v>
      </c>
      <c r="M2039" t="str">
        <f>VLOOKUP($C2039,'Lookup Table'!$A$1:$G$134,7,0)</f>
        <v>Display</v>
      </c>
      <c r="N2039" s="28">
        <f t="shared" si="31"/>
        <v>9.7919999999999998</v>
      </c>
    </row>
    <row r="2040" spans="1:14" x14ac:dyDescent="0.2">
      <c r="A2040">
        <v>2039</v>
      </c>
      <c r="B2040" s="26">
        <v>44342</v>
      </c>
      <c r="C2040" s="11">
        <v>268891271</v>
      </c>
      <c r="D2040" s="11">
        <v>1237</v>
      </c>
      <c r="E2040" s="11">
        <v>1</v>
      </c>
      <c r="F2040" s="11">
        <v>1</v>
      </c>
      <c r="G2040" t="str">
        <f>IFERROR(INDEX('Video Ad Server - SECONDARY'!$C$2:$C$960,MATCH(' Combined Data'!C2040&amp;' Combined Data'!B2040,'Video Ad Server - SECONDARY'!$E$2:$E$960,0)),"")</f>
        <v/>
      </c>
      <c r="H2040" t="str">
        <f>IFERROR(INDEX('Video Ad Server - SECONDARY'!$D$2:$D$960,MATCH(' Combined Data'!C2040&amp;' Combined Data'!B2040,'Video Ad Server - SECONDARY'!$E$2:$E$960,0)),"")</f>
        <v/>
      </c>
      <c r="I2040" t="str">
        <f>VLOOKUP($C2040,'Lookup Table'!$A$1:$G$134,3,0)</f>
        <v>Partner B</v>
      </c>
      <c r="J2040" t="str">
        <f>VLOOKUP($C2040,'Lookup Table'!$A$1:$G$134,4,0)</f>
        <v>Mobile In-App</v>
      </c>
      <c r="K2040" t="str">
        <f>VLOOKUP($C2040,'Lookup Table'!$A$1:$G$134,5,0)</f>
        <v>CPM</v>
      </c>
      <c r="L2040">
        <f>VLOOKUP($C2040,'Lookup Table'!$A$1:$G$134,6,0)</f>
        <v>4.5</v>
      </c>
      <c r="M2040" t="str">
        <f>VLOOKUP($C2040,'Lookup Table'!$A$1:$G$134,7,0)</f>
        <v>Display</v>
      </c>
      <c r="N2040" s="28">
        <f t="shared" si="31"/>
        <v>5.5665000000000004</v>
      </c>
    </row>
    <row r="2041" spans="1:14" x14ac:dyDescent="0.2">
      <c r="A2041">
        <v>2040</v>
      </c>
      <c r="B2041" s="26">
        <v>44342</v>
      </c>
      <c r="C2041" s="11">
        <v>272779033</v>
      </c>
      <c r="D2041" s="11">
        <v>420</v>
      </c>
      <c r="E2041" s="11">
        <v>1</v>
      </c>
      <c r="F2041" s="11">
        <v>0</v>
      </c>
      <c r="G2041">
        <f>IFERROR(INDEX('Video Ad Server - SECONDARY'!$C$2:$C$960,MATCH(' Combined Data'!C2041&amp;' Combined Data'!B2041,'Video Ad Server - SECONDARY'!$E$2:$E$960,0)),"")</f>
        <v>19</v>
      </c>
      <c r="H2041">
        <f>IFERROR(INDEX('Video Ad Server - SECONDARY'!$D$2:$D$960,MATCH(' Combined Data'!C2041&amp;' Combined Data'!B2041,'Video Ad Server - SECONDARY'!$E$2:$E$960,0)),"")</f>
        <v>14</v>
      </c>
      <c r="I2041" t="str">
        <f>VLOOKUP($C2041,'Lookup Table'!$A$1:$G$134,3,0)</f>
        <v>Partner B</v>
      </c>
      <c r="J2041" t="str">
        <f>VLOOKUP($C2041,'Lookup Table'!$A$1:$G$134,4,0)</f>
        <v>Cross-Device</v>
      </c>
      <c r="K2041" t="str">
        <f>VLOOKUP($C2041,'Lookup Table'!$A$1:$G$134,5,0)</f>
        <v>CPCV</v>
      </c>
      <c r="L2041">
        <f>VLOOKUP($C2041,'Lookup Table'!$A$1:$G$134,6,0)</f>
        <v>4.5</v>
      </c>
      <c r="M2041" t="str">
        <f>VLOOKUP($C2041,'Lookup Table'!$A$1:$G$134,7,0)</f>
        <v>Video</v>
      </c>
      <c r="N2041" s="28">
        <f t="shared" si="31"/>
        <v>63</v>
      </c>
    </row>
    <row r="2042" spans="1:14" x14ac:dyDescent="0.2">
      <c r="A2042">
        <v>2041</v>
      </c>
      <c r="B2042" s="26">
        <v>44342</v>
      </c>
      <c r="C2042" s="11">
        <v>268892246</v>
      </c>
      <c r="D2042" s="11">
        <v>0</v>
      </c>
      <c r="E2042" s="11">
        <v>1</v>
      </c>
      <c r="F2042" s="11">
        <v>0</v>
      </c>
      <c r="G2042" t="str">
        <f>IFERROR(INDEX('Video Ad Server - SECONDARY'!$C$2:$C$960,MATCH(' Combined Data'!C2042&amp;' Combined Data'!B2042,'Video Ad Server - SECONDARY'!$E$2:$E$960,0)),"")</f>
        <v/>
      </c>
      <c r="H2042" t="str">
        <f>IFERROR(INDEX('Video Ad Server - SECONDARY'!$D$2:$D$960,MATCH(' Combined Data'!C2042&amp;' Combined Data'!B2042,'Video Ad Server - SECONDARY'!$E$2:$E$960,0)),"")</f>
        <v/>
      </c>
      <c r="I2042" t="str">
        <f>VLOOKUP($C2042,'Lookup Table'!$A$1:$G$134,3,0)</f>
        <v>Partner A</v>
      </c>
      <c r="J2042" t="str">
        <f>VLOOKUP($C2042,'Lookup Table'!$A$1:$G$134,4,0)</f>
        <v>Desktop</v>
      </c>
      <c r="K2042" t="str">
        <f>VLOOKUP($C2042,'Lookup Table'!$A$1:$G$134,5,0)</f>
        <v>CPM</v>
      </c>
      <c r="L2042">
        <f>VLOOKUP($C2042,'Lookup Table'!$A$1:$G$134,6,0)</f>
        <v>6</v>
      </c>
      <c r="M2042" t="str">
        <f>VLOOKUP($C2042,'Lookup Table'!$A$1:$G$134,7,0)</f>
        <v>Display</v>
      </c>
      <c r="N2042" s="28">
        <f t="shared" si="31"/>
        <v>0</v>
      </c>
    </row>
    <row r="2043" spans="1:14" x14ac:dyDescent="0.2">
      <c r="A2043">
        <v>2042</v>
      </c>
      <c r="B2043" s="26">
        <v>44342</v>
      </c>
      <c r="C2043" s="11">
        <v>269221569</v>
      </c>
      <c r="D2043" s="11">
        <v>858</v>
      </c>
      <c r="E2043" s="11">
        <v>0</v>
      </c>
      <c r="F2043" s="11">
        <v>3</v>
      </c>
      <c r="G2043">
        <f>IFERROR(INDEX('Video Ad Server - SECONDARY'!$C$2:$C$960,MATCH(' Combined Data'!C2043&amp;' Combined Data'!B2043,'Video Ad Server - SECONDARY'!$E$2:$E$960,0)),"")</f>
        <v>11</v>
      </c>
      <c r="H2043">
        <f>IFERROR(INDEX('Video Ad Server - SECONDARY'!$D$2:$D$960,MATCH(' Combined Data'!C2043&amp;' Combined Data'!B2043,'Video Ad Server - SECONDARY'!$E$2:$E$960,0)),"")</f>
        <v>10</v>
      </c>
      <c r="I2043" t="str">
        <f>VLOOKUP($C2043,'Lookup Table'!$A$1:$G$134,3,0)</f>
        <v>Partner B</v>
      </c>
      <c r="J2043" t="str">
        <f>VLOOKUP($C2043,'Lookup Table'!$A$1:$G$134,4,0)</f>
        <v>Cross-Device</v>
      </c>
      <c r="K2043" t="str">
        <f>VLOOKUP($C2043,'Lookup Table'!$A$1:$G$134,5,0)</f>
        <v>CPCV</v>
      </c>
      <c r="L2043">
        <f>VLOOKUP($C2043,'Lookup Table'!$A$1:$G$134,6,0)</f>
        <v>4.5</v>
      </c>
      <c r="M2043" t="str">
        <f>VLOOKUP($C2043,'Lookup Table'!$A$1:$G$134,7,0)</f>
        <v>Video</v>
      </c>
      <c r="N2043" s="28">
        <f t="shared" si="31"/>
        <v>45</v>
      </c>
    </row>
    <row r="2044" spans="1:14" x14ac:dyDescent="0.2">
      <c r="A2044">
        <v>2043</v>
      </c>
      <c r="B2044" s="26">
        <v>44342</v>
      </c>
      <c r="C2044" s="11">
        <v>269220918</v>
      </c>
      <c r="D2044" s="11">
        <v>656</v>
      </c>
      <c r="E2044" s="11">
        <v>0</v>
      </c>
      <c r="F2044" s="11">
        <v>2</v>
      </c>
      <c r="G2044" t="str">
        <f>IFERROR(INDEX('Video Ad Server - SECONDARY'!$C$2:$C$960,MATCH(' Combined Data'!C2044&amp;' Combined Data'!B2044,'Video Ad Server - SECONDARY'!$E$2:$E$960,0)),"")</f>
        <v/>
      </c>
      <c r="H2044" t="str">
        <f>IFERROR(INDEX('Video Ad Server - SECONDARY'!$D$2:$D$960,MATCH(' Combined Data'!C2044&amp;' Combined Data'!B2044,'Video Ad Server - SECONDARY'!$E$2:$E$960,0)),"")</f>
        <v/>
      </c>
      <c r="I2044" t="str">
        <f>VLOOKUP($C2044,'Lookup Table'!$A$1:$G$134,3,0)</f>
        <v>Partner B</v>
      </c>
      <c r="J2044" t="str">
        <f>VLOOKUP($C2044,'Lookup Table'!$A$1:$G$134,4,0)</f>
        <v>Desktop</v>
      </c>
      <c r="K2044" t="str">
        <f>VLOOKUP($C2044,'Lookup Table'!$A$1:$G$134,5,0)</f>
        <v>CPM</v>
      </c>
      <c r="L2044">
        <f>VLOOKUP($C2044,'Lookup Table'!$A$1:$G$134,6,0)</f>
        <v>4.5</v>
      </c>
      <c r="M2044" t="str">
        <f>VLOOKUP($C2044,'Lookup Table'!$A$1:$G$134,7,0)</f>
        <v>Display</v>
      </c>
      <c r="N2044" s="28">
        <f t="shared" si="31"/>
        <v>2.952</v>
      </c>
    </row>
    <row r="2045" spans="1:14" x14ac:dyDescent="0.2">
      <c r="A2045">
        <v>2044</v>
      </c>
      <c r="B2045" s="26">
        <v>44342</v>
      </c>
      <c r="C2045" s="11">
        <v>269221584</v>
      </c>
      <c r="D2045" s="11">
        <v>498</v>
      </c>
      <c r="E2045" s="11">
        <v>0</v>
      </c>
      <c r="F2045" s="11">
        <v>0</v>
      </c>
      <c r="G2045">
        <f>IFERROR(INDEX('Video Ad Server - SECONDARY'!$C$2:$C$960,MATCH(' Combined Data'!C2045&amp;' Combined Data'!B2045,'Video Ad Server - SECONDARY'!$E$2:$E$960,0)),"")</f>
        <v>8</v>
      </c>
      <c r="H2045">
        <f>IFERROR(INDEX('Video Ad Server - SECONDARY'!$D$2:$D$960,MATCH(' Combined Data'!C2045&amp;' Combined Data'!B2045,'Video Ad Server - SECONDARY'!$E$2:$E$960,0)),"")</f>
        <v>13</v>
      </c>
      <c r="I2045" t="str">
        <f>VLOOKUP($C2045,'Lookup Table'!$A$1:$G$134,3,0)</f>
        <v>Partner B</v>
      </c>
      <c r="J2045" t="str">
        <f>VLOOKUP($C2045,'Lookup Table'!$A$1:$G$134,4,0)</f>
        <v>Cross-Device</v>
      </c>
      <c r="K2045" t="str">
        <f>VLOOKUP($C2045,'Lookup Table'!$A$1:$G$134,5,0)</f>
        <v>CPCV</v>
      </c>
      <c r="L2045">
        <f>VLOOKUP($C2045,'Lookup Table'!$A$1:$G$134,6,0)</f>
        <v>4.5</v>
      </c>
      <c r="M2045" t="str">
        <f>VLOOKUP($C2045,'Lookup Table'!$A$1:$G$134,7,0)</f>
        <v>Video</v>
      </c>
      <c r="N2045" s="28">
        <f t="shared" si="31"/>
        <v>58.5</v>
      </c>
    </row>
    <row r="2046" spans="1:14" x14ac:dyDescent="0.2">
      <c r="A2046">
        <v>2045</v>
      </c>
      <c r="B2046" s="26">
        <v>44342</v>
      </c>
      <c r="C2046" s="11">
        <v>268891961</v>
      </c>
      <c r="D2046" s="11">
        <v>435</v>
      </c>
      <c r="E2046" s="11">
        <v>0</v>
      </c>
      <c r="F2046" s="11">
        <v>4</v>
      </c>
      <c r="G2046">
        <f>IFERROR(INDEX('Video Ad Server - SECONDARY'!$C$2:$C$960,MATCH(' Combined Data'!C2046&amp;' Combined Data'!B2046,'Video Ad Server - SECONDARY'!$E$2:$E$960,0)),"")</f>
        <v>7</v>
      </c>
      <c r="H2046">
        <f>IFERROR(INDEX('Video Ad Server - SECONDARY'!$D$2:$D$960,MATCH(' Combined Data'!C2046&amp;' Combined Data'!B2046,'Video Ad Server - SECONDARY'!$E$2:$E$960,0)),"")</f>
        <v>16</v>
      </c>
      <c r="I2046" t="str">
        <f>VLOOKUP($C2046,'Lookup Table'!$A$1:$G$134,3,0)</f>
        <v>Partner B</v>
      </c>
      <c r="J2046" t="str">
        <f>VLOOKUP($C2046,'Lookup Table'!$A$1:$G$134,4,0)</f>
        <v>Cross-Device</v>
      </c>
      <c r="K2046" t="str">
        <f>VLOOKUP($C2046,'Lookup Table'!$A$1:$G$134,5,0)</f>
        <v>CPCV</v>
      </c>
      <c r="L2046">
        <f>VLOOKUP($C2046,'Lookup Table'!$A$1:$G$134,6,0)</f>
        <v>4.5</v>
      </c>
      <c r="M2046" t="str">
        <f>VLOOKUP($C2046,'Lookup Table'!$A$1:$G$134,7,0)</f>
        <v>Video</v>
      </c>
      <c r="N2046" s="28">
        <f t="shared" si="31"/>
        <v>72</v>
      </c>
    </row>
    <row r="2047" spans="1:14" x14ac:dyDescent="0.2">
      <c r="A2047">
        <v>2046</v>
      </c>
      <c r="B2047" s="26">
        <v>44342</v>
      </c>
      <c r="C2047" s="11">
        <v>268890452</v>
      </c>
      <c r="D2047" s="11">
        <v>407</v>
      </c>
      <c r="E2047" s="11">
        <v>0</v>
      </c>
      <c r="F2047" s="11">
        <v>2</v>
      </c>
      <c r="G2047" t="str">
        <f>IFERROR(INDEX('Video Ad Server - SECONDARY'!$C$2:$C$960,MATCH(' Combined Data'!C2047&amp;' Combined Data'!B2047,'Video Ad Server - SECONDARY'!$E$2:$E$960,0)),"")</f>
        <v/>
      </c>
      <c r="H2047" t="str">
        <f>IFERROR(INDEX('Video Ad Server - SECONDARY'!$D$2:$D$960,MATCH(' Combined Data'!C2047&amp;' Combined Data'!B2047,'Video Ad Server - SECONDARY'!$E$2:$E$960,0)),"")</f>
        <v/>
      </c>
      <c r="I2047" t="str">
        <f>VLOOKUP($C2047,'Lookup Table'!$A$1:$G$134,3,0)</f>
        <v>Partner B</v>
      </c>
      <c r="J2047" t="str">
        <f>VLOOKUP($C2047,'Lookup Table'!$A$1:$G$134,4,0)</f>
        <v>Mobile</v>
      </c>
      <c r="K2047" t="str">
        <f>VLOOKUP($C2047,'Lookup Table'!$A$1:$G$134,5,0)</f>
        <v>CPM</v>
      </c>
      <c r="L2047">
        <f>VLOOKUP($C2047,'Lookup Table'!$A$1:$G$134,6,0)</f>
        <v>4.5</v>
      </c>
      <c r="M2047" t="str">
        <f>VLOOKUP($C2047,'Lookup Table'!$A$1:$G$134,7,0)</f>
        <v>Display</v>
      </c>
      <c r="N2047" s="28">
        <f t="shared" si="31"/>
        <v>1.8314999999999999</v>
      </c>
    </row>
    <row r="2048" spans="1:14" x14ac:dyDescent="0.2">
      <c r="A2048">
        <v>2047</v>
      </c>
      <c r="B2048" s="26">
        <v>44342</v>
      </c>
      <c r="C2048" s="11">
        <v>269150224</v>
      </c>
      <c r="D2048" s="11">
        <v>295</v>
      </c>
      <c r="E2048" s="11">
        <v>0</v>
      </c>
      <c r="F2048" s="11">
        <v>0</v>
      </c>
      <c r="G2048" t="str">
        <f>IFERROR(INDEX('Video Ad Server - SECONDARY'!$C$2:$C$960,MATCH(' Combined Data'!C2048&amp;' Combined Data'!B2048,'Video Ad Server - SECONDARY'!$E$2:$E$960,0)),"")</f>
        <v/>
      </c>
      <c r="H2048" t="str">
        <f>IFERROR(INDEX('Video Ad Server - SECONDARY'!$D$2:$D$960,MATCH(' Combined Data'!C2048&amp;' Combined Data'!B2048,'Video Ad Server - SECONDARY'!$E$2:$E$960,0)),"")</f>
        <v/>
      </c>
      <c r="I2048" t="str">
        <f>VLOOKUP($C2048,'Lookup Table'!$A$1:$G$134,3,0)</f>
        <v>Partner A</v>
      </c>
      <c r="J2048" t="str">
        <f>VLOOKUP($C2048,'Lookup Table'!$A$1:$G$134,4,0)</f>
        <v>Mobile</v>
      </c>
      <c r="K2048" t="str">
        <f>VLOOKUP($C2048,'Lookup Table'!$A$1:$G$134,5,0)</f>
        <v>CPM</v>
      </c>
      <c r="L2048">
        <f>VLOOKUP($C2048,'Lookup Table'!$A$1:$G$134,6,0)</f>
        <v>6</v>
      </c>
      <c r="M2048" t="str">
        <f>VLOOKUP($C2048,'Lookup Table'!$A$1:$G$134,7,0)</f>
        <v>Display</v>
      </c>
      <c r="N2048" s="28">
        <f t="shared" si="31"/>
        <v>1.77</v>
      </c>
    </row>
    <row r="2049" spans="1:14" x14ac:dyDescent="0.2">
      <c r="A2049">
        <v>2048</v>
      </c>
      <c r="B2049" s="26">
        <v>44342</v>
      </c>
      <c r="C2049" s="11">
        <v>269221473</v>
      </c>
      <c r="D2049" s="11">
        <v>293</v>
      </c>
      <c r="E2049" s="11">
        <v>0</v>
      </c>
      <c r="F2049" s="11">
        <v>2</v>
      </c>
      <c r="G2049">
        <f>IFERROR(INDEX('Video Ad Server - SECONDARY'!$C$2:$C$960,MATCH(' Combined Data'!C2049&amp;' Combined Data'!B2049,'Video Ad Server - SECONDARY'!$E$2:$E$960,0)),"")</f>
        <v>12</v>
      </c>
      <c r="H2049">
        <f>IFERROR(INDEX('Video Ad Server - SECONDARY'!$D$2:$D$960,MATCH(' Combined Data'!C2049&amp;' Combined Data'!B2049,'Video Ad Server - SECONDARY'!$E$2:$E$960,0)),"")</f>
        <v>1</v>
      </c>
      <c r="I2049" t="str">
        <f>VLOOKUP($C2049,'Lookup Table'!$A$1:$G$134,3,0)</f>
        <v>Partner B</v>
      </c>
      <c r="J2049" t="str">
        <f>VLOOKUP($C2049,'Lookup Table'!$A$1:$G$134,4,0)</f>
        <v>Desktop</v>
      </c>
      <c r="K2049" t="str">
        <f>VLOOKUP($C2049,'Lookup Table'!$A$1:$G$134,5,0)</f>
        <v>CPCV</v>
      </c>
      <c r="L2049">
        <f>VLOOKUP($C2049,'Lookup Table'!$A$1:$G$134,6,0)</f>
        <v>4.5</v>
      </c>
      <c r="M2049" t="str">
        <f>VLOOKUP($C2049,'Lookup Table'!$A$1:$G$134,7,0)</f>
        <v>Video</v>
      </c>
      <c r="N2049" s="28">
        <f t="shared" si="31"/>
        <v>4.5</v>
      </c>
    </row>
    <row r="2050" spans="1:14" x14ac:dyDescent="0.2">
      <c r="A2050">
        <v>2049</v>
      </c>
      <c r="B2050" s="26">
        <v>44342</v>
      </c>
      <c r="C2050" s="11">
        <v>273096974</v>
      </c>
      <c r="D2050" s="11">
        <v>271</v>
      </c>
      <c r="E2050" s="11">
        <v>0</v>
      </c>
      <c r="F2050" s="11">
        <v>0</v>
      </c>
      <c r="G2050" t="str">
        <f>IFERROR(INDEX('Video Ad Server - SECONDARY'!$C$2:$C$960,MATCH(' Combined Data'!C2050&amp;' Combined Data'!B2050,'Video Ad Server - SECONDARY'!$E$2:$E$960,0)),"")</f>
        <v/>
      </c>
      <c r="H2050" t="str">
        <f>IFERROR(INDEX('Video Ad Server - SECONDARY'!$D$2:$D$960,MATCH(' Combined Data'!C2050&amp;' Combined Data'!B2050,'Video Ad Server - SECONDARY'!$E$2:$E$960,0)),"")</f>
        <v/>
      </c>
      <c r="I2050" t="str">
        <f>VLOOKUP($C2050,'Lookup Table'!$A$1:$G$134,3,0)</f>
        <v>Partner B</v>
      </c>
      <c r="J2050" t="str">
        <f>VLOOKUP($C2050,'Lookup Table'!$A$1:$G$134,4,0)</f>
        <v>Desktop</v>
      </c>
      <c r="K2050" t="str">
        <f>VLOOKUP($C2050,'Lookup Table'!$A$1:$G$134,5,0)</f>
        <v>CPM</v>
      </c>
      <c r="L2050">
        <f>VLOOKUP($C2050,'Lookup Table'!$A$1:$G$134,6,0)</f>
        <v>4.5</v>
      </c>
      <c r="M2050" t="str">
        <f>VLOOKUP($C2050,'Lookup Table'!$A$1:$G$134,7,0)</f>
        <v>Display</v>
      </c>
      <c r="N2050" s="28">
        <f t="shared" si="31"/>
        <v>1.2195</v>
      </c>
    </row>
    <row r="2051" spans="1:14" x14ac:dyDescent="0.2">
      <c r="A2051">
        <v>2050</v>
      </c>
      <c r="B2051" s="26">
        <v>44342</v>
      </c>
      <c r="C2051" s="11">
        <v>268892222</v>
      </c>
      <c r="D2051" s="11">
        <v>155</v>
      </c>
      <c r="E2051" s="11">
        <v>0</v>
      </c>
      <c r="F2051" s="11">
        <v>0</v>
      </c>
      <c r="G2051" t="str">
        <f>IFERROR(INDEX('Video Ad Server - SECONDARY'!$C$2:$C$960,MATCH(' Combined Data'!C2051&amp;' Combined Data'!B2051,'Video Ad Server - SECONDARY'!$E$2:$E$960,0)),"")</f>
        <v/>
      </c>
      <c r="H2051" t="str">
        <f>IFERROR(INDEX('Video Ad Server - SECONDARY'!$D$2:$D$960,MATCH(' Combined Data'!C2051&amp;' Combined Data'!B2051,'Video Ad Server - SECONDARY'!$E$2:$E$960,0)),"")</f>
        <v/>
      </c>
      <c r="I2051" t="str">
        <f>VLOOKUP($C2051,'Lookup Table'!$A$1:$G$134,3,0)</f>
        <v>Partner B</v>
      </c>
      <c r="J2051" t="str">
        <f>VLOOKUP($C2051,'Lookup Table'!$A$1:$G$134,4,0)</f>
        <v>Desktop</v>
      </c>
      <c r="K2051" t="str">
        <f>VLOOKUP($C2051,'Lookup Table'!$A$1:$G$134,5,0)</f>
        <v>CPM</v>
      </c>
      <c r="L2051">
        <f>VLOOKUP($C2051,'Lookup Table'!$A$1:$G$134,6,0)</f>
        <v>4.5</v>
      </c>
      <c r="M2051" t="str">
        <f>VLOOKUP($C2051,'Lookup Table'!$A$1:$G$134,7,0)</f>
        <v>Display</v>
      </c>
      <c r="N2051" s="28">
        <f t="shared" ref="N2051:N2114" si="32">IF(K2051="CPM",(D2051/1000)*L2051,H2051*L2051)</f>
        <v>0.69750000000000001</v>
      </c>
    </row>
    <row r="2052" spans="1:14" x14ac:dyDescent="0.2">
      <c r="A2052">
        <v>2051</v>
      </c>
      <c r="B2052" s="26">
        <v>44342</v>
      </c>
      <c r="C2052" s="11">
        <v>269221419</v>
      </c>
      <c r="D2052" s="11">
        <v>81</v>
      </c>
      <c r="E2052" s="11">
        <v>0</v>
      </c>
      <c r="F2052" s="11">
        <v>1</v>
      </c>
      <c r="G2052">
        <f>IFERROR(INDEX('Video Ad Server - SECONDARY'!$C$2:$C$960,MATCH(' Combined Data'!C2052&amp;' Combined Data'!B2052,'Video Ad Server - SECONDARY'!$E$2:$E$960,0)),"")</f>
        <v>12</v>
      </c>
      <c r="H2052">
        <f>IFERROR(INDEX('Video Ad Server - SECONDARY'!$D$2:$D$960,MATCH(' Combined Data'!C2052&amp;' Combined Data'!B2052,'Video Ad Server - SECONDARY'!$E$2:$E$960,0)),"")</f>
        <v>20</v>
      </c>
      <c r="I2052" t="str">
        <f>VLOOKUP($C2052,'Lookup Table'!$A$1:$G$134,3,0)</f>
        <v>Partner B</v>
      </c>
      <c r="J2052" t="str">
        <f>VLOOKUP($C2052,'Lookup Table'!$A$1:$G$134,4,0)</f>
        <v>Cross-Device</v>
      </c>
      <c r="K2052" t="str">
        <f>VLOOKUP($C2052,'Lookup Table'!$A$1:$G$134,5,0)</f>
        <v>CPCV</v>
      </c>
      <c r="L2052">
        <f>VLOOKUP($C2052,'Lookup Table'!$A$1:$G$134,6,0)</f>
        <v>4.5</v>
      </c>
      <c r="M2052" t="str">
        <f>VLOOKUP($C2052,'Lookup Table'!$A$1:$G$134,7,0)</f>
        <v>Video</v>
      </c>
      <c r="N2052" s="28">
        <f t="shared" si="32"/>
        <v>90</v>
      </c>
    </row>
    <row r="2053" spans="1:14" x14ac:dyDescent="0.2">
      <c r="A2053">
        <v>2052</v>
      </c>
      <c r="B2053" s="26">
        <v>44342</v>
      </c>
      <c r="C2053" s="11">
        <v>268892231</v>
      </c>
      <c r="D2053" s="11">
        <v>77</v>
      </c>
      <c r="E2053" s="11">
        <v>0</v>
      </c>
      <c r="F2053" s="11">
        <v>0</v>
      </c>
      <c r="G2053" t="str">
        <f>IFERROR(INDEX('Video Ad Server - SECONDARY'!$C$2:$C$960,MATCH(' Combined Data'!C2053&amp;' Combined Data'!B2053,'Video Ad Server - SECONDARY'!$E$2:$E$960,0)),"")</f>
        <v/>
      </c>
      <c r="H2053" t="str">
        <f>IFERROR(INDEX('Video Ad Server - SECONDARY'!$D$2:$D$960,MATCH(' Combined Data'!C2053&amp;' Combined Data'!B2053,'Video Ad Server - SECONDARY'!$E$2:$E$960,0)),"")</f>
        <v/>
      </c>
      <c r="I2053" t="str">
        <f>VLOOKUP($C2053,'Lookup Table'!$A$1:$G$134,3,0)</f>
        <v>Partner A</v>
      </c>
      <c r="J2053" t="str">
        <f>VLOOKUP($C2053,'Lookup Table'!$A$1:$G$134,4,0)</f>
        <v>Desktop</v>
      </c>
      <c r="K2053" t="str">
        <f>VLOOKUP($C2053,'Lookup Table'!$A$1:$G$134,5,0)</f>
        <v>CPM</v>
      </c>
      <c r="L2053">
        <f>VLOOKUP($C2053,'Lookup Table'!$A$1:$G$134,6,0)</f>
        <v>6</v>
      </c>
      <c r="M2053" t="str">
        <f>VLOOKUP($C2053,'Lookup Table'!$A$1:$G$134,7,0)</f>
        <v>Display</v>
      </c>
      <c r="N2053" s="28">
        <f t="shared" si="32"/>
        <v>0.46199999999999997</v>
      </c>
    </row>
    <row r="2054" spans="1:14" x14ac:dyDescent="0.2">
      <c r="A2054">
        <v>2053</v>
      </c>
      <c r="B2054" s="26">
        <v>44342</v>
      </c>
      <c r="C2054" s="11">
        <v>269221869</v>
      </c>
      <c r="D2054" s="11">
        <v>69</v>
      </c>
      <c r="E2054" s="11">
        <v>0</v>
      </c>
      <c r="F2054" s="11">
        <v>0</v>
      </c>
      <c r="G2054" t="str">
        <f>IFERROR(INDEX('Video Ad Server - SECONDARY'!$C$2:$C$960,MATCH(' Combined Data'!C2054&amp;' Combined Data'!B2054,'Video Ad Server - SECONDARY'!$E$2:$E$960,0)),"")</f>
        <v/>
      </c>
      <c r="H2054" t="str">
        <f>IFERROR(INDEX('Video Ad Server - SECONDARY'!$D$2:$D$960,MATCH(' Combined Data'!C2054&amp;' Combined Data'!B2054,'Video Ad Server - SECONDARY'!$E$2:$E$960,0)),"")</f>
        <v/>
      </c>
      <c r="I2054" t="str">
        <f>VLOOKUP($C2054,'Lookup Table'!$A$1:$G$134,3,0)</f>
        <v>Partner B</v>
      </c>
      <c r="J2054" t="str">
        <f>VLOOKUP($C2054,'Lookup Table'!$A$1:$G$134,4,0)</f>
        <v>Cross-Device</v>
      </c>
      <c r="K2054" t="str">
        <f>VLOOKUP($C2054,'Lookup Table'!$A$1:$G$134,5,0)</f>
        <v>CPM</v>
      </c>
      <c r="L2054">
        <f>VLOOKUP($C2054,'Lookup Table'!$A$1:$G$134,6,0)</f>
        <v>4.5</v>
      </c>
      <c r="M2054" t="str">
        <f>VLOOKUP($C2054,'Lookup Table'!$A$1:$G$134,7,0)</f>
        <v>Display</v>
      </c>
      <c r="N2054" s="28">
        <f t="shared" si="32"/>
        <v>0.3105</v>
      </c>
    </row>
    <row r="2055" spans="1:14" x14ac:dyDescent="0.2">
      <c r="A2055">
        <v>2054</v>
      </c>
      <c r="B2055" s="26">
        <v>44342</v>
      </c>
      <c r="C2055" s="11">
        <v>273397621</v>
      </c>
      <c r="D2055" s="11">
        <v>59</v>
      </c>
      <c r="E2055" s="11">
        <v>0</v>
      </c>
      <c r="F2055" s="11">
        <v>1</v>
      </c>
      <c r="G2055" t="str">
        <f>IFERROR(INDEX('Video Ad Server - SECONDARY'!$C$2:$C$960,MATCH(' Combined Data'!C2055&amp;' Combined Data'!B2055,'Video Ad Server - SECONDARY'!$E$2:$E$960,0)),"")</f>
        <v/>
      </c>
      <c r="H2055" t="str">
        <f>IFERROR(INDEX('Video Ad Server - SECONDARY'!$D$2:$D$960,MATCH(' Combined Data'!C2055&amp;' Combined Data'!B2055,'Video Ad Server - SECONDARY'!$E$2:$E$960,0)),"")</f>
        <v/>
      </c>
      <c r="I2055" t="str">
        <f>VLOOKUP($C2055,'Lookup Table'!$A$1:$G$134,3,0)</f>
        <v>Partner B</v>
      </c>
      <c r="J2055" t="str">
        <f>VLOOKUP($C2055,'Lookup Table'!$A$1:$G$134,4,0)</f>
        <v>Desktop</v>
      </c>
      <c r="K2055" t="str">
        <f>VLOOKUP($C2055,'Lookup Table'!$A$1:$G$134,5,0)</f>
        <v>CPM</v>
      </c>
      <c r="L2055">
        <f>VLOOKUP($C2055,'Lookup Table'!$A$1:$G$134,6,0)</f>
        <v>4.5</v>
      </c>
      <c r="M2055" t="str">
        <f>VLOOKUP($C2055,'Lookup Table'!$A$1:$G$134,7,0)</f>
        <v>Display</v>
      </c>
      <c r="N2055" s="28">
        <f t="shared" si="32"/>
        <v>0.26549999999999996</v>
      </c>
    </row>
    <row r="2056" spans="1:14" x14ac:dyDescent="0.2">
      <c r="A2056">
        <v>2055</v>
      </c>
      <c r="B2056" s="26">
        <v>44342</v>
      </c>
      <c r="C2056" s="11">
        <v>269221431</v>
      </c>
      <c r="D2056" s="11">
        <v>57</v>
      </c>
      <c r="E2056" s="11">
        <v>0</v>
      </c>
      <c r="F2056" s="11">
        <v>0</v>
      </c>
      <c r="G2056" t="str">
        <f>IFERROR(INDEX('Video Ad Server - SECONDARY'!$C$2:$C$960,MATCH(' Combined Data'!C2056&amp;' Combined Data'!B2056,'Video Ad Server - SECONDARY'!$E$2:$E$960,0)),"")</f>
        <v/>
      </c>
      <c r="H2056" t="str">
        <f>IFERROR(INDEX('Video Ad Server - SECONDARY'!$D$2:$D$960,MATCH(' Combined Data'!C2056&amp;' Combined Data'!B2056,'Video Ad Server - SECONDARY'!$E$2:$E$960,0)),"")</f>
        <v/>
      </c>
      <c r="I2056" t="str">
        <f>VLOOKUP($C2056,'Lookup Table'!$A$1:$G$134,3,0)</f>
        <v>Partner B</v>
      </c>
      <c r="J2056" t="str">
        <f>VLOOKUP($C2056,'Lookup Table'!$A$1:$G$134,4,0)</f>
        <v>Desktop</v>
      </c>
      <c r="K2056" t="str">
        <f>VLOOKUP($C2056,'Lookup Table'!$A$1:$G$134,5,0)</f>
        <v>CPM</v>
      </c>
      <c r="L2056">
        <f>VLOOKUP($C2056,'Lookup Table'!$A$1:$G$134,6,0)</f>
        <v>4.5</v>
      </c>
      <c r="M2056" t="str">
        <f>VLOOKUP($C2056,'Lookup Table'!$A$1:$G$134,7,0)</f>
        <v>Display</v>
      </c>
      <c r="N2056" s="28">
        <f t="shared" si="32"/>
        <v>0.25650000000000001</v>
      </c>
    </row>
    <row r="2057" spans="1:14" x14ac:dyDescent="0.2">
      <c r="A2057">
        <v>2056</v>
      </c>
      <c r="B2057" s="26">
        <v>44342</v>
      </c>
      <c r="C2057" s="11">
        <v>268892429</v>
      </c>
      <c r="D2057" s="11">
        <v>40</v>
      </c>
      <c r="E2057" s="11">
        <v>0</v>
      </c>
      <c r="F2057" s="11">
        <v>0</v>
      </c>
      <c r="G2057" t="str">
        <f>IFERROR(INDEX('Video Ad Server - SECONDARY'!$C$2:$C$960,MATCH(' Combined Data'!C2057&amp;' Combined Data'!B2057,'Video Ad Server - SECONDARY'!$E$2:$E$960,0)),"")</f>
        <v/>
      </c>
      <c r="H2057" t="str">
        <f>IFERROR(INDEX('Video Ad Server - SECONDARY'!$D$2:$D$960,MATCH(' Combined Data'!C2057&amp;' Combined Data'!B2057,'Video Ad Server - SECONDARY'!$E$2:$E$960,0)),"")</f>
        <v/>
      </c>
      <c r="I2057" t="str">
        <f>VLOOKUP($C2057,'Lookup Table'!$A$1:$G$134,3,0)</f>
        <v>Partner A</v>
      </c>
      <c r="J2057" t="str">
        <f>VLOOKUP($C2057,'Lookup Table'!$A$1:$G$134,4,0)</f>
        <v>Mobile In-App</v>
      </c>
      <c r="K2057" t="str">
        <f>VLOOKUP($C2057,'Lookup Table'!$A$1:$G$134,5,0)</f>
        <v>CPM</v>
      </c>
      <c r="L2057">
        <f>VLOOKUP($C2057,'Lookup Table'!$A$1:$G$134,6,0)</f>
        <v>6</v>
      </c>
      <c r="M2057" t="str">
        <f>VLOOKUP($C2057,'Lookup Table'!$A$1:$G$134,7,0)</f>
        <v>Display</v>
      </c>
      <c r="N2057" s="28">
        <f t="shared" si="32"/>
        <v>0.24</v>
      </c>
    </row>
    <row r="2058" spans="1:14" x14ac:dyDescent="0.2">
      <c r="A2058">
        <v>2057</v>
      </c>
      <c r="B2058" s="26">
        <v>44342</v>
      </c>
      <c r="C2058" s="11">
        <v>268892414</v>
      </c>
      <c r="D2058" s="11">
        <v>37</v>
      </c>
      <c r="E2058" s="11">
        <v>0</v>
      </c>
      <c r="F2058" s="11">
        <v>0</v>
      </c>
      <c r="G2058" t="str">
        <f>IFERROR(INDEX('Video Ad Server - SECONDARY'!$C$2:$C$960,MATCH(' Combined Data'!C2058&amp;' Combined Data'!B2058,'Video Ad Server - SECONDARY'!$E$2:$E$960,0)),"")</f>
        <v/>
      </c>
      <c r="H2058" t="str">
        <f>IFERROR(INDEX('Video Ad Server - SECONDARY'!$D$2:$D$960,MATCH(' Combined Data'!C2058&amp;' Combined Data'!B2058,'Video Ad Server - SECONDARY'!$E$2:$E$960,0)),"")</f>
        <v/>
      </c>
      <c r="I2058" t="str">
        <f>VLOOKUP($C2058,'Lookup Table'!$A$1:$G$134,3,0)</f>
        <v>Partner A</v>
      </c>
      <c r="J2058" t="str">
        <f>VLOOKUP($C2058,'Lookup Table'!$A$1:$G$134,4,0)</f>
        <v>Mobile Web</v>
      </c>
      <c r="K2058" t="str">
        <f>VLOOKUP($C2058,'Lookup Table'!$A$1:$G$134,5,0)</f>
        <v>CPM</v>
      </c>
      <c r="L2058">
        <f>VLOOKUP($C2058,'Lookup Table'!$A$1:$G$134,6,0)</f>
        <v>6</v>
      </c>
      <c r="M2058" t="str">
        <f>VLOOKUP($C2058,'Lookup Table'!$A$1:$G$134,7,0)</f>
        <v>Display</v>
      </c>
      <c r="N2058" s="28">
        <f t="shared" si="32"/>
        <v>0.22199999999999998</v>
      </c>
    </row>
    <row r="2059" spans="1:14" x14ac:dyDescent="0.2">
      <c r="A2059">
        <v>2058</v>
      </c>
      <c r="B2059" s="26">
        <v>44342</v>
      </c>
      <c r="C2059" s="11">
        <v>268891964</v>
      </c>
      <c r="D2059" s="11">
        <v>28</v>
      </c>
      <c r="E2059" s="11">
        <v>0</v>
      </c>
      <c r="F2059" s="11">
        <v>0</v>
      </c>
      <c r="G2059">
        <f>IFERROR(INDEX('Video Ad Server - SECONDARY'!$C$2:$C$960,MATCH(' Combined Data'!C2059&amp;' Combined Data'!B2059,'Video Ad Server - SECONDARY'!$E$2:$E$960,0)),"")</f>
        <v>2</v>
      </c>
      <c r="H2059">
        <f>IFERROR(INDEX('Video Ad Server - SECONDARY'!$D$2:$D$960,MATCH(' Combined Data'!C2059&amp;' Combined Data'!B2059,'Video Ad Server - SECONDARY'!$E$2:$E$960,0)),"")</f>
        <v>16</v>
      </c>
      <c r="I2059" t="str">
        <f>VLOOKUP($C2059,'Lookup Table'!$A$1:$G$134,3,0)</f>
        <v>Partner B</v>
      </c>
      <c r="J2059" t="str">
        <f>VLOOKUP($C2059,'Lookup Table'!$A$1:$G$134,4,0)</f>
        <v>Cross-Device</v>
      </c>
      <c r="K2059" t="str">
        <f>VLOOKUP($C2059,'Lookup Table'!$A$1:$G$134,5,0)</f>
        <v>CPCV</v>
      </c>
      <c r="L2059">
        <f>VLOOKUP($C2059,'Lookup Table'!$A$1:$G$134,6,0)</f>
        <v>4.5</v>
      </c>
      <c r="M2059" t="str">
        <f>VLOOKUP($C2059,'Lookup Table'!$A$1:$G$134,7,0)</f>
        <v>Video</v>
      </c>
      <c r="N2059" s="28">
        <f t="shared" si="32"/>
        <v>72</v>
      </c>
    </row>
    <row r="2060" spans="1:14" x14ac:dyDescent="0.2">
      <c r="A2060">
        <v>2059</v>
      </c>
      <c r="B2060" s="26">
        <v>44342</v>
      </c>
      <c r="C2060" s="11">
        <v>268892123</v>
      </c>
      <c r="D2060" s="11">
        <v>23</v>
      </c>
      <c r="E2060" s="11">
        <v>0</v>
      </c>
      <c r="F2060" s="11">
        <v>0</v>
      </c>
      <c r="G2060" t="str">
        <f>IFERROR(INDEX('Video Ad Server - SECONDARY'!$C$2:$C$960,MATCH(' Combined Data'!C2060&amp;' Combined Data'!B2060,'Video Ad Server - SECONDARY'!$E$2:$E$960,0)),"")</f>
        <v/>
      </c>
      <c r="H2060" t="str">
        <f>IFERROR(INDEX('Video Ad Server - SECONDARY'!$D$2:$D$960,MATCH(' Combined Data'!C2060&amp;' Combined Data'!B2060,'Video Ad Server - SECONDARY'!$E$2:$E$960,0)),"")</f>
        <v/>
      </c>
      <c r="I2060" t="str">
        <f>VLOOKUP($C2060,'Lookup Table'!$A$1:$G$134,3,0)</f>
        <v>Partner A</v>
      </c>
      <c r="J2060" t="str">
        <f>VLOOKUP($C2060,'Lookup Table'!$A$1:$G$134,4,0)</f>
        <v>Desktop</v>
      </c>
      <c r="K2060" t="str">
        <f>VLOOKUP($C2060,'Lookup Table'!$A$1:$G$134,5,0)</f>
        <v>CPM</v>
      </c>
      <c r="L2060">
        <f>VLOOKUP($C2060,'Lookup Table'!$A$1:$G$134,6,0)</f>
        <v>6</v>
      </c>
      <c r="M2060" t="str">
        <f>VLOOKUP($C2060,'Lookup Table'!$A$1:$G$134,7,0)</f>
        <v>Display</v>
      </c>
      <c r="N2060" s="28">
        <f t="shared" si="32"/>
        <v>0.13800000000000001</v>
      </c>
    </row>
    <row r="2061" spans="1:14" x14ac:dyDescent="0.2">
      <c r="A2061">
        <v>2060</v>
      </c>
      <c r="B2061" s="26">
        <v>44342</v>
      </c>
      <c r="C2061" s="11">
        <v>269221461</v>
      </c>
      <c r="D2061" s="11">
        <v>12</v>
      </c>
      <c r="E2061" s="11">
        <v>0</v>
      </c>
      <c r="F2061" s="11">
        <v>0</v>
      </c>
      <c r="G2061">
        <f>IFERROR(INDEX('Video Ad Server - SECONDARY'!$C$2:$C$960,MATCH(' Combined Data'!C2061&amp;' Combined Data'!B2061,'Video Ad Server - SECONDARY'!$E$2:$E$960,0)),"")</f>
        <v>10</v>
      </c>
      <c r="H2061">
        <f>IFERROR(INDEX('Video Ad Server - SECONDARY'!$D$2:$D$960,MATCH(' Combined Data'!C2061&amp;' Combined Data'!B2061,'Video Ad Server - SECONDARY'!$E$2:$E$960,0)),"")</f>
        <v>20</v>
      </c>
      <c r="I2061" t="str">
        <f>VLOOKUP($C2061,'Lookup Table'!$A$1:$G$134,3,0)</f>
        <v>Partner B</v>
      </c>
      <c r="J2061" t="str">
        <f>VLOOKUP($C2061,'Lookup Table'!$A$1:$G$134,4,0)</f>
        <v>Mobile</v>
      </c>
      <c r="K2061" t="str">
        <f>VLOOKUP($C2061,'Lookup Table'!$A$1:$G$134,5,0)</f>
        <v>CPCV</v>
      </c>
      <c r="L2061">
        <f>VLOOKUP($C2061,'Lookup Table'!$A$1:$G$134,6,0)</f>
        <v>4.5</v>
      </c>
      <c r="M2061" t="str">
        <f>VLOOKUP($C2061,'Lookup Table'!$A$1:$G$134,7,0)</f>
        <v>Video</v>
      </c>
      <c r="N2061" s="28">
        <f t="shared" si="32"/>
        <v>90</v>
      </c>
    </row>
    <row r="2062" spans="1:14" x14ac:dyDescent="0.2">
      <c r="A2062">
        <v>2061</v>
      </c>
      <c r="B2062" s="26">
        <v>44342</v>
      </c>
      <c r="C2062" s="11">
        <v>269222757</v>
      </c>
      <c r="D2062" s="11">
        <v>7</v>
      </c>
      <c r="E2062" s="11">
        <v>0</v>
      </c>
      <c r="F2062" s="11">
        <v>0</v>
      </c>
      <c r="G2062" t="str">
        <f>IFERROR(INDEX('Video Ad Server - SECONDARY'!$C$2:$C$960,MATCH(' Combined Data'!C2062&amp;' Combined Data'!B2062,'Video Ad Server - SECONDARY'!$E$2:$E$960,0)),"")</f>
        <v/>
      </c>
      <c r="H2062" t="str">
        <f>IFERROR(INDEX('Video Ad Server - SECONDARY'!$D$2:$D$960,MATCH(' Combined Data'!C2062&amp;' Combined Data'!B2062,'Video Ad Server - SECONDARY'!$E$2:$E$960,0)),"")</f>
        <v/>
      </c>
      <c r="I2062" t="str">
        <f>VLOOKUP($C2062,'Lookup Table'!$A$1:$G$134,3,0)</f>
        <v>Partner A</v>
      </c>
      <c r="J2062" t="str">
        <f>VLOOKUP($C2062,'Lookup Table'!$A$1:$G$134,4,0)</f>
        <v>Mobile Web</v>
      </c>
      <c r="K2062" t="str">
        <f>VLOOKUP($C2062,'Lookup Table'!$A$1:$G$134,5,0)</f>
        <v>CPM</v>
      </c>
      <c r="L2062">
        <f>VLOOKUP($C2062,'Lookup Table'!$A$1:$G$134,6,0)</f>
        <v>6</v>
      </c>
      <c r="M2062" t="str">
        <f>VLOOKUP($C2062,'Lookup Table'!$A$1:$G$134,7,0)</f>
        <v>Display</v>
      </c>
      <c r="N2062" s="28">
        <f t="shared" si="32"/>
        <v>4.2000000000000003E-2</v>
      </c>
    </row>
    <row r="2063" spans="1:14" x14ac:dyDescent="0.2">
      <c r="A2063">
        <v>2062</v>
      </c>
      <c r="B2063" s="26">
        <v>44342</v>
      </c>
      <c r="C2063" s="11">
        <v>268891226</v>
      </c>
      <c r="D2063" s="11">
        <v>6</v>
      </c>
      <c r="E2063" s="11">
        <v>0</v>
      </c>
      <c r="F2063" s="11">
        <v>0</v>
      </c>
      <c r="G2063" t="str">
        <f>IFERROR(INDEX('Video Ad Server - SECONDARY'!$C$2:$C$960,MATCH(' Combined Data'!C2063&amp;' Combined Data'!B2063,'Video Ad Server - SECONDARY'!$E$2:$E$960,0)),"")</f>
        <v/>
      </c>
      <c r="H2063" t="str">
        <f>IFERROR(INDEX('Video Ad Server - SECONDARY'!$D$2:$D$960,MATCH(' Combined Data'!C2063&amp;' Combined Data'!B2063,'Video Ad Server - SECONDARY'!$E$2:$E$960,0)),"")</f>
        <v/>
      </c>
      <c r="I2063" t="str">
        <f>VLOOKUP($C2063,'Lookup Table'!$A$1:$G$134,3,0)</f>
        <v>Partner B</v>
      </c>
      <c r="J2063" t="str">
        <f>VLOOKUP($C2063,'Lookup Table'!$A$1:$G$134,4,0)</f>
        <v>Desktop</v>
      </c>
      <c r="K2063" t="str">
        <f>VLOOKUP($C2063,'Lookup Table'!$A$1:$G$134,5,0)</f>
        <v>CPM</v>
      </c>
      <c r="L2063">
        <f>VLOOKUP($C2063,'Lookup Table'!$A$1:$G$134,6,0)</f>
        <v>4.5</v>
      </c>
      <c r="M2063" t="str">
        <f>VLOOKUP($C2063,'Lookup Table'!$A$1:$G$134,7,0)</f>
        <v>Display</v>
      </c>
      <c r="N2063" s="28">
        <f t="shared" si="32"/>
        <v>2.7E-2</v>
      </c>
    </row>
    <row r="2064" spans="1:14" x14ac:dyDescent="0.2">
      <c r="A2064">
        <v>2063</v>
      </c>
      <c r="B2064" s="26">
        <v>44342</v>
      </c>
      <c r="C2064" s="11">
        <v>268891184</v>
      </c>
      <c r="D2064" s="11">
        <v>5</v>
      </c>
      <c r="E2064" s="11">
        <v>0</v>
      </c>
      <c r="F2064" s="11">
        <v>0</v>
      </c>
      <c r="G2064" t="str">
        <f>IFERROR(INDEX('Video Ad Server - SECONDARY'!$C$2:$C$960,MATCH(' Combined Data'!C2064&amp;' Combined Data'!B2064,'Video Ad Server - SECONDARY'!$E$2:$E$960,0)),"")</f>
        <v/>
      </c>
      <c r="H2064" t="str">
        <f>IFERROR(INDEX('Video Ad Server - SECONDARY'!$D$2:$D$960,MATCH(' Combined Data'!C2064&amp;' Combined Data'!B2064,'Video Ad Server - SECONDARY'!$E$2:$E$960,0)),"")</f>
        <v/>
      </c>
      <c r="I2064" t="str">
        <f>VLOOKUP($C2064,'Lookup Table'!$A$1:$G$134,3,0)</f>
        <v>Partner B</v>
      </c>
      <c r="J2064" t="str">
        <f>VLOOKUP($C2064,'Lookup Table'!$A$1:$G$134,4,0)</f>
        <v>Cross-Device</v>
      </c>
      <c r="K2064" t="str">
        <f>VLOOKUP($C2064,'Lookup Table'!$A$1:$G$134,5,0)</f>
        <v>CPM</v>
      </c>
      <c r="L2064">
        <f>VLOOKUP($C2064,'Lookup Table'!$A$1:$G$134,6,0)</f>
        <v>4.5</v>
      </c>
      <c r="M2064" t="str">
        <f>VLOOKUP($C2064,'Lookup Table'!$A$1:$G$134,7,0)</f>
        <v>Display</v>
      </c>
      <c r="N2064" s="28">
        <f t="shared" si="32"/>
        <v>2.2499999999999999E-2</v>
      </c>
    </row>
    <row r="2065" spans="1:14" x14ac:dyDescent="0.2">
      <c r="A2065">
        <v>2064</v>
      </c>
      <c r="B2065" s="26">
        <v>44342</v>
      </c>
      <c r="C2065" s="11">
        <v>268892090</v>
      </c>
      <c r="D2065" s="11">
        <v>4</v>
      </c>
      <c r="E2065" s="11">
        <v>0</v>
      </c>
      <c r="F2065" s="11">
        <v>0</v>
      </c>
      <c r="G2065" t="str">
        <f>IFERROR(INDEX('Video Ad Server - SECONDARY'!$C$2:$C$960,MATCH(' Combined Data'!C2065&amp;' Combined Data'!B2065,'Video Ad Server - SECONDARY'!$E$2:$E$960,0)),"")</f>
        <v/>
      </c>
      <c r="H2065" t="str">
        <f>IFERROR(INDEX('Video Ad Server - SECONDARY'!$D$2:$D$960,MATCH(' Combined Data'!C2065&amp;' Combined Data'!B2065,'Video Ad Server - SECONDARY'!$E$2:$E$960,0)),"")</f>
        <v/>
      </c>
      <c r="I2065" t="str">
        <f>VLOOKUP($C2065,'Lookup Table'!$A$1:$G$134,3,0)</f>
        <v>Partner B</v>
      </c>
      <c r="J2065" t="str">
        <f>VLOOKUP($C2065,'Lookup Table'!$A$1:$G$134,4,0)</f>
        <v>Mobile In-App</v>
      </c>
      <c r="K2065" t="str">
        <f>VLOOKUP($C2065,'Lookup Table'!$A$1:$G$134,5,0)</f>
        <v>CPM</v>
      </c>
      <c r="L2065">
        <f>VLOOKUP($C2065,'Lookup Table'!$A$1:$G$134,6,0)</f>
        <v>4.5</v>
      </c>
      <c r="M2065" t="str">
        <f>VLOOKUP($C2065,'Lookup Table'!$A$1:$G$134,7,0)</f>
        <v>Display</v>
      </c>
      <c r="N2065" s="28">
        <f t="shared" si="32"/>
        <v>1.8000000000000002E-2</v>
      </c>
    </row>
    <row r="2066" spans="1:14" x14ac:dyDescent="0.2">
      <c r="A2066">
        <v>2065</v>
      </c>
      <c r="B2066" s="26">
        <v>44342</v>
      </c>
      <c r="C2066" s="11">
        <v>269222754</v>
      </c>
      <c r="D2066" s="11">
        <v>3</v>
      </c>
      <c r="E2066" s="11">
        <v>0</v>
      </c>
      <c r="F2066" s="11">
        <v>0</v>
      </c>
      <c r="G2066" t="str">
        <f>IFERROR(INDEX('Video Ad Server - SECONDARY'!$C$2:$C$960,MATCH(' Combined Data'!C2066&amp;' Combined Data'!B2066,'Video Ad Server - SECONDARY'!$E$2:$E$960,0)),"")</f>
        <v/>
      </c>
      <c r="H2066" t="str">
        <f>IFERROR(INDEX('Video Ad Server - SECONDARY'!$D$2:$D$960,MATCH(' Combined Data'!C2066&amp;' Combined Data'!B2066,'Video Ad Server - SECONDARY'!$E$2:$E$960,0)),"")</f>
        <v/>
      </c>
      <c r="I2066" t="str">
        <f>VLOOKUP($C2066,'Lookup Table'!$A$1:$G$134,3,0)</f>
        <v>Partner A</v>
      </c>
      <c r="J2066" t="str">
        <f>VLOOKUP($C2066,'Lookup Table'!$A$1:$G$134,4,0)</f>
        <v>Mobile In-App</v>
      </c>
      <c r="K2066" t="str">
        <f>VLOOKUP($C2066,'Lookup Table'!$A$1:$G$134,5,0)</f>
        <v>CPM</v>
      </c>
      <c r="L2066">
        <f>VLOOKUP($C2066,'Lookup Table'!$A$1:$G$134,6,0)</f>
        <v>6</v>
      </c>
      <c r="M2066" t="str">
        <f>VLOOKUP($C2066,'Lookup Table'!$A$1:$G$134,7,0)</f>
        <v>Display</v>
      </c>
      <c r="N2066" s="28">
        <f t="shared" si="32"/>
        <v>1.8000000000000002E-2</v>
      </c>
    </row>
    <row r="2067" spans="1:14" x14ac:dyDescent="0.2">
      <c r="A2067">
        <v>2066</v>
      </c>
      <c r="B2067" s="26">
        <v>44342</v>
      </c>
      <c r="C2067" s="11">
        <v>268890683</v>
      </c>
      <c r="D2067" s="11">
        <v>3</v>
      </c>
      <c r="E2067" s="11">
        <v>0</v>
      </c>
      <c r="F2067" s="11">
        <v>0</v>
      </c>
      <c r="G2067" t="str">
        <f>IFERROR(INDEX('Video Ad Server - SECONDARY'!$C$2:$C$960,MATCH(' Combined Data'!C2067&amp;' Combined Data'!B2067,'Video Ad Server - SECONDARY'!$E$2:$E$960,0)),"")</f>
        <v/>
      </c>
      <c r="H2067" t="str">
        <f>IFERROR(INDEX('Video Ad Server - SECONDARY'!$D$2:$D$960,MATCH(' Combined Data'!C2067&amp;' Combined Data'!B2067,'Video Ad Server - SECONDARY'!$E$2:$E$960,0)),"")</f>
        <v/>
      </c>
      <c r="I2067" t="str">
        <f>VLOOKUP($C2067,'Lookup Table'!$A$1:$G$134,3,0)</f>
        <v>Partner A</v>
      </c>
      <c r="J2067" t="str">
        <f>VLOOKUP($C2067,'Lookup Table'!$A$1:$G$134,4,0)</f>
        <v>Mobile Web</v>
      </c>
      <c r="K2067" t="str">
        <f>VLOOKUP($C2067,'Lookup Table'!$A$1:$G$134,5,0)</f>
        <v>CPM</v>
      </c>
      <c r="L2067">
        <f>VLOOKUP($C2067,'Lookup Table'!$A$1:$G$134,6,0)</f>
        <v>6</v>
      </c>
      <c r="M2067" t="str">
        <f>VLOOKUP($C2067,'Lookup Table'!$A$1:$G$134,7,0)</f>
        <v>Display</v>
      </c>
      <c r="N2067" s="28">
        <f t="shared" si="32"/>
        <v>1.8000000000000002E-2</v>
      </c>
    </row>
    <row r="2068" spans="1:14" x14ac:dyDescent="0.2">
      <c r="A2068">
        <v>2067</v>
      </c>
      <c r="B2068" s="26">
        <v>44342</v>
      </c>
      <c r="C2068" s="11">
        <v>269150197</v>
      </c>
      <c r="D2068" s="11">
        <v>3</v>
      </c>
      <c r="E2068" s="11">
        <v>0</v>
      </c>
      <c r="F2068" s="11">
        <v>0</v>
      </c>
      <c r="G2068" t="str">
        <f>IFERROR(INDEX('Video Ad Server - SECONDARY'!$C$2:$C$960,MATCH(' Combined Data'!C2068&amp;' Combined Data'!B2068,'Video Ad Server - SECONDARY'!$E$2:$E$960,0)),"")</f>
        <v/>
      </c>
      <c r="H2068" t="str">
        <f>IFERROR(INDEX('Video Ad Server - SECONDARY'!$D$2:$D$960,MATCH(' Combined Data'!C2068&amp;' Combined Data'!B2068,'Video Ad Server - SECONDARY'!$E$2:$E$960,0)),"")</f>
        <v/>
      </c>
      <c r="I2068" t="str">
        <f>VLOOKUP($C2068,'Lookup Table'!$A$1:$G$134,3,0)</f>
        <v>Partner A</v>
      </c>
      <c r="J2068" t="str">
        <f>VLOOKUP($C2068,'Lookup Table'!$A$1:$G$134,4,0)</f>
        <v>Desktop</v>
      </c>
      <c r="K2068" t="str">
        <f>VLOOKUP($C2068,'Lookup Table'!$A$1:$G$134,5,0)</f>
        <v>CPM</v>
      </c>
      <c r="L2068">
        <f>VLOOKUP($C2068,'Lookup Table'!$A$1:$G$134,6,0)</f>
        <v>6</v>
      </c>
      <c r="M2068" t="str">
        <f>VLOOKUP($C2068,'Lookup Table'!$A$1:$G$134,7,0)</f>
        <v>Display</v>
      </c>
      <c r="N2068" s="28">
        <f t="shared" si="32"/>
        <v>1.8000000000000002E-2</v>
      </c>
    </row>
    <row r="2069" spans="1:14" x14ac:dyDescent="0.2">
      <c r="A2069">
        <v>2068</v>
      </c>
      <c r="B2069" s="26">
        <v>44342</v>
      </c>
      <c r="C2069" s="11">
        <v>269222091</v>
      </c>
      <c r="D2069" s="11">
        <v>2</v>
      </c>
      <c r="E2069" s="11">
        <v>0</v>
      </c>
      <c r="F2069" s="11">
        <v>0</v>
      </c>
      <c r="G2069" t="str">
        <f>IFERROR(INDEX('Video Ad Server - SECONDARY'!$C$2:$C$960,MATCH(' Combined Data'!C2069&amp;' Combined Data'!B2069,'Video Ad Server - SECONDARY'!$E$2:$E$960,0)),"")</f>
        <v/>
      </c>
      <c r="H2069" t="str">
        <f>IFERROR(INDEX('Video Ad Server - SECONDARY'!$D$2:$D$960,MATCH(' Combined Data'!C2069&amp;' Combined Data'!B2069,'Video Ad Server - SECONDARY'!$E$2:$E$960,0)),"")</f>
        <v/>
      </c>
      <c r="I2069" t="str">
        <f>VLOOKUP($C2069,'Lookup Table'!$A$1:$G$134,3,0)</f>
        <v>Partner A</v>
      </c>
      <c r="J2069" t="str">
        <f>VLOOKUP($C2069,'Lookup Table'!$A$1:$G$134,4,0)</f>
        <v>Mobile</v>
      </c>
      <c r="K2069" t="str">
        <f>VLOOKUP($C2069,'Lookup Table'!$A$1:$G$134,5,0)</f>
        <v>CPM</v>
      </c>
      <c r="L2069">
        <f>VLOOKUP($C2069,'Lookup Table'!$A$1:$G$134,6,0)</f>
        <v>6</v>
      </c>
      <c r="M2069" t="str">
        <f>VLOOKUP($C2069,'Lookup Table'!$A$1:$G$134,7,0)</f>
        <v>Display</v>
      </c>
      <c r="N2069" s="28">
        <f t="shared" si="32"/>
        <v>1.2E-2</v>
      </c>
    </row>
    <row r="2070" spans="1:14" x14ac:dyDescent="0.2">
      <c r="A2070">
        <v>2069</v>
      </c>
      <c r="B2070" s="26">
        <v>44342</v>
      </c>
      <c r="C2070" s="11">
        <v>269221920</v>
      </c>
      <c r="D2070" s="11">
        <v>2</v>
      </c>
      <c r="E2070" s="11">
        <v>0</v>
      </c>
      <c r="F2070" s="11">
        <v>0</v>
      </c>
      <c r="G2070">
        <f>IFERROR(INDEX('Video Ad Server - SECONDARY'!$C$2:$C$960,MATCH(' Combined Data'!C2070&amp;' Combined Data'!B2070,'Video Ad Server - SECONDARY'!$E$2:$E$960,0)),"")</f>
        <v>19</v>
      </c>
      <c r="H2070">
        <f>IFERROR(INDEX('Video Ad Server - SECONDARY'!$D$2:$D$960,MATCH(' Combined Data'!C2070&amp;' Combined Data'!B2070,'Video Ad Server - SECONDARY'!$E$2:$E$960,0)),"")</f>
        <v>3</v>
      </c>
      <c r="I2070" t="str">
        <f>VLOOKUP($C2070,'Lookup Table'!$A$1:$G$134,3,0)</f>
        <v>Partner B</v>
      </c>
      <c r="J2070" t="str">
        <f>VLOOKUP($C2070,'Lookup Table'!$A$1:$G$134,4,0)</f>
        <v>Cross-Device</v>
      </c>
      <c r="K2070" t="str">
        <f>VLOOKUP($C2070,'Lookup Table'!$A$1:$G$134,5,0)</f>
        <v>CPCV</v>
      </c>
      <c r="L2070">
        <f>VLOOKUP($C2070,'Lookup Table'!$A$1:$G$134,6,0)</f>
        <v>4.5</v>
      </c>
      <c r="M2070" t="str">
        <f>VLOOKUP($C2070,'Lookup Table'!$A$1:$G$134,7,0)</f>
        <v>Video</v>
      </c>
      <c r="N2070" s="28">
        <f t="shared" si="32"/>
        <v>13.5</v>
      </c>
    </row>
    <row r="2071" spans="1:14" x14ac:dyDescent="0.2">
      <c r="A2071">
        <v>2070</v>
      </c>
      <c r="B2071" s="26">
        <v>44342</v>
      </c>
      <c r="C2071" s="11">
        <v>269150194</v>
      </c>
      <c r="D2071" s="11">
        <v>1</v>
      </c>
      <c r="E2071" s="11">
        <v>0</v>
      </c>
      <c r="F2071" s="11">
        <v>0</v>
      </c>
      <c r="G2071" t="str">
        <f>IFERROR(INDEX('Video Ad Server - SECONDARY'!$C$2:$C$960,MATCH(' Combined Data'!C2071&amp;' Combined Data'!B2071,'Video Ad Server - SECONDARY'!$E$2:$E$960,0)),"")</f>
        <v/>
      </c>
      <c r="H2071" t="str">
        <f>IFERROR(INDEX('Video Ad Server - SECONDARY'!$D$2:$D$960,MATCH(' Combined Data'!C2071&amp;' Combined Data'!B2071,'Video Ad Server - SECONDARY'!$E$2:$E$960,0)),"")</f>
        <v/>
      </c>
      <c r="I2071" t="str">
        <f>VLOOKUP($C2071,'Lookup Table'!$A$1:$G$134,3,0)</f>
        <v>Partner A</v>
      </c>
      <c r="J2071" t="str">
        <f>VLOOKUP($C2071,'Lookup Table'!$A$1:$G$134,4,0)</f>
        <v>Tablet Web</v>
      </c>
      <c r="K2071" t="str">
        <f>VLOOKUP($C2071,'Lookup Table'!$A$1:$G$134,5,0)</f>
        <v>CPM</v>
      </c>
      <c r="L2071">
        <f>VLOOKUP($C2071,'Lookup Table'!$A$1:$G$134,6,0)</f>
        <v>6</v>
      </c>
      <c r="M2071" t="str">
        <f>VLOOKUP($C2071,'Lookup Table'!$A$1:$G$134,7,0)</f>
        <v>Display</v>
      </c>
      <c r="N2071" s="28">
        <f t="shared" si="32"/>
        <v>6.0000000000000001E-3</v>
      </c>
    </row>
    <row r="2072" spans="1:14" x14ac:dyDescent="0.2">
      <c r="A2072">
        <v>2071</v>
      </c>
      <c r="B2072" s="26">
        <v>44342</v>
      </c>
      <c r="C2072" s="11">
        <v>269222070</v>
      </c>
      <c r="D2072" s="11">
        <v>1</v>
      </c>
      <c r="E2072" s="11">
        <v>0</v>
      </c>
      <c r="F2072" s="11">
        <v>0</v>
      </c>
      <c r="G2072" t="str">
        <f>IFERROR(INDEX('Video Ad Server - SECONDARY'!$C$2:$C$960,MATCH(' Combined Data'!C2072&amp;' Combined Data'!B2072,'Video Ad Server - SECONDARY'!$E$2:$E$960,0)),"")</f>
        <v/>
      </c>
      <c r="H2072" t="str">
        <f>IFERROR(INDEX('Video Ad Server - SECONDARY'!$D$2:$D$960,MATCH(' Combined Data'!C2072&amp;' Combined Data'!B2072,'Video Ad Server - SECONDARY'!$E$2:$E$960,0)),"")</f>
        <v/>
      </c>
      <c r="I2072" t="str">
        <f>VLOOKUP($C2072,'Lookup Table'!$A$1:$G$134,3,0)</f>
        <v>Partner A</v>
      </c>
      <c r="J2072" t="str">
        <f>VLOOKUP($C2072,'Lookup Table'!$A$1:$G$134,4,0)</f>
        <v>Mobile In-App</v>
      </c>
      <c r="K2072" t="str">
        <f>VLOOKUP($C2072,'Lookup Table'!$A$1:$G$134,5,0)</f>
        <v>CPM</v>
      </c>
      <c r="L2072">
        <f>VLOOKUP($C2072,'Lookup Table'!$A$1:$G$134,6,0)</f>
        <v>6</v>
      </c>
      <c r="M2072" t="str">
        <f>VLOOKUP($C2072,'Lookup Table'!$A$1:$G$134,7,0)</f>
        <v>Display</v>
      </c>
      <c r="N2072" s="28">
        <f t="shared" si="32"/>
        <v>6.0000000000000001E-3</v>
      </c>
    </row>
    <row r="2073" spans="1:14" x14ac:dyDescent="0.2">
      <c r="A2073">
        <v>2072</v>
      </c>
      <c r="B2073" s="26">
        <v>44342</v>
      </c>
      <c r="C2073" s="11">
        <v>268892405</v>
      </c>
      <c r="D2073" s="11">
        <v>0</v>
      </c>
      <c r="E2073" s="11">
        <v>0</v>
      </c>
      <c r="F2073" s="11">
        <v>4</v>
      </c>
      <c r="G2073" t="str">
        <f>IFERROR(INDEX('Video Ad Server - SECONDARY'!$C$2:$C$960,MATCH(' Combined Data'!C2073&amp;' Combined Data'!B2073,'Video Ad Server - SECONDARY'!$E$2:$E$960,0)),"")</f>
        <v/>
      </c>
      <c r="H2073" t="str">
        <f>IFERROR(INDEX('Video Ad Server - SECONDARY'!$D$2:$D$960,MATCH(' Combined Data'!C2073&amp;' Combined Data'!B2073,'Video Ad Server - SECONDARY'!$E$2:$E$960,0)),"")</f>
        <v/>
      </c>
      <c r="I2073" t="str">
        <f>VLOOKUP($C2073,'Lookup Table'!$A$1:$G$134,3,0)</f>
        <v>Partner B</v>
      </c>
      <c r="J2073" t="str">
        <f>VLOOKUP($C2073,'Lookup Table'!$A$1:$G$134,4,0)</f>
        <v>Mobile In-App</v>
      </c>
      <c r="K2073" t="str">
        <f>VLOOKUP($C2073,'Lookup Table'!$A$1:$G$134,5,0)</f>
        <v>CPM</v>
      </c>
      <c r="L2073">
        <f>VLOOKUP($C2073,'Lookup Table'!$A$1:$G$134,6,0)</f>
        <v>4.5</v>
      </c>
      <c r="M2073" t="str">
        <f>VLOOKUP($C2073,'Lookup Table'!$A$1:$G$134,7,0)</f>
        <v>Display</v>
      </c>
      <c r="N2073" s="28">
        <f t="shared" si="32"/>
        <v>0</v>
      </c>
    </row>
    <row r="2074" spans="1:14" x14ac:dyDescent="0.2">
      <c r="A2074">
        <v>2073</v>
      </c>
      <c r="B2074" s="26">
        <v>44343</v>
      </c>
      <c r="C2074" s="11">
        <v>269221581</v>
      </c>
      <c r="D2074" s="11">
        <v>3975</v>
      </c>
      <c r="E2074" s="11">
        <v>221</v>
      </c>
      <c r="F2074" s="11">
        <v>110</v>
      </c>
      <c r="G2074">
        <f>IFERROR(INDEX('Video Ad Server - SECONDARY'!$C$2:$C$960,MATCH(' Combined Data'!C2074&amp;' Combined Data'!B2074,'Video Ad Server - SECONDARY'!$E$2:$E$960,0)),"")</f>
        <v>1</v>
      </c>
      <c r="H2074">
        <f>IFERROR(INDEX('Video Ad Server - SECONDARY'!$D$2:$D$960,MATCH(' Combined Data'!C2074&amp;' Combined Data'!B2074,'Video Ad Server - SECONDARY'!$E$2:$E$960,0)),"")</f>
        <v>1</v>
      </c>
      <c r="I2074" t="str">
        <f>VLOOKUP($C2074,'Lookup Table'!$A$1:$G$134,3,0)</f>
        <v>Partner B</v>
      </c>
      <c r="J2074" t="str">
        <f>VLOOKUP($C2074,'Lookup Table'!$A$1:$G$134,4,0)</f>
        <v>Cross-Device</v>
      </c>
      <c r="K2074" t="str">
        <f>VLOOKUP($C2074,'Lookup Table'!$A$1:$G$134,5,0)</f>
        <v>CPCV</v>
      </c>
      <c r="L2074">
        <f>VLOOKUP($C2074,'Lookup Table'!$A$1:$G$134,6,0)</f>
        <v>4.5</v>
      </c>
      <c r="M2074" t="str">
        <f>VLOOKUP($C2074,'Lookup Table'!$A$1:$G$134,7,0)</f>
        <v>Video</v>
      </c>
      <c r="N2074" s="28">
        <f t="shared" si="32"/>
        <v>4.5</v>
      </c>
    </row>
    <row r="2075" spans="1:14" x14ac:dyDescent="0.2">
      <c r="A2075">
        <v>2074</v>
      </c>
      <c r="B2075" s="26">
        <v>44343</v>
      </c>
      <c r="C2075" s="11">
        <v>269221569</v>
      </c>
      <c r="D2075" s="11">
        <v>33502</v>
      </c>
      <c r="E2075" s="11">
        <v>148</v>
      </c>
      <c r="F2075" s="11">
        <v>68</v>
      </c>
      <c r="G2075">
        <f>IFERROR(INDEX('Video Ad Server - SECONDARY'!$C$2:$C$960,MATCH(' Combined Data'!C2075&amp;' Combined Data'!B2075,'Video Ad Server - SECONDARY'!$E$2:$E$960,0)),"")</f>
        <v>2</v>
      </c>
      <c r="H2075">
        <f>IFERROR(INDEX('Video Ad Server - SECONDARY'!$D$2:$D$960,MATCH(' Combined Data'!C2075&amp;' Combined Data'!B2075,'Video Ad Server - SECONDARY'!$E$2:$E$960,0)),"")</f>
        <v>4</v>
      </c>
      <c r="I2075" t="str">
        <f>VLOOKUP($C2075,'Lookup Table'!$A$1:$G$134,3,0)</f>
        <v>Partner B</v>
      </c>
      <c r="J2075" t="str">
        <f>VLOOKUP($C2075,'Lookup Table'!$A$1:$G$134,4,0)</f>
        <v>Cross-Device</v>
      </c>
      <c r="K2075" t="str">
        <f>VLOOKUP($C2075,'Lookup Table'!$A$1:$G$134,5,0)</f>
        <v>CPCV</v>
      </c>
      <c r="L2075">
        <f>VLOOKUP($C2075,'Lookup Table'!$A$1:$G$134,6,0)</f>
        <v>4.5</v>
      </c>
      <c r="M2075" t="str">
        <f>VLOOKUP($C2075,'Lookup Table'!$A$1:$G$134,7,0)</f>
        <v>Video</v>
      </c>
      <c r="N2075" s="28">
        <f t="shared" si="32"/>
        <v>18</v>
      </c>
    </row>
    <row r="2076" spans="1:14" x14ac:dyDescent="0.2">
      <c r="A2076">
        <v>2075</v>
      </c>
      <c r="B2076" s="26">
        <v>44343</v>
      </c>
      <c r="C2076" s="11">
        <v>269221584</v>
      </c>
      <c r="D2076" s="11">
        <v>20327</v>
      </c>
      <c r="E2076" s="11">
        <v>121</v>
      </c>
      <c r="F2076" s="11">
        <v>4</v>
      </c>
      <c r="G2076">
        <f>IFERROR(INDEX('Video Ad Server - SECONDARY'!$C$2:$C$960,MATCH(' Combined Data'!C2076&amp;' Combined Data'!B2076,'Video Ad Server - SECONDARY'!$E$2:$E$960,0)),"")</f>
        <v>8</v>
      </c>
      <c r="H2076">
        <f>IFERROR(INDEX('Video Ad Server - SECONDARY'!$D$2:$D$960,MATCH(' Combined Data'!C2076&amp;' Combined Data'!B2076,'Video Ad Server - SECONDARY'!$E$2:$E$960,0)),"")</f>
        <v>11</v>
      </c>
      <c r="I2076" t="str">
        <f>VLOOKUP($C2076,'Lookup Table'!$A$1:$G$134,3,0)</f>
        <v>Partner B</v>
      </c>
      <c r="J2076" t="str">
        <f>VLOOKUP($C2076,'Lookup Table'!$A$1:$G$134,4,0)</f>
        <v>Cross-Device</v>
      </c>
      <c r="K2076" t="str">
        <f>VLOOKUP($C2076,'Lookup Table'!$A$1:$G$134,5,0)</f>
        <v>CPCV</v>
      </c>
      <c r="L2076">
        <f>VLOOKUP($C2076,'Lookup Table'!$A$1:$G$134,6,0)</f>
        <v>4.5</v>
      </c>
      <c r="M2076" t="str">
        <f>VLOOKUP($C2076,'Lookup Table'!$A$1:$G$134,7,0)</f>
        <v>Video</v>
      </c>
      <c r="N2076" s="28">
        <f t="shared" si="32"/>
        <v>49.5</v>
      </c>
    </row>
    <row r="2077" spans="1:14" x14ac:dyDescent="0.2">
      <c r="A2077">
        <v>2076</v>
      </c>
      <c r="B2077" s="26">
        <v>44343</v>
      </c>
      <c r="C2077" s="11">
        <v>272779033</v>
      </c>
      <c r="D2077" s="11">
        <v>15542</v>
      </c>
      <c r="E2077" s="11">
        <v>114</v>
      </c>
      <c r="F2077" s="11">
        <v>1</v>
      </c>
      <c r="G2077">
        <f>IFERROR(INDEX('Video Ad Server - SECONDARY'!$C$2:$C$960,MATCH(' Combined Data'!C2077&amp;' Combined Data'!B2077,'Video Ad Server - SECONDARY'!$E$2:$E$960,0)),"")</f>
        <v>13</v>
      </c>
      <c r="H2077">
        <f>IFERROR(INDEX('Video Ad Server - SECONDARY'!$D$2:$D$960,MATCH(' Combined Data'!C2077&amp;' Combined Data'!B2077,'Video Ad Server - SECONDARY'!$E$2:$E$960,0)),"")</f>
        <v>17</v>
      </c>
      <c r="I2077" t="str">
        <f>VLOOKUP($C2077,'Lookup Table'!$A$1:$G$134,3,0)</f>
        <v>Partner B</v>
      </c>
      <c r="J2077" t="str">
        <f>VLOOKUP($C2077,'Lookup Table'!$A$1:$G$134,4,0)</f>
        <v>Cross-Device</v>
      </c>
      <c r="K2077" t="str">
        <f>VLOOKUP($C2077,'Lookup Table'!$A$1:$G$134,5,0)</f>
        <v>CPCV</v>
      </c>
      <c r="L2077">
        <f>VLOOKUP($C2077,'Lookup Table'!$A$1:$G$134,6,0)</f>
        <v>4.5</v>
      </c>
      <c r="M2077" t="str">
        <f>VLOOKUP($C2077,'Lookup Table'!$A$1:$G$134,7,0)</f>
        <v>Video</v>
      </c>
      <c r="N2077" s="28">
        <f t="shared" si="32"/>
        <v>76.5</v>
      </c>
    </row>
    <row r="2078" spans="1:14" x14ac:dyDescent="0.2">
      <c r="A2078">
        <v>2077</v>
      </c>
      <c r="B2078" s="26">
        <v>44343</v>
      </c>
      <c r="C2078" s="11">
        <v>268892381</v>
      </c>
      <c r="D2078" s="11">
        <v>15580</v>
      </c>
      <c r="E2078" s="11">
        <v>111</v>
      </c>
      <c r="F2078" s="11">
        <v>26</v>
      </c>
      <c r="G2078">
        <f>IFERROR(INDEX('Video Ad Server - SECONDARY'!$C$2:$C$960,MATCH(' Combined Data'!C2078&amp;' Combined Data'!B2078,'Video Ad Server - SECONDARY'!$E$2:$E$960,0)),"")</f>
        <v>19</v>
      </c>
      <c r="H2078">
        <f>IFERROR(INDEX('Video Ad Server - SECONDARY'!$D$2:$D$960,MATCH(' Combined Data'!C2078&amp;' Combined Data'!B2078,'Video Ad Server - SECONDARY'!$E$2:$E$960,0)),"")</f>
        <v>11</v>
      </c>
      <c r="I2078" t="str">
        <f>VLOOKUP($C2078,'Lookup Table'!$A$1:$G$134,3,0)</f>
        <v>Partner B</v>
      </c>
      <c r="J2078" t="str">
        <f>VLOOKUP($C2078,'Lookup Table'!$A$1:$G$134,4,0)</f>
        <v>Cross-Device</v>
      </c>
      <c r="K2078" t="str">
        <f>VLOOKUP($C2078,'Lookup Table'!$A$1:$G$134,5,0)</f>
        <v>CPCV</v>
      </c>
      <c r="L2078">
        <f>VLOOKUP($C2078,'Lookup Table'!$A$1:$G$134,6,0)</f>
        <v>4.5</v>
      </c>
      <c r="M2078" t="str">
        <f>VLOOKUP($C2078,'Lookup Table'!$A$1:$G$134,7,0)</f>
        <v>Video</v>
      </c>
      <c r="N2078" s="28">
        <f t="shared" si="32"/>
        <v>49.5</v>
      </c>
    </row>
    <row r="2079" spans="1:14" x14ac:dyDescent="0.2">
      <c r="A2079">
        <v>2078</v>
      </c>
      <c r="B2079" s="26">
        <v>44343</v>
      </c>
      <c r="C2079" s="11">
        <v>268890548</v>
      </c>
      <c r="D2079" s="11">
        <v>22384</v>
      </c>
      <c r="E2079" s="11">
        <v>66</v>
      </c>
      <c r="F2079" s="11">
        <v>18</v>
      </c>
      <c r="G2079">
        <f>IFERROR(INDEX('Video Ad Server - SECONDARY'!$C$2:$C$960,MATCH(' Combined Data'!C2079&amp;' Combined Data'!B2079,'Video Ad Server - SECONDARY'!$E$2:$E$960,0)),"")</f>
        <v>12</v>
      </c>
      <c r="H2079">
        <f>IFERROR(INDEX('Video Ad Server - SECONDARY'!$D$2:$D$960,MATCH(' Combined Data'!C2079&amp;' Combined Data'!B2079,'Video Ad Server - SECONDARY'!$E$2:$E$960,0)),"")</f>
        <v>7</v>
      </c>
      <c r="I2079" t="str">
        <f>VLOOKUP($C2079,'Lookup Table'!$A$1:$G$134,3,0)</f>
        <v>Partner B</v>
      </c>
      <c r="J2079" t="str">
        <f>VLOOKUP($C2079,'Lookup Table'!$A$1:$G$134,4,0)</f>
        <v>Cross-Device</v>
      </c>
      <c r="K2079" t="str">
        <f>VLOOKUP($C2079,'Lookup Table'!$A$1:$G$134,5,0)</f>
        <v>CPCV</v>
      </c>
      <c r="L2079">
        <f>VLOOKUP($C2079,'Lookup Table'!$A$1:$G$134,6,0)</f>
        <v>4.5</v>
      </c>
      <c r="M2079" t="str">
        <f>VLOOKUP($C2079,'Lookup Table'!$A$1:$G$134,7,0)</f>
        <v>Video</v>
      </c>
      <c r="N2079" s="28">
        <f t="shared" si="32"/>
        <v>31.5</v>
      </c>
    </row>
    <row r="2080" spans="1:14" x14ac:dyDescent="0.2">
      <c r="A2080">
        <v>2079</v>
      </c>
      <c r="B2080" s="26">
        <v>44343</v>
      </c>
      <c r="C2080" s="11">
        <v>271451050</v>
      </c>
      <c r="D2080" s="11">
        <v>3905</v>
      </c>
      <c r="E2080" s="11">
        <v>51</v>
      </c>
      <c r="F2080" s="11">
        <v>34</v>
      </c>
      <c r="G2080" t="str">
        <f>IFERROR(INDEX('Video Ad Server - SECONDARY'!$C$2:$C$960,MATCH(' Combined Data'!C2080&amp;' Combined Data'!B2080,'Video Ad Server - SECONDARY'!$E$2:$E$960,0)),"")</f>
        <v/>
      </c>
      <c r="H2080" t="str">
        <f>IFERROR(INDEX('Video Ad Server - SECONDARY'!$D$2:$D$960,MATCH(' Combined Data'!C2080&amp;' Combined Data'!B2080,'Video Ad Server - SECONDARY'!$E$2:$E$960,0)),"")</f>
        <v/>
      </c>
      <c r="I2080" t="str">
        <f>VLOOKUP($C2080,'Lookup Table'!$A$1:$G$134,3,0)</f>
        <v>Partner A</v>
      </c>
      <c r="J2080" t="str">
        <f>VLOOKUP($C2080,'Lookup Table'!$A$1:$G$134,4,0)</f>
        <v>Desktop</v>
      </c>
      <c r="K2080" t="str">
        <f>VLOOKUP($C2080,'Lookup Table'!$A$1:$G$134,5,0)</f>
        <v>CPM</v>
      </c>
      <c r="L2080">
        <f>VLOOKUP($C2080,'Lookup Table'!$A$1:$G$134,6,0)</f>
        <v>6</v>
      </c>
      <c r="M2080" t="str">
        <f>VLOOKUP($C2080,'Lookup Table'!$A$1:$G$134,7,0)</f>
        <v>Display</v>
      </c>
      <c r="N2080" s="28">
        <f t="shared" si="32"/>
        <v>23.43</v>
      </c>
    </row>
    <row r="2081" spans="1:14" x14ac:dyDescent="0.2">
      <c r="A2081">
        <v>2080</v>
      </c>
      <c r="B2081" s="26">
        <v>44343</v>
      </c>
      <c r="C2081" s="11">
        <v>268890527</v>
      </c>
      <c r="D2081" s="11">
        <v>8678</v>
      </c>
      <c r="E2081" s="11">
        <v>50</v>
      </c>
      <c r="F2081" s="11">
        <v>37</v>
      </c>
      <c r="G2081">
        <f>IFERROR(INDEX('Video Ad Server - SECONDARY'!$C$2:$C$960,MATCH(' Combined Data'!C2081&amp;' Combined Data'!B2081,'Video Ad Server - SECONDARY'!$E$2:$E$960,0)),"")</f>
        <v>14</v>
      </c>
      <c r="H2081">
        <f>IFERROR(INDEX('Video Ad Server - SECONDARY'!$D$2:$D$960,MATCH(' Combined Data'!C2081&amp;' Combined Data'!B2081,'Video Ad Server - SECONDARY'!$E$2:$E$960,0)),"")</f>
        <v>12</v>
      </c>
      <c r="I2081" t="str">
        <f>VLOOKUP($C2081,'Lookup Table'!$A$1:$G$134,3,0)</f>
        <v>Partner B</v>
      </c>
      <c r="J2081" t="str">
        <f>VLOOKUP($C2081,'Lookup Table'!$A$1:$G$134,4,0)</f>
        <v>Cross-Device</v>
      </c>
      <c r="K2081" t="str">
        <f>VLOOKUP($C2081,'Lookup Table'!$A$1:$G$134,5,0)</f>
        <v>CPCV</v>
      </c>
      <c r="L2081">
        <f>VLOOKUP($C2081,'Lookup Table'!$A$1:$G$134,6,0)</f>
        <v>4.5</v>
      </c>
      <c r="M2081" t="str">
        <f>VLOOKUP($C2081,'Lookup Table'!$A$1:$G$134,7,0)</f>
        <v>Video</v>
      </c>
      <c r="N2081" s="28">
        <f t="shared" si="32"/>
        <v>54</v>
      </c>
    </row>
    <row r="2082" spans="1:14" x14ac:dyDescent="0.2">
      <c r="A2082">
        <v>2081</v>
      </c>
      <c r="B2082" s="26">
        <v>44343</v>
      </c>
      <c r="C2082" s="11">
        <v>271808904</v>
      </c>
      <c r="D2082" s="11">
        <v>2383</v>
      </c>
      <c r="E2082" s="11">
        <v>49</v>
      </c>
      <c r="F2082" s="11">
        <v>38</v>
      </c>
      <c r="G2082" t="str">
        <f>IFERROR(INDEX('Video Ad Server - SECONDARY'!$C$2:$C$960,MATCH(' Combined Data'!C2082&amp;' Combined Data'!B2082,'Video Ad Server - SECONDARY'!$E$2:$E$960,0)),"")</f>
        <v/>
      </c>
      <c r="H2082" t="str">
        <f>IFERROR(INDEX('Video Ad Server - SECONDARY'!$D$2:$D$960,MATCH(' Combined Data'!C2082&amp;' Combined Data'!B2082,'Video Ad Server - SECONDARY'!$E$2:$E$960,0)),"")</f>
        <v/>
      </c>
      <c r="I2082" t="str">
        <f>VLOOKUP($C2082,'Lookup Table'!$A$1:$G$134,3,0)</f>
        <v>Partner A</v>
      </c>
      <c r="J2082" t="str">
        <f>VLOOKUP($C2082,'Lookup Table'!$A$1:$G$134,4,0)</f>
        <v>Desktop</v>
      </c>
      <c r="K2082" t="str">
        <f>VLOOKUP($C2082,'Lookup Table'!$A$1:$G$134,5,0)</f>
        <v>CPM</v>
      </c>
      <c r="L2082">
        <f>VLOOKUP($C2082,'Lookup Table'!$A$1:$G$134,6,0)</f>
        <v>6</v>
      </c>
      <c r="M2082" t="str">
        <f>VLOOKUP($C2082,'Lookup Table'!$A$1:$G$134,7,0)</f>
        <v>Display</v>
      </c>
      <c r="N2082" s="28">
        <f t="shared" si="32"/>
        <v>14.298</v>
      </c>
    </row>
    <row r="2083" spans="1:14" x14ac:dyDescent="0.2">
      <c r="A2083">
        <v>2082</v>
      </c>
      <c r="B2083" s="26">
        <v>44343</v>
      </c>
      <c r="C2083" s="11">
        <v>268892378</v>
      </c>
      <c r="D2083" s="11">
        <v>11333</v>
      </c>
      <c r="E2083" s="11">
        <v>26</v>
      </c>
      <c r="F2083" s="11">
        <v>18</v>
      </c>
      <c r="G2083">
        <f>IFERROR(INDEX('Video Ad Server - SECONDARY'!$C$2:$C$960,MATCH(' Combined Data'!C2083&amp;' Combined Data'!B2083,'Video Ad Server - SECONDARY'!$E$2:$E$960,0)),"")</f>
        <v>17</v>
      </c>
      <c r="H2083">
        <f>IFERROR(INDEX('Video Ad Server - SECONDARY'!$D$2:$D$960,MATCH(' Combined Data'!C2083&amp;' Combined Data'!B2083,'Video Ad Server - SECONDARY'!$E$2:$E$960,0)),"")</f>
        <v>17</v>
      </c>
      <c r="I2083" t="str">
        <f>VLOOKUP($C2083,'Lookup Table'!$A$1:$G$134,3,0)</f>
        <v>Partner B</v>
      </c>
      <c r="J2083" t="str">
        <f>VLOOKUP($C2083,'Lookup Table'!$A$1:$G$134,4,0)</f>
        <v>Cross-Device</v>
      </c>
      <c r="K2083" t="str">
        <f>VLOOKUP($C2083,'Lookup Table'!$A$1:$G$134,5,0)</f>
        <v>CPCV</v>
      </c>
      <c r="L2083">
        <f>VLOOKUP($C2083,'Lookup Table'!$A$1:$G$134,6,0)</f>
        <v>4.5</v>
      </c>
      <c r="M2083" t="str">
        <f>VLOOKUP($C2083,'Lookup Table'!$A$1:$G$134,7,0)</f>
        <v>Video</v>
      </c>
      <c r="N2083" s="28">
        <f t="shared" si="32"/>
        <v>76.5</v>
      </c>
    </row>
    <row r="2084" spans="1:14" x14ac:dyDescent="0.2">
      <c r="A2084">
        <v>2083</v>
      </c>
      <c r="B2084" s="26">
        <v>44343</v>
      </c>
      <c r="C2084" s="11">
        <v>268891961</v>
      </c>
      <c r="D2084" s="11">
        <v>16379</v>
      </c>
      <c r="E2084" s="11">
        <v>14</v>
      </c>
      <c r="F2084" s="11">
        <v>7</v>
      </c>
      <c r="G2084">
        <f>IFERROR(INDEX('Video Ad Server - SECONDARY'!$C$2:$C$960,MATCH(' Combined Data'!C2084&amp;' Combined Data'!B2084,'Video Ad Server - SECONDARY'!$E$2:$E$960,0)),"")</f>
        <v>20</v>
      </c>
      <c r="H2084">
        <f>IFERROR(INDEX('Video Ad Server - SECONDARY'!$D$2:$D$960,MATCH(' Combined Data'!C2084&amp;' Combined Data'!B2084,'Video Ad Server - SECONDARY'!$E$2:$E$960,0)),"")</f>
        <v>11</v>
      </c>
      <c r="I2084" t="str">
        <f>VLOOKUP($C2084,'Lookup Table'!$A$1:$G$134,3,0)</f>
        <v>Partner B</v>
      </c>
      <c r="J2084" t="str">
        <f>VLOOKUP($C2084,'Lookup Table'!$A$1:$G$134,4,0)</f>
        <v>Cross-Device</v>
      </c>
      <c r="K2084" t="str">
        <f>VLOOKUP($C2084,'Lookup Table'!$A$1:$G$134,5,0)</f>
        <v>CPCV</v>
      </c>
      <c r="L2084">
        <f>VLOOKUP($C2084,'Lookup Table'!$A$1:$G$134,6,0)</f>
        <v>4.5</v>
      </c>
      <c r="M2084" t="str">
        <f>VLOOKUP($C2084,'Lookup Table'!$A$1:$G$134,7,0)</f>
        <v>Video</v>
      </c>
      <c r="N2084" s="28">
        <f t="shared" si="32"/>
        <v>49.5</v>
      </c>
    </row>
    <row r="2085" spans="1:14" x14ac:dyDescent="0.2">
      <c r="A2085">
        <v>2084</v>
      </c>
      <c r="B2085" s="26">
        <v>44343</v>
      </c>
      <c r="C2085" s="11">
        <v>268892348</v>
      </c>
      <c r="D2085" s="11">
        <v>20531</v>
      </c>
      <c r="E2085" s="11">
        <v>11</v>
      </c>
      <c r="F2085" s="11">
        <v>28</v>
      </c>
      <c r="G2085">
        <f>IFERROR(INDEX('Video Ad Server - SECONDARY'!$C$2:$C$960,MATCH(' Combined Data'!C2085&amp;' Combined Data'!B2085,'Video Ad Server - SECONDARY'!$E$2:$E$960,0)),"")</f>
        <v>13</v>
      </c>
      <c r="H2085">
        <f>IFERROR(INDEX('Video Ad Server - SECONDARY'!$D$2:$D$960,MATCH(' Combined Data'!C2085&amp;' Combined Data'!B2085,'Video Ad Server - SECONDARY'!$E$2:$E$960,0)),"")</f>
        <v>1</v>
      </c>
      <c r="I2085" t="str">
        <f>VLOOKUP($C2085,'Lookup Table'!$A$1:$G$134,3,0)</f>
        <v>Partner B</v>
      </c>
      <c r="J2085" t="str">
        <f>VLOOKUP($C2085,'Lookup Table'!$A$1:$G$134,4,0)</f>
        <v>Cross-Device</v>
      </c>
      <c r="K2085" t="str">
        <f>VLOOKUP($C2085,'Lookup Table'!$A$1:$G$134,5,0)</f>
        <v>CPCV</v>
      </c>
      <c r="L2085">
        <f>VLOOKUP($C2085,'Lookup Table'!$A$1:$G$134,6,0)</f>
        <v>4.5</v>
      </c>
      <c r="M2085" t="str">
        <f>VLOOKUP($C2085,'Lookup Table'!$A$1:$G$134,7,0)</f>
        <v>Video</v>
      </c>
      <c r="N2085" s="28">
        <f t="shared" si="32"/>
        <v>4.5</v>
      </c>
    </row>
    <row r="2086" spans="1:14" x14ac:dyDescent="0.2">
      <c r="A2086">
        <v>2085</v>
      </c>
      <c r="B2086" s="26">
        <v>44343</v>
      </c>
      <c r="C2086" s="11">
        <v>268892345</v>
      </c>
      <c r="D2086" s="11">
        <v>12428</v>
      </c>
      <c r="E2086" s="11">
        <v>11</v>
      </c>
      <c r="F2086" s="11">
        <v>14</v>
      </c>
      <c r="G2086">
        <f>IFERROR(INDEX('Video Ad Server - SECONDARY'!$C$2:$C$960,MATCH(' Combined Data'!C2086&amp;' Combined Data'!B2086,'Video Ad Server - SECONDARY'!$E$2:$E$960,0)),"")</f>
        <v>5</v>
      </c>
      <c r="H2086">
        <f>IFERROR(INDEX('Video Ad Server - SECONDARY'!$D$2:$D$960,MATCH(' Combined Data'!C2086&amp;' Combined Data'!B2086,'Video Ad Server - SECONDARY'!$E$2:$E$960,0)),"")</f>
        <v>14</v>
      </c>
      <c r="I2086" t="str">
        <f>VLOOKUP($C2086,'Lookup Table'!$A$1:$G$134,3,0)</f>
        <v>Partner B</v>
      </c>
      <c r="J2086" t="str">
        <f>VLOOKUP($C2086,'Lookup Table'!$A$1:$G$134,4,0)</f>
        <v>Cross-Device</v>
      </c>
      <c r="K2086" t="str">
        <f>VLOOKUP($C2086,'Lookup Table'!$A$1:$G$134,5,0)</f>
        <v>CPCV</v>
      </c>
      <c r="L2086">
        <f>VLOOKUP($C2086,'Lookup Table'!$A$1:$G$134,6,0)</f>
        <v>4.5</v>
      </c>
      <c r="M2086" t="str">
        <f>VLOOKUP($C2086,'Lookup Table'!$A$1:$G$134,7,0)</f>
        <v>Video</v>
      </c>
      <c r="N2086" s="28">
        <f t="shared" si="32"/>
        <v>63</v>
      </c>
    </row>
    <row r="2087" spans="1:14" x14ac:dyDescent="0.2">
      <c r="A2087">
        <v>2086</v>
      </c>
      <c r="B2087" s="26">
        <v>44343</v>
      </c>
      <c r="C2087" s="11">
        <v>269221920</v>
      </c>
      <c r="D2087" s="11">
        <v>7861</v>
      </c>
      <c r="E2087" s="11">
        <v>10</v>
      </c>
      <c r="F2087" s="11">
        <v>10</v>
      </c>
      <c r="G2087">
        <f>IFERROR(INDEX('Video Ad Server - SECONDARY'!$C$2:$C$960,MATCH(' Combined Data'!C2087&amp;' Combined Data'!B2087,'Video Ad Server - SECONDARY'!$E$2:$E$960,0)),"")</f>
        <v>10</v>
      </c>
      <c r="H2087">
        <f>IFERROR(INDEX('Video Ad Server - SECONDARY'!$D$2:$D$960,MATCH(' Combined Data'!C2087&amp;' Combined Data'!B2087,'Video Ad Server - SECONDARY'!$E$2:$E$960,0)),"")</f>
        <v>3</v>
      </c>
      <c r="I2087" t="str">
        <f>VLOOKUP($C2087,'Lookup Table'!$A$1:$G$134,3,0)</f>
        <v>Partner B</v>
      </c>
      <c r="J2087" t="str">
        <f>VLOOKUP($C2087,'Lookup Table'!$A$1:$G$134,4,0)</f>
        <v>Cross-Device</v>
      </c>
      <c r="K2087" t="str">
        <f>VLOOKUP($C2087,'Lookup Table'!$A$1:$G$134,5,0)</f>
        <v>CPCV</v>
      </c>
      <c r="L2087">
        <f>VLOOKUP($C2087,'Lookup Table'!$A$1:$G$134,6,0)</f>
        <v>4.5</v>
      </c>
      <c r="M2087" t="str">
        <f>VLOOKUP($C2087,'Lookup Table'!$A$1:$G$134,7,0)</f>
        <v>Video</v>
      </c>
      <c r="N2087" s="28">
        <f t="shared" si="32"/>
        <v>13.5</v>
      </c>
    </row>
    <row r="2088" spans="1:14" x14ac:dyDescent="0.2">
      <c r="A2088">
        <v>2087</v>
      </c>
      <c r="B2088" s="26">
        <v>44343</v>
      </c>
      <c r="C2088" s="11">
        <v>269222754</v>
      </c>
      <c r="D2088" s="11">
        <v>12849</v>
      </c>
      <c r="E2088" s="11">
        <v>9</v>
      </c>
      <c r="F2088" s="11">
        <v>0</v>
      </c>
      <c r="G2088" t="str">
        <f>IFERROR(INDEX('Video Ad Server - SECONDARY'!$C$2:$C$960,MATCH(' Combined Data'!C2088&amp;' Combined Data'!B2088,'Video Ad Server - SECONDARY'!$E$2:$E$960,0)),"")</f>
        <v/>
      </c>
      <c r="H2088" t="str">
        <f>IFERROR(INDEX('Video Ad Server - SECONDARY'!$D$2:$D$960,MATCH(' Combined Data'!C2088&amp;' Combined Data'!B2088,'Video Ad Server - SECONDARY'!$E$2:$E$960,0)),"")</f>
        <v/>
      </c>
      <c r="I2088" t="str">
        <f>VLOOKUP($C2088,'Lookup Table'!$A$1:$G$134,3,0)</f>
        <v>Partner A</v>
      </c>
      <c r="J2088" t="str">
        <f>VLOOKUP($C2088,'Lookup Table'!$A$1:$G$134,4,0)</f>
        <v>Mobile In-App</v>
      </c>
      <c r="K2088" t="str">
        <f>VLOOKUP($C2088,'Lookup Table'!$A$1:$G$134,5,0)</f>
        <v>CPM</v>
      </c>
      <c r="L2088">
        <f>VLOOKUP($C2088,'Lookup Table'!$A$1:$G$134,6,0)</f>
        <v>6</v>
      </c>
      <c r="M2088" t="str">
        <f>VLOOKUP($C2088,'Lookup Table'!$A$1:$G$134,7,0)</f>
        <v>Display</v>
      </c>
      <c r="N2088" s="28">
        <f t="shared" si="32"/>
        <v>77.093999999999994</v>
      </c>
    </row>
    <row r="2089" spans="1:14" x14ac:dyDescent="0.2">
      <c r="A2089">
        <v>2088</v>
      </c>
      <c r="B2089" s="26">
        <v>44343</v>
      </c>
      <c r="C2089" s="11">
        <v>268892090</v>
      </c>
      <c r="D2089" s="11">
        <v>4372</v>
      </c>
      <c r="E2089" s="11">
        <v>9</v>
      </c>
      <c r="F2089" s="11">
        <v>1</v>
      </c>
      <c r="G2089" t="str">
        <f>IFERROR(INDEX('Video Ad Server - SECONDARY'!$C$2:$C$960,MATCH(' Combined Data'!C2089&amp;' Combined Data'!B2089,'Video Ad Server - SECONDARY'!$E$2:$E$960,0)),"")</f>
        <v/>
      </c>
      <c r="H2089" t="str">
        <f>IFERROR(INDEX('Video Ad Server - SECONDARY'!$D$2:$D$960,MATCH(' Combined Data'!C2089&amp;' Combined Data'!B2089,'Video Ad Server - SECONDARY'!$E$2:$E$960,0)),"")</f>
        <v/>
      </c>
      <c r="I2089" t="str">
        <f>VLOOKUP($C2089,'Lookup Table'!$A$1:$G$134,3,0)</f>
        <v>Partner B</v>
      </c>
      <c r="J2089" t="str">
        <f>VLOOKUP($C2089,'Lookup Table'!$A$1:$G$134,4,0)</f>
        <v>Mobile In-App</v>
      </c>
      <c r="K2089" t="str">
        <f>VLOOKUP($C2089,'Lookup Table'!$A$1:$G$134,5,0)</f>
        <v>CPM</v>
      </c>
      <c r="L2089">
        <f>VLOOKUP($C2089,'Lookup Table'!$A$1:$G$134,6,0)</f>
        <v>4.5</v>
      </c>
      <c r="M2089" t="str">
        <f>VLOOKUP($C2089,'Lookup Table'!$A$1:$G$134,7,0)</f>
        <v>Display</v>
      </c>
      <c r="N2089" s="28">
        <f t="shared" si="32"/>
        <v>19.673999999999999</v>
      </c>
    </row>
    <row r="2090" spans="1:14" x14ac:dyDescent="0.2">
      <c r="A2090">
        <v>2089</v>
      </c>
      <c r="B2090" s="26">
        <v>44343</v>
      </c>
      <c r="C2090" s="11">
        <v>271461739</v>
      </c>
      <c r="D2090" s="11">
        <v>2767</v>
      </c>
      <c r="E2090" s="11">
        <v>9</v>
      </c>
      <c r="F2090" s="11">
        <v>0</v>
      </c>
      <c r="G2090" t="str">
        <f>IFERROR(INDEX('Video Ad Server - SECONDARY'!$C$2:$C$960,MATCH(' Combined Data'!C2090&amp;' Combined Data'!B2090,'Video Ad Server - SECONDARY'!$E$2:$E$960,0)),"")</f>
        <v/>
      </c>
      <c r="H2090" t="str">
        <f>IFERROR(INDEX('Video Ad Server - SECONDARY'!$D$2:$D$960,MATCH(' Combined Data'!C2090&amp;' Combined Data'!B2090,'Video Ad Server - SECONDARY'!$E$2:$E$960,0)),"")</f>
        <v/>
      </c>
      <c r="I2090" t="str">
        <f>VLOOKUP($C2090,'Lookup Table'!$A$1:$G$134,3,0)</f>
        <v>Partner B</v>
      </c>
      <c r="J2090" t="str">
        <f>VLOOKUP($C2090,'Lookup Table'!$A$1:$G$134,4,0)</f>
        <v>Mobile In-App</v>
      </c>
      <c r="K2090" t="str">
        <f>VLOOKUP($C2090,'Lookup Table'!$A$1:$G$134,5,0)</f>
        <v>CPM</v>
      </c>
      <c r="L2090">
        <f>VLOOKUP($C2090,'Lookup Table'!$A$1:$G$134,6,0)</f>
        <v>4.5</v>
      </c>
      <c r="M2090" t="str">
        <f>VLOOKUP($C2090,'Lookup Table'!$A$1:$G$134,7,0)</f>
        <v>Display</v>
      </c>
      <c r="N2090" s="28">
        <f t="shared" si="32"/>
        <v>12.451499999999999</v>
      </c>
    </row>
    <row r="2091" spans="1:14" x14ac:dyDescent="0.2">
      <c r="A2091">
        <v>2090</v>
      </c>
      <c r="B2091" s="26">
        <v>44343</v>
      </c>
      <c r="C2091" s="11">
        <v>269221608</v>
      </c>
      <c r="D2091" s="11">
        <v>4272</v>
      </c>
      <c r="E2091" s="11">
        <v>7</v>
      </c>
      <c r="F2091" s="11">
        <v>3</v>
      </c>
      <c r="G2091" t="str">
        <f>IFERROR(INDEX('Video Ad Server - SECONDARY'!$C$2:$C$960,MATCH(' Combined Data'!C2091&amp;' Combined Data'!B2091,'Video Ad Server - SECONDARY'!$E$2:$E$960,0)),"")</f>
        <v/>
      </c>
      <c r="H2091" t="str">
        <f>IFERROR(INDEX('Video Ad Server - SECONDARY'!$D$2:$D$960,MATCH(' Combined Data'!C2091&amp;' Combined Data'!B2091,'Video Ad Server - SECONDARY'!$E$2:$E$960,0)),"")</f>
        <v/>
      </c>
      <c r="I2091" t="str">
        <f>VLOOKUP($C2091,'Lookup Table'!$A$1:$G$134,3,0)</f>
        <v>Partner A</v>
      </c>
      <c r="J2091" t="str">
        <f>VLOOKUP($C2091,'Lookup Table'!$A$1:$G$134,4,0)</f>
        <v>Mobile In-App</v>
      </c>
      <c r="K2091" t="str">
        <f>VLOOKUP($C2091,'Lookup Table'!$A$1:$G$134,5,0)</f>
        <v>CPM</v>
      </c>
      <c r="L2091">
        <f>VLOOKUP($C2091,'Lookup Table'!$A$1:$G$134,6,0)</f>
        <v>6</v>
      </c>
      <c r="M2091" t="str">
        <f>VLOOKUP($C2091,'Lookup Table'!$A$1:$G$134,7,0)</f>
        <v>Display</v>
      </c>
      <c r="N2091" s="28">
        <f t="shared" si="32"/>
        <v>25.632000000000001</v>
      </c>
    </row>
    <row r="2092" spans="1:14" x14ac:dyDescent="0.2">
      <c r="A2092">
        <v>2091</v>
      </c>
      <c r="B2092" s="26">
        <v>44343</v>
      </c>
      <c r="C2092" s="11">
        <v>269150218</v>
      </c>
      <c r="D2092" s="11">
        <v>2710</v>
      </c>
      <c r="E2092" s="11">
        <v>7</v>
      </c>
      <c r="F2092" s="11">
        <v>0</v>
      </c>
      <c r="G2092" t="str">
        <f>IFERROR(INDEX('Video Ad Server - SECONDARY'!$C$2:$C$960,MATCH(' Combined Data'!C2092&amp;' Combined Data'!B2092,'Video Ad Server - SECONDARY'!$E$2:$E$960,0)),"")</f>
        <v/>
      </c>
      <c r="H2092" t="str">
        <f>IFERROR(INDEX('Video Ad Server - SECONDARY'!$D$2:$D$960,MATCH(' Combined Data'!C2092&amp;' Combined Data'!B2092,'Video Ad Server - SECONDARY'!$E$2:$E$960,0)),"")</f>
        <v/>
      </c>
      <c r="I2092" t="str">
        <f>VLOOKUP($C2092,'Lookup Table'!$A$1:$G$134,3,0)</f>
        <v>Partner A</v>
      </c>
      <c r="J2092" t="str">
        <f>VLOOKUP($C2092,'Lookup Table'!$A$1:$G$134,4,0)</f>
        <v>Desktop</v>
      </c>
      <c r="K2092" t="str">
        <f>VLOOKUP($C2092,'Lookup Table'!$A$1:$G$134,5,0)</f>
        <v>CPM</v>
      </c>
      <c r="L2092">
        <f>VLOOKUP($C2092,'Lookup Table'!$A$1:$G$134,6,0)</f>
        <v>6</v>
      </c>
      <c r="M2092" t="str">
        <f>VLOOKUP($C2092,'Lookup Table'!$A$1:$G$134,7,0)</f>
        <v>Display</v>
      </c>
      <c r="N2092" s="28">
        <f t="shared" si="32"/>
        <v>16.259999999999998</v>
      </c>
    </row>
    <row r="2093" spans="1:14" x14ac:dyDescent="0.2">
      <c r="A2093">
        <v>2092</v>
      </c>
      <c r="B2093" s="26">
        <v>44343</v>
      </c>
      <c r="C2093" s="11">
        <v>269150185</v>
      </c>
      <c r="D2093" s="11">
        <v>2673</v>
      </c>
      <c r="E2093" s="11">
        <v>7</v>
      </c>
      <c r="F2093" s="11">
        <v>0</v>
      </c>
      <c r="G2093" t="str">
        <f>IFERROR(INDEX('Video Ad Server - SECONDARY'!$C$2:$C$960,MATCH(' Combined Data'!C2093&amp;' Combined Data'!B2093,'Video Ad Server - SECONDARY'!$E$2:$E$960,0)),"")</f>
        <v/>
      </c>
      <c r="H2093" t="str">
        <f>IFERROR(INDEX('Video Ad Server - SECONDARY'!$D$2:$D$960,MATCH(' Combined Data'!C2093&amp;' Combined Data'!B2093,'Video Ad Server - SECONDARY'!$E$2:$E$960,0)),"")</f>
        <v/>
      </c>
      <c r="I2093" t="str">
        <f>VLOOKUP($C2093,'Lookup Table'!$A$1:$G$134,3,0)</f>
        <v>Partner A</v>
      </c>
      <c r="J2093" t="str">
        <f>VLOOKUP($C2093,'Lookup Table'!$A$1:$G$134,4,0)</f>
        <v>Mobile In-App</v>
      </c>
      <c r="K2093" t="str">
        <f>VLOOKUP($C2093,'Lookup Table'!$A$1:$G$134,5,0)</f>
        <v>CPM</v>
      </c>
      <c r="L2093">
        <f>VLOOKUP($C2093,'Lookup Table'!$A$1:$G$134,6,0)</f>
        <v>6</v>
      </c>
      <c r="M2093" t="str">
        <f>VLOOKUP($C2093,'Lookup Table'!$A$1:$G$134,7,0)</f>
        <v>Display</v>
      </c>
      <c r="N2093" s="28">
        <f t="shared" si="32"/>
        <v>16.038</v>
      </c>
    </row>
    <row r="2094" spans="1:14" x14ac:dyDescent="0.2">
      <c r="A2094">
        <v>2093</v>
      </c>
      <c r="B2094" s="26">
        <v>44343</v>
      </c>
      <c r="C2094" s="11">
        <v>268892375</v>
      </c>
      <c r="D2094" s="11">
        <v>4799</v>
      </c>
      <c r="E2094" s="11">
        <v>6</v>
      </c>
      <c r="F2094" s="11">
        <v>9</v>
      </c>
      <c r="G2094">
        <f>IFERROR(INDEX('Video Ad Server - SECONDARY'!$C$2:$C$960,MATCH(' Combined Data'!C2094&amp;' Combined Data'!B2094,'Video Ad Server - SECONDARY'!$E$2:$E$960,0)),"")</f>
        <v>11</v>
      </c>
      <c r="H2094">
        <f>IFERROR(INDEX('Video Ad Server - SECONDARY'!$D$2:$D$960,MATCH(' Combined Data'!C2094&amp;' Combined Data'!B2094,'Video Ad Server - SECONDARY'!$E$2:$E$960,0)),"")</f>
        <v>9</v>
      </c>
      <c r="I2094" t="str">
        <f>VLOOKUP($C2094,'Lookup Table'!$A$1:$G$134,3,0)</f>
        <v>Partner B</v>
      </c>
      <c r="J2094" t="str">
        <f>VLOOKUP($C2094,'Lookup Table'!$A$1:$G$134,4,0)</f>
        <v>Cross-Device</v>
      </c>
      <c r="K2094" t="str">
        <f>VLOOKUP($C2094,'Lookup Table'!$A$1:$G$134,5,0)</f>
        <v>CPCV</v>
      </c>
      <c r="L2094">
        <f>VLOOKUP($C2094,'Lookup Table'!$A$1:$G$134,6,0)</f>
        <v>4.5</v>
      </c>
      <c r="M2094" t="str">
        <f>VLOOKUP($C2094,'Lookup Table'!$A$1:$G$134,7,0)</f>
        <v>Video</v>
      </c>
      <c r="N2094" s="28">
        <f t="shared" si="32"/>
        <v>40.5</v>
      </c>
    </row>
    <row r="2095" spans="1:14" x14ac:dyDescent="0.2">
      <c r="A2095">
        <v>2094</v>
      </c>
      <c r="B2095" s="26">
        <v>44343</v>
      </c>
      <c r="C2095" s="11">
        <v>268892102</v>
      </c>
      <c r="D2095" s="11">
        <v>1655</v>
      </c>
      <c r="E2095" s="11">
        <v>6</v>
      </c>
      <c r="F2095" s="11">
        <v>1</v>
      </c>
      <c r="G2095" t="str">
        <f>IFERROR(INDEX('Video Ad Server - SECONDARY'!$C$2:$C$960,MATCH(' Combined Data'!C2095&amp;' Combined Data'!B2095,'Video Ad Server - SECONDARY'!$E$2:$E$960,0)),"")</f>
        <v/>
      </c>
      <c r="H2095" t="str">
        <f>IFERROR(INDEX('Video Ad Server - SECONDARY'!$D$2:$D$960,MATCH(' Combined Data'!C2095&amp;' Combined Data'!B2095,'Video Ad Server - SECONDARY'!$E$2:$E$960,0)),"")</f>
        <v/>
      </c>
      <c r="I2095" t="str">
        <f>VLOOKUP($C2095,'Lookup Table'!$A$1:$G$134,3,0)</f>
        <v>Partner A</v>
      </c>
      <c r="J2095" t="str">
        <f>VLOOKUP($C2095,'Lookup Table'!$A$1:$G$134,4,0)</f>
        <v>Tablet Web</v>
      </c>
      <c r="K2095" t="str">
        <f>VLOOKUP($C2095,'Lookup Table'!$A$1:$G$134,5,0)</f>
        <v>CPM</v>
      </c>
      <c r="L2095">
        <f>VLOOKUP($C2095,'Lookup Table'!$A$1:$G$134,6,0)</f>
        <v>6</v>
      </c>
      <c r="M2095" t="str">
        <f>VLOOKUP($C2095,'Lookup Table'!$A$1:$G$134,7,0)</f>
        <v>Display</v>
      </c>
      <c r="N2095" s="28">
        <f t="shared" si="32"/>
        <v>9.93</v>
      </c>
    </row>
    <row r="2096" spans="1:14" x14ac:dyDescent="0.2">
      <c r="A2096">
        <v>2095</v>
      </c>
      <c r="B2096" s="26">
        <v>44343</v>
      </c>
      <c r="C2096" s="11">
        <v>271459513</v>
      </c>
      <c r="D2096" s="11">
        <v>4323</v>
      </c>
      <c r="E2096" s="11">
        <v>5</v>
      </c>
      <c r="F2096" s="11">
        <v>1</v>
      </c>
      <c r="G2096" t="str">
        <f>IFERROR(INDEX('Video Ad Server - SECONDARY'!$C$2:$C$960,MATCH(' Combined Data'!C2096&amp;' Combined Data'!B2096,'Video Ad Server - SECONDARY'!$E$2:$E$960,0)),"")</f>
        <v/>
      </c>
      <c r="H2096" t="str">
        <f>IFERROR(INDEX('Video Ad Server - SECONDARY'!$D$2:$D$960,MATCH(' Combined Data'!C2096&amp;' Combined Data'!B2096,'Video Ad Server - SECONDARY'!$E$2:$E$960,0)),"")</f>
        <v/>
      </c>
      <c r="I2096" t="str">
        <f>VLOOKUP($C2096,'Lookup Table'!$A$1:$G$134,3,0)</f>
        <v>Partner A</v>
      </c>
      <c r="J2096" t="str">
        <f>VLOOKUP($C2096,'Lookup Table'!$A$1:$G$134,4,0)</f>
        <v>Tablet In-App</v>
      </c>
      <c r="K2096" t="str">
        <f>VLOOKUP($C2096,'Lookup Table'!$A$1:$G$134,5,0)</f>
        <v>CPM</v>
      </c>
      <c r="L2096">
        <f>VLOOKUP($C2096,'Lookup Table'!$A$1:$G$134,6,0)</f>
        <v>6</v>
      </c>
      <c r="M2096" t="str">
        <f>VLOOKUP($C2096,'Lookup Table'!$A$1:$G$134,7,0)</f>
        <v>Display</v>
      </c>
      <c r="N2096" s="28">
        <f t="shared" si="32"/>
        <v>25.938000000000002</v>
      </c>
    </row>
    <row r="2097" spans="1:14" x14ac:dyDescent="0.2">
      <c r="A2097">
        <v>2096</v>
      </c>
      <c r="B2097" s="26">
        <v>44343</v>
      </c>
      <c r="C2097" s="11">
        <v>268890566</v>
      </c>
      <c r="D2097" s="11">
        <v>16845</v>
      </c>
      <c r="E2097" s="11">
        <v>4</v>
      </c>
      <c r="F2097" s="11">
        <v>16</v>
      </c>
      <c r="G2097">
        <f>IFERROR(INDEX('Video Ad Server - SECONDARY'!$C$2:$C$960,MATCH(' Combined Data'!C2097&amp;' Combined Data'!B2097,'Video Ad Server - SECONDARY'!$E$2:$E$960,0)),"")</f>
        <v>1</v>
      </c>
      <c r="H2097">
        <f>IFERROR(INDEX('Video Ad Server - SECONDARY'!$D$2:$D$960,MATCH(' Combined Data'!C2097&amp;' Combined Data'!B2097,'Video Ad Server - SECONDARY'!$E$2:$E$960,0)),"")</f>
        <v>16</v>
      </c>
      <c r="I2097" t="str">
        <f>VLOOKUP($C2097,'Lookup Table'!$A$1:$G$134,3,0)</f>
        <v>Partner B</v>
      </c>
      <c r="J2097" t="str">
        <f>VLOOKUP($C2097,'Lookup Table'!$A$1:$G$134,4,0)</f>
        <v>Cross-Device</v>
      </c>
      <c r="K2097" t="str">
        <f>VLOOKUP($C2097,'Lookup Table'!$A$1:$G$134,5,0)</f>
        <v>CPCV</v>
      </c>
      <c r="L2097">
        <f>VLOOKUP($C2097,'Lookup Table'!$A$1:$G$134,6,0)</f>
        <v>4.5</v>
      </c>
      <c r="M2097" t="str">
        <f>VLOOKUP($C2097,'Lookup Table'!$A$1:$G$134,7,0)</f>
        <v>Video</v>
      </c>
      <c r="N2097" s="28">
        <f t="shared" si="32"/>
        <v>72</v>
      </c>
    </row>
    <row r="2098" spans="1:14" x14ac:dyDescent="0.2">
      <c r="A2098">
        <v>2097</v>
      </c>
      <c r="B2098" s="26">
        <v>44343</v>
      </c>
      <c r="C2098" s="11">
        <v>269221587</v>
      </c>
      <c r="D2098" s="11">
        <v>3223</v>
      </c>
      <c r="E2098" s="11">
        <v>4</v>
      </c>
      <c r="F2098" s="11">
        <v>3</v>
      </c>
      <c r="G2098">
        <f>IFERROR(INDEX('Video Ad Server - SECONDARY'!$C$2:$C$960,MATCH(' Combined Data'!C2098&amp;' Combined Data'!B2098,'Video Ad Server - SECONDARY'!$E$2:$E$960,0)),"")</f>
        <v>1</v>
      </c>
      <c r="H2098">
        <f>IFERROR(INDEX('Video Ad Server - SECONDARY'!$D$2:$D$960,MATCH(' Combined Data'!C2098&amp;' Combined Data'!B2098,'Video Ad Server - SECONDARY'!$E$2:$E$960,0)),"")</f>
        <v>1</v>
      </c>
      <c r="I2098" t="str">
        <f>VLOOKUP($C2098,'Lookup Table'!$A$1:$G$134,3,0)</f>
        <v>Partner B</v>
      </c>
      <c r="J2098" t="str">
        <f>VLOOKUP($C2098,'Lookup Table'!$A$1:$G$134,4,0)</f>
        <v>Cross-Device</v>
      </c>
      <c r="K2098" t="str">
        <f>VLOOKUP($C2098,'Lookup Table'!$A$1:$G$134,5,0)</f>
        <v>CPCV</v>
      </c>
      <c r="L2098">
        <f>VLOOKUP($C2098,'Lookup Table'!$A$1:$G$134,6,0)</f>
        <v>4.5</v>
      </c>
      <c r="M2098" t="str">
        <f>VLOOKUP($C2098,'Lookup Table'!$A$1:$G$134,7,0)</f>
        <v>Video</v>
      </c>
      <c r="N2098" s="28">
        <f t="shared" si="32"/>
        <v>4.5</v>
      </c>
    </row>
    <row r="2099" spans="1:14" x14ac:dyDescent="0.2">
      <c r="A2099">
        <v>2098</v>
      </c>
      <c r="B2099" s="26">
        <v>44343</v>
      </c>
      <c r="C2099" s="11">
        <v>269222019</v>
      </c>
      <c r="D2099" s="11">
        <v>2856</v>
      </c>
      <c r="E2099" s="11">
        <v>4</v>
      </c>
      <c r="F2099" s="11">
        <v>2</v>
      </c>
      <c r="G2099">
        <f>IFERROR(INDEX('Video Ad Server - SECONDARY'!$C$2:$C$960,MATCH(' Combined Data'!C2099&amp;' Combined Data'!B2099,'Video Ad Server - SECONDARY'!$E$2:$E$960,0)),"")</f>
        <v>18</v>
      </c>
      <c r="H2099">
        <f>IFERROR(INDEX('Video Ad Server - SECONDARY'!$D$2:$D$960,MATCH(' Combined Data'!C2099&amp;' Combined Data'!B2099,'Video Ad Server - SECONDARY'!$E$2:$E$960,0)),"")</f>
        <v>7</v>
      </c>
      <c r="I2099" t="str">
        <f>VLOOKUP($C2099,'Lookup Table'!$A$1:$G$134,3,0)</f>
        <v>Partner B</v>
      </c>
      <c r="J2099" t="str">
        <f>VLOOKUP($C2099,'Lookup Table'!$A$1:$G$134,4,0)</f>
        <v>Cross-Device</v>
      </c>
      <c r="K2099" t="str">
        <f>VLOOKUP($C2099,'Lookup Table'!$A$1:$G$134,5,0)</f>
        <v>CPCV</v>
      </c>
      <c r="L2099">
        <f>VLOOKUP($C2099,'Lookup Table'!$A$1:$G$134,6,0)</f>
        <v>4.5</v>
      </c>
      <c r="M2099" t="str">
        <f>VLOOKUP($C2099,'Lookup Table'!$A$1:$G$134,7,0)</f>
        <v>Video</v>
      </c>
      <c r="N2099" s="28">
        <f t="shared" si="32"/>
        <v>31.5</v>
      </c>
    </row>
    <row r="2100" spans="1:14" x14ac:dyDescent="0.2">
      <c r="A2100">
        <v>2099</v>
      </c>
      <c r="B2100" s="26">
        <v>44343</v>
      </c>
      <c r="C2100" s="11">
        <v>269222781</v>
      </c>
      <c r="D2100" s="11">
        <v>906</v>
      </c>
      <c r="E2100" s="11">
        <v>4</v>
      </c>
      <c r="F2100" s="11">
        <v>0</v>
      </c>
      <c r="G2100" t="str">
        <f>IFERROR(INDEX('Video Ad Server - SECONDARY'!$C$2:$C$960,MATCH(' Combined Data'!C2100&amp;' Combined Data'!B2100,'Video Ad Server - SECONDARY'!$E$2:$E$960,0)),"")</f>
        <v/>
      </c>
      <c r="H2100" t="str">
        <f>IFERROR(INDEX('Video Ad Server - SECONDARY'!$D$2:$D$960,MATCH(' Combined Data'!C2100&amp;' Combined Data'!B2100,'Video Ad Server - SECONDARY'!$E$2:$E$960,0)),"")</f>
        <v/>
      </c>
      <c r="I2100" t="str">
        <f>VLOOKUP($C2100,'Lookup Table'!$A$1:$G$134,3,0)</f>
        <v>Partner A</v>
      </c>
      <c r="J2100" t="str">
        <f>VLOOKUP($C2100,'Lookup Table'!$A$1:$G$134,4,0)</f>
        <v>Tablet In-App</v>
      </c>
      <c r="K2100" t="str">
        <f>VLOOKUP($C2100,'Lookup Table'!$A$1:$G$134,5,0)</f>
        <v>CPM</v>
      </c>
      <c r="L2100">
        <f>VLOOKUP($C2100,'Lookup Table'!$A$1:$G$134,6,0)</f>
        <v>6</v>
      </c>
      <c r="M2100" t="str">
        <f>VLOOKUP($C2100,'Lookup Table'!$A$1:$G$134,7,0)</f>
        <v>Display</v>
      </c>
      <c r="N2100" s="28">
        <f t="shared" si="32"/>
        <v>5.4359999999999999</v>
      </c>
    </row>
    <row r="2101" spans="1:14" x14ac:dyDescent="0.2">
      <c r="A2101">
        <v>2100</v>
      </c>
      <c r="B2101" s="26">
        <v>44343</v>
      </c>
      <c r="C2101" s="11">
        <v>269221605</v>
      </c>
      <c r="D2101" s="11">
        <v>4289</v>
      </c>
      <c r="E2101" s="11">
        <v>3</v>
      </c>
      <c r="F2101" s="11">
        <v>1</v>
      </c>
      <c r="G2101" t="str">
        <f>IFERROR(INDEX('Video Ad Server - SECONDARY'!$C$2:$C$960,MATCH(' Combined Data'!C2101&amp;' Combined Data'!B2101,'Video Ad Server - SECONDARY'!$E$2:$E$960,0)),"")</f>
        <v/>
      </c>
      <c r="H2101" t="str">
        <f>IFERROR(INDEX('Video Ad Server - SECONDARY'!$D$2:$D$960,MATCH(' Combined Data'!C2101&amp;' Combined Data'!B2101,'Video Ad Server - SECONDARY'!$E$2:$E$960,0)),"")</f>
        <v/>
      </c>
      <c r="I2101" t="str">
        <f>VLOOKUP($C2101,'Lookup Table'!$A$1:$G$134,3,0)</f>
        <v>Partner A</v>
      </c>
      <c r="J2101" t="str">
        <f>VLOOKUP($C2101,'Lookup Table'!$A$1:$G$134,4,0)</f>
        <v>Tablet Web</v>
      </c>
      <c r="K2101" t="str">
        <f>VLOOKUP($C2101,'Lookup Table'!$A$1:$G$134,5,0)</f>
        <v>CPM</v>
      </c>
      <c r="L2101">
        <f>VLOOKUP($C2101,'Lookup Table'!$A$1:$G$134,6,0)</f>
        <v>6</v>
      </c>
      <c r="M2101" t="str">
        <f>VLOOKUP($C2101,'Lookup Table'!$A$1:$G$134,7,0)</f>
        <v>Display</v>
      </c>
      <c r="N2101" s="28">
        <f t="shared" si="32"/>
        <v>25.733999999999998</v>
      </c>
    </row>
    <row r="2102" spans="1:14" x14ac:dyDescent="0.2">
      <c r="A2102">
        <v>2101</v>
      </c>
      <c r="B2102" s="26">
        <v>44343</v>
      </c>
      <c r="C2102" s="11">
        <v>268892456</v>
      </c>
      <c r="D2102" s="11">
        <v>4183</v>
      </c>
      <c r="E2102" s="11">
        <v>3</v>
      </c>
      <c r="F2102" s="11">
        <v>3</v>
      </c>
      <c r="G2102" t="str">
        <f>IFERROR(INDEX('Video Ad Server - SECONDARY'!$C$2:$C$960,MATCH(' Combined Data'!C2102&amp;' Combined Data'!B2102,'Video Ad Server - SECONDARY'!$E$2:$E$960,0)),"")</f>
        <v/>
      </c>
      <c r="H2102" t="str">
        <f>IFERROR(INDEX('Video Ad Server - SECONDARY'!$D$2:$D$960,MATCH(' Combined Data'!C2102&amp;' Combined Data'!B2102,'Video Ad Server - SECONDARY'!$E$2:$E$960,0)),"")</f>
        <v/>
      </c>
      <c r="I2102" t="str">
        <f>VLOOKUP($C2102,'Lookup Table'!$A$1:$G$134,3,0)</f>
        <v>Partner A</v>
      </c>
      <c r="J2102" t="str">
        <f>VLOOKUP($C2102,'Lookup Table'!$A$1:$G$134,4,0)</f>
        <v>Mobile Web</v>
      </c>
      <c r="K2102" t="str">
        <f>VLOOKUP($C2102,'Lookup Table'!$A$1:$G$134,5,0)</f>
        <v>CPM</v>
      </c>
      <c r="L2102">
        <f>VLOOKUP($C2102,'Lookup Table'!$A$1:$G$134,6,0)</f>
        <v>6</v>
      </c>
      <c r="M2102" t="str">
        <f>VLOOKUP($C2102,'Lookup Table'!$A$1:$G$134,7,0)</f>
        <v>Display</v>
      </c>
      <c r="N2102" s="28">
        <f t="shared" si="32"/>
        <v>25.097999999999999</v>
      </c>
    </row>
    <row r="2103" spans="1:14" x14ac:dyDescent="0.2">
      <c r="A2103">
        <v>2102</v>
      </c>
      <c r="B2103" s="26">
        <v>44343</v>
      </c>
      <c r="C2103" s="11">
        <v>268891919</v>
      </c>
      <c r="D2103" s="11">
        <v>2790</v>
      </c>
      <c r="E2103" s="11">
        <v>3</v>
      </c>
      <c r="F2103" s="11">
        <v>1</v>
      </c>
      <c r="G2103" t="str">
        <f>IFERROR(INDEX('Video Ad Server - SECONDARY'!$C$2:$C$960,MATCH(' Combined Data'!C2103&amp;' Combined Data'!B2103,'Video Ad Server - SECONDARY'!$E$2:$E$960,0)),"")</f>
        <v/>
      </c>
      <c r="H2103" t="str">
        <f>IFERROR(INDEX('Video Ad Server - SECONDARY'!$D$2:$D$960,MATCH(' Combined Data'!C2103&amp;' Combined Data'!B2103,'Video Ad Server - SECONDARY'!$E$2:$E$960,0)),"")</f>
        <v/>
      </c>
      <c r="I2103" t="str">
        <f>VLOOKUP($C2103,'Lookup Table'!$A$1:$G$134,3,0)</f>
        <v>Partner B</v>
      </c>
      <c r="J2103" t="str">
        <f>VLOOKUP($C2103,'Lookup Table'!$A$1:$G$134,4,0)</f>
        <v>Desktop</v>
      </c>
      <c r="K2103" t="str">
        <f>VLOOKUP($C2103,'Lookup Table'!$A$1:$G$134,5,0)</f>
        <v>CPM</v>
      </c>
      <c r="L2103">
        <f>VLOOKUP($C2103,'Lookup Table'!$A$1:$G$134,6,0)</f>
        <v>4.5</v>
      </c>
      <c r="M2103" t="str">
        <f>VLOOKUP($C2103,'Lookup Table'!$A$1:$G$134,7,0)</f>
        <v>Display</v>
      </c>
      <c r="N2103" s="28">
        <f t="shared" si="32"/>
        <v>12.555</v>
      </c>
    </row>
    <row r="2104" spans="1:14" x14ac:dyDescent="0.2">
      <c r="A2104">
        <v>2103</v>
      </c>
      <c r="B2104" s="26">
        <v>44343</v>
      </c>
      <c r="C2104" s="11">
        <v>269221473</v>
      </c>
      <c r="D2104" s="11">
        <v>486</v>
      </c>
      <c r="E2104" s="11">
        <v>3</v>
      </c>
      <c r="F2104" s="11">
        <v>1</v>
      </c>
      <c r="G2104">
        <f>IFERROR(INDEX('Video Ad Server - SECONDARY'!$C$2:$C$960,MATCH(' Combined Data'!C2104&amp;' Combined Data'!B2104,'Video Ad Server - SECONDARY'!$E$2:$E$960,0)),"")</f>
        <v>14</v>
      </c>
      <c r="H2104">
        <f>IFERROR(INDEX('Video Ad Server - SECONDARY'!$D$2:$D$960,MATCH(' Combined Data'!C2104&amp;' Combined Data'!B2104,'Video Ad Server - SECONDARY'!$E$2:$E$960,0)),"")</f>
        <v>20</v>
      </c>
      <c r="I2104" t="str">
        <f>VLOOKUP($C2104,'Lookup Table'!$A$1:$G$134,3,0)</f>
        <v>Partner B</v>
      </c>
      <c r="J2104" t="str">
        <f>VLOOKUP($C2104,'Lookup Table'!$A$1:$G$134,4,0)</f>
        <v>Desktop</v>
      </c>
      <c r="K2104" t="str">
        <f>VLOOKUP($C2104,'Lookup Table'!$A$1:$G$134,5,0)</f>
        <v>CPCV</v>
      </c>
      <c r="L2104">
        <f>VLOOKUP($C2104,'Lookup Table'!$A$1:$G$134,6,0)</f>
        <v>4.5</v>
      </c>
      <c r="M2104" t="str">
        <f>VLOOKUP($C2104,'Lookup Table'!$A$1:$G$134,7,0)</f>
        <v>Video</v>
      </c>
      <c r="N2104" s="28">
        <f t="shared" si="32"/>
        <v>90</v>
      </c>
    </row>
    <row r="2105" spans="1:14" x14ac:dyDescent="0.2">
      <c r="A2105">
        <v>2104</v>
      </c>
      <c r="B2105" s="26">
        <v>44343</v>
      </c>
      <c r="C2105" s="11">
        <v>269220918</v>
      </c>
      <c r="D2105" s="11">
        <v>0</v>
      </c>
      <c r="E2105" s="11">
        <v>3</v>
      </c>
      <c r="F2105" s="11">
        <v>1</v>
      </c>
      <c r="G2105" t="str">
        <f>IFERROR(INDEX('Video Ad Server - SECONDARY'!$C$2:$C$960,MATCH(' Combined Data'!C2105&amp;' Combined Data'!B2105,'Video Ad Server - SECONDARY'!$E$2:$E$960,0)),"")</f>
        <v/>
      </c>
      <c r="H2105" t="str">
        <f>IFERROR(INDEX('Video Ad Server - SECONDARY'!$D$2:$D$960,MATCH(' Combined Data'!C2105&amp;' Combined Data'!B2105,'Video Ad Server - SECONDARY'!$E$2:$E$960,0)),"")</f>
        <v/>
      </c>
      <c r="I2105" t="str">
        <f>VLOOKUP($C2105,'Lookup Table'!$A$1:$G$134,3,0)</f>
        <v>Partner B</v>
      </c>
      <c r="J2105" t="str">
        <f>VLOOKUP($C2105,'Lookup Table'!$A$1:$G$134,4,0)</f>
        <v>Desktop</v>
      </c>
      <c r="K2105" t="str">
        <f>VLOOKUP($C2105,'Lookup Table'!$A$1:$G$134,5,0)</f>
        <v>CPM</v>
      </c>
      <c r="L2105">
        <f>VLOOKUP($C2105,'Lookup Table'!$A$1:$G$134,6,0)</f>
        <v>4.5</v>
      </c>
      <c r="M2105" t="str">
        <f>VLOOKUP($C2105,'Lookup Table'!$A$1:$G$134,7,0)</f>
        <v>Display</v>
      </c>
      <c r="N2105" s="28">
        <f t="shared" si="32"/>
        <v>0</v>
      </c>
    </row>
    <row r="2106" spans="1:14" x14ac:dyDescent="0.2">
      <c r="A2106">
        <v>2105</v>
      </c>
      <c r="B2106" s="26">
        <v>44343</v>
      </c>
      <c r="C2106" s="11">
        <v>268890671</v>
      </c>
      <c r="D2106" s="11">
        <v>2235</v>
      </c>
      <c r="E2106" s="11">
        <v>2</v>
      </c>
      <c r="F2106" s="11">
        <v>0</v>
      </c>
      <c r="G2106" t="str">
        <f>IFERROR(INDEX('Video Ad Server - SECONDARY'!$C$2:$C$960,MATCH(' Combined Data'!C2106&amp;' Combined Data'!B2106,'Video Ad Server - SECONDARY'!$E$2:$E$960,0)),"")</f>
        <v/>
      </c>
      <c r="H2106" t="str">
        <f>IFERROR(INDEX('Video Ad Server - SECONDARY'!$D$2:$D$960,MATCH(' Combined Data'!C2106&amp;' Combined Data'!B2106,'Video Ad Server - SECONDARY'!$E$2:$E$960,0)),"")</f>
        <v/>
      </c>
      <c r="I2106" t="str">
        <f>VLOOKUP($C2106,'Lookup Table'!$A$1:$G$134,3,0)</f>
        <v>Partner A</v>
      </c>
      <c r="J2106" t="str">
        <f>VLOOKUP($C2106,'Lookup Table'!$A$1:$G$134,4,0)</f>
        <v>Tablet Web</v>
      </c>
      <c r="K2106" t="str">
        <f>VLOOKUP($C2106,'Lookup Table'!$A$1:$G$134,5,0)</f>
        <v>CPM</v>
      </c>
      <c r="L2106">
        <f>VLOOKUP($C2106,'Lookup Table'!$A$1:$G$134,6,0)</f>
        <v>6</v>
      </c>
      <c r="M2106" t="str">
        <f>VLOOKUP($C2106,'Lookup Table'!$A$1:$G$134,7,0)</f>
        <v>Display</v>
      </c>
      <c r="N2106" s="28">
        <f t="shared" si="32"/>
        <v>13.41</v>
      </c>
    </row>
    <row r="2107" spans="1:14" x14ac:dyDescent="0.2">
      <c r="A2107">
        <v>2106</v>
      </c>
      <c r="B2107" s="26">
        <v>44343</v>
      </c>
      <c r="C2107" s="11">
        <v>269222817</v>
      </c>
      <c r="D2107" s="11">
        <v>2221</v>
      </c>
      <c r="E2107" s="11">
        <v>2</v>
      </c>
      <c r="F2107" s="11">
        <v>2</v>
      </c>
      <c r="G2107" t="str">
        <f>IFERROR(INDEX('Video Ad Server - SECONDARY'!$C$2:$C$960,MATCH(' Combined Data'!C2107&amp;' Combined Data'!B2107,'Video Ad Server - SECONDARY'!$E$2:$E$960,0)),"")</f>
        <v/>
      </c>
      <c r="H2107" t="str">
        <f>IFERROR(INDEX('Video Ad Server - SECONDARY'!$D$2:$D$960,MATCH(' Combined Data'!C2107&amp;' Combined Data'!B2107,'Video Ad Server - SECONDARY'!$E$2:$E$960,0)),"")</f>
        <v/>
      </c>
      <c r="I2107" t="str">
        <f>VLOOKUP($C2107,'Lookup Table'!$A$1:$G$134,3,0)</f>
        <v>Partner A</v>
      </c>
      <c r="J2107" t="str">
        <f>VLOOKUP($C2107,'Lookup Table'!$A$1:$G$134,4,0)</f>
        <v>Tablet In-App</v>
      </c>
      <c r="K2107" t="str">
        <f>VLOOKUP($C2107,'Lookup Table'!$A$1:$G$134,5,0)</f>
        <v>CPM</v>
      </c>
      <c r="L2107">
        <f>VLOOKUP($C2107,'Lookup Table'!$A$1:$G$134,6,0)</f>
        <v>6</v>
      </c>
      <c r="M2107" t="str">
        <f>VLOOKUP($C2107,'Lookup Table'!$A$1:$G$134,7,0)</f>
        <v>Display</v>
      </c>
      <c r="N2107" s="28">
        <f t="shared" si="32"/>
        <v>13.326000000000001</v>
      </c>
    </row>
    <row r="2108" spans="1:14" x14ac:dyDescent="0.2">
      <c r="A2108">
        <v>2107</v>
      </c>
      <c r="B2108" s="26">
        <v>44343</v>
      </c>
      <c r="C2108" s="11">
        <v>271457536</v>
      </c>
      <c r="D2108" s="11">
        <v>1772</v>
      </c>
      <c r="E2108" s="11">
        <v>2</v>
      </c>
      <c r="F2108" s="11">
        <v>0</v>
      </c>
      <c r="G2108">
        <f>IFERROR(INDEX('Video Ad Server - SECONDARY'!$C$2:$C$960,MATCH(' Combined Data'!C2108&amp;' Combined Data'!B2108,'Video Ad Server - SECONDARY'!$E$2:$E$960,0)),"")</f>
        <v>18</v>
      </c>
      <c r="H2108">
        <f>IFERROR(INDEX('Video Ad Server - SECONDARY'!$D$2:$D$960,MATCH(' Combined Data'!C2108&amp;' Combined Data'!B2108,'Video Ad Server - SECONDARY'!$E$2:$E$960,0)),"")</f>
        <v>19</v>
      </c>
      <c r="I2108" t="str">
        <f>VLOOKUP($C2108,'Lookup Table'!$A$1:$G$134,3,0)</f>
        <v>Partner B</v>
      </c>
      <c r="J2108" t="str">
        <f>VLOOKUP($C2108,'Lookup Table'!$A$1:$G$134,4,0)</f>
        <v>Cross-Device</v>
      </c>
      <c r="K2108" t="str">
        <f>VLOOKUP($C2108,'Lookup Table'!$A$1:$G$134,5,0)</f>
        <v>CPCV</v>
      </c>
      <c r="L2108">
        <f>VLOOKUP($C2108,'Lookup Table'!$A$1:$G$134,6,0)</f>
        <v>4.5</v>
      </c>
      <c r="M2108" t="str">
        <f>VLOOKUP($C2108,'Lookup Table'!$A$1:$G$134,7,0)</f>
        <v>Video</v>
      </c>
      <c r="N2108" s="28">
        <f t="shared" si="32"/>
        <v>85.5</v>
      </c>
    </row>
    <row r="2109" spans="1:14" x14ac:dyDescent="0.2">
      <c r="A2109">
        <v>2108</v>
      </c>
      <c r="B2109" s="26">
        <v>44343</v>
      </c>
      <c r="C2109" s="11">
        <v>268892222</v>
      </c>
      <c r="D2109" s="11">
        <v>1463</v>
      </c>
      <c r="E2109" s="11">
        <v>2</v>
      </c>
      <c r="F2109" s="11">
        <v>3</v>
      </c>
      <c r="G2109" t="str">
        <f>IFERROR(INDEX('Video Ad Server - SECONDARY'!$C$2:$C$960,MATCH(' Combined Data'!C2109&amp;' Combined Data'!B2109,'Video Ad Server - SECONDARY'!$E$2:$E$960,0)),"")</f>
        <v/>
      </c>
      <c r="H2109" t="str">
        <f>IFERROR(INDEX('Video Ad Server - SECONDARY'!$D$2:$D$960,MATCH(' Combined Data'!C2109&amp;' Combined Data'!B2109,'Video Ad Server - SECONDARY'!$E$2:$E$960,0)),"")</f>
        <v/>
      </c>
      <c r="I2109" t="str">
        <f>VLOOKUP($C2109,'Lookup Table'!$A$1:$G$134,3,0)</f>
        <v>Partner B</v>
      </c>
      <c r="J2109" t="str">
        <f>VLOOKUP($C2109,'Lookup Table'!$A$1:$G$134,4,0)</f>
        <v>Desktop</v>
      </c>
      <c r="K2109" t="str">
        <f>VLOOKUP($C2109,'Lookup Table'!$A$1:$G$134,5,0)</f>
        <v>CPM</v>
      </c>
      <c r="L2109">
        <f>VLOOKUP($C2109,'Lookup Table'!$A$1:$G$134,6,0)</f>
        <v>4.5</v>
      </c>
      <c r="M2109" t="str">
        <f>VLOOKUP($C2109,'Lookup Table'!$A$1:$G$134,7,0)</f>
        <v>Display</v>
      </c>
      <c r="N2109" s="28">
        <f t="shared" si="32"/>
        <v>6.5835000000000008</v>
      </c>
    </row>
    <row r="2110" spans="1:14" x14ac:dyDescent="0.2">
      <c r="A2110">
        <v>2109</v>
      </c>
      <c r="B2110" s="26">
        <v>44343</v>
      </c>
      <c r="C2110" s="11">
        <v>269221386</v>
      </c>
      <c r="D2110" s="11">
        <v>1387</v>
      </c>
      <c r="E2110" s="11">
        <v>2</v>
      </c>
      <c r="F2110" s="11">
        <v>3</v>
      </c>
      <c r="G2110" t="str">
        <f>IFERROR(INDEX('Video Ad Server - SECONDARY'!$C$2:$C$960,MATCH(' Combined Data'!C2110&amp;' Combined Data'!B2110,'Video Ad Server - SECONDARY'!$E$2:$E$960,0)),"")</f>
        <v/>
      </c>
      <c r="H2110" t="str">
        <f>IFERROR(INDEX('Video Ad Server - SECONDARY'!$D$2:$D$960,MATCH(' Combined Data'!C2110&amp;' Combined Data'!B2110,'Video Ad Server - SECONDARY'!$E$2:$E$960,0)),"")</f>
        <v/>
      </c>
      <c r="I2110" t="str">
        <f>VLOOKUP($C2110,'Lookup Table'!$A$1:$G$134,3,0)</f>
        <v>Partner A</v>
      </c>
      <c r="J2110" t="str">
        <f>VLOOKUP($C2110,'Lookup Table'!$A$1:$G$134,4,0)</f>
        <v>Desktop</v>
      </c>
      <c r="K2110" t="str">
        <f>VLOOKUP($C2110,'Lookup Table'!$A$1:$G$134,5,0)</f>
        <v>CPM</v>
      </c>
      <c r="L2110">
        <f>VLOOKUP($C2110,'Lookup Table'!$A$1:$G$134,6,0)</f>
        <v>6</v>
      </c>
      <c r="M2110" t="str">
        <f>VLOOKUP($C2110,'Lookup Table'!$A$1:$G$134,7,0)</f>
        <v>Display</v>
      </c>
      <c r="N2110" s="28">
        <f t="shared" si="32"/>
        <v>8.3219999999999992</v>
      </c>
    </row>
    <row r="2111" spans="1:14" x14ac:dyDescent="0.2">
      <c r="A2111">
        <v>2110</v>
      </c>
      <c r="B2111" s="26">
        <v>44343</v>
      </c>
      <c r="C2111" s="11">
        <v>269221461</v>
      </c>
      <c r="D2111" s="11">
        <v>1059</v>
      </c>
      <c r="E2111" s="11">
        <v>2</v>
      </c>
      <c r="F2111" s="11">
        <v>0</v>
      </c>
      <c r="G2111">
        <f>IFERROR(INDEX('Video Ad Server - SECONDARY'!$C$2:$C$960,MATCH(' Combined Data'!C2111&amp;' Combined Data'!B2111,'Video Ad Server - SECONDARY'!$E$2:$E$960,0)),"")</f>
        <v>11</v>
      </c>
      <c r="H2111">
        <f>IFERROR(INDEX('Video Ad Server - SECONDARY'!$D$2:$D$960,MATCH(' Combined Data'!C2111&amp;' Combined Data'!B2111,'Video Ad Server - SECONDARY'!$E$2:$E$960,0)),"")</f>
        <v>11</v>
      </c>
      <c r="I2111" t="str">
        <f>VLOOKUP($C2111,'Lookup Table'!$A$1:$G$134,3,0)</f>
        <v>Partner B</v>
      </c>
      <c r="J2111" t="str">
        <f>VLOOKUP($C2111,'Lookup Table'!$A$1:$G$134,4,0)</f>
        <v>Mobile</v>
      </c>
      <c r="K2111" t="str">
        <f>VLOOKUP($C2111,'Lookup Table'!$A$1:$G$134,5,0)</f>
        <v>CPCV</v>
      </c>
      <c r="L2111">
        <f>VLOOKUP($C2111,'Lookup Table'!$A$1:$G$134,6,0)</f>
        <v>4.5</v>
      </c>
      <c r="M2111" t="str">
        <f>VLOOKUP($C2111,'Lookup Table'!$A$1:$G$134,7,0)</f>
        <v>Video</v>
      </c>
      <c r="N2111" s="28">
        <f t="shared" si="32"/>
        <v>49.5</v>
      </c>
    </row>
    <row r="2112" spans="1:14" x14ac:dyDescent="0.2">
      <c r="A2112">
        <v>2111</v>
      </c>
      <c r="B2112" s="26">
        <v>44343</v>
      </c>
      <c r="C2112" s="11">
        <v>271533390</v>
      </c>
      <c r="D2112" s="11">
        <v>605</v>
      </c>
      <c r="E2112" s="11">
        <v>2</v>
      </c>
      <c r="F2112" s="11">
        <v>0</v>
      </c>
      <c r="G2112" t="str">
        <f>IFERROR(INDEX('Video Ad Server - SECONDARY'!$C$2:$C$960,MATCH(' Combined Data'!C2112&amp;' Combined Data'!B2112,'Video Ad Server - SECONDARY'!$E$2:$E$960,0)),"")</f>
        <v/>
      </c>
      <c r="H2112" t="str">
        <f>IFERROR(INDEX('Video Ad Server - SECONDARY'!$D$2:$D$960,MATCH(' Combined Data'!C2112&amp;' Combined Data'!B2112,'Video Ad Server - SECONDARY'!$E$2:$E$960,0)),"")</f>
        <v/>
      </c>
      <c r="I2112" t="str">
        <f>VLOOKUP($C2112,'Lookup Table'!$A$1:$G$134,3,0)</f>
        <v>Partner A</v>
      </c>
      <c r="J2112" t="str">
        <f>VLOOKUP($C2112,'Lookup Table'!$A$1:$G$134,4,0)</f>
        <v>Desktop</v>
      </c>
      <c r="K2112" t="str">
        <f>VLOOKUP($C2112,'Lookup Table'!$A$1:$G$134,5,0)</f>
        <v>CPM</v>
      </c>
      <c r="L2112">
        <f>VLOOKUP($C2112,'Lookup Table'!$A$1:$G$134,6,0)</f>
        <v>6</v>
      </c>
      <c r="M2112" t="str">
        <f>VLOOKUP($C2112,'Lookup Table'!$A$1:$G$134,7,0)</f>
        <v>Display</v>
      </c>
      <c r="N2112" s="28">
        <f t="shared" si="32"/>
        <v>3.63</v>
      </c>
    </row>
    <row r="2113" spans="1:14" x14ac:dyDescent="0.2">
      <c r="A2113">
        <v>2112</v>
      </c>
      <c r="B2113" s="26">
        <v>44343</v>
      </c>
      <c r="C2113" s="11">
        <v>269151292</v>
      </c>
      <c r="D2113" s="11">
        <v>4304</v>
      </c>
      <c r="E2113" s="11">
        <v>1</v>
      </c>
      <c r="F2113" s="11">
        <v>2</v>
      </c>
      <c r="G2113" t="str">
        <f>IFERROR(INDEX('Video Ad Server - SECONDARY'!$C$2:$C$960,MATCH(' Combined Data'!C2113&amp;' Combined Data'!B2113,'Video Ad Server - SECONDARY'!$E$2:$E$960,0)),"")</f>
        <v/>
      </c>
      <c r="H2113" t="str">
        <f>IFERROR(INDEX('Video Ad Server - SECONDARY'!$D$2:$D$960,MATCH(' Combined Data'!C2113&amp;' Combined Data'!B2113,'Video Ad Server - SECONDARY'!$E$2:$E$960,0)),"")</f>
        <v/>
      </c>
      <c r="I2113" t="str">
        <f>VLOOKUP($C2113,'Lookup Table'!$A$1:$G$134,3,0)</f>
        <v>Partner A</v>
      </c>
      <c r="J2113" t="str">
        <f>VLOOKUP($C2113,'Lookup Table'!$A$1:$G$134,4,0)</f>
        <v>Mobile Web</v>
      </c>
      <c r="K2113" t="str">
        <f>VLOOKUP($C2113,'Lookup Table'!$A$1:$G$134,5,0)</f>
        <v>CPM</v>
      </c>
      <c r="L2113">
        <f>VLOOKUP($C2113,'Lookup Table'!$A$1:$G$134,6,0)</f>
        <v>6</v>
      </c>
      <c r="M2113" t="str">
        <f>VLOOKUP($C2113,'Lookup Table'!$A$1:$G$134,7,0)</f>
        <v>Display</v>
      </c>
      <c r="N2113" s="28">
        <f t="shared" si="32"/>
        <v>25.824000000000002</v>
      </c>
    </row>
    <row r="2114" spans="1:14" x14ac:dyDescent="0.2">
      <c r="A2114">
        <v>2113</v>
      </c>
      <c r="B2114" s="26">
        <v>44343</v>
      </c>
      <c r="C2114" s="11">
        <v>271472378</v>
      </c>
      <c r="D2114" s="11">
        <v>4279</v>
      </c>
      <c r="E2114" s="11">
        <v>1</v>
      </c>
      <c r="F2114" s="11">
        <v>0</v>
      </c>
      <c r="G2114" t="str">
        <f>IFERROR(INDEX('Video Ad Server - SECONDARY'!$C$2:$C$960,MATCH(' Combined Data'!C2114&amp;' Combined Data'!B2114,'Video Ad Server - SECONDARY'!$E$2:$E$960,0)),"")</f>
        <v/>
      </c>
      <c r="H2114" t="str">
        <f>IFERROR(INDEX('Video Ad Server - SECONDARY'!$D$2:$D$960,MATCH(' Combined Data'!C2114&amp;' Combined Data'!B2114,'Video Ad Server - SECONDARY'!$E$2:$E$960,0)),"")</f>
        <v/>
      </c>
      <c r="I2114" t="str">
        <f>VLOOKUP($C2114,'Lookup Table'!$A$1:$G$134,3,0)</f>
        <v>Partner A</v>
      </c>
      <c r="J2114" t="str">
        <f>VLOOKUP($C2114,'Lookup Table'!$A$1:$G$134,4,0)</f>
        <v>Tablet In-App</v>
      </c>
      <c r="K2114" t="str">
        <f>VLOOKUP($C2114,'Lookup Table'!$A$1:$G$134,5,0)</f>
        <v>CPM</v>
      </c>
      <c r="L2114">
        <f>VLOOKUP($C2114,'Lookup Table'!$A$1:$G$134,6,0)</f>
        <v>6</v>
      </c>
      <c r="M2114" t="str">
        <f>VLOOKUP($C2114,'Lookup Table'!$A$1:$G$134,7,0)</f>
        <v>Display</v>
      </c>
      <c r="N2114" s="28">
        <f t="shared" si="32"/>
        <v>25.673999999999999</v>
      </c>
    </row>
    <row r="2115" spans="1:14" x14ac:dyDescent="0.2">
      <c r="A2115">
        <v>2114</v>
      </c>
      <c r="B2115" s="26">
        <v>44343</v>
      </c>
      <c r="C2115" s="11">
        <v>269222109</v>
      </c>
      <c r="D2115" s="11">
        <v>4005</v>
      </c>
      <c r="E2115" s="11">
        <v>1</v>
      </c>
      <c r="F2115" s="11">
        <v>0</v>
      </c>
      <c r="G2115" t="str">
        <f>IFERROR(INDEX('Video Ad Server - SECONDARY'!$C$2:$C$960,MATCH(' Combined Data'!C2115&amp;' Combined Data'!B2115,'Video Ad Server - SECONDARY'!$E$2:$E$960,0)),"")</f>
        <v/>
      </c>
      <c r="H2115" t="str">
        <f>IFERROR(INDEX('Video Ad Server - SECONDARY'!$D$2:$D$960,MATCH(' Combined Data'!C2115&amp;' Combined Data'!B2115,'Video Ad Server - SECONDARY'!$E$2:$E$960,0)),"")</f>
        <v/>
      </c>
      <c r="I2115" t="str">
        <f>VLOOKUP($C2115,'Lookup Table'!$A$1:$G$134,3,0)</f>
        <v>Partner A</v>
      </c>
      <c r="J2115" t="str">
        <f>VLOOKUP($C2115,'Lookup Table'!$A$1:$G$134,4,0)</f>
        <v>Desktop</v>
      </c>
      <c r="K2115" t="str">
        <f>VLOOKUP($C2115,'Lookup Table'!$A$1:$G$134,5,0)</f>
        <v>CPM</v>
      </c>
      <c r="L2115">
        <f>VLOOKUP($C2115,'Lookup Table'!$A$1:$G$134,6,0)</f>
        <v>6</v>
      </c>
      <c r="M2115" t="str">
        <f>VLOOKUP($C2115,'Lookup Table'!$A$1:$G$134,7,0)</f>
        <v>Display</v>
      </c>
      <c r="N2115" s="28">
        <f t="shared" ref="N2115:N2178" si="33">IF(K2115="CPM",(D2115/1000)*L2115,H2115*L2115)</f>
        <v>24.03</v>
      </c>
    </row>
    <row r="2116" spans="1:14" x14ac:dyDescent="0.2">
      <c r="A2116">
        <v>2115</v>
      </c>
      <c r="B2116" s="26">
        <v>44343</v>
      </c>
      <c r="C2116" s="11">
        <v>269222808</v>
      </c>
      <c r="D2116" s="11">
        <v>3941</v>
      </c>
      <c r="E2116" s="11">
        <v>1</v>
      </c>
      <c r="F2116" s="11">
        <v>0</v>
      </c>
      <c r="G2116" t="str">
        <f>IFERROR(INDEX('Video Ad Server - SECONDARY'!$C$2:$C$960,MATCH(' Combined Data'!C2116&amp;' Combined Data'!B2116,'Video Ad Server - SECONDARY'!$E$2:$E$960,0)),"")</f>
        <v/>
      </c>
      <c r="H2116" t="str">
        <f>IFERROR(INDEX('Video Ad Server - SECONDARY'!$D$2:$D$960,MATCH(' Combined Data'!C2116&amp;' Combined Data'!B2116,'Video Ad Server - SECONDARY'!$E$2:$E$960,0)),"")</f>
        <v/>
      </c>
      <c r="I2116" t="str">
        <f>VLOOKUP($C2116,'Lookup Table'!$A$1:$G$134,3,0)</f>
        <v>Partner A</v>
      </c>
      <c r="J2116" t="str">
        <f>VLOOKUP($C2116,'Lookup Table'!$A$1:$G$134,4,0)</f>
        <v>Desktop</v>
      </c>
      <c r="K2116" t="str">
        <f>VLOOKUP($C2116,'Lookup Table'!$A$1:$G$134,5,0)</f>
        <v>CPM</v>
      </c>
      <c r="L2116">
        <f>VLOOKUP($C2116,'Lookup Table'!$A$1:$G$134,6,0)</f>
        <v>6</v>
      </c>
      <c r="M2116" t="str">
        <f>VLOOKUP($C2116,'Lookup Table'!$A$1:$G$134,7,0)</f>
        <v>Display</v>
      </c>
      <c r="N2116" s="28">
        <f t="shared" si="33"/>
        <v>23.646000000000001</v>
      </c>
    </row>
    <row r="2117" spans="1:14" x14ac:dyDescent="0.2">
      <c r="A2117">
        <v>2116</v>
      </c>
      <c r="B2117" s="26">
        <v>44343</v>
      </c>
      <c r="C2117" s="11">
        <v>271539036</v>
      </c>
      <c r="D2117" s="11">
        <v>2980</v>
      </c>
      <c r="E2117" s="11">
        <v>1</v>
      </c>
      <c r="F2117" s="11">
        <v>0</v>
      </c>
      <c r="G2117" t="str">
        <f>IFERROR(INDEX('Video Ad Server - SECONDARY'!$C$2:$C$960,MATCH(' Combined Data'!C2117&amp;' Combined Data'!B2117,'Video Ad Server - SECONDARY'!$E$2:$E$960,0)),"")</f>
        <v/>
      </c>
      <c r="H2117" t="str">
        <f>IFERROR(INDEX('Video Ad Server - SECONDARY'!$D$2:$D$960,MATCH(' Combined Data'!C2117&amp;' Combined Data'!B2117,'Video Ad Server - SECONDARY'!$E$2:$E$960,0)),"")</f>
        <v/>
      </c>
      <c r="I2117" t="str">
        <f>VLOOKUP($C2117,'Lookup Table'!$A$1:$G$134,3,0)</f>
        <v>Partner A</v>
      </c>
      <c r="J2117" t="str">
        <f>VLOOKUP($C2117,'Lookup Table'!$A$1:$G$134,4,0)</f>
        <v>Desktop</v>
      </c>
      <c r="K2117" t="str">
        <f>VLOOKUP($C2117,'Lookup Table'!$A$1:$G$134,5,0)</f>
        <v>CPM</v>
      </c>
      <c r="L2117">
        <f>VLOOKUP($C2117,'Lookup Table'!$A$1:$G$134,6,0)</f>
        <v>6</v>
      </c>
      <c r="M2117" t="str">
        <f>VLOOKUP($C2117,'Lookup Table'!$A$1:$G$134,7,0)</f>
        <v>Display</v>
      </c>
      <c r="N2117" s="28">
        <f t="shared" si="33"/>
        <v>17.88</v>
      </c>
    </row>
    <row r="2118" spans="1:14" x14ac:dyDescent="0.2">
      <c r="A2118">
        <v>2117</v>
      </c>
      <c r="B2118" s="26">
        <v>44343</v>
      </c>
      <c r="C2118" s="11">
        <v>269150215</v>
      </c>
      <c r="D2118" s="11">
        <v>1754</v>
      </c>
      <c r="E2118" s="11">
        <v>1</v>
      </c>
      <c r="F2118" s="11">
        <v>4</v>
      </c>
      <c r="G2118" t="str">
        <f>IFERROR(INDEX('Video Ad Server - SECONDARY'!$C$2:$C$960,MATCH(' Combined Data'!C2118&amp;' Combined Data'!B2118,'Video Ad Server - SECONDARY'!$E$2:$E$960,0)),"")</f>
        <v/>
      </c>
      <c r="H2118" t="str">
        <f>IFERROR(INDEX('Video Ad Server - SECONDARY'!$D$2:$D$960,MATCH(' Combined Data'!C2118&amp;' Combined Data'!B2118,'Video Ad Server - SECONDARY'!$E$2:$E$960,0)),"")</f>
        <v/>
      </c>
      <c r="I2118" t="str">
        <f>VLOOKUP($C2118,'Lookup Table'!$A$1:$G$134,3,0)</f>
        <v>Partner A</v>
      </c>
      <c r="J2118" t="str">
        <f>VLOOKUP($C2118,'Lookup Table'!$A$1:$G$134,4,0)</f>
        <v>Mobile Web</v>
      </c>
      <c r="K2118" t="str">
        <f>VLOOKUP($C2118,'Lookup Table'!$A$1:$G$134,5,0)</f>
        <v>CPM</v>
      </c>
      <c r="L2118">
        <f>VLOOKUP($C2118,'Lookup Table'!$A$1:$G$134,6,0)</f>
        <v>6</v>
      </c>
      <c r="M2118" t="str">
        <f>VLOOKUP($C2118,'Lookup Table'!$A$1:$G$134,7,0)</f>
        <v>Display</v>
      </c>
      <c r="N2118" s="28">
        <f t="shared" si="33"/>
        <v>10.524000000000001</v>
      </c>
    </row>
    <row r="2119" spans="1:14" x14ac:dyDescent="0.2">
      <c r="A2119">
        <v>2118</v>
      </c>
      <c r="B2119" s="26">
        <v>44343</v>
      </c>
      <c r="C2119" s="11">
        <v>268890590</v>
      </c>
      <c r="D2119" s="11">
        <v>1094</v>
      </c>
      <c r="E2119" s="11">
        <v>1</v>
      </c>
      <c r="F2119" s="11">
        <v>1</v>
      </c>
      <c r="G2119">
        <f>IFERROR(INDEX('Video Ad Server - SECONDARY'!$C$2:$C$960,MATCH(' Combined Data'!C2119&amp;' Combined Data'!B2119,'Video Ad Server - SECONDARY'!$E$2:$E$960,0)),"")</f>
        <v>4</v>
      </c>
      <c r="H2119">
        <f>IFERROR(INDEX('Video Ad Server - SECONDARY'!$D$2:$D$960,MATCH(' Combined Data'!C2119&amp;' Combined Data'!B2119,'Video Ad Server - SECONDARY'!$E$2:$E$960,0)),"")</f>
        <v>5</v>
      </c>
      <c r="I2119" t="str">
        <f>VLOOKUP($C2119,'Lookup Table'!$A$1:$G$134,3,0)</f>
        <v>Partner B</v>
      </c>
      <c r="J2119" t="str">
        <f>VLOOKUP($C2119,'Lookup Table'!$A$1:$G$134,4,0)</f>
        <v>Cross-Device</v>
      </c>
      <c r="K2119" t="str">
        <f>VLOOKUP($C2119,'Lookup Table'!$A$1:$G$134,5,0)</f>
        <v>CPCV</v>
      </c>
      <c r="L2119">
        <f>VLOOKUP($C2119,'Lookup Table'!$A$1:$G$134,6,0)</f>
        <v>4.5</v>
      </c>
      <c r="M2119" t="str">
        <f>VLOOKUP($C2119,'Lookup Table'!$A$1:$G$134,7,0)</f>
        <v>Video</v>
      </c>
      <c r="N2119" s="28">
        <f t="shared" si="33"/>
        <v>22.5</v>
      </c>
    </row>
    <row r="2120" spans="1:14" x14ac:dyDescent="0.2">
      <c r="A2120">
        <v>2119</v>
      </c>
      <c r="B2120" s="26">
        <v>44343</v>
      </c>
      <c r="C2120" s="11">
        <v>268891184</v>
      </c>
      <c r="D2120" s="11">
        <v>465</v>
      </c>
      <c r="E2120" s="11">
        <v>1</v>
      </c>
      <c r="F2120" s="11">
        <v>0</v>
      </c>
      <c r="G2120" t="str">
        <f>IFERROR(INDEX('Video Ad Server - SECONDARY'!$C$2:$C$960,MATCH(' Combined Data'!C2120&amp;' Combined Data'!B2120,'Video Ad Server - SECONDARY'!$E$2:$E$960,0)),"")</f>
        <v/>
      </c>
      <c r="H2120" t="str">
        <f>IFERROR(INDEX('Video Ad Server - SECONDARY'!$D$2:$D$960,MATCH(' Combined Data'!C2120&amp;' Combined Data'!B2120,'Video Ad Server - SECONDARY'!$E$2:$E$960,0)),"")</f>
        <v/>
      </c>
      <c r="I2120" t="str">
        <f>VLOOKUP($C2120,'Lookup Table'!$A$1:$G$134,3,0)</f>
        <v>Partner B</v>
      </c>
      <c r="J2120" t="str">
        <f>VLOOKUP($C2120,'Lookup Table'!$A$1:$G$134,4,0)</f>
        <v>Cross-Device</v>
      </c>
      <c r="K2120" t="str">
        <f>VLOOKUP($C2120,'Lookup Table'!$A$1:$G$134,5,0)</f>
        <v>CPM</v>
      </c>
      <c r="L2120">
        <f>VLOOKUP($C2120,'Lookup Table'!$A$1:$G$134,6,0)</f>
        <v>4.5</v>
      </c>
      <c r="M2120" t="str">
        <f>VLOOKUP($C2120,'Lookup Table'!$A$1:$G$134,7,0)</f>
        <v>Display</v>
      </c>
      <c r="N2120" s="28">
        <f t="shared" si="33"/>
        <v>2.0925000000000002</v>
      </c>
    </row>
    <row r="2121" spans="1:14" x14ac:dyDescent="0.2">
      <c r="A2121">
        <v>2120</v>
      </c>
      <c r="B2121" s="26">
        <v>44343</v>
      </c>
      <c r="C2121" s="11">
        <v>268892429</v>
      </c>
      <c r="D2121" s="11">
        <v>17628</v>
      </c>
      <c r="E2121" s="11">
        <v>0</v>
      </c>
      <c r="F2121" s="11">
        <v>0</v>
      </c>
      <c r="G2121" t="str">
        <f>IFERROR(INDEX('Video Ad Server - SECONDARY'!$C$2:$C$960,MATCH(' Combined Data'!C2121&amp;' Combined Data'!B2121,'Video Ad Server - SECONDARY'!$E$2:$E$960,0)),"")</f>
        <v/>
      </c>
      <c r="H2121" t="str">
        <f>IFERROR(INDEX('Video Ad Server - SECONDARY'!$D$2:$D$960,MATCH(' Combined Data'!C2121&amp;' Combined Data'!B2121,'Video Ad Server - SECONDARY'!$E$2:$E$960,0)),"")</f>
        <v/>
      </c>
      <c r="I2121" t="str">
        <f>VLOOKUP($C2121,'Lookup Table'!$A$1:$G$134,3,0)</f>
        <v>Partner A</v>
      </c>
      <c r="J2121" t="str">
        <f>VLOOKUP($C2121,'Lookup Table'!$A$1:$G$134,4,0)</f>
        <v>Mobile In-App</v>
      </c>
      <c r="K2121" t="str">
        <f>VLOOKUP($C2121,'Lookup Table'!$A$1:$G$134,5,0)</f>
        <v>CPM</v>
      </c>
      <c r="L2121">
        <f>VLOOKUP($C2121,'Lookup Table'!$A$1:$G$134,6,0)</f>
        <v>6</v>
      </c>
      <c r="M2121" t="str">
        <f>VLOOKUP($C2121,'Lookup Table'!$A$1:$G$134,7,0)</f>
        <v>Display</v>
      </c>
      <c r="N2121" s="28">
        <f t="shared" si="33"/>
        <v>105.768</v>
      </c>
    </row>
    <row r="2122" spans="1:14" x14ac:dyDescent="0.2">
      <c r="A2122">
        <v>2121</v>
      </c>
      <c r="B2122" s="26">
        <v>44343</v>
      </c>
      <c r="C2122" s="11">
        <v>268890710</v>
      </c>
      <c r="D2122" s="11">
        <v>1874</v>
      </c>
      <c r="E2122" s="11">
        <v>0</v>
      </c>
      <c r="F2122" s="11">
        <v>0</v>
      </c>
      <c r="G2122" t="str">
        <f>IFERROR(INDEX('Video Ad Server - SECONDARY'!$C$2:$C$960,MATCH(' Combined Data'!C2122&amp;' Combined Data'!B2122,'Video Ad Server - SECONDARY'!$E$2:$E$960,0)),"")</f>
        <v/>
      </c>
      <c r="H2122" t="str">
        <f>IFERROR(INDEX('Video Ad Server - SECONDARY'!$D$2:$D$960,MATCH(' Combined Data'!C2122&amp;' Combined Data'!B2122,'Video Ad Server - SECONDARY'!$E$2:$E$960,0)),"")</f>
        <v/>
      </c>
      <c r="I2122" t="str">
        <f>VLOOKUP($C2122,'Lookup Table'!$A$1:$G$134,3,0)</f>
        <v>Partner A</v>
      </c>
      <c r="J2122" t="str">
        <f>VLOOKUP($C2122,'Lookup Table'!$A$1:$G$134,4,0)</f>
        <v>Desktop</v>
      </c>
      <c r="K2122" t="str">
        <f>VLOOKUP($C2122,'Lookup Table'!$A$1:$G$134,5,0)</f>
        <v>CPM</v>
      </c>
      <c r="L2122">
        <f>VLOOKUP($C2122,'Lookup Table'!$A$1:$G$134,6,0)</f>
        <v>6</v>
      </c>
      <c r="M2122" t="str">
        <f>VLOOKUP($C2122,'Lookup Table'!$A$1:$G$134,7,0)</f>
        <v>Display</v>
      </c>
      <c r="N2122" s="28">
        <f t="shared" si="33"/>
        <v>11.244</v>
      </c>
    </row>
    <row r="2123" spans="1:14" x14ac:dyDescent="0.2">
      <c r="A2123">
        <v>2122</v>
      </c>
      <c r="B2123" s="26">
        <v>44343</v>
      </c>
      <c r="C2123" s="11">
        <v>269221575</v>
      </c>
      <c r="D2123" s="11">
        <v>1003</v>
      </c>
      <c r="E2123" s="11">
        <v>0</v>
      </c>
      <c r="F2123" s="11">
        <v>4</v>
      </c>
      <c r="G2123">
        <f>IFERROR(INDEX('Video Ad Server - SECONDARY'!$C$2:$C$960,MATCH(' Combined Data'!C2123&amp;' Combined Data'!B2123,'Video Ad Server - SECONDARY'!$E$2:$E$960,0)),"")</f>
        <v>1</v>
      </c>
      <c r="H2123">
        <f>IFERROR(INDEX('Video Ad Server - SECONDARY'!$D$2:$D$960,MATCH(' Combined Data'!C2123&amp;' Combined Data'!B2123,'Video Ad Server - SECONDARY'!$E$2:$E$960,0)),"")</f>
        <v>1</v>
      </c>
      <c r="I2123" t="str">
        <f>VLOOKUP($C2123,'Lookup Table'!$A$1:$G$134,3,0)</f>
        <v>Partner B</v>
      </c>
      <c r="J2123" t="str">
        <f>VLOOKUP($C2123,'Lookup Table'!$A$1:$G$134,4,0)</f>
        <v>Cross-Device</v>
      </c>
      <c r="K2123" t="str">
        <f>VLOOKUP($C2123,'Lookup Table'!$A$1:$G$134,5,0)</f>
        <v>CPCV</v>
      </c>
      <c r="L2123">
        <f>VLOOKUP($C2123,'Lookup Table'!$A$1:$G$134,6,0)</f>
        <v>4.5</v>
      </c>
      <c r="M2123" t="str">
        <f>VLOOKUP($C2123,'Lookup Table'!$A$1:$G$134,7,0)</f>
        <v>Video</v>
      </c>
      <c r="N2123" s="28">
        <f t="shared" si="33"/>
        <v>4.5</v>
      </c>
    </row>
    <row r="2124" spans="1:14" x14ac:dyDescent="0.2">
      <c r="A2124">
        <v>2123</v>
      </c>
      <c r="B2124" s="26">
        <v>44343</v>
      </c>
      <c r="C2124" s="11">
        <v>269221419</v>
      </c>
      <c r="D2124" s="11">
        <v>647</v>
      </c>
      <c r="E2124" s="11">
        <v>0</v>
      </c>
      <c r="F2124" s="11">
        <v>5</v>
      </c>
      <c r="G2124">
        <f>IFERROR(INDEX('Video Ad Server - SECONDARY'!$C$2:$C$960,MATCH(' Combined Data'!C2124&amp;' Combined Data'!B2124,'Video Ad Server - SECONDARY'!$E$2:$E$960,0)),"")</f>
        <v>4</v>
      </c>
      <c r="H2124">
        <f>IFERROR(INDEX('Video Ad Server - SECONDARY'!$D$2:$D$960,MATCH(' Combined Data'!C2124&amp;' Combined Data'!B2124,'Video Ad Server - SECONDARY'!$E$2:$E$960,0)),"")</f>
        <v>18</v>
      </c>
      <c r="I2124" t="str">
        <f>VLOOKUP($C2124,'Lookup Table'!$A$1:$G$134,3,0)</f>
        <v>Partner B</v>
      </c>
      <c r="J2124" t="str">
        <f>VLOOKUP($C2124,'Lookup Table'!$A$1:$G$134,4,0)</f>
        <v>Cross-Device</v>
      </c>
      <c r="K2124" t="str">
        <f>VLOOKUP($C2124,'Lookup Table'!$A$1:$G$134,5,0)</f>
        <v>CPCV</v>
      </c>
      <c r="L2124">
        <f>VLOOKUP($C2124,'Lookup Table'!$A$1:$G$134,6,0)</f>
        <v>4.5</v>
      </c>
      <c r="M2124" t="str">
        <f>VLOOKUP($C2124,'Lookup Table'!$A$1:$G$134,7,0)</f>
        <v>Video</v>
      </c>
      <c r="N2124" s="28">
        <f t="shared" si="33"/>
        <v>81</v>
      </c>
    </row>
    <row r="2125" spans="1:14" x14ac:dyDescent="0.2">
      <c r="A2125">
        <v>2124</v>
      </c>
      <c r="B2125" s="26">
        <v>44343</v>
      </c>
      <c r="C2125" s="11">
        <v>269221869</v>
      </c>
      <c r="D2125" s="11">
        <v>552</v>
      </c>
      <c r="E2125" s="11">
        <v>0</v>
      </c>
      <c r="F2125" s="11">
        <v>0</v>
      </c>
      <c r="G2125" t="str">
        <f>IFERROR(INDEX('Video Ad Server - SECONDARY'!$C$2:$C$960,MATCH(' Combined Data'!C2125&amp;' Combined Data'!B2125,'Video Ad Server - SECONDARY'!$E$2:$E$960,0)),"")</f>
        <v/>
      </c>
      <c r="H2125" t="str">
        <f>IFERROR(INDEX('Video Ad Server - SECONDARY'!$D$2:$D$960,MATCH(' Combined Data'!C2125&amp;' Combined Data'!B2125,'Video Ad Server - SECONDARY'!$E$2:$E$960,0)),"")</f>
        <v/>
      </c>
      <c r="I2125" t="str">
        <f>VLOOKUP($C2125,'Lookup Table'!$A$1:$G$134,3,0)</f>
        <v>Partner B</v>
      </c>
      <c r="J2125" t="str">
        <f>VLOOKUP($C2125,'Lookup Table'!$A$1:$G$134,4,0)</f>
        <v>Cross-Device</v>
      </c>
      <c r="K2125" t="str">
        <f>VLOOKUP($C2125,'Lookup Table'!$A$1:$G$134,5,0)</f>
        <v>CPM</v>
      </c>
      <c r="L2125">
        <f>VLOOKUP($C2125,'Lookup Table'!$A$1:$G$134,6,0)</f>
        <v>4.5</v>
      </c>
      <c r="M2125" t="str">
        <f>VLOOKUP($C2125,'Lookup Table'!$A$1:$G$134,7,0)</f>
        <v>Display</v>
      </c>
      <c r="N2125" s="28">
        <f t="shared" si="33"/>
        <v>2.484</v>
      </c>
    </row>
    <row r="2126" spans="1:14" x14ac:dyDescent="0.2">
      <c r="A2126">
        <v>2125</v>
      </c>
      <c r="B2126" s="26">
        <v>44343</v>
      </c>
      <c r="C2126" s="11">
        <v>269221431</v>
      </c>
      <c r="D2126" s="11">
        <v>389</v>
      </c>
      <c r="E2126" s="11">
        <v>0</v>
      </c>
      <c r="F2126" s="11">
        <v>2</v>
      </c>
      <c r="G2126" t="str">
        <f>IFERROR(INDEX('Video Ad Server - SECONDARY'!$C$2:$C$960,MATCH(' Combined Data'!C2126&amp;' Combined Data'!B2126,'Video Ad Server - SECONDARY'!$E$2:$E$960,0)),"")</f>
        <v/>
      </c>
      <c r="H2126" t="str">
        <f>IFERROR(INDEX('Video Ad Server - SECONDARY'!$D$2:$D$960,MATCH(' Combined Data'!C2126&amp;' Combined Data'!B2126,'Video Ad Server - SECONDARY'!$E$2:$E$960,0)),"")</f>
        <v/>
      </c>
      <c r="I2126" t="str">
        <f>VLOOKUP($C2126,'Lookup Table'!$A$1:$G$134,3,0)</f>
        <v>Partner B</v>
      </c>
      <c r="J2126" t="str">
        <f>VLOOKUP($C2126,'Lookup Table'!$A$1:$G$134,4,0)</f>
        <v>Desktop</v>
      </c>
      <c r="K2126" t="str">
        <f>VLOOKUP($C2126,'Lookup Table'!$A$1:$G$134,5,0)</f>
        <v>CPM</v>
      </c>
      <c r="L2126">
        <f>VLOOKUP($C2126,'Lookup Table'!$A$1:$G$134,6,0)</f>
        <v>4.5</v>
      </c>
      <c r="M2126" t="str">
        <f>VLOOKUP($C2126,'Lookup Table'!$A$1:$G$134,7,0)</f>
        <v>Display</v>
      </c>
      <c r="N2126" s="28">
        <f t="shared" si="33"/>
        <v>1.7505000000000002</v>
      </c>
    </row>
    <row r="2127" spans="1:14" x14ac:dyDescent="0.2">
      <c r="A2127">
        <v>2126</v>
      </c>
      <c r="B2127" s="26">
        <v>44343</v>
      </c>
      <c r="C2127" s="11">
        <v>273096974</v>
      </c>
      <c r="D2127" s="11">
        <v>348</v>
      </c>
      <c r="E2127" s="11">
        <v>0</v>
      </c>
      <c r="F2127" s="11">
        <v>4</v>
      </c>
      <c r="G2127" t="str">
        <f>IFERROR(INDEX('Video Ad Server - SECONDARY'!$C$2:$C$960,MATCH(' Combined Data'!C2127&amp;' Combined Data'!B2127,'Video Ad Server - SECONDARY'!$E$2:$E$960,0)),"")</f>
        <v/>
      </c>
      <c r="H2127" t="str">
        <f>IFERROR(INDEX('Video Ad Server - SECONDARY'!$D$2:$D$960,MATCH(' Combined Data'!C2127&amp;' Combined Data'!B2127,'Video Ad Server - SECONDARY'!$E$2:$E$960,0)),"")</f>
        <v/>
      </c>
      <c r="I2127" t="str">
        <f>VLOOKUP($C2127,'Lookup Table'!$A$1:$G$134,3,0)</f>
        <v>Partner B</v>
      </c>
      <c r="J2127" t="str">
        <f>VLOOKUP($C2127,'Lookup Table'!$A$1:$G$134,4,0)</f>
        <v>Desktop</v>
      </c>
      <c r="K2127" t="str">
        <f>VLOOKUP($C2127,'Lookup Table'!$A$1:$G$134,5,0)</f>
        <v>CPM</v>
      </c>
      <c r="L2127">
        <f>VLOOKUP($C2127,'Lookup Table'!$A$1:$G$134,6,0)</f>
        <v>4.5</v>
      </c>
      <c r="M2127" t="str">
        <f>VLOOKUP($C2127,'Lookup Table'!$A$1:$G$134,7,0)</f>
        <v>Display</v>
      </c>
      <c r="N2127" s="28">
        <f t="shared" si="33"/>
        <v>1.5659999999999998</v>
      </c>
    </row>
    <row r="2128" spans="1:14" x14ac:dyDescent="0.2">
      <c r="A2128">
        <v>2127</v>
      </c>
      <c r="B2128" s="26">
        <v>44343</v>
      </c>
      <c r="C2128" s="11">
        <v>269222010</v>
      </c>
      <c r="D2128" s="11">
        <v>344</v>
      </c>
      <c r="E2128" s="11">
        <v>0</v>
      </c>
      <c r="F2128" s="11">
        <v>0</v>
      </c>
      <c r="G2128">
        <f>IFERROR(INDEX('Video Ad Server - SECONDARY'!$C$2:$C$960,MATCH(' Combined Data'!C2128&amp;' Combined Data'!B2128,'Video Ad Server - SECONDARY'!$E$2:$E$960,0)),"")</f>
        <v>2</v>
      </c>
      <c r="H2128">
        <f>IFERROR(INDEX('Video Ad Server - SECONDARY'!$D$2:$D$960,MATCH(' Combined Data'!C2128&amp;' Combined Data'!B2128,'Video Ad Server - SECONDARY'!$E$2:$E$960,0)),"")</f>
        <v>8</v>
      </c>
      <c r="I2128" t="str">
        <f>VLOOKUP($C2128,'Lookup Table'!$A$1:$G$134,3,0)</f>
        <v>Partner B</v>
      </c>
      <c r="J2128" t="str">
        <f>VLOOKUP($C2128,'Lookup Table'!$A$1:$G$134,4,0)</f>
        <v>Cross-Device</v>
      </c>
      <c r="K2128" t="str">
        <f>VLOOKUP($C2128,'Lookup Table'!$A$1:$G$134,5,0)</f>
        <v>CPCV</v>
      </c>
      <c r="L2128">
        <f>VLOOKUP($C2128,'Lookup Table'!$A$1:$G$134,6,0)</f>
        <v>4.5</v>
      </c>
      <c r="M2128" t="str">
        <f>VLOOKUP($C2128,'Lookup Table'!$A$1:$G$134,7,0)</f>
        <v>Video</v>
      </c>
      <c r="N2128" s="28">
        <f t="shared" si="33"/>
        <v>36</v>
      </c>
    </row>
    <row r="2129" spans="1:14" x14ac:dyDescent="0.2">
      <c r="A2129">
        <v>2128</v>
      </c>
      <c r="B2129" s="26">
        <v>44343</v>
      </c>
      <c r="C2129" s="11">
        <v>268890545</v>
      </c>
      <c r="D2129" s="11">
        <v>309</v>
      </c>
      <c r="E2129" s="11">
        <v>0</v>
      </c>
      <c r="F2129" s="11">
        <v>1</v>
      </c>
      <c r="G2129">
        <f>IFERROR(INDEX('Video Ad Server - SECONDARY'!$C$2:$C$960,MATCH(' Combined Data'!C2129&amp;' Combined Data'!B2129,'Video Ad Server - SECONDARY'!$E$2:$E$960,0)),"")</f>
        <v>6</v>
      </c>
      <c r="H2129">
        <f>IFERROR(INDEX('Video Ad Server - SECONDARY'!$D$2:$D$960,MATCH(' Combined Data'!C2129&amp;' Combined Data'!B2129,'Video Ad Server - SECONDARY'!$E$2:$E$960,0)),"")</f>
        <v>5</v>
      </c>
      <c r="I2129" t="str">
        <f>VLOOKUP($C2129,'Lookup Table'!$A$1:$G$134,3,0)</f>
        <v>Partner B</v>
      </c>
      <c r="J2129" t="str">
        <f>VLOOKUP($C2129,'Lookup Table'!$A$1:$G$134,4,0)</f>
        <v>Cross-Device</v>
      </c>
      <c r="K2129" t="str">
        <f>VLOOKUP($C2129,'Lookup Table'!$A$1:$G$134,5,0)</f>
        <v>CPCV</v>
      </c>
      <c r="L2129">
        <f>VLOOKUP($C2129,'Lookup Table'!$A$1:$G$134,6,0)</f>
        <v>4.5</v>
      </c>
      <c r="M2129" t="str">
        <f>VLOOKUP($C2129,'Lookup Table'!$A$1:$G$134,7,0)</f>
        <v>Video</v>
      </c>
      <c r="N2129" s="28">
        <f t="shared" si="33"/>
        <v>22.5</v>
      </c>
    </row>
    <row r="2130" spans="1:14" x14ac:dyDescent="0.2">
      <c r="A2130">
        <v>2129</v>
      </c>
      <c r="B2130" s="26">
        <v>44343</v>
      </c>
      <c r="C2130" s="11">
        <v>268890452</v>
      </c>
      <c r="D2130" s="11">
        <v>85</v>
      </c>
      <c r="E2130" s="11">
        <v>0</v>
      </c>
      <c r="F2130" s="11">
        <v>0</v>
      </c>
      <c r="G2130" t="str">
        <f>IFERROR(INDEX('Video Ad Server - SECONDARY'!$C$2:$C$960,MATCH(' Combined Data'!C2130&amp;' Combined Data'!B2130,'Video Ad Server - SECONDARY'!$E$2:$E$960,0)),"")</f>
        <v/>
      </c>
      <c r="H2130" t="str">
        <f>IFERROR(INDEX('Video Ad Server - SECONDARY'!$D$2:$D$960,MATCH(' Combined Data'!C2130&amp;' Combined Data'!B2130,'Video Ad Server - SECONDARY'!$E$2:$E$960,0)),"")</f>
        <v/>
      </c>
      <c r="I2130" t="str">
        <f>VLOOKUP($C2130,'Lookup Table'!$A$1:$G$134,3,0)</f>
        <v>Partner B</v>
      </c>
      <c r="J2130" t="str">
        <f>VLOOKUP($C2130,'Lookup Table'!$A$1:$G$134,4,0)</f>
        <v>Mobile</v>
      </c>
      <c r="K2130" t="str">
        <f>VLOOKUP($C2130,'Lookup Table'!$A$1:$G$134,5,0)</f>
        <v>CPM</v>
      </c>
      <c r="L2130">
        <f>VLOOKUP($C2130,'Lookup Table'!$A$1:$G$134,6,0)</f>
        <v>4.5</v>
      </c>
      <c r="M2130" t="str">
        <f>VLOOKUP($C2130,'Lookup Table'!$A$1:$G$134,7,0)</f>
        <v>Display</v>
      </c>
      <c r="N2130" s="28">
        <f t="shared" si="33"/>
        <v>0.38250000000000001</v>
      </c>
    </row>
    <row r="2131" spans="1:14" x14ac:dyDescent="0.2">
      <c r="A2131">
        <v>2130</v>
      </c>
      <c r="B2131" s="26">
        <v>44343</v>
      </c>
      <c r="C2131" s="11">
        <v>269222739</v>
      </c>
      <c r="D2131" s="11">
        <v>78</v>
      </c>
      <c r="E2131" s="11">
        <v>0</v>
      </c>
      <c r="F2131" s="11">
        <v>1</v>
      </c>
      <c r="G2131">
        <f>IFERROR(INDEX('Video Ad Server - SECONDARY'!$C$2:$C$960,MATCH(' Combined Data'!C2131&amp;' Combined Data'!B2131,'Video Ad Server - SECONDARY'!$E$2:$E$960,0)),"")</f>
        <v>11</v>
      </c>
      <c r="H2131">
        <f>IFERROR(INDEX('Video Ad Server - SECONDARY'!$D$2:$D$960,MATCH(' Combined Data'!C2131&amp;' Combined Data'!B2131,'Video Ad Server - SECONDARY'!$E$2:$E$960,0)),"")</f>
        <v>14</v>
      </c>
      <c r="I2131" t="str">
        <f>VLOOKUP($C2131,'Lookup Table'!$A$1:$G$134,3,0)</f>
        <v>Partner B</v>
      </c>
      <c r="J2131" t="str">
        <f>VLOOKUP($C2131,'Lookup Table'!$A$1:$G$134,4,0)</f>
        <v>Cross-Device</v>
      </c>
      <c r="K2131" t="str">
        <f>VLOOKUP($C2131,'Lookup Table'!$A$1:$G$134,5,0)</f>
        <v>CPCV</v>
      </c>
      <c r="L2131">
        <f>VLOOKUP($C2131,'Lookup Table'!$A$1:$G$134,6,0)</f>
        <v>4.5</v>
      </c>
      <c r="M2131" t="str">
        <f>VLOOKUP($C2131,'Lookup Table'!$A$1:$G$134,7,0)</f>
        <v>Video</v>
      </c>
      <c r="N2131" s="28">
        <f t="shared" si="33"/>
        <v>63</v>
      </c>
    </row>
    <row r="2132" spans="1:14" x14ac:dyDescent="0.2">
      <c r="A2132">
        <v>2131</v>
      </c>
      <c r="B2132" s="26">
        <v>44343</v>
      </c>
      <c r="C2132" s="11">
        <v>268891271</v>
      </c>
      <c r="D2132" s="11">
        <v>64</v>
      </c>
      <c r="E2132" s="11">
        <v>0</v>
      </c>
      <c r="F2132" s="11">
        <v>0</v>
      </c>
      <c r="G2132" t="str">
        <f>IFERROR(INDEX('Video Ad Server - SECONDARY'!$C$2:$C$960,MATCH(' Combined Data'!C2132&amp;' Combined Data'!B2132,'Video Ad Server - SECONDARY'!$E$2:$E$960,0)),"")</f>
        <v/>
      </c>
      <c r="H2132" t="str">
        <f>IFERROR(INDEX('Video Ad Server - SECONDARY'!$D$2:$D$960,MATCH(' Combined Data'!C2132&amp;' Combined Data'!B2132,'Video Ad Server - SECONDARY'!$E$2:$E$960,0)),"")</f>
        <v/>
      </c>
      <c r="I2132" t="str">
        <f>VLOOKUP($C2132,'Lookup Table'!$A$1:$G$134,3,0)</f>
        <v>Partner B</v>
      </c>
      <c r="J2132" t="str">
        <f>VLOOKUP($C2132,'Lookup Table'!$A$1:$G$134,4,0)</f>
        <v>Mobile In-App</v>
      </c>
      <c r="K2132" t="str">
        <f>VLOOKUP($C2132,'Lookup Table'!$A$1:$G$134,5,0)</f>
        <v>CPM</v>
      </c>
      <c r="L2132">
        <f>VLOOKUP($C2132,'Lookup Table'!$A$1:$G$134,6,0)</f>
        <v>4.5</v>
      </c>
      <c r="M2132" t="str">
        <f>VLOOKUP($C2132,'Lookup Table'!$A$1:$G$134,7,0)</f>
        <v>Display</v>
      </c>
      <c r="N2132" s="28">
        <f t="shared" si="33"/>
        <v>0.28800000000000003</v>
      </c>
    </row>
    <row r="2133" spans="1:14" x14ac:dyDescent="0.2">
      <c r="A2133">
        <v>2132</v>
      </c>
      <c r="B2133" s="26">
        <v>44343</v>
      </c>
      <c r="C2133" s="11">
        <v>268891226</v>
      </c>
      <c r="D2133" s="11">
        <v>58</v>
      </c>
      <c r="E2133" s="11">
        <v>0</v>
      </c>
      <c r="F2133" s="11">
        <v>0</v>
      </c>
      <c r="G2133" t="str">
        <f>IFERROR(INDEX('Video Ad Server - SECONDARY'!$C$2:$C$960,MATCH(' Combined Data'!C2133&amp;' Combined Data'!B2133,'Video Ad Server - SECONDARY'!$E$2:$E$960,0)),"")</f>
        <v/>
      </c>
      <c r="H2133" t="str">
        <f>IFERROR(INDEX('Video Ad Server - SECONDARY'!$D$2:$D$960,MATCH(' Combined Data'!C2133&amp;' Combined Data'!B2133,'Video Ad Server - SECONDARY'!$E$2:$E$960,0)),"")</f>
        <v/>
      </c>
      <c r="I2133" t="str">
        <f>VLOOKUP($C2133,'Lookup Table'!$A$1:$G$134,3,0)</f>
        <v>Partner B</v>
      </c>
      <c r="J2133" t="str">
        <f>VLOOKUP($C2133,'Lookup Table'!$A$1:$G$134,4,0)</f>
        <v>Desktop</v>
      </c>
      <c r="K2133" t="str">
        <f>VLOOKUP($C2133,'Lookup Table'!$A$1:$G$134,5,0)</f>
        <v>CPM</v>
      </c>
      <c r="L2133">
        <f>VLOOKUP($C2133,'Lookup Table'!$A$1:$G$134,6,0)</f>
        <v>4.5</v>
      </c>
      <c r="M2133" t="str">
        <f>VLOOKUP($C2133,'Lookup Table'!$A$1:$G$134,7,0)</f>
        <v>Display</v>
      </c>
      <c r="N2133" s="28">
        <f t="shared" si="33"/>
        <v>0.26100000000000001</v>
      </c>
    </row>
    <row r="2134" spans="1:14" x14ac:dyDescent="0.2">
      <c r="A2134">
        <v>2133</v>
      </c>
      <c r="B2134" s="26">
        <v>44343</v>
      </c>
      <c r="C2134" s="11">
        <v>273397621</v>
      </c>
      <c r="D2134" s="11">
        <v>22</v>
      </c>
      <c r="E2134" s="11">
        <v>0</v>
      </c>
      <c r="F2134" s="11">
        <v>0</v>
      </c>
      <c r="G2134" t="str">
        <f>IFERROR(INDEX('Video Ad Server - SECONDARY'!$C$2:$C$960,MATCH(' Combined Data'!C2134&amp;' Combined Data'!B2134,'Video Ad Server - SECONDARY'!$E$2:$E$960,0)),"")</f>
        <v/>
      </c>
      <c r="H2134" t="str">
        <f>IFERROR(INDEX('Video Ad Server - SECONDARY'!$D$2:$D$960,MATCH(' Combined Data'!C2134&amp;' Combined Data'!B2134,'Video Ad Server - SECONDARY'!$E$2:$E$960,0)),"")</f>
        <v/>
      </c>
      <c r="I2134" t="str">
        <f>VLOOKUP($C2134,'Lookup Table'!$A$1:$G$134,3,0)</f>
        <v>Partner B</v>
      </c>
      <c r="J2134" t="str">
        <f>VLOOKUP($C2134,'Lookup Table'!$A$1:$G$134,4,0)</f>
        <v>Desktop</v>
      </c>
      <c r="K2134" t="str">
        <f>VLOOKUP($C2134,'Lookup Table'!$A$1:$G$134,5,0)</f>
        <v>CPM</v>
      </c>
      <c r="L2134">
        <f>VLOOKUP($C2134,'Lookup Table'!$A$1:$G$134,6,0)</f>
        <v>4.5</v>
      </c>
      <c r="M2134" t="str">
        <f>VLOOKUP($C2134,'Lookup Table'!$A$1:$G$134,7,0)</f>
        <v>Display</v>
      </c>
      <c r="N2134" s="28">
        <f t="shared" si="33"/>
        <v>9.8999999999999991E-2</v>
      </c>
    </row>
    <row r="2135" spans="1:14" x14ac:dyDescent="0.2">
      <c r="A2135">
        <v>2134</v>
      </c>
      <c r="B2135" s="26">
        <v>44343</v>
      </c>
      <c r="C2135" s="11">
        <v>268891964</v>
      </c>
      <c r="D2135" s="11">
        <v>21</v>
      </c>
      <c r="E2135" s="11">
        <v>0</v>
      </c>
      <c r="F2135" s="11">
        <v>0</v>
      </c>
      <c r="G2135">
        <f>IFERROR(INDEX('Video Ad Server - SECONDARY'!$C$2:$C$960,MATCH(' Combined Data'!C2135&amp;' Combined Data'!B2135,'Video Ad Server - SECONDARY'!$E$2:$E$960,0)),"")</f>
        <v>2</v>
      </c>
      <c r="H2135">
        <f>IFERROR(INDEX('Video Ad Server - SECONDARY'!$D$2:$D$960,MATCH(' Combined Data'!C2135&amp;' Combined Data'!B2135,'Video Ad Server - SECONDARY'!$E$2:$E$960,0)),"")</f>
        <v>10</v>
      </c>
      <c r="I2135" t="str">
        <f>VLOOKUP($C2135,'Lookup Table'!$A$1:$G$134,3,0)</f>
        <v>Partner B</v>
      </c>
      <c r="J2135" t="str">
        <f>VLOOKUP($C2135,'Lookup Table'!$A$1:$G$134,4,0)</f>
        <v>Cross-Device</v>
      </c>
      <c r="K2135" t="str">
        <f>VLOOKUP($C2135,'Lookup Table'!$A$1:$G$134,5,0)</f>
        <v>CPCV</v>
      </c>
      <c r="L2135">
        <f>VLOOKUP($C2135,'Lookup Table'!$A$1:$G$134,6,0)</f>
        <v>4.5</v>
      </c>
      <c r="M2135" t="str">
        <f>VLOOKUP($C2135,'Lookup Table'!$A$1:$G$134,7,0)</f>
        <v>Video</v>
      </c>
      <c r="N2135" s="28">
        <f t="shared" si="33"/>
        <v>45</v>
      </c>
    </row>
    <row r="2136" spans="1:14" x14ac:dyDescent="0.2">
      <c r="A2136">
        <v>2135</v>
      </c>
      <c r="B2136" s="26">
        <v>44343</v>
      </c>
      <c r="C2136" s="11">
        <v>269222757</v>
      </c>
      <c r="D2136" s="11">
        <v>19</v>
      </c>
      <c r="E2136" s="11">
        <v>0</v>
      </c>
      <c r="F2136" s="11">
        <v>0</v>
      </c>
      <c r="G2136" t="str">
        <f>IFERROR(INDEX('Video Ad Server - SECONDARY'!$C$2:$C$960,MATCH(' Combined Data'!C2136&amp;' Combined Data'!B2136,'Video Ad Server - SECONDARY'!$E$2:$E$960,0)),"")</f>
        <v/>
      </c>
      <c r="H2136" t="str">
        <f>IFERROR(INDEX('Video Ad Server - SECONDARY'!$D$2:$D$960,MATCH(' Combined Data'!C2136&amp;' Combined Data'!B2136,'Video Ad Server - SECONDARY'!$E$2:$E$960,0)),"")</f>
        <v/>
      </c>
      <c r="I2136" t="str">
        <f>VLOOKUP($C2136,'Lookup Table'!$A$1:$G$134,3,0)</f>
        <v>Partner A</v>
      </c>
      <c r="J2136" t="str">
        <f>VLOOKUP($C2136,'Lookup Table'!$A$1:$G$134,4,0)</f>
        <v>Mobile Web</v>
      </c>
      <c r="K2136" t="str">
        <f>VLOOKUP($C2136,'Lookup Table'!$A$1:$G$134,5,0)</f>
        <v>CPM</v>
      </c>
      <c r="L2136">
        <f>VLOOKUP($C2136,'Lookup Table'!$A$1:$G$134,6,0)</f>
        <v>6</v>
      </c>
      <c r="M2136" t="str">
        <f>VLOOKUP($C2136,'Lookup Table'!$A$1:$G$134,7,0)</f>
        <v>Display</v>
      </c>
      <c r="N2136" s="28">
        <f t="shared" si="33"/>
        <v>0.11399999999999999</v>
      </c>
    </row>
    <row r="2137" spans="1:14" x14ac:dyDescent="0.2">
      <c r="A2137">
        <v>2136</v>
      </c>
      <c r="B2137" s="26">
        <v>44343</v>
      </c>
      <c r="C2137" s="11">
        <v>268892123</v>
      </c>
      <c r="D2137" s="11">
        <v>9</v>
      </c>
      <c r="E2137" s="11">
        <v>0</v>
      </c>
      <c r="F2137" s="11">
        <v>0</v>
      </c>
      <c r="G2137" t="str">
        <f>IFERROR(INDEX('Video Ad Server - SECONDARY'!$C$2:$C$960,MATCH(' Combined Data'!C2137&amp;' Combined Data'!B2137,'Video Ad Server - SECONDARY'!$E$2:$E$960,0)),"")</f>
        <v/>
      </c>
      <c r="H2137" t="str">
        <f>IFERROR(INDEX('Video Ad Server - SECONDARY'!$D$2:$D$960,MATCH(' Combined Data'!C2137&amp;' Combined Data'!B2137,'Video Ad Server - SECONDARY'!$E$2:$E$960,0)),"")</f>
        <v/>
      </c>
      <c r="I2137" t="str">
        <f>VLOOKUP($C2137,'Lookup Table'!$A$1:$G$134,3,0)</f>
        <v>Partner A</v>
      </c>
      <c r="J2137" t="str">
        <f>VLOOKUP($C2137,'Lookup Table'!$A$1:$G$134,4,0)</f>
        <v>Desktop</v>
      </c>
      <c r="K2137" t="str">
        <f>VLOOKUP($C2137,'Lookup Table'!$A$1:$G$134,5,0)</f>
        <v>CPM</v>
      </c>
      <c r="L2137">
        <f>VLOOKUP($C2137,'Lookup Table'!$A$1:$G$134,6,0)</f>
        <v>6</v>
      </c>
      <c r="M2137" t="str">
        <f>VLOOKUP($C2137,'Lookup Table'!$A$1:$G$134,7,0)</f>
        <v>Display</v>
      </c>
      <c r="N2137" s="28">
        <f t="shared" si="33"/>
        <v>5.3999999999999992E-2</v>
      </c>
    </row>
    <row r="2138" spans="1:14" x14ac:dyDescent="0.2">
      <c r="A2138">
        <v>2137</v>
      </c>
      <c r="B2138" s="26">
        <v>44343</v>
      </c>
      <c r="C2138" s="11">
        <v>268892231</v>
      </c>
      <c r="D2138" s="11">
        <v>6</v>
      </c>
      <c r="E2138" s="11">
        <v>0</v>
      </c>
      <c r="F2138" s="11">
        <v>0</v>
      </c>
      <c r="G2138" t="str">
        <f>IFERROR(INDEX('Video Ad Server - SECONDARY'!$C$2:$C$960,MATCH(' Combined Data'!C2138&amp;' Combined Data'!B2138,'Video Ad Server - SECONDARY'!$E$2:$E$960,0)),"")</f>
        <v/>
      </c>
      <c r="H2138" t="str">
        <f>IFERROR(INDEX('Video Ad Server - SECONDARY'!$D$2:$D$960,MATCH(' Combined Data'!C2138&amp;' Combined Data'!B2138,'Video Ad Server - SECONDARY'!$E$2:$E$960,0)),"")</f>
        <v/>
      </c>
      <c r="I2138" t="str">
        <f>VLOOKUP($C2138,'Lookup Table'!$A$1:$G$134,3,0)</f>
        <v>Partner A</v>
      </c>
      <c r="J2138" t="str">
        <f>VLOOKUP($C2138,'Lookup Table'!$A$1:$G$134,4,0)</f>
        <v>Desktop</v>
      </c>
      <c r="K2138" t="str">
        <f>VLOOKUP($C2138,'Lookup Table'!$A$1:$G$134,5,0)</f>
        <v>CPM</v>
      </c>
      <c r="L2138">
        <f>VLOOKUP($C2138,'Lookup Table'!$A$1:$G$134,6,0)</f>
        <v>6</v>
      </c>
      <c r="M2138" t="str">
        <f>VLOOKUP($C2138,'Lookup Table'!$A$1:$G$134,7,0)</f>
        <v>Display</v>
      </c>
      <c r="N2138" s="28">
        <f t="shared" si="33"/>
        <v>3.6000000000000004E-2</v>
      </c>
    </row>
    <row r="2139" spans="1:14" x14ac:dyDescent="0.2">
      <c r="A2139">
        <v>2138</v>
      </c>
      <c r="B2139" s="26">
        <v>44343</v>
      </c>
      <c r="C2139" s="11">
        <v>269150197</v>
      </c>
      <c r="D2139" s="11">
        <v>4</v>
      </c>
      <c r="E2139" s="11">
        <v>0</v>
      </c>
      <c r="F2139" s="11">
        <v>0</v>
      </c>
      <c r="G2139" t="str">
        <f>IFERROR(INDEX('Video Ad Server - SECONDARY'!$C$2:$C$960,MATCH(' Combined Data'!C2139&amp;' Combined Data'!B2139,'Video Ad Server - SECONDARY'!$E$2:$E$960,0)),"")</f>
        <v/>
      </c>
      <c r="H2139" t="str">
        <f>IFERROR(INDEX('Video Ad Server - SECONDARY'!$D$2:$D$960,MATCH(' Combined Data'!C2139&amp;' Combined Data'!B2139,'Video Ad Server - SECONDARY'!$E$2:$E$960,0)),"")</f>
        <v/>
      </c>
      <c r="I2139" t="str">
        <f>VLOOKUP($C2139,'Lookup Table'!$A$1:$G$134,3,0)</f>
        <v>Partner A</v>
      </c>
      <c r="J2139" t="str">
        <f>VLOOKUP($C2139,'Lookup Table'!$A$1:$G$134,4,0)</f>
        <v>Desktop</v>
      </c>
      <c r="K2139" t="str">
        <f>VLOOKUP($C2139,'Lookup Table'!$A$1:$G$134,5,0)</f>
        <v>CPM</v>
      </c>
      <c r="L2139">
        <f>VLOOKUP($C2139,'Lookup Table'!$A$1:$G$134,6,0)</f>
        <v>6</v>
      </c>
      <c r="M2139" t="str">
        <f>VLOOKUP($C2139,'Lookup Table'!$A$1:$G$134,7,0)</f>
        <v>Display</v>
      </c>
      <c r="N2139" s="28">
        <f t="shared" si="33"/>
        <v>2.4E-2</v>
      </c>
    </row>
    <row r="2140" spans="1:14" x14ac:dyDescent="0.2">
      <c r="A2140">
        <v>2139</v>
      </c>
      <c r="B2140" s="26">
        <v>44343</v>
      </c>
      <c r="C2140" s="11">
        <v>268892405</v>
      </c>
      <c r="D2140" s="11">
        <v>4</v>
      </c>
      <c r="E2140" s="11">
        <v>0</v>
      </c>
      <c r="F2140" s="11">
        <v>0</v>
      </c>
      <c r="G2140" t="str">
        <f>IFERROR(INDEX('Video Ad Server - SECONDARY'!$C$2:$C$960,MATCH(' Combined Data'!C2140&amp;' Combined Data'!B2140,'Video Ad Server - SECONDARY'!$E$2:$E$960,0)),"")</f>
        <v/>
      </c>
      <c r="H2140" t="str">
        <f>IFERROR(INDEX('Video Ad Server - SECONDARY'!$D$2:$D$960,MATCH(' Combined Data'!C2140&amp;' Combined Data'!B2140,'Video Ad Server - SECONDARY'!$E$2:$E$960,0)),"")</f>
        <v/>
      </c>
      <c r="I2140" t="str">
        <f>VLOOKUP($C2140,'Lookup Table'!$A$1:$G$134,3,0)</f>
        <v>Partner B</v>
      </c>
      <c r="J2140" t="str">
        <f>VLOOKUP($C2140,'Lookup Table'!$A$1:$G$134,4,0)</f>
        <v>Mobile In-App</v>
      </c>
      <c r="K2140" t="str">
        <f>VLOOKUP($C2140,'Lookup Table'!$A$1:$G$134,5,0)</f>
        <v>CPM</v>
      </c>
      <c r="L2140">
        <f>VLOOKUP($C2140,'Lookup Table'!$A$1:$G$134,6,0)</f>
        <v>4.5</v>
      </c>
      <c r="M2140" t="str">
        <f>VLOOKUP($C2140,'Lookup Table'!$A$1:$G$134,7,0)</f>
        <v>Display</v>
      </c>
      <c r="N2140" s="28">
        <f t="shared" si="33"/>
        <v>1.8000000000000002E-2</v>
      </c>
    </row>
    <row r="2141" spans="1:14" x14ac:dyDescent="0.2">
      <c r="A2141">
        <v>2140</v>
      </c>
      <c r="B2141" s="26">
        <v>44343</v>
      </c>
      <c r="C2141" s="11">
        <v>269222070</v>
      </c>
      <c r="D2141" s="11">
        <v>3</v>
      </c>
      <c r="E2141" s="11">
        <v>0</v>
      </c>
      <c r="F2141" s="11">
        <v>0</v>
      </c>
      <c r="G2141" t="str">
        <f>IFERROR(INDEX('Video Ad Server - SECONDARY'!$C$2:$C$960,MATCH(' Combined Data'!C2141&amp;' Combined Data'!B2141,'Video Ad Server - SECONDARY'!$E$2:$E$960,0)),"")</f>
        <v/>
      </c>
      <c r="H2141" t="str">
        <f>IFERROR(INDEX('Video Ad Server - SECONDARY'!$D$2:$D$960,MATCH(' Combined Data'!C2141&amp;' Combined Data'!B2141,'Video Ad Server - SECONDARY'!$E$2:$E$960,0)),"")</f>
        <v/>
      </c>
      <c r="I2141" t="str">
        <f>VLOOKUP($C2141,'Lookup Table'!$A$1:$G$134,3,0)</f>
        <v>Partner A</v>
      </c>
      <c r="J2141" t="str">
        <f>VLOOKUP($C2141,'Lookup Table'!$A$1:$G$134,4,0)</f>
        <v>Mobile In-App</v>
      </c>
      <c r="K2141" t="str">
        <f>VLOOKUP($C2141,'Lookup Table'!$A$1:$G$134,5,0)</f>
        <v>CPM</v>
      </c>
      <c r="L2141">
        <f>VLOOKUP($C2141,'Lookup Table'!$A$1:$G$134,6,0)</f>
        <v>6</v>
      </c>
      <c r="M2141" t="str">
        <f>VLOOKUP($C2141,'Lookup Table'!$A$1:$G$134,7,0)</f>
        <v>Display</v>
      </c>
      <c r="N2141" s="28">
        <f t="shared" si="33"/>
        <v>1.8000000000000002E-2</v>
      </c>
    </row>
    <row r="2142" spans="1:14" x14ac:dyDescent="0.2">
      <c r="A2142">
        <v>2141</v>
      </c>
      <c r="B2142" s="26">
        <v>44343</v>
      </c>
      <c r="C2142" s="11">
        <v>268892414</v>
      </c>
      <c r="D2142" s="11">
        <v>3</v>
      </c>
      <c r="E2142" s="11">
        <v>0</v>
      </c>
      <c r="F2142" s="11">
        <v>0</v>
      </c>
      <c r="G2142" t="str">
        <f>IFERROR(INDEX('Video Ad Server - SECONDARY'!$C$2:$C$960,MATCH(' Combined Data'!C2142&amp;' Combined Data'!B2142,'Video Ad Server - SECONDARY'!$E$2:$E$960,0)),"")</f>
        <v/>
      </c>
      <c r="H2142" t="str">
        <f>IFERROR(INDEX('Video Ad Server - SECONDARY'!$D$2:$D$960,MATCH(' Combined Data'!C2142&amp;' Combined Data'!B2142,'Video Ad Server - SECONDARY'!$E$2:$E$960,0)),"")</f>
        <v/>
      </c>
      <c r="I2142" t="str">
        <f>VLOOKUP($C2142,'Lookup Table'!$A$1:$G$134,3,0)</f>
        <v>Partner A</v>
      </c>
      <c r="J2142" t="str">
        <f>VLOOKUP($C2142,'Lookup Table'!$A$1:$G$134,4,0)</f>
        <v>Mobile Web</v>
      </c>
      <c r="K2142" t="str">
        <f>VLOOKUP($C2142,'Lookup Table'!$A$1:$G$134,5,0)</f>
        <v>CPM</v>
      </c>
      <c r="L2142">
        <f>VLOOKUP($C2142,'Lookup Table'!$A$1:$G$134,6,0)</f>
        <v>6</v>
      </c>
      <c r="M2142" t="str">
        <f>VLOOKUP($C2142,'Lookup Table'!$A$1:$G$134,7,0)</f>
        <v>Display</v>
      </c>
      <c r="N2142" s="28">
        <f t="shared" si="33"/>
        <v>1.8000000000000002E-2</v>
      </c>
    </row>
    <row r="2143" spans="1:14" x14ac:dyDescent="0.2">
      <c r="A2143">
        <v>2142</v>
      </c>
      <c r="B2143" s="26">
        <v>44343</v>
      </c>
      <c r="C2143" s="11">
        <v>268890683</v>
      </c>
      <c r="D2143" s="11">
        <v>3</v>
      </c>
      <c r="E2143" s="11">
        <v>0</v>
      </c>
      <c r="F2143" s="11">
        <v>0</v>
      </c>
      <c r="G2143" t="str">
        <f>IFERROR(INDEX('Video Ad Server - SECONDARY'!$C$2:$C$960,MATCH(' Combined Data'!C2143&amp;' Combined Data'!B2143,'Video Ad Server - SECONDARY'!$E$2:$E$960,0)),"")</f>
        <v/>
      </c>
      <c r="H2143" t="str">
        <f>IFERROR(INDEX('Video Ad Server - SECONDARY'!$D$2:$D$960,MATCH(' Combined Data'!C2143&amp;' Combined Data'!B2143,'Video Ad Server - SECONDARY'!$E$2:$E$960,0)),"")</f>
        <v/>
      </c>
      <c r="I2143" t="str">
        <f>VLOOKUP($C2143,'Lookup Table'!$A$1:$G$134,3,0)</f>
        <v>Partner A</v>
      </c>
      <c r="J2143" t="str">
        <f>VLOOKUP($C2143,'Lookup Table'!$A$1:$G$134,4,0)</f>
        <v>Mobile Web</v>
      </c>
      <c r="K2143" t="str">
        <f>VLOOKUP($C2143,'Lookup Table'!$A$1:$G$134,5,0)</f>
        <v>CPM</v>
      </c>
      <c r="L2143">
        <f>VLOOKUP($C2143,'Lookup Table'!$A$1:$G$134,6,0)</f>
        <v>6</v>
      </c>
      <c r="M2143" t="str">
        <f>VLOOKUP($C2143,'Lookup Table'!$A$1:$G$134,7,0)</f>
        <v>Display</v>
      </c>
      <c r="N2143" s="28">
        <f t="shared" si="33"/>
        <v>1.8000000000000002E-2</v>
      </c>
    </row>
    <row r="2144" spans="1:14" x14ac:dyDescent="0.2">
      <c r="A2144">
        <v>2143</v>
      </c>
      <c r="B2144" s="26">
        <v>44343</v>
      </c>
      <c r="C2144" s="11">
        <v>269150224</v>
      </c>
      <c r="D2144" s="11">
        <v>3</v>
      </c>
      <c r="E2144" s="11">
        <v>0</v>
      </c>
      <c r="F2144" s="11">
        <v>0</v>
      </c>
      <c r="G2144" t="str">
        <f>IFERROR(INDEX('Video Ad Server - SECONDARY'!$C$2:$C$960,MATCH(' Combined Data'!C2144&amp;' Combined Data'!B2144,'Video Ad Server - SECONDARY'!$E$2:$E$960,0)),"")</f>
        <v/>
      </c>
      <c r="H2144" t="str">
        <f>IFERROR(INDEX('Video Ad Server - SECONDARY'!$D$2:$D$960,MATCH(' Combined Data'!C2144&amp;' Combined Data'!B2144,'Video Ad Server - SECONDARY'!$E$2:$E$960,0)),"")</f>
        <v/>
      </c>
      <c r="I2144" t="str">
        <f>VLOOKUP($C2144,'Lookup Table'!$A$1:$G$134,3,0)</f>
        <v>Partner A</v>
      </c>
      <c r="J2144" t="str">
        <f>VLOOKUP($C2144,'Lookup Table'!$A$1:$G$134,4,0)</f>
        <v>Mobile</v>
      </c>
      <c r="K2144" t="str">
        <f>VLOOKUP($C2144,'Lookup Table'!$A$1:$G$134,5,0)</f>
        <v>CPM</v>
      </c>
      <c r="L2144">
        <f>VLOOKUP($C2144,'Lookup Table'!$A$1:$G$134,6,0)</f>
        <v>6</v>
      </c>
      <c r="M2144" t="str">
        <f>VLOOKUP($C2144,'Lookup Table'!$A$1:$G$134,7,0)</f>
        <v>Display</v>
      </c>
      <c r="N2144" s="28">
        <f t="shared" si="33"/>
        <v>1.8000000000000002E-2</v>
      </c>
    </row>
    <row r="2145" spans="1:14" x14ac:dyDescent="0.2">
      <c r="A2145">
        <v>2144</v>
      </c>
      <c r="B2145" s="26">
        <v>44343</v>
      </c>
      <c r="C2145" s="11">
        <v>269222091</v>
      </c>
      <c r="D2145" s="11">
        <v>2</v>
      </c>
      <c r="E2145" s="11">
        <v>0</v>
      </c>
      <c r="F2145" s="11">
        <v>0</v>
      </c>
      <c r="G2145" t="str">
        <f>IFERROR(INDEX('Video Ad Server - SECONDARY'!$C$2:$C$960,MATCH(' Combined Data'!C2145&amp;' Combined Data'!B2145,'Video Ad Server - SECONDARY'!$E$2:$E$960,0)),"")</f>
        <v/>
      </c>
      <c r="H2145" t="str">
        <f>IFERROR(INDEX('Video Ad Server - SECONDARY'!$D$2:$D$960,MATCH(' Combined Data'!C2145&amp;' Combined Data'!B2145,'Video Ad Server - SECONDARY'!$E$2:$E$960,0)),"")</f>
        <v/>
      </c>
      <c r="I2145" t="str">
        <f>VLOOKUP($C2145,'Lookup Table'!$A$1:$G$134,3,0)</f>
        <v>Partner A</v>
      </c>
      <c r="J2145" t="str">
        <f>VLOOKUP($C2145,'Lookup Table'!$A$1:$G$134,4,0)</f>
        <v>Mobile</v>
      </c>
      <c r="K2145" t="str">
        <f>VLOOKUP($C2145,'Lookup Table'!$A$1:$G$134,5,0)</f>
        <v>CPM</v>
      </c>
      <c r="L2145">
        <f>VLOOKUP($C2145,'Lookup Table'!$A$1:$G$134,6,0)</f>
        <v>6</v>
      </c>
      <c r="M2145" t="str">
        <f>VLOOKUP($C2145,'Lookup Table'!$A$1:$G$134,7,0)</f>
        <v>Display</v>
      </c>
      <c r="N2145" s="28">
        <f t="shared" si="33"/>
        <v>1.2E-2</v>
      </c>
    </row>
    <row r="2146" spans="1:14" x14ac:dyDescent="0.2">
      <c r="A2146">
        <v>2145</v>
      </c>
      <c r="B2146" s="26">
        <v>44343</v>
      </c>
      <c r="C2146" s="11">
        <v>269221635</v>
      </c>
      <c r="D2146" s="11">
        <v>2</v>
      </c>
      <c r="E2146" s="11">
        <v>0</v>
      </c>
      <c r="F2146" s="11">
        <v>0</v>
      </c>
      <c r="G2146" t="str">
        <f>IFERROR(INDEX('Video Ad Server - SECONDARY'!$C$2:$C$960,MATCH(' Combined Data'!C2146&amp;' Combined Data'!B2146,'Video Ad Server - SECONDARY'!$E$2:$E$960,0)),"")</f>
        <v/>
      </c>
      <c r="H2146" t="str">
        <f>IFERROR(INDEX('Video Ad Server - SECONDARY'!$D$2:$D$960,MATCH(' Combined Data'!C2146&amp;' Combined Data'!B2146,'Video Ad Server - SECONDARY'!$E$2:$E$960,0)),"")</f>
        <v/>
      </c>
      <c r="I2146" t="str">
        <f>VLOOKUP($C2146,'Lookup Table'!$A$1:$G$134,3,0)</f>
        <v>Partner A</v>
      </c>
      <c r="J2146" t="str">
        <f>VLOOKUP($C2146,'Lookup Table'!$A$1:$G$134,4,0)</f>
        <v>Desktop</v>
      </c>
      <c r="K2146" t="str">
        <f>VLOOKUP($C2146,'Lookup Table'!$A$1:$G$134,5,0)</f>
        <v>CPM</v>
      </c>
      <c r="L2146">
        <f>VLOOKUP($C2146,'Lookup Table'!$A$1:$G$134,6,0)</f>
        <v>6</v>
      </c>
      <c r="M2146" t="str">
        <f>VLOOKUP($C2146,'Lookup Table'!$A$1:$G$134,7,0)</f>
        <v>Display</v>
      </c>
      <c r="N2146" s="28">
        <f t="shared" si="33"/>
        <v>1.2E-2</v>
      </c>
    </row>
    <row r="2147" spans="1:14" x14ac:dyDescent="0.2">
      <c r="A2147">
        <v>2146</v>
      </c>
      <c r="B2147" s="26">
        <v>44343</v>
      </c>
      <c r="C2147" s="11">
        <v>268892246</v>
      </c>
      <c r="D2147" s="11">
        <v>0</v>
      </c>
      <c r="E2147" s="11">
        <v>0</v>
      </c>
      <c r="F2147" s="11">
        <v>3</v>
      </c>
      <c r="G2147" t="str">
        <f>IFERROR(INDEX('Video Ad Server - SECONDARY'!$C$2:$C$960,MATCH(' Combined Data'!C2147&amp;' Combined Data'!B2147,'Video Ad Server - SECONDARY'!$E$2:$E$960,0)),"")</f>
        <v/>
      </c>
      <c r="H2147" t="str">
        <f>IFERROR(INDEX('Video Ad Server - SECONDARY'!$D$2:$D$960,MATCH(' Combined Data'!C2147&amp;' Combined Data'!B2147,'Video Ad Server - SECONDARY'!$E$2:$E$960,0)),"")</f>
        <v/>
      </c>
      <c r="I2147" t="str">
        <f>VLOOKUP($C2147,'Lookup Table'!$A$1:$G$134,3,0)</f>
        <v>Partner A</v>
      </c>
      <c r="J2147" t="str">
        <f>VLOOKUP($C2147,'Lookup Table'!$A$1:$G$134,4,0)</f>
        <v>Desktop</v>
      </c>
      <c r="K2147" t="str">
        <f>VLOOKUP($C2147,'Lookup Table'!$A$1:$G$134,5,0)</f>
        <v>CPM</v>
      </c>
      <c r="L2147">
        <f>VLOOKUP($C2147,'Lookup Table'!$A$1:$G$134,6,0)</f>
        <v>6</v>
      </c>
      <c r="M2147" t="str">
        <f>VLOOKUP($C2147,'Lookup Table'!$A$1:$G$134,7,0)</f>
        <v>Display</v>
      </c>
      <c r="N2147" s="28">
        <f t="shared" si="33"/>
        <v>0</v>
      </c>
    </row>
    <row r="2148" spans="1:14" x14ac:dyDescent="0.2">
      <c r="A2148">
        <v>2147</v>
      </c>
      <c r="B2148" s="26">
        <v>44344</v>
      </c>
      <c r="C2148" s="11">
        <v>268890527</v>
      </c>
      <c r="D2148" s="11">
        <v>3345</v>
      </c>
      <c r="E2148" s="11">
        <v>179</v>
      </c>
      <c r="F2148" s="11">
        <v>86</v>
      </c>
      <c r="G2148">
        <f>IFERROR(INDEX('Video Ad Server - SECONDARY'!$C$2:$C$960,MATCH(' Combined Data'!C2148&amp;' Combined Data'!B2148,'Video Ad Server - SECONDARY'!$E$2:$E$960,0)),"")</f>
        <v>11</v>
      </c>
      <c r="H2148">
        <f>IFERROR(INDEX('Video Ad Server - SECONDARY'!$D$2:$D$960,MATCH(' Combined Data'!C2148&amp;' Combined Data'!B2148,'Video Ad Server - SECONDARY'!$E$2:$E$960,0)),"")</f>
        <v>13</v>
      </c>
      <c r="I2148" t="str">
        <f>VLOOKUP($C2148,'Lookup Table'!$A$1:$G$134,3,0)</f>
        <v>Partner B</v>
      </c>
      <c r="J2148" t="str">
        <f>VLOOKUP($C2148,'Lookup Table'!$A$1:$G$134,4,0)</f>
        <v>Cross-Device</v>
      </c>
      <c r="K2148" t="str">
        <f>VLOOKUP($C2148,'Lookup Table'!$A$1:$G$134,5,0)</f>
        <v>CPCV</v>
      </c>
      <c r="L2148">
        <f>VLOOKUP($C2148,'Lookup Table'!$A$1:$G$134,6,0)</f>
        <v>4.5</v>
      </c>
      <c r="M2148" t="str">
        <f>VLOOKUP($C2148,'Lookup Table'!$A$1:$G$134,7,0)</f>
        <v>Video</v>
      </c>
      <c r="N2148" s="28">
        <f t="shared" si="33"/>
        <v>58.5</v>
      </c>
    </row>
    <row r="2149" spans="1:14" x14ac:dyDescent="0.2">
      <c r="A2149">
        <v>2148</v>
      </c>
      <c r="B2149" s="26">
        <v>44344</v>
      </c>
      <c r="C2149" s="11">
        <v>268892375</v>
      </c>
      <c r="D2149" s="11">
        <v>33872</v>
      </c>
      <c r="E2149" s="11">
        <v>130</v>
      </c>
      <c r="F2149" s="11">
        <v>71</v>
      </c>
      <c r="G2149">
        <f>IFERROR(INDEX('Video Ad Server - SECONDARY'!$C$2:$C$960,MATCH(' Combined Data'!C2149&amp;' Combined Data'!B2149,'Video Ad Server - SECONDARY'!$E$2:$E$960,0)),"")</f>
        <v>10</v>
      </c>
      <c r="H2149">
        <f>IFERROR(INDEX('Video Ad Server - SECONDARY'!$D$2:$D$960,MATCH(' Combined Data'!C2149&amp;' Combined Data'!B2149,'Video Ad Server - SECONDARY'!$E$2:$E$960,0)),"")</f>
        <v>5</v>
      </c>
      <c r="I2149" t="str">
        <f>VLOOKUP($C2149,'Lookup Table'!$A$1:$G$134,3,0)</f>
        <v>Partner B</v>
      </c>
      <c r="J2149" t="str">
        <f>VLOOKUP($C2149,'Lookup Table'!$A$1:$G$134,4,0)</f>
        <v>Cross-Device</v>
      </c>
      <c r="K2149" t="str">
        <f>VLOOKUP($C2149,'Lookup Table'!$A$1:$G$134,5,0)</f>
        <v>CPCV</v>
      </c>
      <c r="L2149">
        <f>VLOOKUP($C2149,'Lookup Table'!$A$1:$G$134,6,0)</f>
        <v>4.5</v>
      </c>
      <c r="M2149" t="str">
        <f>VLOOKUP($C2149,'Lookup Table'!$A$1:$G$134,7,0)</f>
        <v>Video</v>
      </c>
      <c r="N2149" s="28">
        <f t="shared" si="33"/>
        <v>22.5</v>
      </c>
    </row>
    <row r="2150" spans="1:14" x14ac:dyDescent="0.2">
      <c r="A2150">
        <v>2149</v>
      </c>
      <c r="B2150" s="26">
        <v>44344</v>
      </c>
      <c r="C2150" s="11">
        <v>269222010</v>
      </c>
      <c r="D2150" s="11">
        <v>12052</v>
      </c>
      <c r="E2150" s="11">
        <v>82</v>
      </c>
      <c r="F2150" s="11">
        <v>4</v>
      </c>
      <c r="G2150">
        <f>IFERROR(INDEX('Video Ad Server - SECONDARY'!$C$2:$C$960,MATCH(' Combined Data'!C2150&amp;' Combined Data'!B2150,'Video Ad Server - SECONDARY'!$E$2:$E$960,0)),"")</f>
        <v>4</v>
      </c>
      <c r="H2150">
        <f>IFERROR(INDEX('Video Ad Server - SECONDARY'!$D$2:$D$960,MATCH(' Combined Data'!C2150&amp;' Combined Data'!B2150,'Video Ad Server - SECONDARY'!$E$2:$E$960,0)),"")</f>
        <v>9</v>
      </c>
      <c r="I2150" t="str">
        <f>VLOOKUP($C2150,'Lookup Table'!$A$1:$G$134,3,0)</f>
        <v>Partner B</v>
      </c>
      <c r="J2150" t="str">
        <f>VLOOKUP($C2150,'Lookup Table'!$A$1:$G$134,4,0)</f>
        <v>Cross-Device</v>
      </c>
      <c r="K2150" t="str">
        <f>VLOOKUP($C2150,'Lookup Table'!$A$1:$G$134,5,0)</f>
        <v>CPCV</v>
      </c>
      <c r="L2150">
        <f>VLOOKUP($C2150,'Lookup Table'!$A$1:$G$134,6,0)</f>
        <v>4.5</v>
      </c>
      <c r="M2150" t="str">
        <f>VLOOKUP($C2150,'Lookup Table'!$A$1:$G$134,7,0)</f>
        <v>Video</v>
      </c>
      <c r="N2150" s="28">
        <f t="shared" si="33"/>
        <v>40.5</v>
      </c>
    </row>
    <row r="2151" spans="1:14" x14ac:dyDescent="0.2">
      <c r="A2151">
        <v>2150</v>
      </c>
      <c r="B2151" s="26">
        <v>44344</v>
      </c>
      <c r="C2151" s="11">
        <v>272779033</v>
      </c>
      <c r="D2151" s="11">
        <v>3420</v>
      </c>
      <c r="E2151" s="11">
        <v>80</v>
      </c>
      <c r="F2151" s="11">
        <v>11</v>
      </c>
      <c r="G2151">
        <f>IFERROR(INDEX('Video Ad Server - SECONDARY'!$C$2:$C$960,MATCH(' Combined Data'!C2151&amp;' Combined Data'!B2151,'Video Ad Server - SECONDARY'!$E$2:$E$960,0)),"")</f>
        <v>1</v>
      </c>
      <c r="H2151">
        <f>IFERROR(INDEX('Video Ad Server - SECONDARY'!$D$2:$D$960,MATCH(' Combined Data'!C2151&amp;' Combined Data'!B2151,'Video Ad Server - SECONDARY'!$E$2:$E$960,0)),"")</f>
        <v>15</v>
      </c>
      <c r="I2151" t="str">
        <f>VLOOKUP($C2151,'Lookup Table'!$A$1:$G$134,3,0)</f>
        <v>Partner B</v>
      </c>
      <c r="J2151" t="str">
        <f>VLOOKUP($C2151,'Lookup Table'!$A$1:$G$134,4,0)</f>
        <v>Cross-Device</v>
      </c>
      <c r="K2151" t="str">
        <f>VLOOKUP($C2151,'Lookup Table'!$A$1:$G$134,5,0)</f>
        <v>CPCV</v>
      </c>
      <c r="L2151">
        <f>VLOOKUP($C2151,'Lookup Table'!$A$1:$G$134,6,0)</f>
        <v>4.5</v>
      </c>
      <c r="M2151" t="str">
        <f>VLOOKUP($C2151,'Lookup Table'!$A$1:$G$134,7,0)</f>
        <v>Video</v>
      </c>
      <c r="N2151" s="28">
        <f t="shared" si="33"/>
        <v>67.5</v>
      </c>
    </row>
    <row r="2152" spans="1:14" x14ac:dyDescent="0.2">
      <c r="A2152">
        <v>2151</v>
      </c>
      <c r="B2152" s="26">
        <v>44344</v>
      </c>
      <c r="C2152" s="11">
        <v>269222019</v>
      </c>
      <c r="D2152" s="11">
        <v>22358</v>
      </c>
      <c r="E2152" s="11">
        <v>72</v>
      </c>
      <c r="F2152" s="11">
        <v>47</v>
      </c>
      <c r="G2152">
        <f>IFERROR(INDEX('Video Ad Server - SECONDARY'!$C$2:$C$960,MATCH(' Combined Data'!C2152&amp;' Combined Data'!B2152,'Video Ad Server - SECONDARY'!$E$2:$E$960,0)),"")</f>
        <v>11</v>
      </c>
      <c r="H2152">
        <f>IFERROR(INDEX('Video Ad Server - SECONDARY'!$D$2:$D$960,MATCH(' Combined Data'!C2152&amp;' Combined Data'!B2152,'Video Ad Server - SECONDARY'!$E$2:$E$960,0)),"")</f>
        <v>6</v>
      </c>
      <c r="I2152" t="str">
        <f>VLOOKUP($C2152,'Lookup Table'!$A$1:$G$134,3,0)</f>
        <v>Partner B</v>
      </c>
      <c r="J2152" t="str">
        <f>VLOOKUP($C2152,'Lookup Table'!$A$1:$G$134,4,0)</f>
        <v>Cross-Device</v>
      </c>
      <c r="K2152" t="str">
        <f>VLOOKUP($C2152,'Lookup Table'!$A$1:$G$134,5,0)</f>
        <v>CPCV</v>
      </c>
      <c r="L2152">
        <f>VLOOKUP($C2152,'Lookup Table'!$A$1:$G$134,6,0)</f>
        <v>4.5</v>
      </c>
      <c r="M2152" t="str">
        <f>VLOOKUP($C2152,'Lookup Table'!$A$1:$G$134,7,0)</f>
        <v>Video</v>
      </c>
      <c r="N2152" s="28">
        <f t="shared" si="33"/>
        <v>27</v>
      </c>
    </row>
    <row r="2153" spans="1:14" x14ac:dyDescent="0.2">
      <c r="A2153">
        <v>2152</v>
      </c>
      <c r="B2153" s="26">
        <v>44344</v>
      </c>
      <c r="C2153" s="11">
        <v>268892345</v>
      </c>
      <c r="D2153" s="11">
        <v>11904</v>
      </c>
      <c r="E2153" s="11">
        <v>70</v>
      </c>
      <c r="F2153" s="11">
        <v>0</v>
      </c>
      <c r="G2153">
        <f>IFERROR(INDEX('Video Ad Server - SECONDARY'!$C$2:$C$960,MATCH(' Combined Data'!C2153&amp;' Combined Data'!B2153,'Video Ad Server - SECONDARY'!$E$2:$E$960,0)),"")</f>
        <v>16</v>
      </c>
      <c r="H2153">
        <f>IFERROR(INDEX('Video Ad Server - SECONDARY'!$D$2:$D$960,MATCH(' Combined Data'!C2153&amp;' Combined Data'!B2153,'Video Ad Server - SECONDARY'!$E$2:$E$960,0)),"")</f>
        <v>6</v>
      </c>
      <c r="I2153" t="str">
        <f>VLOOKUP($C2153,'Lookup Table'!$A$1:$G$134,3,0)</f>
        <v>Partner B</v>
      </c>
      <c r="J2153" t="str">
        <f>VLOOKUP($C2153,'Lookup Table'!$A$1:$G$134,4,0)</f>
        <v>Cross-Device</v>
      </c>
      <c r="K2153" t="str">
        <f>VLOOKUP($C2153,'Lookup Table'!$A$1:$G$134,5,0)</f>
        <v>CPCV</v>
      </c>
      <c r="L2153">
        <f>VLOOKUP($C2153,'Lookup Table'!$A$1:$G$134,6,0)</f>
        <v>4.5</v>
      </c>
      <c r="M2153" t="str">
        <f>VLOOKUP($C2153,'Lookup Table'!$A$1:$G$134,7,0)</f>
        <v>Video</v>
      </c>
      <c r="N2153" s="28">
        <f t="shared" si="33"/>
        <v>27</v>
      </c>
    </row>
    <row r="2154" spans="1:14" x14ac:dyDescent="0.2">
      <c r="A2154">
        <v>2153</v>
      </c>
      <c r="B2154" s="26">
        <v>44344</v>
      </c>
      <c r="C2154" s="11">
        <v>268890590</v>
      </c>
      <c r="D2154" s="11">
        <v>13857</v>
      </c>
      <c r="E2154" s="11">
        <v>43</v>
      </c>
      <c r="F2154" s="11">
        <v>28</v>
      </c>
      <c r="G2154">
        <f>IFERROR(INDEX('Video Ad Server - SECONDARY'!$C$2:$C$960,MATCH(' Combined Data'!C2154&amp;' Combined Data'!B2154,'Video Ad Server - SECONDARY'!$E$2:$E$960,0)),"")</f>
        <v>17</v>
      </c>
      <c r="H2154">
        <f>IFERROR(INDEX('Video Ad Server - SECONDARY'!$D$2:$D$960,MATCH(' Combined Data'!C2154&amp;' Combined Data'!B2154,'Video Ad Server - SECONDARY'!$E$2:$E$960,0)),"")</f>
        <v>5</v>
      </c>
      <c r="I2154" t="str">
        <f>VLOOKUP($C2154,'Lookup Table'!$A$1:$G$134,3,0)</f>
        <v>Partner B</v>
      </c>
      <c r="J2154" t="str">
        <f>VLOOKUP($C2154,'Lookup Table'!$A$1:$G$134,4,0)</f>
        <v>Cross-Device</v>
      </c>
      <c r="K2154" t="str">
        <f>VLOOKUP($C2154,'Lookup Table'!$A$1:$G$134,5,0)</f>
        <v>CPCV</v>
      </c>
      <c r="L2154">
        <f>VLOOKUP($C2154,'Lookup Table'!$A$1:$G$134,6,0)</f>
        <v>4.5</v>
      </c>
      <c r="M2154" t="str">
        <f>VLOOKUP($C2154,'Lookup Table'!$A$1:$G$134,7,0)</f>
        <v>Video</v>
      </c>
      <c r="N2154" s="28">
        <f t="shared" si="33"/>
        <v>22.5</v>
      </c>
    </row>
    <row r="2155" spans="1:14" x14ac:dyDescent="0.2">
      <c r="A2155">
        <v>2154</v>
      </c>
      <c r="B2155" s="26">
        <v>44344</v>
      </c>
      <c r="C2155" s="11">
        <v>271457536</v>
      </c>
      <c r="D2155" s="11">
        <v>3225</v>
      </c>
      <c r="E2155" s="11">
        <v>34</v>
      </c>
      <c r="F2155" s="11">
        <v>30</v>
      </c>
      <c r="G2155">
        <f>IFERROR(INDEX('Video Ad Server - SECONDARY'!$C$2:$C$960,MATCH(' Combined Data'!C2155&amp;' Combined Data'!B2155,'Video Ad Server - SECONDARY'!$E$2:$E$960,0)),"")</f>
        <v>3</v>
      </c>
      <c r="H2155">
        <f>IFERROR(INDEX('Video Ad Server - SECONDARY'!$D$2:$D$960,MATCH(' Combined Data'!C2155&amp;' Combined Data'!B2155,'Video Ad Server - SECONDARY'!$E$2:$E$960,0)),"")</f>
        <v>11</v>
      </c>
      <c r="I2155" t="str">
        <f>VLOOKUP($C2155,'Lookup Table'!$A$1:$G$134,3,0)</f>
        <v>Partner B</v>
      </c>
      <c r="J2155" t="str">
        <f>VLOOKUP($C2155,'Lookup Table'!$A$1:$G$134,4,0)</f>
        <v>Cross-Device</v>
      </c>
      <c r="K2155" t="str">
        <f>VLOOKUP($C2155,'Lookup Table'!$A$1:$G$134,5,0)</f>
        <v>CPCV</v>
      </c>
      <c r="L2155">
        <f>VLOOKUP($C2155,'Lookup Table'!$A$1:$G$134,6,0)</f>
        <v>4.5</v>
      </c>
      <c r="M2155" t="str">
        <f>VLOOKUP($C2155,'Lookup Table'!$A$1:$G$134,7,0)</f>
        <v>Video</v>
      </c>
      <c r="N2155" s="28">
        <f t="shared" si="33"/>
        <v>49.5</v>
      </c>
    </row>
    <row r="2156" spans="1:14" x14ac:dyDescent="0.2">
      <c r="A2156">
        <v>2155</v>
      </c>
      <c r="B2156" s="26">
        <v>44344</v>
      </c>
      <c r="C2156" s="11">
        <v>269221587</v>
      </c>
      <c r="D2156" s="11">
        <v>17614</v>
      </c>
      <c r="E2156" s="11">
        <v>33</v>
      </c>
      <c r="F2156" s="11">
        <v>12</v>
      </c>
      <c r="G2156">
        <f>IFERROR(INDEX('Video Ad Server - SECONDARY'!$C$2:$C$960,MATCH(' Combined Data'!C2156&amp;' Combined Data'!B2156,'Video Ad Server - SECONDARY'!$E$2:$E$960,0)),"")</f>
        <v>2</v>
      </c>
      <c r="H2156">
        <f>IFERROR(INDEX('Video Ad Server - SECONDARY'!$D$2:$D$960,MATCH(' Combined Data'!C2156&amp;' Combined Data'!B2156,'Video Ad Server - SECONDARY'!$E$2:$E$960,0)),"")</f>
        <v>14</v>
      </c>
      <c r="I2156" t="str">
        <f>VLOOKUP($C2156,'Lookup Table'!$A$1:$G$134,3,0)</f>
        <v>Partner B</v>
      </c>
      <c r="J2156" t="str">
        <f>VLOOKUP($C2156,'Lookup Table'!$A$1:$G$134,4,0)</f>
        <v>Cross-Device</v>
      </c>
      <c r="K2156" t="str">
        <f>VLOOKUP($C2156,'Lookup Table'!$A$1:$G$134,5,0)</f>
        <v>CPCV</v>
      </c>
      <c r="L2156">
        <f>VLOOKUP($C2156,'Lookup Table'!$A$1:$G$134,6,0)</f>
        <v>4.5</v>
      </c>
      <c r="M2156" t="str">
        <f>VLOOKUP($C2156,'Lookup Table'!$A$1:$G$134,7,0)</f>
        <v>Video</v>
      </c>
      <c r="N2156" s="28">
        <f t="shared" si="33"/>
        <v>63</v>
      </c>
    </row>
    <row r="2157" spans="1:14" x14ac:dyDescent="0.2">
      <c r="A2157">
        <v>2156</v>
      </c>
      <c r="B2157" s="26">
        <v>44344</v>
      </c>
      <c r="C2157" s="11">
        <v>268892102</v>
      </c>
      <c r="D2157" s="11">
        <v>1701</v>
      </c>
      <c r="E2157" s="11">
        <v>28</v>
      </c>
      <c r="F2157" s="11">
        <v>18</v>
      </c>
      <c r="G2157" t="str">
        <f>IFERROR(INDEX('Video Ad Server - SECONDARY'!$C$2:$C$960,MATCH(' Combined Data'!C2157&amp;' Combined Data'!B2157,'Video Ad Server - SECONDARY'!$E$2:$E$960,0)),"")</f>
        <v/>
      </c>
      <c r="H2157" t="str">
        <f>IFERROR(INDEX('Video Ad Server - SECONDARY'!$D$2:$D$960,MATCH(' Combined Data'!C2157&amp;' Combined Data'!B2157,'Video Ad Server - SECONDARY'!$E$2:$E$960,0)),"")</f>
        <v/>
      </c>
      <c r="I2157" t="str">
        <f>VLOOKUP($C2157,'Lookup Table'!$A$1:$G$134,3,0)</f>
        <v>Partner A</v>
      </c>
      <c r="J2157" t="str">
        <f>VLOOKUP($C2157,'Lookup Table'!$A$1:$G$134,4,0)</f>
        <v>Tablet Web</v>
      </c>
      <c r="K2157" t="str">
        <f>VLOOKUP($C2157,'Lookup Table'!$A$1:$G$134,5,0)</f>
        <v>CPM</v>
      </c>
      <c r="L2157">
        <f>VLOOKUP($C2157,'Lookup Table'!$A$1:$G$134,6,0)</f>
        <v>6</v>
      </c>
      <c r="M2157" t="str">
        <f>VLOOKUP($C2157,'Lookup Table'!$A$1:$G$134,7,0)</f>
        <v>Display</v>
      </c>
      <c r="N2157" s="28">
        <f t="shared" si="33"/>
        <v>10.206</v>
      </c>
    </row>
    <row r="2158" spans="1:14" x14ac:dyDescent="0.2">
      <c r="A2158">
        <v>2157</v>
      </c>
      <c r="B2158" s="26">
        <v>44344</v>
      </c>
      <c r="C2158" s="11">
        <v>271539036</v>
      </c>
      <c r="D2158" s="11">
        <v>4161</v>
      </c>
      <c r="E2158" s="11">
        <v>25</v>
      </c>
      <c r="F2158" s="11">
        <v>69</v>
      </c>
      <c r="G2158" t="str">
        <f>IFERROR(INDEX('Video Ad Server - SECONDARY'!$C$2:$C$960,MATCH(' Combined Data'!C2158&amp;' Combined Data'!B2158,'Video Ad Server - SECONDARY'!$E$2:$E$960,0)),"")</f>
        <v/>
      </c>
      <c r="H2158" t="str">
        <f>IFERROR(INDEX('Video Ad Server - SECONDARY'!$D$2:$D$960,MATCH(' Combined Data'!C2158&amp;' Combined Data'!B2158,'Video Ad Server - SECONDARY'!$E$2:$E$960,0)),"")</f>
        <v/>
      </c>
      <c r="I2158" t="str">
        <f>VLOOKUP($C2158,'Lookup Table'!$A$1:$G$134,3,0)</f>
        <v>Partner A</v>
      </c>
      <c r="J2158" t="str">
        <f>VLOOKUP($C2158,'Lookup Table'!$A$1:$G$134,4,0)</f>
        <v>Desktop</v>
      </c>
      <c r="K2158" t="str">
        <f>VLOOKUP($C2158,'Lookup Table'!$A$1:$G$134,5,0)</f>
        <v>CPM</v>
      </c>
      <c r="L2158">
        <f>VLOOKUP($C2158,'Lookup Table'!$A$1:$G$134,6,0)</f>
        <v>6</v>
      </c>
      <c r="M2158" t="str">
        <f>VLOOKUP($C2158,'Lookup Table'!$A$1:$G$134,7,0)</f>
        <v>Display</v>
      </c>
      <c r="N2158" s="28">
        <f t="shared" si="33"/>
        <v>24.965999999999998</v>
      </c>
    </row>
    <row r="2159" spans="1:14" x14ac:dyDescent="0.2">
      <c r="A2159">
        <v>2158</v>
      </c>
      <c r="B2159" s="26">
        <v>44344</v>
      </c>
      <c r="C2159" s="11">
        <v>268892381</v>
      </c>
      <c r="D2159" s="11">
        <v>29104</v>
      </c>
      <c r="E2159" s="11">
        <v>14</v>
      </c>
      <c r="F2159" s="11">
        <v>20</v>
      </c>
      <c r="G2159">
        <f>IFERROR(INDEX('Video Ad Server - SECONDARY'!$C$2:$C$960,MATCH(' Combined Data'!C2159&amp;' Combined Data'!B2159,'Video Ad Server - SECONDARY'!$E$2:$E$960,0)),"")</f>
        <v>7</v>
      </c>
      <c r="H2159">
        <f>IFERROR(INDEX('Video Ad Server - SECONDARY'!$D$2:$D$960,MATCH(' Combined Data'!C2159&amp;' Combined Data'!B2159,'Video Ad Server - SECONDARY'!$E$2:$E$960,0)),"")</f>
        <v>2</v>
      </c>
      <c r="I2159" t="str">
        <f>VLOOKUP($C2159,'Lookup Table'!$A$1:$G$134,3,0)</f>
        <v>Partner B</v>
      </c>
      <c r="J2159" t="str">
        <f>VLOOKUP($C2159,'Lookup Table'!$A$1:$G$134,4,0)</f>
        <v>Cross-Device</v>
      </c>
      <c r="K2159" t="str">
        <f>VLOOKUP($C2159,'Lookup Table'!$A$1:$G$134,5,0)</f>
        <v>CPCV</v>
      </c>
      <c r="L2159">
        <f>VLOOKUP($C2159,'Lookup Table'!$A$1:$G$134,6,0)</f>
        <v>4.5</v>
      </c>
      <c r="M2159" t="str">
        <f>VLOOKUP($C2159,'Lookup Table'!$A$1:$G$134,7,0)</f>
        <v>Video</v>
      </c>
      <c r="N2159" s="28">
        <f t="shared" si="33"/>
        <v>9</v>
      </c>
    </row>
    <row r="2160" spans="1:14" x14ac:dyDescent="0.2">
      <c r="A2160">
        <v>2159</v>
      </c>
      <c r="B2160" s="26">
        <v>44344</v>
      </c>
      <c r="C2160" s="11">
        <v>271451050</v>
      </c>
      <c r="D2160" s="11">
        <v>2385</v>
      </c>
      <c r="E2160" s="11">
        <v>14</v>
      </c>
      <c r="F2160" s="11">
        <v>1</v>
      </c>
      <c r="G2160" t="str">
        <f>IFERROR(INDEX('Video Ad Server - SECONDARY'!$C$2:$C$960,MATCH(' Combined Data'!C2160&amp;' Combined Data'!B2160,'Video Ad Server - SECONDARY'!$E$2:$E$960,0)),"")</f>
        <v/>
      </c>
      <c r="H2160" t="str">
        <f>IFERROR(INDEX('Video Ad Server - SECONDARY'!$D$2:$D$960,MATCH(' Combined Data'!C2160&amp;' Combined Data'!B2160,'Video Ad Server - SECONDARY'!$E$2:$E$960,0)),"")</f>
        <v/>
      </c>
      <c r="I2160" t="str">
        <f>VLOOKUP($C2160,'Lookup Table'!$A$1:$G$134,3,0)</f>
        <v>Partner A</v>
      </c>
      <c r="J2160" t="str">
        <f>VLOOKUP($C2160,'Lookup Table'!$A$1:$G$134,4,0)</f>
        <v>Desktop</v>
      </c>
      <c r="K2160" t="str">
        <f>VLOOKUP($C2160,'Lookup Table'!$A$1:$G$134,5,0)</f>
        <v>CPM</v>
      </c>
      <c r="L2160">
        <f>VLOOKUP($C2160,'Lookup Table'!$A$1:$G$134,6,0)</f>
        <v>6</v>
      </c>
      <c r="M2160" t="str">
        <f>VLOOKUP($C2160,'Lookup Table'!$A$1:$G$134,7,0)</f>
        <v>Display</v>
      </c>
      <c r="N2160" s="28">
        <f t="shared" si="33"/>
        <v>14.309999999999999</v>
      </c>
    </row>
    <row r="2161" spans="1:14" x14ac:dyDescent="0.2">
      <c r="A2161">
        <v>2160</v>
      </c>
      <c r="B2161" s="26">
        <v>44344</v>
      </c>
      <c r="C2161" s="11">
        <v>269222739</v>
      </c>
      <c r="D2161" s="11">
        <v>16710</v>
      </c>
      <c r="E2161" s="11">
        <v>13</v>
      </c>
      <c r="F2161" s="11">
        <v>7</v>
      </c>
      <c r="G2161">
        <f>IFERROR(INDEX('Video Ad Server - SECONDARY'!$C$2:$C$960,MATCH(' Combined Data'!C2161&amp;' Combined Data'!B2161,'Video Ad Server - SECONDARY'!$E$2:$E$960,0)),"")</f>
        <v>4</v>
      </c>
      <c r="H2161">
        <f>IFERROR(INDEX('Video Ad Server - SECONDARY'!$D$2:$D$960,MATCH(' Combined Data'!C2161&amp;' Combined Data'!B2161,'Video Ad Server - SECONDARY'!$E$2:$E$960,0)),"")</f>
        <v>9</v>
      </c>
      <c r="I2161" t="str">
        <f>VLOOKUP($C2161,'Lookup Table'!$A$1:$G$134,3,0)</f>
        <v>Partner B</v>
      </c>
      <c r="J2161" t="str">
        <f>VLOOKUP($C2161,'Lookup Table'!$A$1:$G$134,4,0)</f>
        <v>Cross-Device</v>
      </c>
      <c r="K2161" t="str">
        <f>VLOOKUP($C2161,'Lookup Table'!$A$1:$G$134,5,0)</f>
        <v>CPCV</v>
      </c>
      <c r="L2161">
        <f>VLOOKUP($C2161,'Lookup Table'!$A$1:$G$134,6,0)</f>
        <v>4.5</v>
      </c>
      <c r="M2161" t="str">
        <f>VLOOKUP($C2161,'Lookup Table'!$A$1:$G$134,7,0)</f>
        <v>Video</v>
      </c>
      <c r="N2161" s="28">
        <f t="shared" si="33"/>
        <v>40.5</v>
      </c>
    </row>
    <row r="2162" spans="1:14" x14ac:dyDescent="0.2">
      <c r="A2162">
        <v>2161</v>
      </c>
      <c r="B2162" s="26">
        <v>44344</v>
      </c>
      <c r="C2162" s="11">
        <v>269222091</v>
      </c>
      <c r="D2162" s="11">
        <v>13740</v>
      </c>
      <c r="E2162" s="11">
        <v>10</v>
      </c>
      <c r="F2162" s="11">
        <v>3</v>
      </c>
      <c r="G2162" t="str">
        <f>IFERROR(INDEX('Video Ad Server - SECONDARY'!$C$2:$C$960,MATCH(' Combined Data'!C2162&amp;' Combined Data'!B2162,'Video Ad Server - SECONDARY'!$E$2:$E$960,0)),"")</f>
        <v/>
      </c>
      <c r="H2162" t="str">
        <f>IFERROR(INDEX('Video Ad Server - SECONDARY'!$D$2:$D$960,MATCH(' Combined Data'!C2162&amp;' Combined Data'!B2162,'Video Ad Server - SECONDARY'!$E$2:$E$960,0)),"")</f>
        <v/>
      </c>
      <c r="I2162" t="str">
        <f>VLOOKUP($C2162,'Lookup Table'!$A$1:$G$134,3,0)</f>
        <v>Partner A</v>
      </c>
      <c r="J2162" t="str">
        <f>VLOOKUP($C2162,'Lookup Table'!$A$1:$G$134,4,0)</f>
        <v>Mobile</v>
      </c>
      <c r="K2162" t="str">
        <f>VLOOKUP($C2162,'Lookup Table'!$A$1:$G$134,5,0)</f>
        <v>CPM</v>
      </c>
      <c r="L2162">
        <f>VLOOKUP($C2162,'Lookup Table'!$A$1:$G$134,6,0)</f>
        <v>6</v>
      </c>
      <c r="M2162" t="str">
        <f>VLOOKUP($C2162,'Lookup Table'!$A$1:$G$134,7,0)</f>
        <v>Display</v>
      </c>
      <c r="N2162" s="28">
        <f t="shared" si="33"/>
        <v>82.44</v>
      </c>
    </row>
    <row r="2163" spans="1:14" x14ac:dyDescent="0.2">
      <c r="A2163">
        <v>2162</v>
      </c>
      <c r="B2163" s="26">
        <v>44344</v>
      </c>
      <c r="C2163" s="11">
        <v>269221581</v>
      </c>
      <c r="D2163" s="11">
        <v>5089</v>
      </c>
      <c r="E2163" s="11">
        <v>9</v>
      </c>
      <c r="F2163" s="11">
        <v>2</v>
      </c>
      <c r="G2163">
        <f>IFERROR(INDEX('Video Ad Server - SECONDARY'!$C$2:$C$960,MATCH(' Combined Data'!C2163&amp;' Combined Data'!B2163,'Video Ad Server - SECONDARY'!$E$2:$E$960,0)),"")</f>
        <v>10</v>
      </c>
      <c r="H2163">
        <f>IFERROR(INDEX('Video Ad Server - SECONDARY'!$D$2:$D$960,MATCH(' Combined Data'!C2163&amp;' Combined Data'!B2163,'Video Ad Server - SECONDARY'!$E$2:$E$960,0)),"")</f>
        <v>12</v>
      </c>
      <c r="I2163" t="str">
        <f>VLOOKUP($C2163,'Lookup Table'!$A$1:$G$134,3,0)</f>
        <v>Partner B</v>
      </c>
      <c r="J2163" t="str">
        <f>VLOOKUP($C2163,'Lookup Table'!$A$1:$G$134,4,0)</f>
        <v>Cross-Device</v>
      </c>
      <c r="K2163" t="str">
        <f>VLOOKUP($C2163,'Lookup Table'!$A$1:$G$134,5,0)</f>
        <v>CPCV</v>
      </c>
      <c r="L2163">
        <f>VLOOKUP($C2163,'Lookup Table'!$A$1:$G$134,6,0)</f>
        <v>4.5</v>
      </c>
      <c r="M2163" t="str">
        <f>VLOOKUP($C2163,'Lookup Table'!$A$1:$G$134,7,0)</f>
        <v>Video</v>
      </c>
      <c r="N2163" s="28">
        <f t="shared" si="33"/>
        <v>54</v>
      </c>
    </row>
    <row r="2164" spans="1:14" x14ac:dyDescent="0.2">
      <c r="A2164">
        <v>2163</v>
      </c>
      <c r="B2164" s="26">
        <v>44344</v>
      </c>
      <c r="C2164" s="11">
        <v>271533390</v>
      </c>
      <c r="D2164" s="11">
        <v>6919</v>
      </c>
      <c r="E2164" s="11">
        <v>8</v>
      </c>
      <c r="F2164" s="11">
        <v>183</v>
      </c>
      <c r="G2164" t="str">
        <f>IFERROR(INDEX('Video Ad Server - SECONDARY'!$C$2:$C$960,MATCH(' Combined Data'!C2164&amp;' Combined Data'!B2164,'Video Ad Server - SECONDARY'!$E$2:$E$960,0)),"")</f>
        <v/>
      </c>
      <c r="H2164" t="str">
        <f>IFERROR(INDEX('Video Ad Server - SECONDARY'!$D$2:$D$960,MATCH(' Combined Data'!C2164&amp;' Combined Data'!B2164,'Video Ad Server - SECONDARY'!$E$2:$E$960,0)),"")</f>
        <v/>
      </c>
      <c r="I2164" t="str">
        <f>VLOOKUP($C2164,'Lookup Table'!$A$1:$G$134,3,0)</f>
        <v>Partner A</v>
      </c>
      <c r="J2164" t="str">
        <f>VLOOKUP($C2164,'Lookup Table'!$A$1:$G$134,4,0)</f>
        <v>Desktop</v>
      </c>
      <c r="K2164" t="str">
        <f>VLOOKUP($C2164,'Lookup Table'!$A$1:$G$134,5,0)</f>
        <v>CPM</v>
      </c>
      <c r="L2164">
        <f>VLOOKUP($C2164,'Lookup Table'!$A$1:$G$134,6,0)</f>
        <v>6</v>
      </c>
      <c r="M2164" t="str">
        <f>VLOOKUP($C2164,'Lookup Table'!$A$1:$G$134,7,0)</f>
        <v>Display</v>
      </c>
      <c r="N2164" s="28">
        <f t="shared" si="33"/>
        <v>41.513999999999996</v>
      </c>
    </row>
    <row r="2165" spans="1:14" x14ac:dyDescent="0.2">
      <c r="A2165">
        <v>2164</v>
      </c>
      <c r="B2165" s="26">
        <v>44344</v>
      </c>
      <c r="C2165" s="11">
        <v>268892378</v>
      </c>
      <c r="D2165" s="11">
        <v>20334</v>
      </c>
      <c r="E2165" s="11">
        <v>7</v>
      </c>
      <c r="F2165" s="11">
        <v>22</v>
      </c>
      <c r="G2165">
        <f>IFERROR(INDEX('Video Ad Server - SECONDARY'!$C$2:$C$960,MATCH(' Combined Data'!C2165&amp;' Combined Data'!B2165,'Video Ad Server - SECONDARY'!$E$2:$E$960,0)),"")</f>
        <v>2</v>
      </c>
      <c r="H2165">
        <f>IFERROR(INDEX('Video Ad Server - SECONDARY'!$D$2:$D$960,MATCH(' Combined Data'!C2165&amp;' Combined Data'!B2165,'Video Ad Server - SECONDARY'!$E$2:$E$960,0)),"")</f>
        <v>9</v>
      </c>
      <c r="I2165" t="str">
        <f>VLOOKUP($C2165,'Lookup Table'!$A$1:$G$134,3,0)</f>
        <v>Partner B</v>
      </c>
      <c r="J2165" t="str">
        <f>VLOOKUP($C2165,'Lookup Table'!$A$1:$G$134,4,0)</f>
        <v>Cross-Device</v>
      </c>
      <c r="K2165" t="str">
        <f>VLOOKUP($C2165,'Lookup Table'!$A$1:$G$134,5,0)</f>
        <v>CPCV</v>
      </c>
      <c r="L2165">
        <f>VLOOKUP($C2165,'Lookup Table'!$A$1:$G$134,6,0)</f>
        <v>4.5</v>
      </c>
      <c r="M2165" t="str">
        <f>VLOOKUP($C2165,'Lookup Table'!$A$1:$G$134,7,0)</f>
        <v>Video</v>
      </c>
      <c r="N2165" s="28">
        <f t="shared" si="33"/>
        <v>40.5</v>
      </c>
    </row>
    <row r="2166" spans="1:14" x14ac:dyDescent="0.2">
      <c r="A2166">
        <v>2165</v>
      </c>
      <c r="B2166" s="26">
        <v>44344</v>
      </c>
      <c r="C2166" s="11">
        <v>268892456</v>
      </c>
      <c r="D2166" s="11">
        <v>2739</v>
      </c>
      <c r="E2166" s="11">
        <v>7</v>
      </c>
      <c r="F2166" s="11">
        <v>0</v>
      </c>
      <c r="G2166" t="str">
        <f>IFERROR(INDEX('Video Ad Server - SECONDARY'!$C$2:$C$960,MATCH(' Combined Data'!C2166&amp;' Combined Data'!B2166,'Video Ad Server - SECONDARY'!$E$2:$E$960,0)),"")</f>
        <v/>
      </c>
      <c r="H2166" t="str">
        <f>IFERROR(INDEX('Video Ad Server - SECONDARY'!$D$2:$D$960,MATCH(' Combined Data'!C2166&amp;' Combined Data'!B2166,'Video Ad Server - SECONDARY'!$E$2:$E$960,0)),"")</f>
        <v/>
      </c>
      <c r="I2166" t="str">
        <f>VLOOKUP($C2166,'Lookup Table'!$A$1:$G$134,3,0)</f>
        <v>Partner A</v>
      </c>
      <c r="J2166" t="str">
        <f>VLOOKUP($C2166,'Lookup Table'!$A$1:$G$134,4,0)</f>
        <v>Mobile Web</v>
      </c>
      <c r="K2166" t="str">
        <f>VLOOKUP($C2166,'Lookup Table'!$A$1:$G$134,5,0)</f>
        <v>CPM</v>
      </c>
      <c r="L2166">
        <f>VLOOKUP($C2166,'Lookup Table'!$A$1:$G$134,6,0)</f>
        <v>6</v>
      </c>
      <c r="M2166" t="str">
        <f>VLOOKUP($C2166,'Lookup Table'!$A$1:$G$134,7,0)</f>
        <v>Display</v>
      </c>
      <c r="N2166" s="28">
        <f t="shared" si="33"/>
        <v>16.433999999999997</v>
      </c>
    </row>
    <row r="2167" spans="1:14" x14ac:dyDescent="0.2">
      <c r="A2167">
        <v>2166</v>
      </c>
      <c r="B2167" s="26">
        <v>44344</v>
      </c>
      <c r="C2167" s="11">
        <v>268892414</v>
      </c>
      <c r="D2167" s="11">
        <v>22229</v>
      </c>
      <c r="E2167" s="11">
        <v>6</v>
      </c>
      <c r="F2167" s="11">
        <v>0</v>
      </c>
      <c r="G2167" t="str">
        <f>IFERROR(INDEX('Video Ad Server - SECONDARY'!$C$2:$C$960,MATCH(' Combined Data'!C2167&amp;' Combined Data'!B2167,'Video Ad Server - SECONDARY'!$E$2:$E$960,0)),"")</f>
        <v/>
      </c>
      <c r="H2167" t="str">
        <f>IFERROR(INDEX('Video Ad Server - SECONDARY'!$D$2:$D$960,MATCH(' Combined Data'!C2167&amp;' Combined Data'!B2167,'Video Ad Server - SECONDARY'!$E$2:$E$960,0)),"")</f>
        <v/>
      </c>
      <c r="I2167" t="str">
        <f>VLOOKUP($C2167,'Lookup Table'!$A$1:$G$134,3,0)</f>
        <v>Partner A</v>
      </c>
      <c r="J2167" t="str">
        <f>VLOOKUP($C2167,'Lookup Table'!$A$1:$G$134,4,0)</f>
        <v>Mobile Web</v>
      </c>
      <c r="K2167" t="str">
        <f>VLOOKUP($C2167,'Lookup Table'!$A$1:$G$134,5,0)</f>
        <v>CPM</v>
      </c>
      <c r="L2167">
        <f>VLOOKUP($C2167,'Lookup Table'!$A$1:$G$134,6,0)</f>
        <v>6</v>
      </c>
      <c r="M2167" t="str">
        <f>VLOOKUP($C2167,'Lookup Table'!$A$1:$G$134,7,0)</f>
        <v>Display</v>
      </c>
      <c r="N2167" s="28">
        <f t="shared" si="33"/>
        <v>133.374</v>
      </c>
    </row>
    <row r="2168" spans="1:14" x14ac:dyDescent="0.2">
      <c r="A2168">
        <v>2167</v>
      </c>
      <c r="B2168" s="26">
        <v>44344</v>
      </c>
      <c r="C2168" s="11">
        <v>269221608</v>
      </c>
      <c r="D2168" s="11">
        <v>4356</v>
      </c>
      <c r="E2168" s="11">
        <v>6</v>
      </c>
      <c r="F2168" s="11">
        <v>2</v>
      </c>
      <c r="G2168" t="str">
        <f>IFERROR(INDEX('Video Ad Server - SECONDARY'!$C$2:$C$960,MATCH(' Combined Data'!C2168&amp;' Combined Data'!B2168,'Video Ad Server - SECONDARY'!$E$2:$E$960,0)),"")</f>
        <v/>
      </c>
      <c r="H2168" t="str">
        <f>IFERROR(INDEX('Video Ad Server - SECONDARY'!$D$2:$D$960,MATCH(' Combined Data'!C2168&amp;' Combined Data'!B2168,'Video Ad Server - SECONDARY'!$E$2:$E$960,0)),"")</f>
        <v/>
      </c>
      <c r="I2168" t="str">
        <f>VLOOKUP($C2168,'Lookup Table'!$A$1:$G$134,3,0)</f>
        <v>Partner A</v>
      </c>
      <c r="J2168" t="str">
        <f>VLOOKUP($C2168,'Lookup Table'!$A$1:$G$134,4,0)</f>
        <v>Mobile In-App</v>
      </c>
      <c r="K2168" t="str">
        <f>VLOOKUP($C2168,'Lookup Table'!$A$1:$G$134,5,0)</f>
        <v>CPM</v>
      </c>
      <c r="L2168">
        <f>VLOOKUP($C2168,'Lookup Table'!$A$1:$G$134,6,0)</f>
        <v>6</v>
      </c>
      <c r="M2168" t="str">
        <f>VLOOKUP($C2168,'Lookup Table'!$A$1:$G$134,7,0)</f>
        <v>Display</v>
      </c>
      <c r="N2168" s="28">
        <f t="shared" si="33"/>
        <v>26.135999999999999</v>
      </c>
    </row>
    <row r="2169" spans="1:14" x14ac:dyDescent="0.2">
      <c r="A2169">
        <v>2168</v>
      </c>
      <c r="B2169" s="26">
        <v>44344</v>
      </c>
      <c r="C2169" s="11">
        <v>269222781</v>
      </c>
      <c r="D2169" s="11">
        <v>2680</v>
      </c>
      <c r="E2169" s="11">
        <v>6</v>
      </c>
      <c r="F2169" s="11">
        <v>0</v>
      </c>
      <c r="G2169" t="str">
        <f>IFERROR(INDEX('Video Ad Server - SECONDARY'!$C$2:$C$960,MATCH(' Combined Data'!C2169&amp;' Combined Data'!B2169,'Video Ad Server - SECONDARY'!$E$2:$E$960,0)),"")</f>
        <v/>
      </c>
      <c r="H2169" t="str">
        <f>IFERROR(INDEX('Video Ad Server - SECONDARY'!$D$2:$D$960,MATCH(' Combined Data'!C2169&amp;' Combined Data'!B2169,'Video Ad Server - SECONDARY'!$E$2:$E$960,0)),"")</f>
        <v/>
      </c>
      <c r="I2169" t="str">
        <f>VLOOKUP($C2169,'Lookup Table'!$A$1:$G$134,3,0)</f>
        <v>Partner A</v>
      </c>
      <c r="J2169" t="str">
        <f>VLOOKUP($C2169,'Lookup Table'!$A$1:$G$134,4,0)</f>
        <v>Tablet In-App</v>
      </c>
      <c r="K2169" t="str">
        <f>VLOOKUP($C2169,'Lookup Table'!$A$1:$G$134,5,0)</f>
        <v>CPM</v>
      </c>
      <c r="L2169">
        <f>VLOOKUP($C2169,'Lookup Table'!$A$1:$G$134,6,0)</f>
        <v>6</v>
      </c>
      <c r="M2169" t="str">
        <f>VLOOKUP($C2169,'Lookup Table'!$A$1:$G$134,7,0)</f>
        <v>Display</v>
      </c>
      <c r="N2169" s="28">
        <f t="shared" si="33"/>
        <v>16.080000000000002</v>
      </c>
    </row>
    <row r="2170" spans="1:14" x14ac:dyDescent="0.2">
      <c r="A2170">
        <v>2169</v>
      </c>
      <c r="B2170" s="26">
        <v>44344</v>
      </c>
      <c r="C2170" s="11">
        <v>269221584</v>
      </c>
      <c r="D2170" s="11">
        <v>2570</v>
      </c>
      <c r="E2170" s="11">
        <v>6</v>
      </c>
      <c r="F2170" s="11">
        <v>6</v>
      </c>
      <c r="G2170">
        <f>IFERROR(INDEX('Video Ad Server - SECONDARY'!$C$2:$C$960,MATCH(' Combined Data'!C2170&amp;' Combined Data'!B2170,'Video Ad Server - SECONDARY'!$E$2:$E$960,0)),"")</f>
        <v>12</v>
      </c>
      <c r="H2170">
        <f>IFERROR(INDEX('Video Ad Server - SECONDARY'!$D$2:$D$960,MATCH(' Combined Data'!C2170&amp;' Combined Data'!B2170,'Video Ad Server - SECONDARY'!$E$2:$E$960,0)),"")</f>
        <v>15</v>
      </c>
      <c r="I2170" t="str">
        <f>VLOOKUP($C2170,'Lookup Table'!$A$1:$G$134,3,0)</f>
        <v>Partner B</v>
      </c>
      <c r="J2170" t="str">
        <f>VLOOKUP($C2170,'Lookup Table'!$A$1:$G$134,4,0)</f>
        <v>Cross-Device</v>
      </c>
      <c r="K2170" t="str">
        <f>VLOOKUP($C2170,'Lookup Table'!$A$1:$G$134,5,0)</f>
        <v>CPCV</v>
      </c>
      <c r="L2170">
        <f>VLOOKUP($C2170,'Lookup Table'!$A$1:$G$134,6,0)</f>
        <v>4.5</v>
      </c>
      <c r="M2170" t="str">
        <f>VLOOKUP($C2170,'Lookup Table'!$A$1:$G$134,7,0)</f>
        <v>Video</v>
      </c>
      <c r="N2170" s="28">
        <f t="shared" si="33"/>
        <v>67.5</v>
      </c>
    </row>
    <row r="2171" spans="1:14" x14ac:dyDescent="0.2">
      <c r="A2171">
        <v>2170</v>
      </c>
      <c r="B2171" s="26">
        <v>44344</v>
      </c>
      <c r="C2171" s="11">
        <v>269222109</v>
      </c>
      <c r="D2171" s="11">
        <v>2672</v>
      </c>
      <c r="E2171" s="11">
        <v>5</v>
      </c>
      <c r="F2171" s="11">
        <v>0</v>
      </c>
      <c r="G2171" t="str">
        <f>IFERROR(INDEX('Video Ad Server - SECONDARY'!$C$2:$C$960,MATCH(' Combined Data'!C2171&amp;' Combined Data'!B2171,'Video Ad Server - SECONDARY'!$E$2:$E$960,0)),"")</f>
        <v/>
      </c>
      <c r="H2171" t="str">
        <f>IFERROR(INDEX('Video Ad Server - SECONDARY'!$D$2:$D$960,MATCH(' Combined Data'!C2171&amp;' Combined Data'!B2171,'Video Ad Server - SECONDARY'!$E$2:$E$960,0)),"")</f>
        <v/>
      </c>
      <c r="I2171" t="str">
        <f>VLOOKUP($C2171,'Lookup Table'!$A$1:$G$134,3,0)</f>
        <v>Partner A</v>
      </c>
      <c r="J2171" t="str">
        <f>VLOOKUP($C2171,'Lookup Table'!$A$1:$G$134,4,0)</f>
        <v>Desktop</v>
      </c>
      <c r="K2171" t="str">
        <f>VLOOKUP($C2171,'Lookup Table'!$A$1:$G$134,5,0)</f>
        <v>CPM</v>
      </c>
      <c r="L2171">
        <f>VLOOKUP($C2171,'Lookup Table'!$A$1:$G$134,6,0)</f>
        <v>6</v>
      </c>
      <c r="M2171" t="str">
        <f>VLOOKUP($C2171,'Lookup Table'!$A$1:$G$134,7,0)</f>
        <v>Display</v>
      </c>
      <c r="N2171" s="28">
        <f t="shared" si="33"/>
        <v>16.032</v>
      </c>
    </row>
    <row r="2172" spans="1:14" x14ac:dyDescent="0.2">
      <c r="A2172">
        <v>2171</v>
      </c>
      <c r="B2172" s="26">
        <v>44344</v>
      </c>
      <c r="C2172" s="11">
        <v>268890710</v>
      </c>
      <c r="D2172" s="11">
        <v>4775</v>
      </c>
      <c r="E2172" s="11">
        <v>4</v>
      </c>
      <c r="F2172" s="11">
        <v>2</v>
      </c>
      <c r="G2172" t="str">
        <f>IFERROR(INDEX('Video Ad Server - SECONDARY'!$C$2:$C$960,MATCH(' Combined Data'!C2172&amp;' Combined Data'!B2172,'Video Ad Server - SECONDARY'!$E$2:$E$960,0)),"")</f>
        <v/>
      </c>
      <c r="H2172" t="str">
        <f>IFERROR(INDEX('Video Ad Server - SECONDARY'!$D$2:$D$960,MATCH(' Combined Data'!C2172&amp;' Combined Data'!B2172,'Video Ad Server - SECONDARY'!$E$2:$E$960,0)),"")</f>
        <v/>
      </c>
      <c r="I2172" t="str">
        <f>VLOOKUP($C2172,'Lookup Table'!$A$1:$G$134,3,0)</f>
        <v>Partner A</v>
      </c>
      <c r="J2172" t="str">
        <f>VLOOKUP($C2172,'Lookup Table'!$A$1:$G$134,4,0)</f>
        <v>Desktop</v>
      </c>
      <c r="K2172" t="str">
        <f>VLOOKUP($C2172,'Lookup Table'!$A$1:$G$134,5,0)</f>
        <v>CPM</v>
      </c>
      <c r="L2172">
        <f>VLOOKUP($C2172,'Lookup Table'!$A$1:$G$134,6,0)</f>
        <v>6</v>
      </c>
      <c r="M2172" t="str">
        <f>VLOOKUP($C2172,'Lookup Table'!$A$1:$G$134,7,0)</f>
        <v>Display</v>
      </c>
      <c r="N2172" s="28">
        <f t="shared" si="33"/>
        <v>28.650000000000002</v>
      </c>
    </row>
    <row r="2173" spans="1:14" x14ac:dyDescent="0.2">
      <c r="A2173">
        <v>2172</v>
      </c>
      <c r="B2173" s="26">
        <v>44344</v>
      </c>
      <c r="C2173" s="11">
        <v>269150218</v>
      </c>
      <c r="D2173" s="11">
        <v>4404</v>
      </c>
      <c r="E2173" s="11">
        <v>4</v>
      </c>
      <c r="F2173" s="11">
        <v>3</v>
      </c>
      <c r="G2173" t="str">
        <f>IFERROR(INDEX('Video Ad Server - SECONDARY'!$C$2:$C$960,MATCH(' Combined Data'!C2173&amp;' Combined Data'!B2173,'Video Ad Server - SECONDARY'!$E$2:$E$960,0)),"")</f>
        <v/>
      </c>
      <c r="H2173" t="str">
        <f>IFERROR(INDEX('Video Ad Server - SECONDARY'!$D$2:$D$960,MATCH(' Combined Data'!C2173&amp;' Combined Data'!B2173,'Video Ad Server - SECONDARY'!$E$2:$E$960,0)),"")</f>
        <v/>
      </c>
      <c r="I2173" t="str">
        <f>VLOOKUP($C2173,'Lookup Table'!$A$1:$G$134,3,0)</f>
        <v>Partner A</v>
      </c>
      <c r="J2173" t="str">
        <f>VLOOKUP($C2173,'Lookup Table'!$A$1:$G$134,4,0)</f>
        <v>Desktop</v>
      </c>
      <c r="K2173" t="str">
        <f>VLOOKUP($C2173,'Lookup Table'!$A$1:$G$134,5,0)</f>
        <v>CPM</v>
      </c>
      <c r="L2173">
        <f>VLOOKUP($C2173,'Lookup Table'!$A$1:$G$134,6,0)</f>
        <v>6</v>
      </c>
      <c r="M2173" t="str">
        <f>VLOOKUP($C2173,'Lookup Table'!$A$1:$G$134,7,0)</f>
        <v>Display</v>
      </c>
      <c r="N2173" s="28">
        <f t="shared" si="33"/>
        <v>26.423999999999999</v>
      </c>
    </row>
    <row r="2174" spans="1:14" x14ac:dyDescent="0.2">
      <c r="A2174">
        <v>2173</v>
      </c>
      <c r="B2174" s="26">
        <v>44344</v>
      </c>
      <c r="C2174" s="11">
        <v>269221605</v>
      </c>
      <c r="D2174" s="11">
        <v>4362</v>
      </c>
      <c r="E2174" s="11">
        <v>4</v>
      </c>
      <c r="F2174" s="11">
        <v>1</v>
      </c>
      <c r="G2174" t="str">
        <f>IFERROR(INDEX('Video Ad Server - SECONDARY'!$C$2:$C$960,MATCH(' Combined Data'!C2174&amp;' Combined Data'!B2174,'Video Ad Server - SECONDARY'!$E$2:$E$960,0)),"")</f>
        <v/>
      </c>
      <c r="H2174" t="str">
        <f>IFERROR(INDEX('Video Ad Server - SECONDARY'!$D$2:$D$960,MATCH(' Combined Data'!C2174&amp;' Combined Data'!B2174,'Video Ad Server - SECONDARY'!$E$2:$E$960,0)),"")</f>
        <v/>
      </c>
      <c r="I2174" t="str">
        <f>VLOOKUP($C2174,'Lookup Table'!$A$1:$G$134,3,0)</f>
        <v>Partner A</v>
      </c>
      <c r="J2174" t="str">
        <f>VLOOKUP($C2174,'Lookup Table'!$A$1:$G$134,4,0)</f>
        <v>Tablet Web</v>
      </c>
      <c r="K2174" t="str">
        <f>VLOOKUP($C2174,'Lookup Table'!$A$1:$G$134,5,0)</f>
        <v>CPM</v>
      </c>
      <c r="L2174">
        <f>VLOOKUP($C2174,'Lookup Table'!$A$1:$G$134,6,0)</f>
        <v>6</v>
      </c>
      <c r="M2174" t="str">
        <f>VLOOKUP($C2174,'Lookup Table'!$A$1:$G$134,7,0)</f>
        <v>Display</v>
      </c>
      <c r="N2174" s="28">
        <f t="shared" si="33"/>
        <v>26.172000000000001</v>
      </c>
    </row>
    <row r="2175" spans="1:14" x14ac:dyDescent="0.2">
      <c r="A2175">
        <v>2174</v>
      </c>
      <c r="B2175" s="26">
        <v>44344</v>
      </c>
      <c r="C2175" s="11">
        <v>269222754</v>
      </c>
      <c r="D2175" s="11">
        <v>765</v>
      </c>
      <c r="E2175" s="11">
        <v>4</v>
      </c>
      <c r="F2175" s="11">
        <v>0</v>
      </c>
      <c r="G2175" t="str">
        <f>IFERROR(INDEX('Video Ad Server - SECONDARY'!$C$2:$C$960,MATCH(' Combined Data'!C2175&amp;' Combined Data'!B2175,'Video Ad Server - SECONDARY'!$E$2:$E$960,0)),"")</f>
        <v/>
      </c>
      <c r="H2175" t="str">
        <f>IFERROR(INDEX('Video Ad Server - SECONDARY'!$D$2:$D$960,MATCH(' Combined Data'!C2175&amp;' Combined Data'!B2175,'Video Ad Server - SECONDARY'!$E$2:$E$960,0)),"")</f>
        <v/>
      </c>
      <c r="I2175" t="str">
        <f>VLOOKUP($C2175,'Lookup Table'!$A$1:$G$134,3,0)</f>
        <v>Partner A</v>
      </c>
      <c r="J2175" t="str">
        <f>VLOOKUP($C2175,'Lookup Table'!$A$1:$G$134,4,0)</f>
        <v>Mobile In-App</v>
      </c>
      <c r="K2175" t="str">
        <f>VLOOKUP($C2175,'Lookup Table'!$A$1:$G$134,5,0)</f>
        <v>CPM</v>
      </c>
      <c r="L2175">
        <f>VLOOKUP($C2175,'Lookup Table'!$A$1:$G$134,6,0)</f>
        <v>6</v>
      </c>
      <c r="M2175" t="str">
        <f>VLOOKUP($C2175,'Lookup Table'!$A$1:$G$134,7,0)</f>
        <v>Display</v>
      </c>
      <c r="N2175" s="28">
        <f t="shared" si="33"/>
        <v>4.59</v>
      </c>
    </row>
    <row r="2176" spans="1:14" x14ac:dyDescent="0.2">
      <c r="A2176">
        <v>2175</v>
      </c>
      <c r="B2176" s="26">
        <v>44344</v>
      </c>
      <c r="C2176" s="11">
        <v>269222757</v>
      </c>
      <c r="D2176" s="11">
        <v>7431</v>
      </c>
      <c r="E2176" s="11">
        <v>3</v>
      </c>
      <c r="F2176" s="11">
        <v>1</v>
      </c>
      <c r="G2176" t="str">
        <f>IFERROR(INDEX('Video Ad Server - SECONDARY'!$C$2:$C$960,MATCH(' Combined Data'!C2176&amp;' Combined Data'!B2176,'Video Ad Server - SECONDARY'!$E$2:$E$960,0)),"")</f>
        <v/>
      </c>
      <c r="H2176" t="str">
        <f>IFERROR(INDEX('Video Ad Server - SECONDARY'!$D$2:$D$960,MATCH(' Combined Data'!C2176&amp;' Combined Data'!B2176,'Video Ad Server - SECONDARY'!$E$2:$E$960,0)),"")</f>
        <v/>
      </c>
      <c r="I2176" t="str">
        <f>VLOOKUP($C2176,'Lookup Table'!$A$1:$G$134,3,0)</f>
        <v>Partner A</v>
      </c>
      <c r="J2176" t="str">
        <f>VLOOKUP($C2176,'Lookup Table'!$A$1:$G$134,4,0)</f>
        <v>Mobile Web</v>
      </c>
      <c r="K2176" t="str">
        <f>VLOOKUP($C2176,'Lookup Table'!$A$1:$G$134,5,0)</f>
        <v>CPM</v>
      </c>
      <c r="L2176">
        <f>VLOOKUP($C2176,'Lookup Table'!$A$1:$G$134,6,0)</f>
        <v>6</v>
      </c>
      <c r="M2176" t="str">
        <f>VLOOKUP($C2176,'Lookup Table'!$A$1:$G$134,7,0)</f>
        <v>Display</v>
      </c>
      <c r="N2176" s="28">
        <f t="shared" si="33"/>
        <v>44.585999999999999</v>
      </c>
    </row>
    <row r="2177" spans="1:14" x14ac:dyDescent="0.2">
      <c r="A2177">
        <v>2176</v>
      </c>
      <c r="B2177" s="26">
        <v>44344</v>
      </c>
      <c r="C2177" s="11">
        <v>269222808</v>
      </c>
      <c r="D2177" s="11">
        <v>4663</v>
      </c>
      <c r="E2177" s="11">
        <v>3</v>
      </c>
      <c r="F2177" s="11">
        <v>1</v>
      </c>
      <c r="G2177" t="str">
        <f>IFERROR(INDEX('Video Ad Server - SECONDARY'!$C$2:$C$960,MATCH(' Combined Data'!C2177&amp;' Combined Data'!B2177,'Video Ad Server - SECONDARY'!$E$2:$E$960,0)),"")</f>
        <v/>
      </c>
      <c r="H2177" t="str">
        <f>IFERROR(INDEX('Video Ad Server - SECONDARY'!$D$2:$D$960,MATCH(' Combined Data'!C2177&amp;' Combined Data'!B2177,'Video Ad Server - SECONDARY'!$E$2:$E$960,0)),"")</f>
        <v/>
      </c>
      <c r="I2177" t="str">
        <f>VLOOKUP($C2177,'Lookup Table'!$A$1:$G$134,3,0)</f>
        <v>Partner A</v>
      </c>
      <c r="J2177" t="str">
        <f>VLOOKUP($C2177,'Lookup Table'!$A$1:$G$134,4,0)</f>
        <v>Desktop</v>
      </c>
      <c r="K2177" t="str">
        <f>VLOOKUP($C2177,'Lookup Table'!$A$1:$G$134,5,0)</f>
        <v>CPM</v>
      </c>
      <c r="L2177">
        <f>VLOOKUP($C2177,'Lookup Table'!$A$1:$G$134,6,0)</f>
        <v>6</v>
      </c>
      <c r="M2177" t="str">
        <f>VLOOKUP($C2177,'Lookup Table'!$A$1:$G$134,7,0)</f>
        <v>Display</v>
      </c>
      <c r="N2177" s="28">
        <f t="shared" si="33"/>
        <v>27.978000000000002</v>
      </c>
    </row>
    <row r="2178" spans="1:14" x14ac:dyDescent="0.2">
      <c r="A2178">
        <v>2177</v>
      </c>
      <c r="B2178" s="26">
        <v>44344</v>
      </c>
      <c r="C2178" s="11">
        <v>268890671</v>
      </c>
      <c r="D2178" s="11">
        <v>4541</v>
      </c>
      <c r="E2178" s="11">
        <v>3</v>
      </c>
      <c r="F2178" s="11">
        <v>1</v>
      </c>
      <c r="G2178" t="str">
        <f>IFERROR(INDEX('Video Ad Server - SECONDARY'!$C$2:$C$960,MATCH(' Combined Data'!C2178&amp;' Combined Data'!B2178,'Video Ad Server - SECONDARY'!$E$2:$E$960,0)),"")</f>
        <v/>
      </c>
      <c r="H2178" t="str">
        <f>IFERROR(INDEX('Video Ad Server - SECONDARY'!$D$2:$D$960,MATCH(' Combined Data'!C2178&amp;' Combined Data'!B2178,'Video Ad Server - SECONDARY'!$E$2:$E$960,0)),"")</f>
        <v/>
      </c>
      <c r="I2178" t="str">
        <f>VLOOKUP($C2178,'Lookup Table'!$A$1:$G$134,3,0)</f>
        <v>Partner A</v>
      </c>
      <c r="J2178" t="str">
        <f>VLOOKUP($C2178,'Lookup Table'!$A$1:$G$134,4,0)</f>
        <v>Tablet Web</v>
      </c>
      <c r="K2178" t="str">
        <f>VLOOKUP($C2178,'Lookup Table'!$A$1:$G$134,5,0)</f>
        <v>CPM</v>
      </c>
      <c r="L2178">
        <f>VLOOKUP($C2178,'Lookup Table'!$A$1:$G$134,6,0)</f>
        <v>6</v>
      </c>
      <c r="M2178" t="str">
        <f>VLOOKUP($C2178,'Lookup Table'!$A$1:$G$134,7,0)</f>
        <v>Display</v>
      </c>
      <c r="N2178" s="28">
        <f t="shared" si="33"/>
        <v>27.246000000000002</v>
      </c>
    </row>
    <row r="2179" spans="1:14" x14ac:dyDescent="0.2">
      <c r="A2179">
        <v>2178</v>
      </c>
      <c r="B2179" s="26">
        <v>44344</v>
      </c>
      <c r="C2179" s="11">
        <v>269150194</v>
      </c>
      <c r="D2179" s="11">
        <v>4491</v>
      </c>
      <c r="E2179" s="11">
        <v>3</v>
      </c>
      <c r="F2179" s="11">
        <v>2</v>
      </c>
      <c r="G2179" t="str">
        <f>IFERROR(INDEX('Video Ad Server - SECONDARY'!$C$2:$C$960,MATCH(' Combined Data'!C2179&amp;' Combined Data'!B2179,'Video Ad Server - SECONDARY'!$E$2:$E$960,0)),"")</f>
        <v/>
      </c>
      <c r="H2179" t="str">
        <f>IFERROR(INDEX('Video Ad Server - SECONDARY'!$D$2:$D$960,MATCH(' Combined Data'!C2179&amp;' Combined Data'!B2179,'Video Ad Server - SECONDARY'!$E$2:$E$960,0)),"")</f>
        <v/>
      </c>
      <c r="I2179" t="str">
        <f>VLOOKUP($C2179,'Lookup Table'!$A$1:$G$134,3,0)</f>
        <v>Partner A</v>
      </c>
      <c r="J2179" t="str">
        <f>VLOOKUP($C2179,'Lookup Table'!$A$1:$G$134,4,0)</f>
        <v>Tablet Web</v>
      </c>
      <c r="K2179" t="str">
        <f>VLOOKUP($C2179,'Lookup Table'!$A$1:$G$134,5,0)</f>
        <v>CPM</v>
      </c>
      <c r="L2179">
        <f>VLOOKUP($C2179,'Lookup Table'!$A$1:$G$134,6,0)</f>
        <v>6</v>
      </c>
      <c r="M2179" t="str">
        <f>VLOOKUP($C2179,'Lookup Table'!$A$1:$G$134,7,0)</f>
        <v>Display</v>
      </c>
      <c r="N2179" s="28">
        <f t="shared" ref="N2179:N2242" si="34">IF(K2179="CPM",(D2179/1000)*L2179,H2179*L2179)</f>
        <v>26.945999999999998</v>
      </c>
    </row>
    <row r="2180" spans="1:14" x14ac:dyDescent="0.2">
      <c r="A2180">
        <v>2179</v>
      </c>
      <c r="B2180" s="26">
        <v>44344</v>
      </c>
      <c r="C2180" s="11">
        <v>269150215</v>
      </c>
      <c r="D2180" s="11">
        <v>4484</v>
      </c>
      <c r="E2180" s="11">
        <v>3</v>
      </c>
      <c r="F2180" s="11">
        <v>4</v>
      </c>
      <c r="G2180" t="str">
        <f>IFERROR(INDEX('Video Ad Server - SECONDARY'!$C$2:$C$960,MATCH(' Combined Data'!C2180&amp;' Combined Data'!B2180,'Video Ad Server - SECONDARY'!$E$2:$E$960,0)),"")</f>
        <v/>
      </c>
      <c r="H2180" t="str">
        <f>IFERROR(INDEX('Video Ad Server - SECONDARY'!$D$2:$D$960,MATCH(' Combined Data'!C2180&amp;' Combined Data'!B2180,'Video Ad Server - SECONDARY'!$E$2:$E$960,0)),"")</f>
        <v/>
      </c>
      <c r="I2180" t="str">
        <f>VLOOKUP($C2180,'Lookup Table'!$A$1:$G$134,3,0)</f>
        <v>Partner A</v>
      </c>
      <c r="J2180" t="str">
        <f>VLOOKUP($C2180,'Lookup Table'!$A$1:$G$134,4,0)</f>
        <v>Mobile Web</v>
      </c>
      <c r="K2180" t="str">
        <f>VLOOKUP($C2180,'Lookup Table'!$A$1:$G$134,5,0)</f>
        <v>CPM</v>
      </c>
      <c r="L2180">
        <f>VLOOKUP($C2180,'Lookup Table'!$A$1:$G$134,6,0)</f>
        <v>6</v>
      </c>
      <c r="M2180" t="str">
        <f>VLOOKUP($C2180,'Lookup Table'!$A$1:$G$134,7,0)</f>
        <v>Display</v>
      </c>
      <c r="N2180" s="28">
        <f t="shared" si="34"/>
        <v>26.904</v>
      </c>
    </row>
    <row r="2181" spans="1:14" x14ac:dyDescent="0.2">
      <c r="A2181">
        <v>2180</v>
      </c>
      <c r="B2181" s="26">
        <v>44344</v>
      </c>
      <c r="C2181" s="11">
        <v>269222070</v>
      </c>
      <c r="D2181" s="11">
        <v>2292</v>
      </c>
      <c r="E2181" s="11">
        <v>3</v>
      </c>
      <c r="F2181" s="11">
        <v>0</v>
      </c>
      <c r="G2181" t="str">
        <f>IFERROR(INDEX('Video Ad Server - SECONDARY'!$C$2:$C$960,MATCH(' Combined Data'!C2181&amp;' Combined Data'!B2181,'Video Ad Server - SECONDARY'!$E$2:$E$960,0)),"")</f>
        <v/>
      </c>
      <c r="H2181" t="str">
        <f>IFERROR(INDEX('Video Ad Server - SECONDARY'!$D$2:$D$960,MATCH(' Combined Data'!C2181&amp;' Combined Data'!B2181,'Video Ad Server - SECONDARY'!$E$2:$E$960,0)),"")</f>
        <v/>
      </c>
      <c r="I2181" t="str">
        <f>VLOOKUP($C2181,'Lookup Table'!$A$1:$G$134,3,0)</f>
        <v>Partner A</v>
      </c>
      <c r="J2181" t="str">
        <f>VLOOKUP($C2181,'Lookup Table'!$A$1:$G$134,4,0)</f>
        <v>Mobile In-App</v>
      </c>
      <c r="K2181" t="str">
        <f>VLOOKUP($C2181,'Lookup Table'!$A$1:$G$134,5,0)</f>
        <v>CPM</v>
      </c>
      <c r="L2181">
        <f>VLOOKUP($C2181,'Lookup Table'!$A$1:$G$134,6,0)</f>
        <v>6</v>
      </c>
      <c r="M2181" t="str">
        <f>VLOOKUP($C2181,'Lookup Table'!$A$1:$G$134,7,0)</f>
        <v>Display</v>
      </c>
      <c r="N2181" s="28">
        <f t="shared" si="34"/>
        <v>13.751999999999999</v>
      </c>
    </row>
    <row r="2182" spans="1:14" x14ac:dyDescent="0.2">
      <c r="A2182">
        <v>2181</v>
      </c>
      <c r="B2182" s="26">
        <v>44344</v>
      </c>
      <c r="C2182" s="11">
        <v>268892429</v>
      </c>
      <c r="D2182" s="11">
        <v>2151</v>
      </c>
      <c r="E2182" s="11">
        <v>3</v>
      </c>
      <c r="F2182" s="11">
        <v>0</v>
      </c>
      <c r="G2182" t="str">
        <f>IFERROR(INDEX('Video Ad Server - SECONDARY'!$C$2:$C$960,MATCH(' Combined Data'!C2182&amp;' Combined Data'!B2182,'Video Ad Server - SECONDARY'!$E$2:$E$960,0)),"")</f>
        <v/>
      </c>
      <c r="H2182" t="str">
        <f>IFERROR(INDEX('Video Ad Server - SECONDARY'!$D$2:$D$960,MATCH(' Combined Data'!C2182&amp;' Combined Data'!B2182,'Video Ad Server - SECONDARY'!$E$2:$E$960,0)),"")</f>
        <v/>
      </c>
      <c r="I2182" t="str">
        <f>VLOOKUP($C2182,'Lookup Table'!$A$1:$G$134,3,0)</f>
        <v>Partner A</v>
      </c>
      <c r="J2182" t="str">
        <f>VLOOKUP($C2182,'Lookup Table'!$A$1:$G$134,4,0)</f>
        <v>Mobile In-App</v>
      </c>
      <c r="K2182" t="str">
        <f>VLOOKUP($C2182,'Lookup Table'!$A$1:$G$134,5,0)</f>
        <v>CPM</v>
      </c>
      <c r="L2182">
        <f>VLOOKUP($C2182,'Lookup Table'!$A$1:$G$134,6,0)</f>
        <v>6</v>
      </c>
      <c r="M2182" t="str">
        <f>VLOOKUP($C2182,'Lookup Table'!$A$1:$G$134,7,0)</f>
        <v>Display</v>
      </c>
      <c r="N2182" s="28">
        <f t="shared" si="34"/>
        <v>12.905999999999999</v>
      </c>
    </row>
    <row r="2183" spans="1:14" x14ac:dyDescent="0.2">
      <c r="A2183">
        <v>2182</v>
      </c>
      <c r="B2183" s="26">
        <v>44344</v>
      </c>
      <c r="C2183" s="11">
        <v>268890683</v>
      </c>
      <c r="D2183" s="11">
        <v>3762</v>
      </c>
      <c r="E2183" s="11">
        <v>2</v>
      </c>
      <c r="F2183" s="11">
        <v>0</v>
      </c>
      <c r="G2183" t="str">
        <f>IFERROR(INDEX('Video Ad Server - SECONDARY'!$C$2:$C$960,MATCH(' Combined Data'!C2183&amp;' Combined Data'!B2183,'Video Ad Server - SECONDARY'!$E$2:$E$960,0)),"")</f>
        <v/>
      </c>
      <c r="H2183" t="str">
        <f>IFERROR(INDEX('Video Ad Server - SECONDARY'!$D$2:$D$960,MATCH(' Combined Data'!C2183&amp;' Combined Data'!B2183,'Video Ad Server - SECONDARY'!$E$2:$E$960,0)),"")</f>
        <v/>
      </c>
      <c r="I2183" t="str">
        <f>VLOOKUP($C2183,'Lookup Table'!$A$1:$G$134,3,0)</f>
        <v>Partner A</v>
      </c>
      <c r="J2183" t="str">
        <f>VLOOKUP($C2183,'Lookup Table'!$A$1:$G$134,4,0)</f>
        <v>Mobile Web</v>
      </c>
      <c r="K2183" t="str">
        <f>VLOOKUP($C2183,'Lookup Table'!$A$1:$G$134,5,0)</f>
        <v>CPM</v>
      </c>
      <c r="L2183">
        <f>VLOOKUP($C2183,'Lookup Table'!$A$1:$G$134,6,0)</f>
        <v>6</v>
      </c>
      <c r="M2183" t="str">
        <f>VLOOKUP($C2183,'Lookup Table'!$A$1:$G$134,7,0)</f>
        <v>Display</v>
      </c>
      <c r="N2183" s="28">
        <f t="shared" si="34"/>
        <v>22.571999999999999</v>
      </c>
    </row>
    <row r="2184" spans="1:14" x14ac:dyDescent="0.2">
      <c r="A2184">
        <v>2183</v>
      </c>
      <c r="B2184" s="26">
        <v>44344</v>
      </c>
      <c r="C2184" s="11">
        <v>269222817</v>
      </c>
      <c r="D2184" s="11">
        <v>1792</v>
      </c>
      <c r="E2184" s="11">
        <v>2</v>
      </c>
      <c r="F2184" s="11">
        <v>1</v>
      </c>
      <c r="G2184" t="str">
        <f>IFERROR(INDEX('Video Ad Server - SECONDARY'!$C$2:$C$960,MATCH(' Combined Data'!C2184&amp;' Combined Data'!B2184,'Video Ad Server - SECONDARY'!$E$2:$E$960,0)),"")</f>
        <v/>
      </c>
      <c r="H2184" t="str">
        <f>IFERROR(INDEX('Video Ad Server - SECONDARY'!$D$2:$D$960,MATCH(' Combined Data'!C2184&amp;' Combined Data'!B2184,'Video Ad Server - SECONDARY'!$E$2:$E$960,0)),"")</f>
        <v/>
      </c>
      <c r="I2184" t="str">
        <f>VLOOKUP($C2184,'Lookup Table'!$A$1:$G$134,3,0)</f>
        <v>Partner A</v>
      </c>
      <c r="J2184" t="str">
        <f>VLOOKUP($C2184,'Lookup Table'!$A$1:$G$134,4,0)</f>
        <v>Tablet In-App</v>
      </c>
      <c r="K2184" t="str">
        <f>VLOOKUP($C2184,'Lookup Table'!$A$1:$G$134,5,0)</f>
        <v>CPM</v>
      </c>
      <c r="L2184">
        <f>VLOOKUP($C2184,'Lookup Table'!$A$1:$G$134,6,0)</f>
        <v>6</v>
      </c>
      <c r="M2184" t="str">
        <f>VLOOKUP($C2184,'Lookup Table'!$A$1:$G$134,7,0)</f>
        <v>Display</v>
      </c>
      <c r="N2184" s="28">
        <f t="shared" si="34"/>
        <v>10.752000000000001</v>
      </c>
    </row>
    <row r="2185" spans="1:14" x14ac:dyDescent="0.2">
      <c r="A2185">
        <v>2184</v>
      </c>
      <c r="B2185" s="26">
        <v>44344</v>
      </c>
      <c r="C2185" s="11">
        <v>268891271</v>
      </c>
      <c r="D2185" s="11">
        <v>1412</v>
      </c>
      <c r="E2185" s="11">
        <v>2</v>
      </c>
      <c r="F2185" s="11">
        <v>1</v>
      </c>
      <c r="G2185" t="str">
        <f>IFERROR(INDEX('Video Ad Server - SECONDARY'!$C$2:$C$960,MATCH(' Combined Data'!C2185&amp;' Combined Data'!B2185,'Video Ad Server - SECONDARY'!$E$2:$E$960,0)),"")</f>
        <v/>
      </c>
      <c r="H2185" t="str">
        <f>IFERROR(INDEX('Video Ad Server - SECONDARY'!$D$2:$D$960,MATCH(' Combined Data'!C2185&amp;' Combined Data'!B2185,'Video Ad Server - SECONDARY'!$E$2:$E$960,0)),"")</f>
        <v/>
      </c>
      <c r="I2185" t="str">
        <f>VLOOKUP($C2185,'Lookup Table'!$A$1:$G$134,3,0)</f>
        <v>Partner B</v>
      </c>
      <c r="J2185" t="str">
        <f>VLOOKUP($C2185,'Lookup Table'!$A$1:$G$134,4,0)</f>
        <v>Mobile In-App</v>
      </c>
      <c r="K2185" t="str">
        <f>VLOOKUP($C2185,'Lookup Table'!$A$1:$G$134,5,0)</f>
        <v>CPM</v>
      </c>
      <c r="L2185">
        <f>VLOOKUP($C2185,'Lookup Table'!$A$1:$G$134,6,0)</f>
        <v>4.5</v>
      </c>
      <c r="M2185" t="str">
        <f>VLOOKUP($C2185,'Lookup Table'!$A$1:$G$134,7,0)</f>
        <v>Display</v>
      </c>
      <c r="N2185" s="28">
        <f t="shared" si="34"/>
        <v>6.3539999999999992</v>
      </c>
    </row>
    <row r="2186" spans="1:14" x14ac:dyDescent="0.2">
      <c r="A2186">
        <v>2185</v>
      </c>
      <c r="B2186" s="26">
        <v>44344</v>
      </c>
      <c r="C2186" s="11">
        <v>271808904</v>
      </c>
      <c r="D2186" s="11">
        <v>752</v>
      </c>
      <c r="E2186" s="11">
        <v>2</v>
      </c>
      <c r="F2186" s="11">
        <v>2</v>
      </c>
      <c r="G2186" t="str">
        <f>IFERROR(INDEX('Video Ad Server - SECONDARY'!$C$2:$C$960,MATCH(' Combined Data'!C2186&amp;' Combined Data'!B2186,'Video Ad Server - SECONDARY'!$E$2:$E$960,0)),"")</f>
        <v/>
      </c>
      <c r="H2186" t="str">
        <f>IFERROR(INDEX('Video Ad Server - SECONDARY'!$D$2:$D$960,MATCH(' Combined Data'!C2186&amp;' Combined Data'!B2186,'Video Ad Server - SECONDARY'!$E$2:$E$960,0)),"")</f>
        <v/>
      </c>
      <c r="I2186" t="str">
        <f>VLOOKUP($C2186,'Lookup Table'!$A$1:$G$134,3,0)</f>
        <v>Partner A</v>
      </c>
      <c r="J2186" t="str">
        <f>VLOOKUP($C2186,'Lookup Table'!$A$1:$G$134,4,0)</f>
        <v>Desktop</v>
      </c>
      <c r="K2186" t="str">
        <f>VLOOKUP($C2186,'Lookup Table'!$A$1:$G$134,5,0)</f>
        <v>CPM</v>
      </c>
      <c r="L2186">
        <f>VLOOKUP($C2186,'Lookup Table'!$A$1:$G$134,6,0)</f>
        <v>6</v>
      </c>
      <c r="M2186" t="str">
        <f>VLOOKUP($C2186,'Lookup Table'!$A$1:$G$134,7,0)</f>
        <v>Display</v>
      </c>
      <c r="N2186" s="28">
        <f t="shared" si="34"/>
        <v>4.5120000000000005</v>
      </c>
    </row>
    <row r="2187" spans="1:14" x14ac:dyDescent="0.2">
      <c r="A2187">
        <v>2186</v>
      </c>
      <c r="B2187" s="26">
        <v>44344</v>
      </c>
      <c r="C2187" s="11">
        <v>273096974</v>
      </c>
      <c r="D2187" s="11">
        <v>439</v>
      </c>
      <c r="E2187" s="11">
        <v>2</v>
      </c>
      <c r="F2187" s="11">
        <v>0</v>
      </c>
      <c r="G2187" t="str">
        <f>IFERROR(INDEX('Video Ad Server - SECONDARY'!$C$2:$C$960,MATCH(' Combined Data'!C2187&amp;' Combined Data'!B2187,'Video Ad Server - SECONDARY'!$E$2:$E$960,0)),"")</f>
        <v/>
      </c>
      <c r="H2187" t="str">
        <f>IFERROR(INDEX('Video Ad Server - SECONDARY'!$D$2:$D$960,MATCH(' Combined Data'!C2187&amp;' Combined Data'!B2187,'Video Ad Server - SECONDARY'!$E$2:$E$960,0)),"")</f>
        <v/>
      </c>
      <c r="I2187" t="str">
        <f>VLOOKUP($C2187,'Lookup Table'!$A$1:$G$134,3,0)</f>
        <v>Partner B</v>
      </c>
      <c r="J2187" t="str">
        <f>VLOOKUP($C2187,'Lookup Table'!$A$1:$G$134,4,0)</f>
        <v>Desktop</v>
      </c>
      <c r="K2187" t="str">
        <f>VLOOKUP($C2187,'Lookup Table'!$A$1:$G$134,5,0)</f>
        <v>CPM</v>
      </c>
      <c r="L2187">
        <f>VLOOKUP($C2187,'Lookup Table'!$A$1:$G$134,6,0)</f>
        <v>4.5</v>
      </c>
      <c r="M2187" t="str">
        <f>VLOOKUP($C2187,'Lookup Table'!$A$1:$G$134,7,0)</f>
        <v>Display</v>
      </c>
      <c r="N2187" s="28">
        <f t="shared" si="34"/>
        <v>1.9755</v>
      </c>
    </row>
    <row r="2188" spans="1:14" x14ac:dyDescent="0.2">
      <c r="A2188">
        <v>2187</v>
      </c>
      <c r="B2188" s="26">
        <v>44344</v>
      </c>
      <c r="C2188" s="11">
        <v>271472378</v>
      </c>
      <c r="D2188" s="11">
        <v>2508</v>
      </c>
      <c r="E2188" s="11">
        <v>1</v>
      </c>
      <c r="F2188" s="11">
        <v>0</v>
      </c>
      <c r="G2188" t="str">
        <f>IFERROR(INDEX('Video Ad Server - SECONDARY'!$C$2:$C$960,MATCH(' Combined Data'!C2188&amp;' Combined Data'!B2188,'Video Ad Server - SECONDARY'!$E$2:$E$960,0)),"")</f>
        <v/>
      </c>
      <c r="H2188" t="str">
        <f>IFERROR(INDEX('Video Ad Server - SECONDARY'!$D$2:$D$960,MATCH(' Combined Data'!C2188&amp;' Combined Data'!B2188,'Video Ad Server - SECONDARY'!$E$2:$E$960,0)),"")</f>
        <v/>
      </c>
      <c r="I2188" t="str">
        <f>VLOOKUP($C2188,'Lookup Table'!$A$1:$G$134,3,0)</f>
        <v>Partner A</v>
      </c>
      <c r="J2188" t="str">
        <f>VLOOKUP($C2188,'Lookup Table'!$A$1:$G$134,4,0)</f>
        <v>Tablet In-App</v>
      </c>
      <c r="K2188" t="str">
        <f>VLOOKUP($C2188,'Lookup Table'!$A$1:$G$134,5,0)</f>
        <v>CPM</v>
      </c>
      <c r="L2188">
        <f>VLOOKUP($C2188,'Lookup Table'!$A$1:$G$134,6,0)</f>
        <v>6</v>
      </c>
      <c r="M2188" t="str">
        <f>VLOOKUP($C2188,'Lookup Table'!$A$1:$G$134,7,0)</f>
        <v>Display</v>
      </c>
      <c r="N2188" s="28">
        <f t="shared" si="34"/>
        <v>15.048</v>
      </c>
    </row>
    <row r="2189" spans="1:14" x14ac:dyDescent="0.2">
      <c r="A2189">
        <v>2188</v>
      </c>
      <c r="B2189" s="26">
        <v>44344</v>
      </c>
      <c r="C2189" s="11">
        <v>268892090</v>
      </c>
      <c r="D2189" s="11">
        <v>2290</v>
      </c>
      <c r="E2189" s="11">
        <v>1</v>
      </c>
      <c r="F2189" s="11">
        <v>0</v>
      </c>
      <c r="G2189" t="str">
        <f>IFERROR(INDEX('Video Ad Server - SECONDARY'!$C$2:$C$960,MATCH(' Combined Data'!C2189&amp;' Combined Data'!B2189,'Video Ad Server - SECONDARY'!$E$2:$E$960,0)),"")</f>
        <v/>
      </c>
      <c r="H2189" t="str">
        <f>IFERROR(INDEX('Video Ad Server - SECONDARY'!$D$2:$D$960,MATCH(' Combined Data'!C2189&amp;' Combined Data'!B2189,'Video Ad Server - SECONDARY'!$E$2:$E$960,0)),"")</f>
        <v/>
      </c>
      <c r="I2189" t="str">
        <f>VLOOKUP($C2189,'Lookup Table'!$A$1:$G$134,3,0)</f>
        <v>Partner B</v>
      </c>
      <c r="J2189" t="str">
        <f>VLOOKUP($C2189,'Lookup Table'!$A$1:$G$134,4,0)</f>
        <v>Mobile In-App</v>
      </c>
      <c r="K2189" t="str">
        <f>VLOOKUP($C2189,'Lookup Table'!$A$1:$G$134,5,0)</f>
        <v>CPM</v>
      </c>
      <c r="L2189">
        <f>VLOOKUP($C2189,'Lookup Table'!$A$1:$G$134,6,0)</f>
        <v>4.5</v>
      </c>
      <c r="M2189" t="str">
        <f>VLOOKUP($C2189,'Lookup Table'!$A$1:$G$134,7,0)</f>
        <v>Display</v>
      </c>
      <c r="N2189" s="28">
        <f t="shared" si="34"/>
        <v>10.305</v>
      </c>
    </row>
    <row r="2190" spans="1:14" x14ac:dyDescent="0.2">
      <c r="A2190">
        <v>2189</v>
      </c>
      <c r="B2190" s="26">
        <v>44344</v>
      </c>
      <c r="C2190" s="11">
        <v>269221431</v>
      </c>
      <c r="D2190" s="11">
        <v>1791</v>
      </c>
      <c r="E2190" s="11">
        <v>1</v>
      </c>
      <c r="F2190" s="11">
        <v>3</v>
      </c>
      <c r="G2190" t="str">
        <f>IFERROR(INDEX('Video Ad Server - SECONDARY'!$C$2:$C$960,MATCH(' Combined Data'!C2190&amp;' Combined Data'!B2190,'Video Ad Server - SECONDARY'!$E$2:$E$960,0)),"")</f>
        <v/>
      </c>
      <c r="H2190" t="str">
        <f>IFERROR(INDEX('Video Ad Server - SECONDARY'!$D$2:$D$960,MATCH(' Combined Data'!C2190&amp;' Combined Data'!B2190,'Video Ad Server - SECONDARY'!$E$2:$E$960,0)),"")</f>
        <v/>
      </c>
      <c r="I2190" t="str">
        <f>VLOOKUP($C2190,'Lookup Table'!$A$1:$G$134,3,0)</f>
        <v>Partner B</v>
      </c>
      <c r="J2190" t="str">
        <f>VLOOKUP($C2190,'Lookup Table'!$A$1:$G$134,4,0)</f>
        <v>Desktop</v>
      </c>
      <c r="K2190" t="str">
        <f>VLOOKUP($C2190,'Lookup Table'!$A$1:$G$134,5,0)</f>
        <v>CPM</v>
      </c>
      <c r="L2190">
        <f>VLOOKUP($C2190,'Lookup Table'!$A$1:$G$134,6,0)</f>
        <v>4.5</v>
      </c>
      <c r="M2190" t="str">
        <f>VLOOKUP($C2190,'Lookup Table'!$A$1:$G$134,7,0)</f>
        <v>Display</v>
      </c>
      <c r="N2190" s="28">
        <f t="shared" si="34"/>
        <v>8.0594999999999999</v>
      </c>
    </row>
    <row r="2191" spans="1:14" x14ac:dyDescent="0.2">
      <c r="A2191">
        <v>2190</v>
      </c>
      <c r="B2191" s="26">
        <v>44344</v>
      </c>
      <c r="C2191" s="11">
        <v>269151292</v>
      </c>
      <c r="D2191" s="11">
        <v>1693</v>
      </c>
      <c r="E2191" s="11">
        <v>1</v>
      </c>
      <c r="F2191" s="11">
        <v>0</v>
      </c>
      <c r="G2191" t="str">
        <f>IFERROR(INDEX('Video Ad Server - SECONDARY'!$C$2:$C$960,MATCH(' Combined Data'!C2191&amp;' Combined Data'!B2191,'Video Ad Server - SECONDARY'!$E$2:$E$960,0)),"")</f>
        <v/>
      </c>
      <c r="H2191" t="str">
        <f>IFERROR(INDEX('Video Ad Server - SECONDARY'!$D$2:$D$960,MATCH(' Combined Data'!C2191&amp;' Combined Data'!B2191,'Video Ad Server - SECONDARY'!$E$2:$E$960,0)),"")</f>
        <v/>
      </c>
      <c r="I2191" t="str">
        <f>VLOOKUP($C2191,'Lookup Table'!$A$1:$G$134,3,0)</f>
        <v>Partner A</v>
      </c>
      <c r="J2191" t="str">
        <f>VLOOKUP($C2191,'Lookup Table'!$A$1:$G$134,4,0)</f>
        <v>Mobile Web</v>
      </c>
      <c r="K2191" t="str">
        <f>VLOOKUP($C2191,'Lookup Table'!$A$1:$G$134,5,0)</f>
        <v>CPM</v>
      </c>
      <c r="L2191">
        <f>VLOOKUP($C2191,'Lookup Table'!$A$1:$G$134,6,0)</f>
        <v>6</v>
      </c>
      <c r="M2191" t="str">
        <f>VLOOKUP($C2191,'Lookup Table'!$A$1:$G$134,7,0)</f>
        <v>Display</v>
      </c>
      <c r="N2191" s="28">
        <f t="shared" si="34"/>
        <v>10.158000000000001</v>
      </c>
    </row>
    <row r="2192" spans="1:14" x14ac:dyDescent="0.2">
      <c r="A2192">
        <v>2191</v>
      </c>
      <c r="B2192" s="26">
        <v>44344</v>
      </c>
      <c r="C2192" s="11">
        <v>269150185</v>
      </c>
      <c r="D2192" s="11">
        <v>1688</v>
      </c>
      <c r="E2192" s="11">
        <v>1</v>
      </c>
      <c r="F2192" s="11">
        <v>0</v>
      </c>
      <c r="G2192" t="str">
        <f>IFERROR(INDEX('Video Ad Server - SECONDARY'!$C$2:$C$960,MATCH(' Combined Data'!C2192&amp;' Combined Data'!B2192,'Video Ad Server - SECONDARY'!$E$2:$E$960,0)),"")</f>
        <v/>
      </c>
      <c r="H2192" t="str">
        <f>IFERROR(INDEX('Video Ad Server - SECONDARY'!$D$2:$D$960,MATCH(' Combined Data'!C2192&amp;' Combined Data'!B2192,'Video Ad Server - SECONDARY'!$E$2:$E$960,0)),"")</f>
        <v/>
      </c>
      <c r="I2192" t="str">
        <f>VLOOKUP($C2192,'Lookup Table'!$A$1:$G$134,3,0)</f>
        <v>Partner A</v>
      </c>
      <c r="J2192" t="str">
        <f>VLOOKUP($C2192,'Lookup Table'!$A$1:$G$134,4,0)</f>
        <v>Mobile In-App</v>
      </c>
      <c r="K2192" t="str">
        <f>VLOOKUP($C2192,'Lookup Table'!$A$1:$G$134,5,0)</f>
        <v>CPM</v>
      </c>
      <c r="L2192">
        <f>VLOOKUP($C2192,'Lookup Table'!$A$1:$G$134,6,0)</f>
        <v>6</v>
      </c>
      <c r="M2192" t="str">
        <f>VLOOKUP($C2192,'Lookup Table'!$A$1:$G$134,7,0)</f>
        <v>Display</v>
      </c>
      <c r="N2192" s="28">
        <f t="shared" si="34"/>
        <v>10.128</v>
      </c>
    </row>
    <row r="2193" spans="1:14" x14ac:dyDescent="0.2">
      <c r="A2193">
        <v>2192</v>
      </c>
      <c r="B2193" s="26">
        <v>44344</v>
      </c>
      <c r="C2193" s="11">
        <v>269221920</v>
      </c>
      <c r="D2193" s="11">
        <v>53</v>
      </c>
      <c r="E2193" s="11">
        <v>1</v>
      </c>
      <c r="F2193" s="11">
        <v>0</v>
      </c>
      <c r="G2193">
        <f>IFERROR(INDEX('Video Ad Server - SECONDARY'!$C$2:$C$960,MATCH(' Combined Data'!C2193&amp;' Combined Data'!B2193,'Video Ad Server - SECONDARY'!$E$2:$E$960,0)),"")</f>
        <v>14</v>
      </c>
      <c r="H2193">
        <f>IFERROR(INDEX('Video Ad Server - SECONDARY'!$D$2:$D$960,MATCH(' Combined Data'!C2193&amp;' Combined Data'!B2193,'Video Ad Server - SECONDARY'!$E$2:$E$960,0)),"")</f>
        <v>11</v>
      </c>
      <c r="I2193" t="str">
        <f>VLOOKUP($C2193,'Lookup Table'!$A$1:$G$134,3,0)</f>
        <v>Partner B</v>
      </c>
      <c r="J2193" t="str">
        <f>VLOOKUP($C2193,'Lookup Table'!$A$1:$G$134,4,0)</f>
        <v>Cross-Device</v>
      </c>
      <c r="K2193" t="str">
        <f>VLOOKUP($C2193,'Lookup Table'!$A$1:$G$134,5,0)</f>
        <v>CPCV</v>
      </c>
      <c r="L2193">
        <f>VLOOKUP($C2193,'Lookup Table'!$A$1:$G$134,6,0)</f>
        <v>4.5</v>
      </c>
      <c r="M2193" t="str">
        <f>VLOOKUP($C2193,'Lookup Table'!$A$1:$G$134,7,0)</f>
        <v>Video</v>
      </c>
      <c r="N2193" s="28">
        <f t="shared" si="34"/>
        <v>49.5</v>
      </c>
    </row>
    <row r="2194" spans="1:14" x14ac:dyDescent="0.2">
      <c r="A2194">
        <v>2193</v>
      </c>
      <c r="B2194" s="26">
        <v>44344</v>
      </c>
      <c r="C2194" s="11">
        <v>268891226</v>
      </c>
      <c r="D2194" s="11">
        <v>0</v>
      </c>
      <c r="E2194" s="11">
        <v>1</v>
      </c>
      <c r="F2194" s="11">
        <v>0</v>
      </c>
      <c r="G2194" t="str">
        <f>IFERROR(INDEX('Video Ad Server - SECONDARY'!$C$2:$C$960,MATCH(' Combined Data'!C2194&amp;' Combined Data'!B2194,'Video Ad Server - SECONDARY'!$E$2:$E$960,0)),"")</f>
        <v/>
      </c>
      <c r="H2194" t="str">
        <f>IFERROR(INDEX('Video Ad Server - SECONDARY'!$D$2:$D$960,MATCH(' Combined Data'!C2194&amp;' Combined Data'!B2194,'Video Ad Server - SECONDARY'!$E$2:$E$960,0)),"")</f>
        <v/>
      </c>
      <c r="I2194" t="str">
        <f>VLOOKUP($C2194,'Lookup Table'!$A$1:$G$134,3,0)</f>
        <v>Partner B</v>
      </c>
      <c r="J2194" t="str">
        <f>VLOOKUP($C2194,'Lookup Table'!$A$1:$G$134,4,0)</f>
        <v>Desktop</v>
      </c>
      <c r="K2194" t="str">
        <f>VLOOKUP($C2194,'Lookup Table'!$A$1:$G$134,5,0)</f>
        <v>CPM</v>
      </c>
      <c r="L2194">
        <f>VLOOKUP($C2194,'Lookup Table'!$A$1:$G$134,6,0)</f>
        <v>4.5</v>
      </c>
      <c r="M2194" t="str">
        <f>VLOOKUP($C2194,'Lookup Table'!$A$1:$G$134,7,0)</f>
        <v>Display</v>
      </c>
      <c r="N2194" s="28">
        <f t="shared" si="34"/>
        <v>0</v>
      </c>
    </row>
    <row r="2195" spans="1:14" x14ac:dyDescent="0.2">
      <c r="A2195">
        <v>2194</v>
      </c>
      <c r="B2195" s="26">
        <v>44344</v>
      </c>
      <c r="C2195" s="11">
        <v>268891964</v>
      </c>
      <c r="D2195" s="11">
        <v>2634</v>
      </c>
      <c r="E2195" s="11">
        <v>0</v>
      </c>
      <c r="F2195" s="11">
        <v>7</v>
      </c>
      <c r="G2195">
        <f>IFERROR(INDEX('Video Ad Server - SECONDARY'!$C$2:$C$960,MATCH(' Combined Data'!C2195&amp;' Combined Data'!B2195,'Video Ad Server - SECONDARY'!$E$2:$E$960,0)),"")</f>
        <v>1</v>
      </c>
      <c r="H2195">
        <f>IFERROR(INDEX('Video Ad Server - SECONDARY'!$D$2:$D$960,MATCH(' Combined Data'!C2195&amp;' Combined Data'!B2195,'Video Ad Server - SECONDARY'!$E$2:$E$960,0)),"")</f>
        <v>1</v>
      </c>
      <c r="I2195" t="str">
        <f>VLOOKUP($C2195,'Lookup Table'!$A$1:$G$134,3,0)</f>
        <v>Partner B</v>
      </c>
      <c r="J2195" t="str">
        <f>VLOOKUP($C2195,'Lookup Table'!$A$1:$G$134,4,0)</f>
        <v>Cross-Device</v>
      </c>
      <c r="K2195" t="str">
        <f>VLOOKUP($C2195,'Lookup Table'!$A$1:$G$134,5,0)</f>
        <v>CPCV</v>
      </c>
      <c r="L2195">
        <f>VLOOKUP($C2195,'Lookup Table'!$A$1:$G$134,6,0)</f>
        <v>4.5</v>
      </c>
      <c r="M2195" t="str">
        <f>VLOOKUP($C2195,'Lookup Table'!$A$1:$G$134,7,0)</f>
        <v>Video</v>
      </c>
      <c r="N2195" s="28">
        <f t="shared" si="34"/>
        <v>4.5</v>
      </c>
    </row>
    <row r="2196" spans="1:14" x14ac:dyDescent="0.2">
      <c r="A2196">
        <v>2195</v>
      </c>
      <c r="B2196" s="26">
        <v>44344</v>
      </c>
      <c r="C2196" s="11">
        <v>273397621</v>
      </c>
      <c r="D2196" s="11">
        <v>999</v>
      </c>
      <c r="E2196" s="11">
        <v>0</v>
      </c>
      <c r="F2196" s="11">
        <v>0</v>
      </c>
      <c r="G2196" t="str">
        <f>IFERROR(INDEX('Video Ad Server - SECONDARY'!$C$2:$C$960,MATCH(' Combined Data'!C2196&amp;' Combined Data'!B2196,'Video Ad Server - SECONDARY'!$E$2:$E$960,0)),"")</f>
        <v/>
      </c>
      <c r="H2196" t="str">
        <f>IFERROR(INDEX('Video Ad Server - SECONDARY'!$D$2:$D$960,MATCH(' Combined Data'!C2196&amp;' Combined Data'!B2196,'Video Ad Server - SECONDARY'!$E$2:$E$960,0)),"")</f>
        <v/>
      </c>
      <c r="I2196" t="str">
        <f>VLOOKUP($C2196,'Lookup Table'!$A$1:$G$134,3,0)</f>
        <v>Partner B</v>
      </c>
      <c r="J2196" t="str">
        <f>VLOOKUP($C2196,'Lookup Table'!$A$1:$G$134,4,0)</f>
        <v>Desktop</v>
      </c>
      <c r="K2196" t="str">
        <f>VLOOKUP($C2196,'Lookup Table'!$A$1:$G$134,5,0)</f>
        <v>CPM</v>
      </c>
      <c r="L2196">
        <f>VLOOKUP($C2196,'Lookup Table'!$A$1:$G$134,6,0)</f>
        <v>4.5</v>
      </c>
      <c r="M2196" t="str">
        <f>VLOOKUP($C2196,'Lookup Table'!$A$1:$G$134,7,0)</f>
        <v>Display</v>
      </c>
      <c r="N2196" s="28">
        <f t="shared" si="34"/>
        <v>4.4954999999999998</v>
      </c>
    </row>
    <row r="2197" spans="1:14" x14ac:dyDescent="0.2">
      <c r="A2197">
        <v>2196</v>
      </c>
      <c r="B2197" s="26">
        <v>44344</v>
      </c>
      <c r="C2197" s="11">
        <v>268891919</v>
      </c>
      <c r="D2197" s="11">
        <v>486</v>
      </c>
      <c r="E2197" s="11">
        <v>0</v>
      </c>
      <c r="F2197" s="11">
        <v>2</v>
      </c>
      <c r="G2197" t="str">
        <f>IFERROR(INDEX('Video Ad Server - SECONDARY'!$C$2:$C$960,MATCH(' Combined Data'!C2197&amp;' Combined Data'!B2197,'Video Ad Server - SECONDARY'!$E$2:$E$960,0)),"")</f>
        <v/>
      </c>
      <c r="H2197" t="str">
        <f>IFERROR(INDEX('Video Ad Server - SECONDARY'!$D$2:$D$960,MATCH(' Combined Data'!C2197&amp;' Combined Data'!B2197,'Video Ad Server - SECONDARY'!$E$2:$E$960,0)),"")</f>
        <v/>
      </c>
      <c r="I2197" t="str">
        <f>VLOOKUP($C2197,'Lookup Table'!$A$1:$G$134,3,0)</f>
        <v>Partner B</v>
      </c>
      <c r="J2197" t="str">
        <f>VLOOKUP($C2197,'Lookup Table'!$A$1:$G$134,4,0)</f>
        <v>Desktop</v>
      </c>
      <c r="K2197" t="str">
        <f>VLOOKUP($C2197,'Lookup Table'!$A$1:$G$134,5,0)</f>
        <v>CPM</v>
      </c>
      <c r="L2197">
        <f>VLOOKUP($C2197,'Lookup Table'!$A$1:$G$134,6,0)</f>
        <v>4.5</v>
      </c>
      <c r="M2197" t="str">
        <f>VLOOKUP($C2197,'Lookup Table'!$A$1:$G$134,7,0)</f>
        <v>Display</v>
      </c>
      <c r="N2197" s="28">
        <f t="shared" si="34"/>
        <v>2.1869999999999998</v>
      </c>
    </row>
    <row r="2198" spans="1:14" x14ac:dyDescent="0.2">
      <c r="A2198">
        <v>2197</v>
      </c>
      <c r="B2198" s="26">
        <v>44344</v>
      </c>
      <c r="C2198" s="11">
        <v>271459513</v>
      </c>
      <c r="D2198" s="11">
        <v>485</v>
      </c>
      <c r="E2198" s="11">
        <v>0</v>
      </c>
      <c r="F2198" s="11">
        <v>0</v>
      </c>
      <c r="G2198" t="str">
        <f>IFERROR(INDEX('Video Ad Server - SECONDARY'!$C$2:$C$960,MATCH(' Combined Data'!C2198&amp;' Combined Data'!B2198,'Video Ad Server - SECONDARY'!$E$2:$E$960,0)),"")</f>
        <v/>
      </c>
      <c r="H2198" t="str">
        <f>IFERROR(INDEX('Video Ad Server - SECONDARY'!$D$2:$D$960,MATCH(' Combined Data'!C2198&amp;' Combined Data'!B2198,'Video Ad Server - SECONDARY'!$E$2:$E$960,0)),"")</f>
        <v/>
      </c>
      <c r="I2198" t="str">
        <f>VLOOKUP($C2198,'Lookup Table'!$A$1:$G$134,3,0)</f>
        <v>Partner A</v>
      </c>
      <c r="J2198" t="str">
        <f>VLOOKUP($C2198,'Lookup Table'!$A$1:$G$134,4,0)</f>
        <v>Tablet In-App</v>
      </c>
      <c r="K2198" t="str">
        <f>VLOOKUP($C2198,'Lookup Table'!$A$1:$G$134,5,0)</f>
        <v>CPM</v>
      </c>
      <c r="L2198">
        <f>VLOOKUP($C2198,'Lookup Table'!$A$1:$G$134,6,0)</f>
        <v>6</v>
      </c>
      <c r="M2198" t="str">
        <f>VLOOKUP($C2198,'Lookup Table'!$A$1:$G$134,7,0)</f>
        <v>Display</v>
      </c>
      <c r="N2198" s="28">
        <f t="shared" si="34"/>
        <v>2.91</v>
      </c>
    </row>
    <row r="2199" spans="1:14" x14ac:dyDescent="0.2">
      <c r="A2199">
        <v>2198</v>
      </c>
      <c r="B2199" s="26">
        <v>44344</v>
      </c>
      <c r="C2199" s="11">
        <v>269221569</v>
      </c>
      <c r="D2199" s="11">
        <v>336</v>
      </c>
      <c r="E2199" s="11">
        <v>0</v>
      </c>
      <c r="F2199" s="11">
        <v>0</v>
      </c>
      <c r="G2199">
        <f>IFERROR(INDEX('Video Ad Server - SECONDARY'!$C$2:$C$960,MATCH(' Combined Data'!C2199&amp;' Combined Data'!B2199,'Video Ad Server - SECONDARY'!$E$2:$E$960,0)),"")</f>
        <v>1</v>
      </c>
      <c r="H2199">
        <f>IFERROR(INDEX('Video Ad Server - SECONDARY'!$D$2:$D$960,MATCH(' Combined Data'!C2199&amp;' Combined Data'!B2199,'Video Ad Server - SECONDARY'!$E$2:$E$960,0)),"")</f>
        <v>2</v>
      </c>
      <c r="I2199" t="str">
        <f>VLOOKUP($C2199,'Lookup Table'!$A$1:$G$134,3,0)</f>
        <v>Partner B</v>
      </c>
      <c r="J2199" t="str">
        <f>VLOOKUP($C2199,'Lookup Table'!$A$1:$G$134,4,0)</f>
        <v>Cross-Device</v>
      </c>
      <c r="K2199" t="str">
        <f>VLOOKUP($C2199,'Lookup Table'!$A$1:$G$134,5,0)</f>
        <v>CPCV</v>
      </c>
      <c r="L2199">
        <f>VLOOKUP($C2199,'Lookup Table'!$A$1:$G$134,6,0)</f>
        <v>4.5</v>
      </c>
      <c r="M2199" t="str">
        <f>VLOOKUP($C2199,'Lookup Table'!$A$1:$G$134,7,0)</f>
        <v>Video</v>
      </c>
      <c r="N2199" s="28">
        <f t="shared" si="34"/>
        <v>9</v>
      </c>
    </row>
    <row r="2200" spans="1:14" x14ac:dyDescent="0.2">
      <c r="A2200">
        <v>2199</v>
      </c>
      <c r="B2200" s="26">
        <v>44344</v>
      </c>
      <c r="C2200" s="11">
        <v>268890545</v>
      </c>
      <c r="D2200" s="11">
        <v>330</v>
      </c>
      <c r="E2200" s="11">
        <v>0</v>
      </c>
      <c r="F2200" s="11">
        <v>2</v>
      </c>
      <c r="G2200">
        <f>IFERROR(INDEX('Video Ad Server - SECONDARY'!$C$2:$C$960,MATCH(' Combined Data'!C2200&amp;' Combined Data'!B2200,'Video Ad Server - SECONDARY'!$E$2:$E$960,0)),"")</f>
        <v>20</v>
      </c>
      <c r="H2200">
        <f>IFERROR(INDEX('Video Ad Server - SECONDARY'!$D$2:$D$960,MATCH(' Combined Data'!C2200&amp;' Combined Data'!B2200,'Video Ad Server - SECONDARY'!$E$2:$E$960,0)),"")</f>
        <v>9</v>
      </c>
      <c r="I2200" t="str">
        <f>VLOOKUP($C2200,'Lookup Table'!$A$1:$G$134,3,0)</f>
        <v>Partner B</v>
      </c>
      <c r="J2200" t="str">
        <f>VLOOKUP($C2200,'Lookup Table'!$A$1:$G$134,4,0)</f>
        <v>Cross-Device</v>
      </c>
      <c r="K2200" t="str">
        <f>VLOOKUP($C2200,'Lookup Table'!$A$1:$G$134,5,0)</f>
        <v>CPCV</v>
      </c>
      <c r="L2200">
        <f>VLOOKUP($C2200,'Lookup Table'!$A$1:$G$134,6,0)</f>
        <v>4.5</v>
      </c>
      <c r="M2200" t="str">
        <f>VLOOKUP($C2200,'Lookup Table'!$A$1:$G$134,7,0)</f>
        <v>Video</v>
      </c>
      <c r="N2200" s="28">
        <f t="shared" si="34"/>
        <v>40.5</v>
      </c>
    </row>
    <row r="2201" spans="1:14" x14ac:dyDescent="0.2">
      <c r="A2201">
        <v>2200</v>
      </c>
      <c r="B2201" s="26">
        <v>44344</v>
      </c>
      <c r="C2201" s="11">
        <v>269221575</v>
      </c>
      <c r="D2201" s="11">
        <v>283</v>
      </c>
      <c r="E2201" s="11">
        <v>0</v>
      </c>
      <c r="F2201" s="11">
        <v>0</v>
      </c>
      <c r="G2201">
        <f>IFERROR(INDEX('Video Ad Server - SECONDARY'!$C$2:$C$960,MATCH(' Combined Data'!C2201&amp;' Combined Data'!B2201,'Video Ad Server - SECONDARY'!$E$2:$E$960,0)),"")</f>
        <v>3</v>
      </c>
      <c r="H2201">
        <f>IFERROR(INDEX('Video Ad Server - SECONDARY'!$D$2:$D$960,MATCH(' Combined Data'!C2201&amp;' Combined Data'!B2201,'Video Ad Server - SECONDARY'!$E$2:$E$960,0)),"")</f>
        <v>13</v>
      </c>
      <c r="I2201" t="str">
        <f>VLOOKUP($C2201,'Lookup Table'!$A$1:$G$134,3,0)</f>
        <v>Partner B</v>
      </c>
      <c r="J2201" t="str">
        <f>VLOOKUP($C2201,'Lookup Table'!$A$1:$G$134,4,0)</f>
        <v>Cross-Device</v>
      </c>
      <c r="K2201" t="str">
        <f>VLOOKUP($C2201,'Lookup Table'!$A$1:$G$134,5,0)</f>
        <v>CPCV</v>
      </c>
      <c r="L2201">
        <f>VLOOKUP($C2201,'Lookup Table'!$A$1:$G$134,6,0)</f>
        <v>4.5</v>
      </c>
      <c r="M2201" t="str">
        <f>VLOOKUP($C2201,'Lookup Table'!$A$1:$G$134,7,0)</f>
        <v>Video</v>
      </c>
      <c r="N2201" s="28">
        <f t="shared" si="34"/>
        <v>58.5</v>
      </c>
    </row>
    <row r="2202" spans="1:14" x14ac:dyDescent="0.2">
      <c r="A2202">
        <v>2201</v>
      </c>
      <c r="B2202" s="26">
        <v>44344</v>
      </c>
      <c r="C2202" s="11">
        <v>269221419</v>
      </c>
      <c r="D2202" s="11">
        <v>265</v>
      </c>
      <c r="E2202" s="11">
        <v>0</v>
      </c>
      <c r="F2202" s="11">
        <v>0</v>
      </c>
      <c r="G2202">
        <f>IFERROR(INDEX('Video Ad Server - SECONDARY'!$C$2:$C$960,MATCH(' Combined Data'!C2202&amp;' Combined Data'!B2202,'Video Ad Server - SECONDARY'!$E$2:$E$960,0)),"")</f>
        <v>18</v>
      </c>
      <c r="H2202">
        <f>IFERROR(INDEX('Video Ad Server - SECONDARY'!$D$2:$D$960,MATCH(' Combined Data'!C2202&amp;' Combined Data'!B2202,'Video Ad Server - SECONDARY'!$E$2:$E$960,0)),"")</f>
        <v>10</v>
      </c>
      <c r="I2202" t="str">
        <f>VLOOKUP($C2202,'Lookup Table'!$A$1:$G$134,3,0)</f>
        <v>Partner B</v>
      </c>
      <c r="J2202" t="str">
        <f>VLOOKUP($C2202,'Lookup Table'!$A$1:$G$134,4,0)</f>
        <v>Cross-Device</v>
      </c>
      <c r="K2202" t="str">
        <f>VLOOKUP($C2202,'Lookup Table'!$A$1:$G$134,5,0)</f>
        <v>CPCV</v>
      </c>
      <c r="L2202">
        <f>VLOOKUP($C2202,'Lookup Table'!$A$1:$G$134,6,0)</f>
        <v>4.5</v>
      </c>
      <c r="M2202" t="str">
        <f>VLOOKUP($C2202,'Lookup Table'!$A$1:$G$134,7,0)</f>
        <v>Video</v>
      </c>
      <c r="N2202" s="28">
        <f t="shared" si="34"/>
        <v>45</v>
      </c>
    </row>
    <row r="2203" spans="1:14" x14ac:dyDescent="0.2">
      <c r="A2203">
        <v>2202</v>
      </c>
      <c r="B2203" s="26">
        <v>44344</v>
      </c>
      <c r="C2203" s="11">
        <v>268891184</v>
      </c>
      <c r="D2203" s="11">
        <v>206</v>
      </c>
      <c r="E2203" s="11">
        <v>0</v>
      </c>
      <c r="F2203" s="11">
        <v>0</v>
      </c>
      <c r="G2203" t="str">
        <f>IFERROR(INDEX('Video Ad Server - SECONDARY'!$C$2:$C$960,MATCH(' Combined Data'!C2203&amp;' Combined Data'!B2203,'Video Ad Server - SECONDARY'!$E$2:$E$960,0)),"")</f>
        <v/>
      </c>
      <c r="H2203" t="str">
        <f>IFERROR(INDEX('Video Ad Server - SECONDARY'!$D$2:$D$960,MATCH(' Combined Data'!C2203&amp;' Combined Data'!B2203,'Video Ad Server - SECONDARY'!$E$2:$E$960,0)),"")</f>
        <v/>
      </c>
      <c r="I2203" t="str">
        <f>VLOOKUP($C2203,'Lookup Table'!$A$1:$G$134,3,0)</f>
        <v>Partner B</v>
      </c>
      <c r="J2203" t="str">
        <f>VLOOKUP($C2203,'Lookup Table'!$A$1:$G$134,4,0)</f>
        <v>Cross-Device</v>
      </c>
      <c r="K2203" t="str">
        <f>VLOOKUP($C2203,'Lookup Table'!$A$1:$G$134,5,0)</f>
        <v>CPM</v>
      </c>
      <c r="L2203">
        <f>VLOOKUP($C2203,'Lookup Table'!$A$1:$G$134,6,0)</f>
        <v>4.5</v>
      </c>
      <c r="M2203" t="str">
        <f>VLOOKUP($C2203,'Lookup Table'!$A$1:$G$134,7,0)</f>
        <v>Display</v>
      </c>
      <c r="N2203" s="28">
        <f t="shared" si="34"/>
        <v>0.92699999999999994</v>
      </c>
    </row>
    <row r="2204" spans="1:14" x14ac:dyDescent="0.2">
      <c r="A2204">
        <v>2203</v>
      </c>
      <c r="B2204" s="26">
        <v>44344</v>
      </c>
      <c r="C2204" s="11">
        <v>269221461</v>
      </c>
      <c r="D2204" s="11">
        <v>142</v>
      </c>
      <c r="E2204" s="11">
        <v>0</v>
      </c>
      <c r="F2204" s="11">
        <v>0</v>
      </c>
      <c r="G2204">
        <f>IFERROR(INDEX('Video Ad Server - SECONDARY'!$C$2:$C$960,MATCH(' Combined Data'!C2204&amp;' Combined Data'!B2204,'Video Ad Server - SECONDARY'!$E$2:$E$960,0)),"")</f>
        <v>13</v>
      </c>
      <c r="H2204">
        <f>IFERROR(INDEX('Video Ad Server - SECONDARY'!$D$2:$D$960,MATCH(' Combined Data'!C2204&amp;' Combined Data'!B2204,'Video Ad Server - SECONDARY'!$E$2:$E$960,0)),"")</f>
        <v>11</v>
      </c>
      <c r="I2204" t="str">
        <f>VLOOKUP($C2204,'Lookup Table'!$A$1:$G$134,3,0)</f>
        <v>Partner B</v>
      </c>
      <c r="J2204" t="str">
        <f>VLOOKUP($C2204,'Lookup Table'!$A$1:$G$134,4,0)</f>
        <v>Mobile</v>
      </c>
      <c r="K2204" t="str">
        <f>VLOOKUP($C2204,'Lookup Table'!$A$1:$G$134,5,0)</f>
        <v>CPCV</v>
      </c>
      <c r="L2204">
        <f>VLOOKUP($C2204,'Lookup Table'!$A$1:$G$134,6,0)</f>
        <v>4.5</v>
      </c>
      <c r="M2204" t="str">
        <f>VLOOKUP($C2204,'Lookup Table'!$A$1:$G$134,7,0)</f>
        <v>Video</v>
      </c>
      <c r="N2204" s="28">
        <f t="shared" si="34"/>
        <v>49.5</v>
      </c>
    </row>
    <row r="2205" spans="1:14" x14ac:dyDescent="0.2">
      <c r="A2205">
        <v>2204</v>
      </c>
      <c r="B2205" s="26">
        <v>44344</v>
      </c>
      <c r="C2205" s="11">
        <v>268890566</v>
      </c>
      <c r="D2205" s="11">
        <v>65</v>
      </c>
      <c r="E2205" s="11">
        <v>0</v>
      </c>
      <c r="F2205" s="11">
        <v>0</v>
      </c>
      <c r="G2205">
        <f>IFERROR(INDEX('Video Ad Server - SECONDARY'!$C$2:$C$960,MATCH(' Combined Data'!C2205&amp;' Combined Data'!B2205,'Video Ad Server - SECONDARY'!$E$2:$E$960,0)),"")</f>
        <v>11</v>
      </c>
      <c r="H2205">
        <f>IFERROR(INDEX('Video Ad Server - SECONDARY'!$D$2:$D$960,MATCH(' Combined Data'!C2205&amp;' Combined Data'!B2205,'Video Ad Server - SECONDARY'!$E$2:$E$960,0)),"")</f>
        <v>15</v>
      </c>
      <c r="I2205" t="str">
        <f>VLOOKUP($C2205,'Lookup Table'!$A$1:$G$134,3,0)</f>
        <v>Partner B</v>
      </c>
      <c r="J2205" t="str">
        <f>VLOOKUP($C2205,'Lookup Table'!$A$1:$G$134,4,0)</f>
        <v>Cross-Device</v>
      </c>
      <c r="K2205" t="str">
        <f>VLOOKUP($C2205,'Lookup Table'!$A$1:$G$134,5,0)</f>
        <v>CPCV</v>
      </c>
      <c r="L2205">
        <f>VLOOKUP($C2205,'Lookup Table'!$A$1:$G$134,6,0)</f>
        <v>4.5</v>
      </c>
      <c r="M2205" t="str">
        <f>VLOOKUP($C2205,'Lookup Table'!$A$1:$G$134,7,0)</f>
        <v>Video</v>
      </c>
      <c r="N2205" s="28">
        <f t="shared" si="34"/>
        <v>67.5</v>
      </c>
    </row>
    <row r="2206" spans="1:14" x14ac:dyDescent="0.2">
      <c r="A2206">
        <v>2205</v>
      </c>
      <c r="B2206" s="26">
        <v>44344</v>
      </c>
      <c r="C2206" s="11">
        <v>268892078</v>
      </c>
      <c r="D2206" s="11">
        <v>45</v>
      </c>
      <c r="E2206" s="11">
        <v>0</v>
      </c>
      <c r="F2206" s="11">
        <v>0</v>
      </c>
      <c r="G2206">
        <f>IFERROR(INDEX('Video Ad Server - SECONDARY'!$C$2:$C$960,MATCH(' Combined Data'!C2206&amp;' Combined Data'!B2206,'Video Ad Server - SECONDARY'!$E$2:$E$960,0)),"")</f>
        <v>1</v>
      </c>
      <c r="H2206">
        <f>IFERROR(INDEX('Video Ad Server - SECONDARY'!$D$2:$D$960,MATCH(' Combined Data'!C2206&amp;' Combined Data'!B2206,'Video Ad Server - SECONDARY'!$E$2:$E$960,0)),"")</f>
        <v>0</v>
      </c>
      <c r="I2206" t="str">
        <f>VLOOKUP($C2206,'Lookup Table'!$A$1:$G$134,3,0)</f>
        <v>Partner B</v>
      </c>
      <c r="J2206" t="str">
        <f>VLOOKUP($C2206,'Lookup Table'!$A$1:$G$134,4,0)</f>
        <v>Cross-Device</v>
      </c>
      <c r="K2206" t="str">
        <f>VLOOKUP($C2206,'Lookup Table'!$A$1:$G$134,5,0)</f>
        <v>CPCV</v>
      </c>
      <c r="L2206">
        <f>VLOOKUP($C2206,'Lookup Table'!$A$1:$G$134,6,0)</f>
        <v>4.5</v>
      </c>
      <c r="M2206" t="str">
        <f>VLOOKUP($C2206,'Lookup Table'!$A$1:$G$134,7,0)</f>
        <v>Video</v>
      </c>
      <c r="N2206" s="28">
        <f t="shared" si="34"/>
        <v>0</v>
      </c>
    </row>
    <row r="2207" spans="1:14" x14ac:dyDescent="0.2">
      <c r="A2207">
        <v>2206</v>
      </c>
      <c r="B2207" s="26">
        <v>44344</v>
      </c>
      <c r="C2207" s="11">
        <v>268892348</v>
      </c>
      <c r="D2207" s="11">
        <v>45</v>
      </c>
      <c r="E2207" s="11">
        <v>0</v>
      </c>
      <c r="F2207" s="11">
        <v>0</v>
      </c>
      <c r="G2207">
        <f>IFERROR(INDEX('Video Ad Server - SECONDARY'!$C$2:$C$960,MATCH(' Combined Data'!C2207&amp;' Combined Data'!B2207,'Video Ad Server - SECONDARY'!$E$2:$E$960,0)),"")</f>
        <v>19</v>
      </c>
      <c r="H2207">
        <f>IFERROR(INDEX('Video Ad Server - SECONDARY'!$D$2:$D$960,MATCH(' Combined Data'!C2207&amp;' Combined Data'!B2207,'Video Ad Server - SECONDARY'!$E$2:$E$960,0)),"")</f>
        <v>14</v>
      </c>
      <c r="I2207" t="str">
        <f>VLOOKUP($C2207,'Lookup Table'!$A$1:$G$134,3,0)</f>
        <v>Partner B</v>
      </c>
      <c r="J2207" t="str">
        <f>VLOOKUP($C2207,'Lookup Table'!$A$1:$G$134,4,0)</f>
        <v>Cross-Device</v>
      </c>
      <c r="K2207" t="str">
        <f>VLOOKUP($C2207,'Lookup Table'!$A$1:$G$134,5,0)</f>
        <v>CPCV</v>
      </c>
      <c r="L2207">
        <f>VLOOKUP($C2207,'Lookup Table'!$A$1:$G$134,6,0)</f>
        <v>4.5</v>
      </c>
      <c r="M2207" t="str">
        <f>VLOOKUP($C2207,'Lookup Table'!$A$1:$G$134,7,0)</f>
        <v>Video</v>
      </c>
      <c r="N2207" s="28">
        <f t="shared" si="34"/>
        <v>63</v>
      </c>
    </row>
    <row r="2208" spans="1:14" x14ac:dyDescent="0.2">
      <c r="A2208">
        <v>2207</v>
      </c>
      <c r="B2208" s="26">
        <v>44344</v>
      </c>
      <c r="C2208" s="11">
        <v>268892246</v>
      </c>
      <c r="D2208" s="11">
        <v>14</v>
      </c>
      <c r="E2208" s="11">
        <v>0</v>
      </c>
      <c r="F2208" s="11">
        <v>0</v>
      </c>
      <c r="G2208" t="str">
        <f>IFERROR(INDEX('Video Ad Server - SECONDARY'!$C$2:$C$960,MATCH(' Combined Data'!C2208&amp;' Combined Data'!B2208,'Video Ad Server - SECONDARY'!$E$2:$E$960,0)),"")</f>
        <v/>
      </c>
      <c r="H2208" t="str">
        <f>IFERROR(INDEX('Video Ad Server - SECONDARY'!$D$2:$D$960,MATCH(' Combined Data'!C2208&amp;' Combined Data'!B2208,'Video Ad Server - SECONDARY'!$E$2:$E$960,0)),"")</f>
        <v/>
      </c>
      <c r="I2208" t="str">
        <f>VLOOKUP($C2208,'Lookup Table'!$A$1:$G$134,3,0)</f>
        <v>Partner A</v>
      </c>
      <c r="J2208" t="str">
        <f>VLOOKUP($C2208,'Lookup Table'!$A$1:$G$134,4,0)</f>
        <v>Desktop</v>
      </c>
      <c r="K2208" t="str">
        <f>VLOOKUP($C2208,'Lookup Table'!$A$1:$G$134,5,0)</f>
        <v>CPM</v>
      </c>
      <c r="L2208">
        <f>VLOOKUP($C2208,'Lookup Table'!$A$1:$G$134,6,0)</f>
        <v>6</v>
      </c>
      <c r="M2208" t="str">
        <f>VLOOKUP($C2208,'Lookup Table'!$A$1:$G$134,7,0)</f>
        <v>Display</v>
      </c>
      <c r="N2208" s="28">
        <f t="shared" si="34"/>
        <v>8.4000000000000005E-2</v>
      </c>
    </row>
    <row r="2209" spans="1:14" x14ac:dyDescent="0.2">
      <c r="A2209">
        <v>2208</v>
      </c>
      <c r="B2209" s="26">
        <v>44344</v>
      </c>
      <c r="C2209" s="11">
        <v>268892123</v>
      </c>
      <c r="D2209" s="11">
        <v>13</v>
      </c>
      <c r="E2209" s="11">
        <v>0</v>
      </c>
      <c r="F2209" s="11">
        <v>0</v>
      </c>
      <c r="G2209" t="str">
        <f>IFERROR(INDEX('Video Ad Server - SECONDARY'!$C$2:$C$960,MATCH(' Combined Data'!C2209&amp;' Combined Data'!B2209,'Video Ad Server - SECONDARY'!$E$2:$E$960,0)),"")</f>
        <v/>
      </c>
      <c r="H2209" t="str">
        <f>IFERROR(INDEX('Video Ad Server - SECONDARY'!$D$2:$D$960,MATCH(' Combined Data'!C2209&amp;' Combined Data'!B2209,'Video Ad Server - SECONDARY'!$E$2:$E$960,0)),"")</f>
        <v/>
      </c>
      <c r="I2209" t="str">
        <f>VLOOKUP($C2209,'Lookup Table'!$A$1:$G$134,3,0)</f>
        <v>Partner A</v>
      </c>
      <c r="J2209" t="str">
        <f>VLOOKUP($C2209,'Lookup Table'!$A$1:$G$134,4,0)</f>
        <v>Desktop</v>
      </c>
      <c r="K2209" t="str">
        <f>VLOOKUP($C2209,'Lookup Table'!$A$1:$G$134,5,0)</f>
        <v>CPM</v>
      </c>
      <c r="L2209">
        <f>VLOOKUP($C2209,'Lookup Table'!$A$1:$G$134,6,0)</f>
        <v>6</v>
      </c>
      <c r="M2209" t="str">
        <f>VLOOKUP($C2209,'Lookup Table'!$A$1:$G$134,7,0)</f>
        <v>Display</v>
      </c>
      <c r="N2209" s="28">
        <f t="shared" si="34"/>
        <v>7.8E-2</v>
      </c>
    </row>
    <row r="2210" spans="1:14" x14ac:dyDescent="0.2">
      <c r="A2210">
        <v>2209</v>
      </c>
      <c r="B2210" s="26">
        <v>44344</v>
      </c>
      <c r="C2210" s="11">
        <v>268892405</v>
      </c>
      <c r="D2210" s="11">
        <v>11</v>
      </c>
      <c r="E2210" s="11">
        <v>0</v>
      </c>
      <c r="F2210" s="11">
        <v>0</v>
      </c>
      <c r="G2210" t="str">
        <f>IFERROR(INDEX('Video Ad Server - SECONDARY'!$C$2:$C$960,MATCH(' Combined Data'!C2210&amp;' Combined Data'!B2210,'Video Ad Server - SECONDARY'!$E$2:$E$960,0)),"")</f>
        <v/>
      </c>
      <c r="H2210" t="str">
        <f>IFERROR(INDEX('Video Ad Server - SECONDARY'!$D$2:$D$960,MATCH(' Combined Data'!C2210&amp;' Combined Data'!B2210,'Video Ad Server - SECONDARY'!$E$2:$E$960,0)),"")</f>
        <v/>
      </c>
      <c r="I2210" t="str">
        <f>VLOOKUP($C2210,'Lookup Table'!$A$1:$G$134,3,0)</f>
        <v>Partner B</v>
      </c>
      <c r="J2210" t="str">
        <f>VLOOKUP($C2210,'Lookup Table'!$A$1:$G$134,4,0)</f>
        <v>Mobile In-App</v>
      </c>
      <c r="K2210" t="str">
        <f>VLOOKUP($C2210,'Lookup Table'!$A$1:$G$134,5,0)</f>
        <v>CPM</v>
      </c>
      <c r="L2210">
        <f>VLOOKUP($C2210,'Lookup Table'!$A$1:$G$134,6,0)</f>
        <v>4.5</v>
      </c>
      <c r="M2210" t="str">
        <f>VLOOKUP($C2210,'Lookup Table'!$A$1:$G$134,7,0)</f>
        <v>Display</v>
      </c>
      <c r="N2210" s="28">
        <f t="shared" si="34"/>
        <v>4.9499999999999995E-2</v>
      </c>
    </row>
    <row r="2211" spans="1:14" x14ac:dyDescent="0.2">
      <c r="A2211">
        <v>2210</v>
      </c>
      <c r="B2211" s="26">
        <v>44344</v>
      </c>
      <c r="C2211" s="11">
        <v>269221473</v>
      </c>
      <c r="D2211" s="11">
        <v>11</v>
      </c>
      <c r="E2211" s="11">
        <v>0</v>
      </c>
      <c r="F2211" s="11">
        <v>0</v>
      </c>
      <c r="G2211">
        <f>IFERROR(INDEX('Video Ad Server - SECONDARY'!$C$2:$C$960,MATCH(' Combined Data'!C2211&amp;' Combined Data'!B2211,'Video Ad Server - SECONDARY'!$E$2:$E$960,0)),"")</f>
        <v>9</v>
      </c>
      <c r="H2211">
        <f>IFERROR(INDEX('Video Ad Server - SECONDARY'!$D$2:$D$960,MATCH(' Combined Data'!C2211&amp;' Combined Data'!B2211,'Video Ad Server - SECONDARY'!$E$2:$E$960,0)),"")</f>
        <v>9</v>
      </c>
      <c r="I2211" t="str">
        <f>VLOOKUP($C2211,'Lookup Table'!$A$1:$G$134,3,0)</f>
        <v>Partner B</v>
      </c>
      <c r="J2211" t="str">
        <f>VLOOKUP($C2211,'Lookup Table'!$A$1:$G$134,4,0)</f>
        <v>Desktop</v>
      </c>
      <c r="K2211" t="str">
        <f>VLOOKUP($C2211,'Lookup Table'!$A$1:$G$134,5,0)</f>
        <v>CPCV</v>
      </c>
      <c r="L2211">
        <f>VLOOKUP($C2211,'Lookup Table'!$A$1:$G$134,6,0)</f>
        <v>4.5</v>
      </c>
      <c r="M2211" t="str">
        <f>VLOOKUP($C2211,'Lookup Table'!$A$1:$G$134,7,0)</f>
        <v>Video</v>
      </c>
      <c r="N2211" s="28">
        <f t="shared" si="34"/>
        <v>40.5</v>
      </c>
    </row>
    <row r="2212" spans="1:14" x14ac:dyDescent="0.2">
      <c r="A2212">
        <v>2211</v>
      </c>
      <c r="B2212" s="26">
        <v>44344</v>
      </c>
      <c r="C2212" s="11">
        <v>269150224</v>
      </c>
      <c r="D2212" s="11">
        <v>7</v>
      </c>
      <c r="E2212" s="11">
        <v>0</v>
      </c>
      <c r="F2212" s="11">
        <v>0</v>
      </c>
      <c r="G2212" t="str">
        <f>IFERROR(INDEX('Video Ad Server - SECONDARY'!$C$2:$C$960,MATCH(' Combined Data'!C2212&amp;' Combined Data'!B2212,'Video Ad Server - SECONDARY'!$E$2:$E$960,0)),"")</f>
        <v/>
      </c>
      <c r="H2212" t="str">
        <f>IFERROR(INDEX('Video Ad Server - SECONDARY'!$D$2:$D$960,MATCH(' Combined Data'!C2212&amp;' Combined Data'!B2212,'Video Ad Server - SECONDARY'!$E$2:$E$960,0)),"")</f>
        <v/>
      </c>
      <c r="I2212" t="str">
        <f>VLOOKUP($C2212,'Lookup Table'!$A$1:$G$134,3,0)</f>
        <v>Partner A</v>
      </c>
      <c r="J2212" t="str">
        <f>VLOOKUP($C2212,'Lookup Table'!$A$1:$G$134,4,0)</f>
        <v>Mobile</v>
      </c>
      <c r="K2212" t="str">
        <f>VLOOKUP($C2212,'Lookup Table'!$A$1:$G$134,5,0)</f>
        <v>CPM</v>
      </c>
      <c r="L2212">
        <f>VLOOKUP($C2212,'Lookup Table'!$A$1:$G$134,6,0)</f>
        <v>6</v>
      </c>
      <c r="M2212" t="str">
        <f>VLOOKUP($C2212,'Lookup Table'!$A$1:$G$134,7,0)</f>
        <v>Display</v>
      </c>
      <c r="N2212" s="28">
        <f t="shared" si="34"/>
        <v>4.2000000000000003E-2</v>
      </c>
    </row>
    <row r="2213" spans="1:14" x14ac:dyDescent="0.2">
      <c r="A2213">
        <v>2212</v>
      </c>
      <c r="B2213" s="26">
        <v>44344</v>
      </c>
      <c r="C2213" s="11">
        <v>269221386</v>
      </c>
      <c r="D2213" s="11">
        <v>6</v>
      </c>
      <c r="E2213" s="11">
        <v>0</v>
      </c>
      <c r="F2213" s="11">
        <v>0</v>
      </c>
      <c r="G2213" t="str">
        <f>IFERROR(INDEX('Video Ad Server - SECONDARY'!$C$2:$C$960,MATCH(' Combined Data'!C2213&amp;' Combined Data'!B2213,'Video Ad Server - SECONDARY'!$E$2:$E$960,0)),"")</f>
        <v/>
      </c>
      <c r="H2213" t="str">
        <f>IFERROR(INDEX('Video Ad Server - SECONDARY'!$D$2:$D$960,MATCH(' Combined Data'!C2213&amp;' Combined Data'!B2213,'Video Ad Server - SECONDARY'!$E$2:$E$960,0)),"")</f>
        <v/>
      </c>
      <c r="I2213" t="str">
        <f>VLOOKUP($C2213,'Lookup Table'!$A$1:$G$134,3,0)</f>
        <v>Partner A</v>
      </c>
      <c r="J2213" t="str">
        <f>VLOOKUP($C2213,'Lookup Table'!$A$1:$G$134,4,0)</f>
        <v>Desktop</v>
      </c>
      <c r="K2213" t="str">
        <f>VLOOKUP($C2213,'Lookup Table'!$A$1:$G$134,5,0)</f>
        <v>CPM</v>
      </c>
      <c r="L2213">
        <f>VLOOKUP($C2213,'Lookup Table'!$A$1:$G$134,6,0)</f>
        <v>6</v>
      </c>
      <c r="M2213" t="str">
        <f>VLOOKUP($C2213,'Lookup Table'!$A$1:$G$134,7,0)</f>
        <v>Display</v>
      </c>
      <c r="N2213" s="28">
        <f t="shared" si="34"/>
        <v>3.6000000000000004E-2</v>
      </c>
    </row>
    <row r="2214" spans="1:14" x14ac:dyDescent="0.2">
      <c r="A2214">
        <v>2213</v>
      </c>
      <c r="B2214" s="26">
        <v>44344</v>
      </c>
      <c r="C2214" s="11">
        <v>268890452</v>
      </c>
      <c r="D2214" s="11">
        <v>6</v>
      </c>
      <c r="E2214" s="11">
        <v>0</v>
      </c>
      <c r="F2214" s="11">
        <v>0</v>
      </c>
      <c r="G2214" t="str">
        <f>IFERROR(INDEX('Video Ad Server - SECONDARY'!$C$2:$C$960,MATCH(' Combined Data'!C2214&amp;' Combined Data'!B2214,'Video Ad Server - SECONDARY'!$E$2:$E$960,0)),"")</f>
        <v/>
      </c>
      <c r="H2214" t="str">
        <f>IFERROR(INDEX('Video Ad Server - SECONDARY'!$D$2:$D$960,MATCH(' Combined Data'!C2214&amp;' Combined Data'!B2214,'Video Ad Server - SECONDARY'!$E$2:$E$960,0)),"")</f>
        <v/>
      </c>
      <c r="I2214" t="str">
        <f>VLOOKUP($C2214,'Lookup Table'!$A$1:$G$134,3,0)</f>
        <v>Partner B</v>
      </c>
      <c r="J2214" t="str">
        <f>VLOOKUP($C2214,'Lookup Table'!$A$1:$G$134,4,0)</f>
        <v>Mobile</v>
      </c>
      <c r="K2214" t="str">
        <f>VLOOKUP($C2214,'Lookup Table'!$A$1:$G$134,5,0)</f>
        <v>CPM</v>
      </c>
      <c r="L2214">
        <f>VLOOKUP($C2214,'Lookup Table'!$A$1:$G$134,6,0)</f>
        <v>4.5</v>
      </c>
      <c r="M2214" t="str">
        <f>VLOOKUP($C2214,'Lookup Table'!$A$1:$G$134,7,0)</f>
        <v>Display</v>
      </c>
      <c r="N2214" s="28">
        <f t="shared" si="34"/>
        <v>2.7E-2</v>
      </c>
    </row>
    <row r="2215" spans="1:14" x14ac:dyDescent="0.2">
      <c r="A2215">
        <v>2214</v>
      </c>
      <c r="B2215" s="26">
        <v>44344</v>
      </c>
      <c r="C2215" s="11">
        <v>269220918</v>
      </c>
      <c r="D2215" s="11">
        <v>6</v>
      </c>
      <c r="E2215" s="11">
        <v>0</v>
      </c>
      <c r="F2215" s="11">
        <v>0</v>
      </c>
      <c r="G2215" t="str">
        <f>IFERROR(INDEX('Video Ad Server - SECONDARY'!$C$2:$C$960,MATCH(' Combined Data'!C2215&amp;' Combined Data'!B2215,'Video Ad Server - SECONDARY'!$E$2:$E$960,0)),"")</f>
        <v/>
      </c>
      <c r="H2215" t="str">
        <f>IFERROR(INDEX('Video Ad Server - SECONDARY'!$D$2:$D$960,MATCH(' Combined Data'!C2215&amp;' Combined Data'!B2215,'Video Ad Server - SECONDARY'!$E$2:$E$960,0)),"")</f>
        <v/>
      </c>
      <c r="I2215" t="str">
        <f>VLOOKUP($C2215,'Lookup Table'!$A$1:$G$134,3,0)</f>
        <v>Partner B</v>
      </c>
      <c r="J2215" t="str">
        <f>VLOOKUP($C2215,'Lookup Table'!$A$1:$G$134,4,0)</f>
        <v>Desktop</v>
      </c>
      <c r="K2215" t="str">
        <f>VLOOKUP($C2215,'Lookup Table'!$A$1:$G$134,5,0)</f>
        <v>CPM</v>
      </c>
      <c r="L2215">
        <f>VLOOKUP($C2215,'Lookup Table'!$A$1:$G$134,6,0)</f>
        <v>4.5</v>
      </c>
      <c r="M2215" t="str">
        <f>VLOOKUP($C2215,'Lookup Table'!$A$1:$G$134,7,0)</f>
        <v>Display</v>
      </c>
      <c r="N2215" s="28">
        <f t="shared" si="34"/>
        <v>2.7E-2</v>
      </c>
    </row>
    <row r="2216" spans="1:14" x14ac:dyDescent="0.2">
      <c r="A2216">
        <v>2215</v>
      </c>
      <c r="B2216" s="26">
        <v>44344</v>
      </c>
      <c r="C2216" s="11">
        <v>268892231</v>
      </c>
      <c r="D2216" s="11">
        <v>5</v>
      </c>
      <c r="E2216" s="11">
        <v>0</v>
      </c>
      <c r="F2216" s="11">
        <v>0</v>
      </c>
      <c r="G2216" t="str">
        <f>IFERROR(INDEX('Video Ad Server - SECONDARY'!$C$2:$C$960,MATCH(' Combined Data'!C2216&amp;' Combined Data'!B2216,'Video Ad Server - SECONDARY'!$E$2:$E$960,0)),"")</f>
        <v/>
      </c>
      <c r="H2216" t="str">
        <f>IFERROR(INDEX('Video Ad Server - SECONDARY'!$D$2:$D$960,MATCH(' Combined Data'!C2216&amp;' Combined Data'!B2216,'Video Ad Server - SECONDARY'!$E$2:$E$960,0)),"")</f>
        <v/>
      </c>
      <c r="I2216" t="str">
        <f>VLOOKUP($C2216,'Lookup Table'!$A$1:$G$134,3,0)</f>
        <v>Partner A</v>
      </c>
      <c r="J2216" t="str">
        <f>VLOOKUP($C2216,'Lookup Table'!$A$1:$G$134,4,0)</f>
        <v>Desktop</v>
      </c>
      <c r="K2216" t="str">
        <f>VLOOKUP($C2216,'Lookup Table'!$A$1:$G$134,5,0)</f>
        <v>CPM</v>
      </c>
      <c r="L2216">
        <f>VLOOKUP($C2216,'Lookup Table'!$A$1:$G$134,6,0)</f>
        <v>6</v>
      </c>
      <c r="M2216" t="str">
        <f>VLOOKUP($C2216,'Lookup Table'!$A$1:$G$134,7,0)</f>
        <v>Display</v>
      </c>
      <c r="N2216" s="28">
        <f t="shared" si="34"/>
        <v>0.03</v>
      </c>
    </row>
    <row r="2217" spans="1:14" x14ac:dyDescent="0.2">
      <c r="A2217">
        <v>2216</v>
      </c>
      <c r="B2217" s="26">
        <v>44344</v>
      </c>
      <c r="C2217" s="11">
        <v>268890548</v>
      </c>
      <c r="D2217" s="11">
        <v>5</v>
      </c>
      <c r="E2217" s="11">
        <v>0</v>
      </c>
      <c r="F2217" s="11">
        <v>0</v>
      </c>
      <c r="G2217">
        <f>IFERROR(INDEX('Video Ad Server - SECONDARY'!$C$2:$C$960,MATCH(' Combined Data'!C2217&amp;' Combined Data'!B2217,'Video Ad Server - SECONDARY'!$E$2:$E$960,0)),"")</f>
        <v>17</v>
      </c>
      <c r="H2217">
        <f>IFERROR(INDEX('Video Ad Server - SECONDARY'!$D$2:$D$960,MATCH(' Combined Data'!C2217&amp;' Combined Data'!B2217,'Video Ad Server - SECONDARY'!$E$2:$E$960,0)),"")</f>
        <v>4</v>
      </c>
      <c r="I2217" t="str">
        <f>VLOOKUP($C2217,'Lookup Table'!$A$1:$G$134,3,0)</f>
        <v>Partner B</v>
      </c>
      <c r="J2217" t="str">
        <f>VLOOKUP($C2217,'Lookup Table'!$A$1:$G$134,4,0)</f>
        <v>Cross-Device</v>
      </c>
      <c r="K2217" t="str">
        <f>VLOOKUP($C2217,'Lookup Table'!$A$1:$G$134,5,0)</f>
        <v>CPCV</v>
      </c>
      <c r="L2217">
        <f>VLOOKUP($C2217,'Lookup Table'!$A$1:$G$134,6,0)</f>
        <v>4.5</v>
      </c>
      <c r="M2217" t="str">
        <f>VLOOKUP($C2217,'Lookup Table'!$A$1:$G$134,7,0)</f>
        <v>Video</v>
      </c>
      <c r="N2217" s="28">
        <f t="shared" si="34"/>
        <v>18</v>
      </c>
    </row>
    <row r="2218" spans="1:14" x14ac:dyDescent="0.2">
      <c r="A2218">
        <v>2217</v>
      </c>
      <c r="B2218" s="26">
        <v>44344</v>
      </c>
      <c r="C2218" s="11">
        <v>269150197</v>
      </c>
      <c r="D2218" s="11">
        <v>4</v>
      </c>
      <c r="E2218" s="11">
        <v>0</v>
      </c>
      <c r="F2218" s="11">
        <v>0</v>
      </c>
      <c r="G2218" t="str">
        <f>IFERROR(INDEX('Video Ad Server - SECONDARY'!$C$2:$C$960,MATCH(' Combined Data'!C2218&amp;' Combined Data'!B2218,'Video Ad Server - SECONDARY'!$E$2:$E$960,0)),"")</f>
        <v/>
      </c>
      <c r="H2218" t="str">
        <f>IFERROR(INDEX('Video Ad Server - SECONDARY'!$D$2:$D$960,MATCH(' Combined Data'!C2218&amp;' Combined Data'!B2218,'Video Ad Server - SECONDARY'!$E$2:$E$960,0)),"")</f>
        <v/>
      </c>
      <c r="I2218" t="str">
        <f>VLOOKUP($C2218,'Lookup Table'!$A$1:$G$134,3,0)</f>
        <v>Partner A</v>
      </c>
      <c r="J2218" t="str">
        <f>VLOOKUP($C2218,'Lookup Table'!$A$1:$G$134,4,0)</f>
        <v>Desktop</v>
      </c>
      <c r="K2218" t="str">
        <f>VLOOKUP($C2218,'Lookup Table'!$A$1:$G$134,5,0)</f>
        <v>CPM</v>
      </c>
      <c r="L2218">
        <f>VLOOKUP($C2218,'Lookup Table'!$A$1:$G$134,6,0)</f>
        <v>6</v>
      </c>
      <c r="M2218" t="str">
        <f>VLOOKUP($C2218,'Lookup Table'!$A$1:$G$134,7,0)</f>
        <v>Display</v>
      </c>
      <c r="N2218" s="28">
        <f t="shared" si="34"/>
        <v>2.4E-2</v>
      </c>
    </row>
    <row r="2219" spans="1:14" x14ac:dyDescent="0.2">
      <c r="A2219">
        <v>2218</v>
      </c>
      <c r="B2219" s="26">
        <v>44344</v>
      </c>
      <c r="C2219" s="11">
        <v>269221869</v>
      </c>
      <c r="D2219" s="11">
        <v>4</v>
      </c>
      <c r="E2219" s="11">
        <v>0</v>
      </c>
      <c r="F2219" s="11">
        <v>0</v>
      </c>
      <c r="G2219" t="str">
        <f>IFERROR(INDEX('Video Ad Server - SECONDARY'!$C$2:$C$960,MATCH(' Combined Data'!C2219&amp;' Combined Data'!B2219,'Video Ad Server - SECONDARY'!$E$2:$E$960,0)),"")</f>
        <v/>
      </c>
      <c r="H2219" t="str">
        <f>IFERROR(INDEX('Video Ad Server - SECONDARY'!$D$2:$D$960,MATCH(' Combined Data'!C2219&amp;' Combined Data'!B2219,'Video Ad Server - SECONDARY'!$E$2:$E$960,0)),"")</f>
        <v/>
      </c>
      <c r="I2219" t="str">
        <f>VLOOKUP($C2219,'Lookup Table'!$A$1:$G$134,3,0)</f>
        <v>Partner B</v>
      </c>
      <c r="J2219" t="str">
        <f>VLOOKUP($C2219,'Lookup Table'!$A$1:$G$134,4,0)</f>
        <v>Cross-Device</v>
      </c>
      <c r="K2219" t="str">
        <f>VLOOKUP($C2219,'Lookup Table'!$A$1:$G$134,5,0)</f>
        <v>CPM</v>
      </c>
      <c r="L2219">
        <f>VLOOKUP($C2219,'Lookup Table'!$A$1:$G$134,6,0)</f>
        <v>4.5</v>
      </c>
      <c r="M2219" t="str">
        <f>VLOOKUP($C2219,'Lookup Table'!$A$1:$G$134,7,0)</f>
        <v>Display</v>
      </c>
      <c r="N2219" s="28">
        <f t="shared" si="34"/>
        <v>1.8000000000000002E-2</v>
      </c>
    </row>
    <row r="2220" spans="1:14" x14ac:dyDescent="0.2">
      <c r="A2220">
        <v>2219</v>
      </c>
      <c r="B2220" s="26">
        <v>44344</v>
      </c>
      <c r="C2220" s="11">
        <v>268891961</v>
      </c>
      <c r="D2220" s="11">
        <v>4</v>
      </c>
      <c r="E2220" s="11">
        <v>0</v>
      </c>
      <c r="F2220" s="11">
        <v>0</v>
      </c>
      <c r="G2220">
        <f>IFERROR(INDEX('Video Ad Server - SECONDARY'!$C$2:$C$960,MATCH(' Combined Data'!C2220&amp;' Combined Data'!B2220,'Video Ad Server - SECONDARY'!$E$2:$E$960,0)),"")</f>
        <v>1</v>
      </c>
      <c r="H2220">
        <f>IFERROR(INDEX('Video Ad Server - SECONDARY'!$D$2:$D$960,MATCH(' Combined Data'!C2220&amp;' Combined Data'!B2220,'Video Ad Server - SECONDARY'!$E$2:$E$960,0)),"")</f>
        <v>1</v>
      </c>
      <c r="I2220" t="str">
        <f>VLOOKUP($C2220,'Lookup Table'!$A$1:$G$134,3,0)</f>
        <v>Partner B</v>
      </c>
      <c r="J2220" t="str">
        <f>VLOOKUP($C2220,'Lookup Table'!$A$1:$G$134,4,0)</f>
        <v>Cross-Device</v>
      </c>
      <c r="K2220" t="str">
        <f>VLOOKUP($C2220,'Lookup Table'!$A$1:$G$134,5,0)</f>
        <v>CPCV</v>
      </c>
      <c r="L2220">
        <f>VLOOKUP($C2220,'Lookup Table'!$A$1:$G$134,6,0)</f>
        <v>4.5</v>
      </c>
      <c r="M2220" t="str">
        <f>VLOOKUP($C2220,'Lookup Table'!$A$1:$G$134,7,0)</f>
        <v>Video</v>
      </c>
      <c r="N2220" s="28">
        <f t="shared" si="34"/>
        <v>4.5</v>
      </c>
    </row>
    <row r="2221" spans="1:14" x14ac:dyDescent="0.2">
      <c r="A2221">
        <v>2220</v>
      </c>
      <c r="B2221" s="26">
        <v>44344</v>
      </c>
      <c r="C2221" s="11">
        <v>269221635</v>
      </c>
      <c r="D2221" s="11">
        <v>1</v>
      </c>
      <c r="E2221" s="11">
        <v>0</v>
      </c>
      <c r="F2221" s="11">
        <v>0</v>
      </c>
      <c r="G2221" t="str">
        <f>IFERROR(INDEX('Video Ad Server - SECONDARY'!$C$2:$C$960,MATCH(' Combined Data'!C2221&amp;' Combined Data'!B2221,'Video Ad Server - SECONDARY'!$E$2:$E$960,0)),"")</f>
        <v/>
      </c>
      <c r="H2221" t="str">
        <f>IFERROR(INDEX('Video Ad Server - SECONDARY'!$D$2:$D$960,MATCH(' Combined Data'!C2221&amp;' Combined Data'!B2221,'Video Ad Server - SECONDARY'!$E$2:$E$960,0)),"")</f>
        <v/>
      </c>
      <c r="I2221" t="str">
        <f>VLOOKUP($C2221,'Lookup Table'!$A$1:$G$134,3,0)</f>
        <v>Partner A</v>
      </c>
      <c r="J2221" t="str">
        <f>VLOOKUP($C2221,'Lookup Table'!$A$1:$G$134,4,0)</f>
        <v>Desktop</v>
      </c>
      <c r="K2221" t="str">
        <f>VLOOKUP($C2221,'Lookup Table'!$A$1:$G$134,5,0)</f>
        <v>CPM</v>
      </c>
      <c r="L2221">
        <f>VLOOKUP($C2221,'Lookup Table'!$A$1:$G$134,6,0)</f>
        <v>6</v>
      </c>
      <c r="M2221" t="str">
        <f>VLOOKUP($C2221,'Lookup Table'!$A$1:$G$134,7,0)</f>
        <v>Display</v>
      </c>
      <c r="N2221" s="28">
        <f t="shared" si="34"/>
        <v>6.0000000000000001E-3</v>
      </c>
    </row>
    <row r="2222" spans="1:14" x14ac:dyDescent="0.2">
      <c r="A2222">
        <v>2221</v>
      </c>
      <c r="B2222" s="26">
        <v>44344</v>
      </c>
      <c r="C2222" s="11">
        <v>268892222</v>
      </c>
      <c r="D2222" s="11">
        <v>0</v>
      </c>
      <c r="E2222" s="11">
        <v>0</v>
      </c>
      <c r="F2222" s="11">
        <v>3</v>
      </c>
      <c r="G2222" t="str">
        <f>IFERROR(INDEX('Video Ad Server - SECONDARY'!$C$2:$C$960,MATCH(' Combined Data'!C2222&amp;' Combined Data'!B2222,'Video Ad Server - SECONDARY'!$E$2:$E$960,0)),"")</f>
        <v/>
      </c>
      <c r="H2222" t="str">
        <f>IFERROR(INDEX('Video Ad Server - SECONDARY'!$D$2:$D$960,MATCH(' Combined Data'!C2222&amp;' Combined Data'!B2222,'Video Ad Server - SECONDARY'!$E$2:$E$960,0)),"")</f>
        <v/>
      </c>
      <c r="I2222" t="str">
        <f>VLOOKUP($C2222,'Lookup Table'!$A$1:$G$134,3,0)</f>
        <v>Partner B</v>
      </c>
      <c r="J2222" t="str">
        <f>VLOOKUP($C2222,'Lookup Table'!$A$1:$G$134,4,0)</f>
        <v>Desktop</v>
      </c>
      <c r="K2222" t="str">
        <f>VLOOKUP($C2222,'Lookup Table'!$A$1:$G$134,5,0)</f>
        <v>CPM</v>
      </c>
      <c r="L2222">
        <f>VLOOKUP($C2222,'Lookup Table'!$A$1:$G$134,6,0)</f>
        <v>4.5</v>
      </c>
      <c r="M2222" t="str">
        <f>VLOOKUP($C2222,'Lookup Table'!$A$1:$G$134,7,0)</f>
        <v>Display</v>
      </c>
      <c r="N2222" s="28">
        <f t="shared" si="34"/>
        <v>0</v>
      </c>
    </row>
    <row r="2223" spans="1:14" x14ac:dyDescent="0.2">
      <c r="A2223">
        <v>2222</v>
      </c>
      <c r="B2223" s="26">
        <v>44345</v>
      </c>
      <c r="C2223" s="11">
        <v>272779033</v>
      </c>
      <c r="D2223" s="11">
        <v>12012</v>
      </c>
      <c r="E2223" s="11">
        <v>90</v>
      </c>
      <c r="F2223" s="11">
        <v>9</v>
      </c>
      <c r="G2223">
        <f>IFERROR(INDEX('Video Ad Server - SECONDARY'!$C$2:$C$960,MATCH(' Combined Data'!C2223&amp;' Combined Data'!B2223,'Video Ad Server - SECONDARY'!$E$2:$E$960,0)),"")</f>
        <v>10</v>
      </c>
      <c r="H2223">
        <f>IFERROR(INDEX('Video Ad Server - SECONDARY'!$D$2:$D$960,MATCH(' Combined Data'!C2223&amp;' Combined Data'!B2223,'Video Ad Server - SECONDARY'!$E$2:$E$960,0)),"")</f>
        <v>11</v>
      </c>
      <c r="I2223" t="str">
        <f>VLOOKUP($C2223,'Lookup Table'!$A$1:$G$134,3,0)</f>
        <v>Partner B</v>
      </c>
      <c r="J2223" t="str">
        <f>VLOOKUP($C2223,'Lookup Table'!$A$1:$G$134,4,0)</f>
        <v>Cross-Device</v>
      </c>
      <c r="K2223" t="str">
        <f>VLOOKUP($C2223,'Lookup Table'!$A$1:$G$134,5,0)</f>
        <v>CPCV</v>
      </c>
      <c r="L2223">
        <f>VLOOKUP($C2223,'Lookup Table'!$A$1:$G$134,6,0)</f>
        <v>4.5</v>
      </c>
      <c r="M2223" t="str">
        <f>VLOOKUP($C2223,'Lookup Table'!$A$1:$G$134,7,0)</f>
        <v>Video</v>
      </c>
      <c r="N2223" s="28">
        <f t="shared" si="34"/>
        <v>49.5</v>
      </c>
    </row>
    <row r="2224" spans="1:14" x14ac:dyDescent="0.2">
      <c r="A2224">
        <v>2223</v>
      </c>
      <c r="B2224" s="26">
        <v>44345</v>
      </c>
      <c r="C2224" s="11">
        <v>268892345</v>
      </c>
      <c r="D2224" s="11">
        <v>14981</v>
      </c>
      <c r="E2224" s="11">
        <v>83</v>
      </c>
      <c r="F2224" s="11">
        <v>26</v>
      </c>
      <c r="G2224">
        <f>IFERROR(INDEX('Video Ad Server - SECONDARY'!$C$2:$C$960,MATCH(' Combined Data'!C2224&amp;' Combined Data'!B2224,'Video Ad Server - SECONDARY'!$E$2:$E$960,0)),"")</f>
        <v>11</v>
      </c>
      <c r="H2224">
        <f>IFERROR(INDEX('Video Ad Server - SECONDARY'!$D$2:$D$960,MATCH(' Combined Data'!C2224&amp;' Combined Data'!B2224,'Video Ad Server - SECONDARY'!$E$2:$E$960,0)),"")</f>
        <v>12</v>
      </c>
      <c r="I2224" t="str">
        <f>VLOOKUP($C2224,'Lookup Table'!$A$1:$G$134,3,0)</f>
        <v>Partner B</v>
      </c>
      <c r="J2224" t="str">
        <f>VLOOKUP($C2224,'Lookup Table'!$A$1:$G$134,4,0)</f>
        <v>Cross-Device</v>
      </c>
      <c r="K2224" t="str">
        <f>VLOOKUP($C2224,'Lookup Table'!$A$1:$G$134,5,0)</f>
        <v>CPCV</v>
      </c>
      <c r="L2224">
        <f>VLOOKUP($C2224,'Lookup Table'!$A$1:$G$134,6,0)</f>
        <v>4.5</v>
      </c>
      <c r="M2224" t="str">
        <f>VLOOKUP($C2224,'Lookup Table'!$A$1:$G$134,7,0)</f>
        <v>Video</v>
      </c>
      <c r="N2224" s="28">
        <f t="shared" si="34"/>
        <v>54</v>
      </c>
    </row>
    <row r="2225" spans="1:14" x14ac:dyDescent="0.2">
      <c r="A2225">
        <v>2224</v>
      </c>
      <c r="B2225" s="26">
        <v>44345</v>
      </c>
      <c r="C2225" s="11">
        <v>271472378</v>
      </c>
      <c r="D2225" s="11">
        <v>10043</v>
      </c>
      <c r="E2225" s="11">
        <v>69</v>
      </c>
      <c r="F2225" s="11">
        <v>10</v>
      </c>
      <c r="G2225" t="str">
        <f>IFERROR(INDEX('Video Ad Server - SECONDARY'!$C$2:$C$960,MATCH(' Combined Data'!C2225&amp;' Combined Data'!B2225,'Video Ad Server - SECONDARY'!$E$2:$E$960,0)),"")</f>
        <v/>
      </c>
      <c r="H2225" t="str">
        <f>IFERROR(INDEX('Video Ad Server - SECONDARY'!$D$2:$D$960,MATCH(' Combined Data'!C2225&amp;' Combined Data'!B2225,'Video Ad Server - SECONDARY'!$E$2:$E$960,0)),"")</f>
        <v/>
      </c>
      <c r="I2225" t="str">
        <f>VLOOKUP($C2225,'Lookup Table'!$A$1:$G$134,3,0)</f>
        <v>Partner A</v>
      </c>
      <c r="J2225" t="str">
        <f>VLOOKUP($C2225,'Lookup Table'!$A$1:$G$134,4,0)</f>
        <v>Tablet In-App</v>
      </c>
      <c r="K2225" t="str">
        <f>VLOOKUP($C2225,'Lookup Table'!$A$1:$G$134,5,0)</f>
        <v>CPM</v>
      </c>
      <c r="L2225">
        <f>VLOOKUP($C2225,'Lookup Table'!$A$1:$G$134,6,0)</f>
        <v>6</v>
      </c>
      <c r="M2225" t="str">
        <f>VLOOKUP($C2225,'Lookup Table'!$A$1:$G$134,7,0)</f>
        <v>Display</v>
      </c>
      <c r="N2225" s="28">
        <f t="shared" si="34"/>
        <v>60.257999999999996</v>
      </c>
    </row>
    <row r="2226" spans="1:14" x14ac:dyDescent="0.2">
      <c r="A2226">
        <v>2225</v>
      </c>
      <c r="B2226" s="26">
        <v>44345</v>
      </c>
      <c r="C2226" s="11">
        <v>271808904</v>
      </c>
      <c r="D2226" s="11">
        <v>9986</v>
      </c>
      <c r="E2226" s="11">
        <v>43</v>
      </c>
      <c r="F2226" s="11">
        <v>25</v>
      </c>
      <c r="G2226" t="str">
        <f>IFERROR(INDEX('Video Ad Server - SECONDARY'!$C$2:$C$960,MATCH(' Combined Data'!C2226&amp;' Combined Data'!B2226,'Video Ad Server - SECONDARY'!$E$2:$E$960,0)),"")</f>
        <v/>
      </c>
      <c r="H2226" t="str">
        <f>IFERROR(INDEX('Video Ad Server - SECONDARY'!$D$2:$D$960,MATCH(' Combined Data'!C2226&amp;' Combined Data'!B2226,'Video Ad Server - SECONDARY'!$E$2:$E$960,0)),"")</f>
        <v/>
      </c>
      <c r="I2226" t="str">
        <f>VLOOKUP($C2226,'Lookup Table'!$A$1:$G$134,3,0)</f>
        <v>Partner A</v>
      </c>
      <c r="J2226" t="str">
        <f>VLOOKUP($C2226,'Lookup Table'!$A$1:$G$134,4,0)</f>
        <v>Desktop</v>
      </c>
      <c r="K2226" t="str">
        <f>VLOOKUP($C2226,'Lookup Table'!$A$1:$G$134,5,0)</f>
        <v>CPM</v>
      </c>
      <c r="L2226">
        <f>VLOOKUP($C2226,'Lookup Table'!$A$1:$G$134,6,0)</f>
        <v>6</v>
      </c>
      <c r="M2226" t="str">
        <f>VLOOKUP($C2226,'Lookup Table'!$A$1:$G$134,7,0)</f>
        <v>Display</v>
      </c>
      <c r="N2226" s="28">
        <f t="shared" si="34"/>
        <v>59.916000000000004</v>
      </c>
    </row>
    <row r="2227" spans="1:14" x14ac:dyDescent="0.2">
      <c r="A2227">
        <v>2226</v>
      </c>
      <c r="B2227" s="26">
        <v>44345</v>
      </c>
      <c r="C2227" s="11">
        <v>268892102</v>
      </c>
      <c r="D2227" s="11">
        <v>4349</v>
      </c>
      <c r="E2227" s="11">
        <v>30</v>
      </c>
      <c r="F2227" s="11">
        <v>38</v>
      </c>
      <c r="G2227" t="str">
        <f>IFERROR(INDEX('Video Ad Server - SECONDARY'!$C$2:$C$960,MATCH(' Combined Data'!C2227&amp;' Combined Data'!B2227,'Video Ad Server - SECONDARY'!$E$2:$E$960,0)),"")</f>
        <v/>
      </c>
      <c r="H2227" t="str">
        <f>IFERROR(INDEX('Video Ad Server - SECONDARY'!$D$2:$D$960,MATCH(' Combined Data'!C2227&amp;' Combined Data'!B2227,'Video Ad Server - SECONDARY'!$E$2:$E$960,0)),"")</f>
        <v/>
      </c>
      <c r="I2227" t="str">
        <f>VLOOKUP($C2227,'Lookup Table'!$A$1:$G$134,3,0)</f>
        <v>Partner A</v>
      </c>
      <c r="J2227" t="str">
        <f>VLOOKUP($C2227,'Lookup Table'!$A$1:$G$134,4,0)</f>
        <v>Tablet Web</v>
      </c>
      <c r="K2227" t="str">
        <f>VLOOKUP($C2227,'Lookup Table'!$A$1:$G$134,5,0)</f>
        <v>CPM</v>
      </c>
      <c r="L2227">
        <f>VLOOKUP($C2227,'Lookup Table'!$A$1:$G$134,6,0)</f>
        <v>6</v>
      </c>
      <c r="M2227" t="str">
        <f>VLOOKUP($C2227,'Lookup Table'!$A$1:$G$134,7,0)</f>
        <v>Display</v>
      </c>
      <c r="N2227" s="28">
        <f t="shared" si="34"/>
        <v>26.094000000000001</v>
      </c>
    </row>
    <row r="2228" spans="1:14" x14ac:dyDescent="0.2">
      <c r="A2228">
        <v>2227</v>
      </c>
      <c r="B2228" s="26">
        <v>44345</v>
      </c>
      <c r="C2228" s="11">
        <v>269221584</v>
      </c>
      <c r="D2228" s="11">
        <v>27569</v>
      </c>
      <c r="E2228" s="11">
        <v>25</v>
      </c>
      <c r="F2228" s="11">
        <v>29</v>
      </c>
      <c r="G2228">
        <f>IFERROR(INDEX('Video Ad Server - SECONDARY'!$C$2:$C$960,MATCH(' Combined Data'!C2228&amp;' Combined Data'!B2228,'Video Ad Server - SECONDARY'!$E$2:$E$960,0)),"")</f>
        <v>9</v>
      </c>
      <c r="H2228">
        <f>IFERROR(INDEX('Video Ad Server - SECONDARY'!$D$2:$D$960,MATCH(' Combined Data'!C2228&amp;' Combined Data'!B2228,'Video Ad Server - SECONDARY'!$E$2:$E$960,0)),"")</f>
        <v>9</v>
      </c>
      <c r="I2228" t="str">
        <f>VLOOKUP($C2228,'Lookup Table'!$A$1:$G$134,3,0)</f>
        <v>Partner B</v>
      </c>
      <c r="J2228" t="str">
        <f>VLOOKUP($C2228,'Lookup Table'!$A$1:$G$134,4,0)</f>
        <v>Cross-Device</v>
      </c>
      <c r="K2228" t="str">
        <f>VLOOKUP($C2228,'Lookup Table'!$A$1:$G$134,5,0)</f>
        <v>CPCV</v>
      </c>
      <c r="L2228">
        <f>VLOOKUP($C2228,'Lookup Table'!$A$1:$G$134,6,0)</f>
        <v>4.5</v>
      </c>
      <c r="M2228" t="str">
        <f>VLOOKUP($C2228,'Lookup Table'!$A$1:$G$134,7,0)</f>
        <v>Video</v>
      </c>
      <c r="N2228" s="28">
        <f t="shared" si="34"/>
        <v>40.5</v>
      </c>
    </row>
    <row r="2229" spans="1:14" x14ac:dyDescent="0.2">
      <c r="A2229">
        <v>2228</v>
      </c>
      <c r="B2229" s="26">
        <v>44345</v>
      </c>
      <c r="C2229" s="11">
        <v>269221605</v>
      </c>
      <c r="D2229" s="11">
        <v>1989</v>
      </c>
      <c r="E2229" s="11">
        <v>25</v>
      </c>
      <c r="F2229" s="11">
        <v>2</v>
      </c>
      <c r="G2229" t="str">
        <f>IFERROR(INDEX('Video Ad Server - SECONDARY'!$C$2:$C$960,MATCH(' Combined Data'!C2229&amp;' Combined Data'!B2229,'Video Ad Server - SECONDARY'!$E$2:$E$960,0)),"")</f>
        <v/>
      </c>
      <c r="H2229" t="str">
        <f>IFERROR(INDEX('Video Ad Server - SECONDARY'!$D$2:$D$960,MATCH(' Combined Data'!C2229&amp;' Combined Data'!B2229,'Video Ad Server - SECONDARY'!$E$2:$E$960,0)),"")</f>
        <v/>
      </c>
      <c r="I2229" t="str">
        <f>VLOOKUP($C2229,'Lookup Table'!$A$1:$G$134,3,0)</f>
        <v>Partner A</v>
      </c>
      <c r="J2229" t="str">
        <f>VLOOKUP($C2229,'Lookup Table'!$A$1:$G$134,4,0)</f>
        <v>Tablet Web</v>
      </c>
      <c r="K2229" t="str">
        <f>VLOOKUP($C2229,'Lookup Table'!$A$1:$G$134,5,0)</f>
        <v>CPM</v>
      </c>
      <c r="L2229">
        <f>VLOOKUP($C2229,'Lookup Table'!$A$1:$G$134,6,0)</f>
        <v>6</v>
      </c>
      <c r="M2229" t="str">
        <f>VLOOKUP($C2229,'Lookup Table'!$A$1:$G$134,7,0)</f>
        <v>Display</v>
      </c>
      <c r="N2229" s="28">
        <f t="shared" si="34"/>
        <v>11.934000000000001</v>
      </c>
    </row>
    <row r="2230" spans="1:14" x14ac:dyDescent="0.2">
      <c r="A2230">
        <v>2229</v>
      </c>
      <c r="B2230" s="26">
        <v>44345</v>
      </c>
      <c r="C2230" s="11">
        <v>271457536</v>
      </c>
      <c r="D2230" s="11">
        <v>8631</v>
      </c>
      <c r="E2230" s="11">
        <v>22</v>
      </c>
      <c r="F2230" s="11">
        <v>201</v>
      </c>
      <c r="G2230">
        <f>IFERROR(INDEX('Video Ad Server - SECONDARY'!$C$2:$C$960,MATCH(' Combined Data'!C2230&amp;' Combined Data'!B2230,'Video Ad Server - SECONDARY'!$E$2:$E$960,0)),"")</f>
        <v>5</v>
      </c>
      <c r="H2230">
        <f>IFERROR(INDEX('Video Ad Server - SECONDARY'!$D$2:$D$960,MATCH(' Combined Data'!C2230&amp;' Combined Data'!B2230,'Video Ad Server - SECONDARY'!$E$2:$E$960,0)),"")</f>
        <v>15</v>
      </c>
      <c r="I2230" t="str">
        <f>VLOOKUP($C2230,'Lookup Table'!$A$1:$G$134,3,0)</f>
        <v>Partner B</v>
      </c>
      <c r="J2230" t="str">
        <f>VLOOKUP($C2230,'Lookup Table'!$A$1:$G$134,4,0)</f>
        <v>Cross-Device</v>
      </c>
      <c r="K2230" t="str">
        <f>VLOOKUP($C2230,'Lookup Table'!$A$1:$G$134,5,0)</f>
        <v>CPCV</v>
      </c>
      <c r="L2230">
        <f>VLOOKUP($C2230,'Lookup Table'!$A$1:$G$134,6,0)</f>
        <v>4.5</v>
      </c>
      <c r="M2230" t="str">
        <f>VLOOKUP($C2230,'Lookup Table'!$A$1:$G$134,7,0)</f>
        <v>Video</v>
      </c>
      <c r="N2230" s="28">
        <f t="shared" si="34"/>
        <v>67.5</v>
      </c>
    </row>
    <row r="2231" spans="1:14" x14ac:dyDescent="0.2">
      <c r="A2231">
        <v>2230</v>
      </c>
      <c r="B2231" s="26">
        <v>44345</v>
      </c>
      <c r="C2231" s="11">
        <v>269221587</v>
      </c>
      <c r="D2231" s="11">
        <v>4130</v>
      </c>
      <c r="E2231" s="11">
        <v>20</v>
      </c>
      <c r="F2231" s="11">
        <v>16</v>
      </c>
      <c r="G2231">
        <f>IFERROR(INDEX('Video Ad Server - SECONDARY'!$C$2:$C$960,MATCH(' Combined Data'!C2231&amp;' Combined Data'!B2231,'Video Ad Server - SECONDARY'!$E$2:$E$960,0)),"")</f>
        <v>2</v>
      </c>
      <c r="H2231">
        <f>IFERROR(INDEX('Video Ad Server - SECONDARY'!$D$2:$D$960,MATCH(' Combined Data'!C2231&amp;' Combined Data'!B2231,'Video Ad Server - SECONDARY'!$E$2:$E$960,0)),"")</f>
        <v>3</v>
      </c>
      <c r="I2231" t="str">
        <f>VLOOKUP($C2231,'Lookup Table'!$A$1:$G$134,3,0)</f>
        <v>Partner B</v>
      </c>
      <c r="J2231" t="str">
        <f>VLOOKUP($C2231,'Lookup Table'!$A$1:$G$134,4,0)</f>
        <v>Cross-Device</v>
      </c>
      <c r="K2231" t="str">
        <f>VLOOKUP($C2231,'Lookup Table'!$A$1:$G$134,5,0)</f>
        <v>CPCV</v>
      </c>
      <c r="L2231">
        <f>VLOOKUP($C2231,'Lookup Table'!$A$1:$G$134,6,0)</f>
        <v>4.5</v>
      </c>
      <c r="M2231" t="str">
        <f>VLOOKUP($C2231,'Lookup Table'!$A$1:$G$134,7,0)</f>
        <v>Video</v>
      </c>
      <c r="N2231" s="28">
        <f t="shared" si="34"/>
        <v>13.5</v>
      </c>
    </row>
    <row r="2232" spans="1:14" x14ac:dyDescent="0.2">
      <c r="A2232">
        <v>2231</v>
      </c>
      <c r="B2232" s="26">
        <v>44345</v>
      </c>
      <c r="C2232" s="11">
        <v>268890527</v>
      </c>
      <c r="D2232" s="11">
        <v>11029</v>
      </c>
      <c r="E2232" s="11">
        <v>19</v>
      </c>
      <c r="F2232" s="11">
        <v>15</v>
      </c>
      <c r="G2232">
        <f>IFERROR(INDEX('Video Ad Server - SECONDARY'!$C$2:$C$960,MATCH(' Combined Data'!C2232&amp;' Combined Data'!B2232,'Video Ad Server - SECONDARY'!$E$2:$E$960,0)),"")</f>
        <v>16</v>
      </c>
      <c r="H2232">
        <f>IFERROR(INDEX('Video Ad Server - SECONDARY'!$D$2:$D$960,MATCH(' Combined Data'!C2232&amp;' Combined Data'!B2232,'Video Ad Server - SECONDARY'!$E$2:$E$960,0)),"")</f>
        <v>12</v>
      </c>
      <c r="I2232" t="str">
        <f>VLOOKUP($C2232,'Lookup Table'!$A$1:$G$134,3,0)</f>
        <v>Partner B</v>
      </c>
      <c r="J2232" t="str">
        <f>VLOOKUP($C2232,'Lookup Table'!$A$1:$G$134,4,0)</f>
        <v>Cross-Device</v>
      </c>
      <c r="K2232" t="str">
        <f>VLOOKUP($C2232,'Lookup Table'!$A$1:$G$134,5,0)</f>
        <v>CPCV</v>
      </c>
      <c r="L2232">
        <f>VLOOKUP($C2232,'Lookup Table'!$A$1:$G$134,6,0)</f>
        <v>4.5</v>
      </c>
      <c r="M2232" t="str">
        <f>VLOOKUP($C2232,'Lookup Table'!$A$1:$G$134,7,0)</f>
        <v>Video</v>
      </c>
      <c r="N2232" s="28">
        <f t="shared" si="34"/>
        <v>54</v>
      </c>
    </row>
    <row r="2233" spans="1:14" x14ac:dyDescent="0.2">
      <c r="A2233">
        <v>2232</v>
      </c>
      <c r="B2233" s="26">
        <v>44345</v>
      </c>
      <c r="C2233" s="11">
        <v>269221569</v>
      </c>
      <c r="D2233" s="11">
        <v>16645</v>
      </c>
      <c r="E2233" s="11">
        <v>18</v>
      </c>
      <c r="F2233" s="11">
        <v>13</v>
      </c>
      <c r="G2233">
        <f>IFERROR(INDEX('Video Ad Server - SECONDARY'!$C$2:$C$960,MATCH(' Combined Data'!C2233&amp;' Combined Data'!B2233,'Video Ad Server - SECONDARY'!$E$2:$E$960,0)),"")</f>
        <v>13</v>
      </c>
      <c r="H2233">
        <f>IFERROR(INDEX('Video Ad Server - SECONDARY'!$D$2:$D$960,MATCH(' Combined Data'!C2233&amp;' Combined Data'!B2233,'Video Ad Server - SECONDARY'!$E$2:$E$960,0)),"")</f>
        <v>4</v>
      </c>
      <c r="I2233" t="str">
        <f>VLOOKUP($C2233,'Lookup Table'!$A$1:$G$134,3,0)</f>
        <v>Partner B</v>
      </c>
      <c r="J2233" t="str">
        <f>VLOOKUP($C2233,'Lookup Table'!$A$1:$G$134,4,0)</f>
        <v>Cross-Device</v>
      </c>
      <c r="K2233" t="str">
        <f>VLOOKUP($C2233,'Lookup Table'!$A$1:$G$134,5,0)</f>
        <v>CPCV</v>
      </c>
      <c r="L2233">
        <f>VLOOKUP($C2233,'Lookup Table'!$A$1:$G$134,6,0)</f>
        <v>4.5</v>
      </c>
      <c r="M2233" t="str">
        <f>VLOOKUP($C2233,'Lookup Table'!$A$1:$G$134,7,0)</f>
        <v>Video</v>
      </c>
      <c r="N2233" s="28">
        <f t="shared" si="34"/>
        <v>18</v>
      </c>
    </row>
    <row r="2234" spans="1:14" x14ac:dyDescent="0.2">
      <c r="A2234">
        <v>2233</v>
      </c>
      <c r="B2234" s="26">
        <v>44345</v>
      </c>
      <c r="C2234" s="11">
        <v>268892231</v>
      </c>
      <c r="D2234" s="11">
        <v>12319</v>
      </c>
      <c r="E2234" s="11">
        <v>17</v>
      </c>
      <c r="F2234" s="11">
        <v>5</v>
      </c>
      <c r="G2234" t="str">
        <f>IFERROR(INDEX('Video Ad Server - SECONDARY'!$C$2:$C$960,MATCH(' Combined Data'!C2234&amp;' Combined Data'!B2234,'Video Ad Server - SECONDARY'!$E$2:$E$960,0)),"")</f>
        <v/>
      </c>
      <c r="H2234" t="str">
        <f>IFERROR(INDEX('Video Ad Server - SECONDARY'!$D$2:$D$960,MATCH(' Combined Data'!C2234&amp;' Combined Data'!B2234,'Video Ad Server - SECONDARY'!$E$2:$E$960,0)),"")</f>
        <v/>
      </c>
      <c r="I2234" t="str">
        <f>VLOOKUP($C2234,'Lookup Table'!$A$1:$G$134,3,0)</f>
        <v>Partner A</v>
      </c>
      <c r="J2234" t="str">
        <f>VLOOKUP($C2234,'Lookup Table'!$A$1:$G$134,4,0)</f>
        <v>Desktop</v>
      </c>
      <c r="K2234" t="str">
        <f>VLOOKUP($C2234,'Lookup Table'!$A$1:$G$134,5,0)</f>
        <v>CPM</v>
      </c>
      <c r="L2234">
        <f>VLOOKUP($C2234,'Lookup Table'!$A$1:$G$134,6,0)</f>
        <v>6</v>
      </c>
      <c r="M2234" t="str">
        <f>VLOOKUP($C2234,'Lookup Table'!$A$1:$G$134,7,0)</f>
        <v>Display</v>
      </c>
      <c r="N2234" s="28">
        <f t="shared" si="34"/>
        <v>73.914000000000001</v>
      </c>
    </row>
    <row r="2235" spans="1:14" x14ac:dyDescent="0.2">
      <c r="A2235">
        <v>2234</v>
      </c>
      <c r="B2235" s="26">
        <v>44345</v>
      </c>
      <c r="C2235" s="11">
        <v>269221581</v>
      </c>
      <c r="D2235" s="11">
        <v>21895</v>
      </c>
      <c r="E2235" s="11">
        <v>16</v>
      </c>
      <c r="F2235" s="11">
        <v>34</v>
      </c>
      <c r="G2235">
        <f>IFERROR(INDEX('Video Ad Server - SECONDARY'!$C$2:$C$960,MATCH(' Combined Data'!C2235&amp;' Combined Data'!B2235,'Video Ad Server - SECONDARY'!$E$2:$E$960,0)),"")</f>
        <v>3</v>
      </c>
      <c r="H2235">
        <f>IFERROR(INDEX('Video Ad Server - SECONDARY'!$D$2:$D$960,MATCH(' Combined Data'!C2235&amp;' Combined Data'!B2235,'Video Ad Server - SECONDARY'!$E$2:$E$960,0)),"")</f>
        <v>15</v>
      </c>
      <c r="I2235" t="str">
        <f>VLOOKUP($C2235,'Lookup Table'!$A$1:$G$134,3,0)</f>
        <v>Partner B</v>
      </c>
      <c r="J2235" t="str">
        <f>VLOOKUP($C2235,'Lookup Table'!$A$1:$G$134,4,0)</f>
        <v>Cross-Device</v>
      </c>
      <c r="K2235" t="str">
        <f>VLOOKUP($C2235,'Lookup Table'!$A$1:$G$134,5,0)</f>
        <v>CPCV</v>
      </c>
      <c r="L2235">
        <f>VLOOKUP($C2235,'Lookup Table'!$A$1:$G$134,6,0)</f>
        <v>4.5</v>
      </c>
      <c r="M2235" t="str">
        <f>VLOOKUP($C2235,'Lookup Table'!$A$1:$G$134,7,0)</f>
        <v>Video</v>
      </c>
      <c r="N2235" s="28">
        <f t="shared" si="34"/>
        <v>67.5</v>
      </c>
    </row>
    <row r="2236" spans="1:14" x14ac:dyDescent="0.2">
      <c r="A2236">
        <v>2235</v>
      </c>
      <c r="B2236" s="26">
        <v>44345</v>
      </c>
      <c r="C2236" s="11">
        <v>271451050</v>
      </c>
      <c r="D2236" s="11">
        <v>15603</v>
      </c>
      <c r="E2236" s="11">
        <v>15</v>
      </c>
      <c r="F2236" s="11">
        <v>17</v>
      </c>
      <c r="G2236" t="str">
        <f>IFERROR(INDEX('Video Ad Server - SECONDARY'!$C$2:$C$960,MATCH(' Combined Data'!C2236&amp;' Combined Data'!B2236,'Video Ad Server - SECONDARY'!$E$2:$E$960,0)),"")</f>
        <v/>
      </c>
      <c r="H2236" t="str">
        <f>IFERROR(INDEX('Video Ad Server - SECONDARY'!$D$2:$D$960,MATCH(' Combined Data'!C2236&amp;' Combined Data'!B2236,'Video Ad Server - SECONDARY'!$E$2:$E$960,0)),"")</f>
        <v/>
      </c>
      <c r="I2236" t="str">
        <f>VLOOKUP($C2236,'Lookup Table'!$A$1:$G$134,3,0)</f>
        <v>Partner A</v>
      </c>
      <c r="J2236" t="str">
        <f>VLOOKUP($C2236,'Lookup Table'!$A$1:$G$134,4,0)</f>
        <v>Desktop</v>
      </c>
      <c r="K2236" t="str">
        <f>VLOOKUP($C2236,'Lookup Table'!$A$1:$G$134,5,0)</f>
        <v>CPM</v>
      </c>
      <c r="L2236">
        <f>VLOOKUP($C2236,'Lookup Table'!$A$1:$G$134,6,0)</f>
        <v>6</v>
      </c>
      <c r="M2236" t="str">
        <f>VLOOKUP($C2236,'Lookup Table'!$A$1:$G$134,7,0)</f>
        <v>Display</v>
      </c>
      <c r="N2236" s="28">
        <f t="shared" si="34"/>
        <v>93.617999999999995</v>
      </c>
    </row>
    <row r="2237" spans="1:14" x14ac:dyDescent="0.2">
      <c r="A2237">
        <v>2236</v>
      </c>
      <c r="B2237" s="26">
        <v>44345</v>
      </c>
      <c r="C2237" s="11">
        <v>268890548</v>
      </c>
      <c r="D2237" s="11">
        <v>7935</v>
      </c>
      <c r="E2237" s="11">
        <v>13</v>
      </c>
      <c r="F2237" s="11">
        <v>9</v>
      </c>
      <c r="G2237">
        <f>IFERROR(INDEX('Video Ad Server - SECONDARY'!$C$2:$C$960,MATCH(' Combined Data'!C2237&amp;' Combined Data'!B2237,'Video Ad Server - SECONDARY'!$E$2:$E$960,0)),"")</f>
        <v>13</v>
      </c>
      <c r="H2237">
        <f>IFERROR(INDEX('Video Ad Server - SECONDARY'!$D$2:$D$960,MATCH(' Combined Data'!C2237&amp;' Combined Data'!B2237,'Video Ad Server - SECONDARY'!$E$2:$E$960,0)),"")</f>
        <v>2</v>
      </c>
      <c r="I2237" t="str">
        <f>VLOOKUP($C2237,'Lookup Table'!$A$1:$G$134,3,0)</f>
        <v>Partner B</v>
      </c>
      <c r="J2237" t="str">
        <f>VLOOKUP($C2237,'Lookup Table'!$A$1:$G$134,4,0)</f>
        <v>Cross-Device</v>
      </c>
      <c r="K2237" t="str">
        <f>VLOOKUP($C2237,'Lookup Table'!$A$1:$G$134,5,0)</f>
        <v>CPCV</v>
      </c>
      <c r="L2237">
        <f>VLOOKUP($C2237,'Lookup Table'!$A$1:$G$134,6,0)</f>
        <v>4.5</v>
      </c>
      <c r="M2237" t="str">
        <f>VLOOKUP($C2237,'Lookup Table'!$A$1:$G$134,7,0)</f>
        <v>Video</v>
      </c>
      <c r="N2237" s="28">
        <f t="shared" si="34"/>
        <v>9</v>
      </c>
    </row>
    <row r="2238" spans="1:14" x14ac:dyDescent="0.2">
      <c r="A2238">
        <v>2237</v>
      </c>
      <c r="B2238" s="26">
        <v>44345</v>
      </c>
      <c r="C2238" s="11">
        <v>268892405</v>
      </c>
      <c r="D2238" s="11">
        <v>7838</v>
      </c>
      <c r="E2238" s="11">
        <v>8</v>
      </c>
      <c r="F2238" s="11">
        <v>2</v>
      </c>
      <c r="G2238" t="str">
        <f>IFERROR(INDEX('Video Ad Server - SECONDARY'!$C$2:$C$960,MATCH(' Combined Data'!C2238&amp;' Combined Data'!B2238,'Video Ad Server - SECONDARY'!$E$2:$E$960,0)),"")</f>
        <v/>
      </c>
      <c r="H2238" t="str">
        <f>IFERROR(INDEX('Video Ad Server - SECONDARY'!$D$2:$D$960,MATCH(' Combined Data'!C2238&amp;' Combined Data'!B2238,'Video Ad Server - SECONDARY'!$E$2:$E$960,0)),"")</f>
        <v/>
      </c>
      <c r="I2238" t="str">
        <f>VLOOKUP($C2238,'Lookup Table'!$A$1:$G$134,3,0)</f>
        <v>Partner B</v>
      </c>
      <c r="J2238" t="str">
        <f>VLOOKUP($C2238,'Lookup Table'!$A$1:$G$134,4,0)</f>
        <v>Mobile In-App</v>
      </c>
      <c r="K2238" t="str">
        <f>VLOOKUP($C2238,'Lookup Table'!$A$1:$G$134,5,0)</f>
        <v>CPM</v>
      </c>
      <c r="L2238">
        <f>VLOOKUP($C2238,'Lookup Table'!$A$1:$G$134,6,0)</f>
        <v>4.5</v>
      </c>
      <c r="M2238" t="str">
        <f>VLOOKUP($C2238,'Lookup Table'!$A$1:$G$134,7,0)</f>
        <v>Display</v>
      </c>
      <c r="N2238" s="28">
        <f t="shared" si="34"/>
        <v>35.271000000000001</v>
      </c>
    </row>
    <row r="2239" spans="1:14" x14ac:dyDescent="0.2">
      <c r="A2239">
        <v>2238</v>
      </c>
      <c r="B2239" s="26">
        <v>44345</v>
      </c>
      <c r="C2239" s="11">
        <v>268890710</v>
      </c>
      <c r="D2239" s="11">
        <v>2735</v>
      </c>
      <c r="E2239" s="11">
        <v>7</v>
      </c>
      <c r="F2239" s="11">
        <v>0</v>
      </c>
      <c r="G2239" t="str">
        <f>IFERROR(INDEX('Video Ad Server - SECONDARY'!$C$2:$C$960,MATCH(' Combined Data'!C2239&amp;' Combined Data'!B2239,'Video Ad Server - SECONDARY'!$E$2:$E$960,0)),"")</f>
        <v/>
      </c>
      <c r="H2239" t="str">
        <f>IFERROR(INDEX('Video Ad Server - SECONDARY'!$D$2:$D$960,MATCH(' Combined Data'!C2239&amp;' Combined Data'!B2239,'Video Ad Server - SECONDARY'!$E$2:$E$960,0)),"")</f>
        <v/>
      </c>
      <c r="I2239" t="str">
        <f>VLOOKUP($C2239,'Lookup Table'!$A$1:$G$134,3,0)</f>
        <v>Partner A</v>
      </c>
      <c r="J2239" t="str">
        <f>VLOOKUP($C2239,'Lookup Table'!$A$1:$G$134,4,0)</f>
        <v>Desktop</v>
      </c>
      <c r="K2239" t="str">
        <f>VLOOKUP($C2239,'Lookup Table'!$A$1:$G$134,5,0)</f>
        <v>CPM</v>
      </c>
      <c r="L2239">
        <f>VLOOKUP($C2239,'Lookup Table'!$A$1:$G$134,6,0)</f>
        <v>6</v>
      </c>
      <c r="M2239" t="str">
        <f>VLOOKUP($C2239,'Lookup Table'!$A$1:$G$134,7,0)</f>
        <v>Display</v>
      </c>
      <c r="N2239" s="28">
        <f t="shared" si="34"/>
        <v>16.41</v>
      </c>
    </row>
    <row r="2240" spans="1:14" x14ac:dyDescent="0.2">
      <c r="A2240">
        <v>2239</v>
      </c>
      <c r="B2240" s="26">
        <v>44345</v>
      </c>
      <c r="C2240" s="11">
        <v>269222109</v>
      </c>
      <c r="D2240" s="11">
        <v>4596</v>
      </c>
      <c r="E2240" s="11">
        <v>6</v>
      </c>
      <c r="F2240" s="11">
        <v>1</v>
      </c>
      <c r="G2240" t="str">
        <f>IFERROR(INDEX('Video Ad Server - SECONDARY'!$C$2:$C$960,MATCH(' Combined Data'!C2240&amp;' Combined Data'!B2240,'Video Ad Server - SECONDARY'!$E$2:$E$960,0)),"")</f>
        <v/>
      </c>
      <c r="H2240" t="str">
        <f>IFERROR(INDEX('Video Ad Server - SECONDARY'!$D$2:$D$960,MATCH(' Combined Data'!C2240&amp;' Combined Data'!B2240,'Video Ad Server - SECONDARY'!$E$2:$E$960,0)),"")</f>
        <v/>
      </c>
      <c r="I2240" t="str">
        <f>VLOOKUP($C2240,'Lookup Table'!$A$1:$G$134,3,0)</f>
        <v>Partner A</v>
      </c>
      <c r="J2240" t="str">
        <f>VLOOKUP($C2240,'Lookup Table'!$A$1:$G$134,4,0)</f>
        <v>Desktop</v>
      </c>
      <c r="K2240" t="str">
        <f>VLOOKUP($C2240,'Lookup Table'!$A$1:$G$134,5,0)</f>
        <v>CPM</v>
      </c>
      <c r="L2240">
        <f>VLOOKUP($C2240,'Lookup Table'!$A$1:$G$134,6,0)</f>
        <v>6</v>
      </c>
      <c r="M2240" t="str">
        <f>VLOOKUP($C2240,'Lookup Table'!$A$1:$G$134,7,0)</f>
        <v>Display</v>
      </c>
      <c r="N2240" s="28">
        <f t="shared" si="34"/>
        <v>27.576000000000001</v>
      </c>
    </row>
    <row r="2241" spans="1:14" x14ac:dyDescent="0.2">
      <c r="A2241">
        <v>2240</v>
      </c>
      <c r="B2241" s="26">
        <v>44345</v>
      </c>
      <c r="C2241" s="11">
        <v>269222070</v>
      </c>
      <c r="D2241" s="11">
        <v>2687</v>
      </c>
      <c r="E2241" s="11">
        <v>6</v>
      </c>
      <c r="F2241" s="11">
        <v>0</v>
      </c>
      <c r="G2241" t="str">
        <f>IFERROR(INDEX('Video Ad Server - SECONDARY'!$C$2:$C$960,MATCH(' Combined Data'!C2241&amp;' Combined Data'!B2241,'Video Ad Server - SECONDARY'!$E$2:$E$960,0)),"")</f>
        <v/>
      </c>
      <c r="H2241" t="str">
        <f>IFERROR(INDEX('Video Ad Server - SECONDARY'!$D$2:$D$960,MATCH(' Combined Data'!C2241&amp;' Combined Data'!B2241,'Video Ad Server - SECONDARY'!$E$2:$E$960,0)),"")</f>
        <v/>
      </c>
      <c r="I2241" t="str">
        <f>VLOOKUP($C2241,'Lookup Table'!$A$1:$G$134,3,0)</f>
        <v>Partner A</v>
      </c>
      <c r="J2241" t="str">
        <f>VLOOKUP($C2241,'Lookup Table'!$A$1:$G$134,4,0)</f>
        <v>Mobile In-App</v>
      </c>
      <c r="K2241" t="str">
        <f>VLOOKUP($C2241,'Lookup Table'!$A$1:$G$134,5,0)</f>
        <v>CPM</v>
      </c>
      <c r="L2241">
        <f>VLOOKUP($C2241,'Lookup Table'!$A$1:$G$134,6,0)</f>
        <v>6</v>
      </c>
      <c r="M2241" t="str">
        <f>VLOOKUP($C2241,'Lookup Table'!$A$1:$G$134,7,0)</f>
        <v>Display</v>
      </c>
      <c r="N2241" s="28">
        <f t="shared" si="34"/>
        <v>16.122</v>
      </c>
    </row>
    <row r="2242" spans="1:14" x14ac:dyDescent="0.2">
      <c r="A2242">
        <v>2241</v>
      </c>
      <c r="B2242" s="26">
        <v>44345</v>
      </c>
      <c r="C2242" s="11">
        <v>268892414</v>
      </c>
      <c r="D2242" s="11">
        <v>4192</v>
      </c>
      <c r="E2242" s="11">
        <v>4</v>
      </c>
      <c r="F2242" s="11">
        <v>2</v>
      </c>
      <c r="G2242" t="str">
        <f>IFERROR(INDEX('Video Ad Server - SECONDARY'!$C$2:$C$960,MATCH(' Combined Data'!C2242&amp;' Combined Data'!B2242,'Video Ad Server - SECONDARY'!$E$2:$E$960,0)),"")</f>
        <v/>
      </c>
      <c r="H2242" t="str">
        <f>IFERROR(INDEX('Video Ad Server - SECONDARY'!$D$2:$D$960,MATCH(' Combined Data'!C2242&amp;' Combined Data'!B2242,'Video Ad Server - SECONDARY'!$E$2:$E$960,0)),"")</f>
        <v/>
      </c>
      <c r="I2242" t="str">
        <f>VLOOKUP($C2242,'Lookup Table'!$A$1:$G$134,3,0)</f>
        <v>Partner A</v>
      </c>
      <c r="J2242" t="str">
        <f>VLOOKUP($C2242,'Lookup Table'!$A$1:$G$134,4,0)</f>
        <v>Mobile Web</v>
      </c>
      <c r="K2242" t="str">
        <f>VLOOKUP($C2242,'Lookup Table'!$A$1:$G$134,5,0)</f>
        <v>CPM</v>
      </c>
      <c r="L2242">
        <f>VLOOKUP($C2242,'Lookup Table'!$A$1:$G$134,6,0)</f>
        <v>6</v>
      </c>
      <c r="M2242" t="str">
        <f>VLOOKUP($C2242,'Lookup Table'!$A$1:$G$134,7,0)</f>
        <v>Display</v>
      </c>
      <c r="N2242" s="28">
        <f t="shared" si="34"/>
        <v>25.152000000000001</v>
      </c>
    </row>
    <row r="2243" spans="1:14" x14ac:dyDescent="0.2">
      <c r="A2243">
        <v>2242</v>
      </c>
      <c r="B2243" s="26">
        <v>44345</v>
      </c>
      <c r="C2243" s="11">
        <v>271459513</v>
      </c>
      <c r="D2243" s="11">
        <v>3039</v>
      </c>
      <c r="E2243" s="11">
        <v>4</v>
      </c>
      <c r="F2243" s="11">
        <v>4</v>
      </c>
      <c r="G2243" t="str">
        <f>IFERROR(INDEX('Video Ad Server - SECONDARY'!$C$2:$C$960,MATCH(' Combined Data'!C2243&amp;' Combined Data'!B2243,'Video Ad Server - SECONDARY'!$E$2:$E$960,0)),"")</f>
        <v/>
      </c>
      <c r="H2243" t="str">
        <f>IFERROR(INDEX('Video Ad Server - SECONDARY'!$D$2:$D$960,MATCH(' Combined Data'!C2243&amp;' Combined Data'!B2243,'Video Ad Server - SECONDARY'!$E$2:$E$960,0)),"")</f>
        <v/>
      </c>
      <c r="I2243" t="str">
        <f>VLOOKUP($C2243,'Lookup Table'!$A$1:$G$134,3,0)</f>
        <v>Partner A</v>
      </c>
      <c r="J2243" t="str">
        <f>VLOOKUP($C2243,'Lookup Table'!$A$1:$G$134,4,0)</f>
        <v>Tablet In-App</v>
      </c>
      <c r="K2243" t="str">
        <f>VLOOKUP($C2243,'Lookup Table'!$A$1:$G$134,5,0)</f>
        <v>CPM</v>
      </c>
      <c r="L2243">
        <f>VLOOKUP($C2243,'Lookup Table'!$A$1:$G$134,6,0)</f>
        <v>6</v>
      </c>
      <c r="M2243" t="str">
        <f>VLOOKUP($C2243,'Lookup Table'!$A$1:$G$134,7,0)</f>
        <v>Display</v>
      </c>
      <c r="N2243" s="28">
        <f t="shared" ref="N2243:N2306" si="35">IF(K2243="CPM",(D2243/1000)*L2243,H2243*L2243)</f>
        <v>18.234000000000002</v>
      </c>
    </row>
    <row r="2244" spans="1:14" x14ac:dyDescent="0.2">
      <c r="A2244">
        <v>2243</v>
      </c>
      <c r="B2244" s="26">
        <v>44345</v>
      </c>
      <c r="C2244" s="11">
        <v>269150224</v>
      </c>
      <c r="D2244" s="11">
        <v>4721</v>
      </c>
      <c r="E2244" s="11">
        <v>3</v>
      </c>
      <c r="F2244" s="11">
        <v>0</v>
      </c>
      <c r="G2244" t="str">
        <f>IFERROR(INDEX('Video Ad Server - SECONDARY'!$C$2:$C$960,MATCH(' Combined Data'!C2244&amp;' Combined Data'!B2244,'Video Ad Server - SECONDARY'!$E$2:$E$960,0)),"")</f>
        <v/>
      </c>
      <c r="H2244" t="str">
        <f>IFERROR(INDEX('Video Ad Server - SECONDARY'!$D$2:$D$960,MATCH(' Combined Data'!C2244&amp;' Combined Data'!B2244,'Video Ad Server - SECONDARY'!$E$2:$E$960,0)),"")</f>
        <v/>
      </c>
      <c r="I2244" t="str">
        <f>VLOOKUP($C2244,'Lookup Table'!$A$1:$G$134,3,0)</f>
        <v>Partner A</v>
      </c>
      <c r="J2244" t="str">
        <f>VLOOKUP($C2244,'Lookup Table'!$A$1:$G$134,4,0)</f>
        <v>Mobile</v>
      </c>
      <c r="K2244" t="str">
        <f>VLOOKUP($C2244,'Lookup Table'!$A$1:$G$134,5,0)</f>
        <v>CPM</v>
      </c>
      <c r="L2244">
        <f>VLOOKUP($C2244,'Lookup Table'!$A$1:$G$134,6,0)</f>
        <v>6</v>
      </c>
      <c r="M2244" t="str">
        <f>VLOOKUP($C2244,'Lookup Table'!$A$1:$G$134,7,0)</f>
        <v>Display</v>
      </c>
      <c r="N2244" s="28">
        <f t="shared" si="35"/>
        <v>28.326000000000001</v>
      </c>
    </row>
    <row r="2245" spans="1:14" x14ac:dyDescent="0.2">
      <c r="A2245">
        <v>2244</v>
      </c>
      <c r="B2245" s="26">
        <v>44345</v>
      </c>
      <c r="C2245" s="11">
        <v>269150218</v>
      </c>
      <c r="D2245" s="11">
        <v>4497</v>
      </c>
      <c r="E2245" s="11">
        <v>3</v>
      </c>
      <c r="F2245" s="11">
        <v>2</v>
      </c>
      <c r="G2245" t="str">
        <f>IFERROR(INDEX('Video Ad Server - SECONDARY'!$C$2:$C$960,MATCH(' Combined Data'!C2245&amp;' Combined Data'!B2245,'Video Ad Server - SECONDARY'!$E$2:$E$960,0)),"")</f>
        <v/>
      </c>
      <c r="H2245" t="str">
        <f>IFERROR(INDEX('Video Ad Server - SECONDARY'!$D$2:$D$960,MATCH(' Combined Data'!C2245&amp;' Combined Data'!B2245,'Video Ad Server - SECONDARY'!$E$2:$E$960,0)),"")</f>
        <v/>
      </c>
      <c r="I2245" t="str">
        <f>VLOOKUP($C2245,'Lookup Table'!$A$1:$G$134,3,0)</f>
        <v>Partner A</v>
      </c>
      <c r="J2245" t="str">
        <f>VLOOKUP($C2245,'Lookup Table'!$A$1:$G$134,4,0)</f>
        <v>Desktop</v>
      </c>
      <c r="K2245" t="str">
        <f>VLOOKUP($C2245,'Lookup Table'!$A$1:$G$134,5,0)</f>
        <v>CPM</v>
      </c>
      <c r="L2245">
        <f>VLOOKUP($C2245,'Lookup Table'!$A$1:$G$134,6,0)</f>
        <v>6</v>
      </c>
      <c r="M2245" t="str">
        <f>VLOOKUP($C2245,'Lookup Table'!$A$1:$G$134,7,0)</f>
        <v>Display</v>
      </c>
      <c r="N2245" s="28">
        <f t="shared" si="35"/>
        <v>26.981999999999999</v>
      </c>
    </row>
    <row r="2246" spans="1:14" x14ac:dyDescent="0.2">
      <c r="A2246">
        <v>2245</v>
      </c>
      <c r="B2246" s="26">
        <v>44345</v>
      </c>
      <c r="C2246" s="11">
        <v>269222757</v>
      </c>
      <c r="D2246" s="11">
        <v>4233</v>
      </c>
      <c r="E2246" s="11">
        <v>3</v>
      </c>
      <c r="F2246" s="11">
        <v>3</v>
      </c>
      <c r="G2246" t="str">
        <f>IFERROR(INDEX('Video Ad Server - SECONDARY'!$C$2:$C$960,MATCH(' Combined Data'!C2246&amp;' Combined Data'!B2246,'Video Ad Server - SECONDARY'!$E$2:$E$960,0)),"")</f>
        <v/>
      </c>
      <c r="H2246" t="str">
        <f>IFERROR(INDEX('Video Ad Server - SECONDARY'!$D$2:$D$960,MATCH(' Combined Data'!C2246&amp;' Combined Data'!B2246,'Video Ad Server - SECONDARY'!$E$2:$E$960,0)),"")</f>
        <v/>
      </c>
      <c r="I2246" t="str">
        <f>VLOOKUP($C2246,'Lookup Table'!$A$1:$G$134,3,0)</f>
        <v>Partner A</v>
      </c>
      <c r="J2246" t="str">
        <f>VLOOKUP($C2246,'Lookup Table'!$A$1:$G$134,4,0)</f>
        <v>Mobile Web</v>
      </c>
      <c r="K2246" t="str">
        <f>VLOOKUP($C2246,'Lookup Table'!$A$1:$G$134,5,0)</f>
        <v>CPM</v>
      </c>
      <c r="L2246">
        <f>VLOOKUP($C2246,'Lookup Table'!$A$1:$G$134,6,0)</f>
        <v>6</v>
      </c>
      <c r="M2246" t="str">
        <f>VLOOKUP($C2246,'Lookup Table'!$A$1:$G$134,7,0)</f>
        <v>Display</v>
      </c>
      <c r="N2246" s="28">
        <f t="shared" si="35"/>
        <v>25.397999999999996</v>
      </c>
    </row>
    <row r="2247" spans="1:14" x14ac:dyDescent="0.2">
      <c r="A2247">
        <v>2246</v>
      </c>
      <c r="B2247" s="26">
        <v>44345</v>
      </c>
      <c r="C2247" s="11">
        <v>268890671</v>
      </c>
      <c r="D2247" s="11">
        <v>3551</v>
      </c>
      <c r="E2247" s="11">
        <v>3</v>
      </c>
      <c r="F2247" s="11">
        <v>4</v>
      </c>
      <c r="G2247" t="str">
        <f>IFERROR(INDEX('Video Ad Server - SECONDARY'!$C$2:$C$960,MATCH(' Combined Data'!C2247&amp;' Combined Data'!B2247,'Video Ad Server - SECONDARY'!$E$2:$E$960,0)),"")</f>
        <v/>
      </c>
      <c r="H2247" t="str">
        <f>IFERROR(INDEX('Video Ad Server - SECONDARY'!$D$2:$D$960,MATCH(' Combined Data'!C2247&amp;' Combined Data'!B2247,'Video Ad Server - SECONDARY'!$E$2:$E$960,0)),"")</f>
        <v/>
      </c>
      <c r="I2247" t="str">
        <f>VLOOKUP($C2247,'Lookup Table'!$A$1:$G$134,3,0)</f>
        <v>Partner A</v>
      </c>
      <c r="J2247" t="str">
        <f>VLOOKUP($C2247,'Lookup Table'!$A$1:$G$134,4,0)</f>
        <v>Tablet Web</v>
      </c>
      <c r="K2247" t="str">
        <f>VLOOKUP($C2247,'Lookup Table'!$A$1:$G$134,5,0)</f>
        <v>CPM</v>
      </c>
      <c r="L2247">
        <f>VLOOKUP($C2247,'Lookup Table'!$A$1:$G$134,6,0)</f>
        <v>6</v>
      </c>
      <c r="M2247" t="str">
        <f>VLOOKUP($C2247,'Lookup Table'!$A$1:$G$134,7,0)</f>
        <v>Display</v>
      </c>
      <c r="N2247" s="28">
        <f t="shared" si="35"/>
        <v>21.306000000000001</v>
      </c>
    </row>
    <row r="2248" spans="1:14" x14ac:dyDescent="0.2">
      <c r="A2248">
        <v>2247</v>
      </c>
      <c r="B2248" s="26">
        <v>44345</v>
      </c>
      <c r="C2248" s="11">
        <v>269222010</v>
      </c>
      <c r="D2248" s="11">
        <v>2250</v>
      </c>
      <c r="E2248" s="11">
        <v>3</v>
      </c>
      <c r="F2248" s="11">
        <v>0</v>
      </c>
      <c r="G2248">
        <f>IFERROR(INDEX('Video Ad Server - SECONDARY'!$C$2:$C$960,MATCH(' Combined Data'!C2248&amp;' Combined Data'!B2248,'Video Ad Server - SECONDARY'!$E$2:$E$960,0)),"")</f>
        <v>18</v>
      </c>
      <c r="H2248">
        <f>IFERROR(INDEX('Video Ad Server - SECONDARY'!$D$2:$D$960,MATCH(' Combined Data'!C2248&amp;' Combined Data'!B2248,'Video Ad Server - SECONDARY'!$E$2:$E$960,0)),"")</f>
        <v>6</v>
      </c>
      <c r="I2248" t="str">
        <f>VLOOKUP($C2248,'Lookup Table'!$A$1:$G$134,3,0)</f>
        <v>Partner B</v>
      </c>
      <c r="J2248" t="str">
        <f>VLOOKUP($C2248,'Lookup Table'!$A$1:$G$134,4,0)</f>
        <v>Cross-Device</v>
      </c>
      <c r="K2248" t="str">
        <f>VLOOKUP($C2248,'Lookup Table'!$A$1:$G$134,5,0)</f>
        <v>CPCV</v>
      </c>
      <c r="L2248">
        <f>VLOOKUP($C2248,'Lookup Table'!$A$1:$G$134,6,0)</f>
        <v>4.5</v>
      </c>
      <c r="M2248" t="str">
        <f>VLOOKUP($C2248,'Lookup Table'!$A$1:$G$134,7,0)</f>
        <v>Video</v>
      </c>
      <c r="N2248" s="28">
        <f t="shared" si="35"/>
        <v>27</v>
      </c>
    </row>
    <row r="2249" spans="1:14" x14ac:dyDescent="0.2">
      <c r="A2249">
        <v>2248</v>
      </c>
      <c r="B2249" s="26">
        <v>44345</v>
      </c>
      <c r="C2249" s="11">
        <v>269151292</v>
      </c>
      <c r="D2249" s="11">
        <v>2162</v>
      </c>
      <c r="E2249" s="11">
        <v>3</v>
      </c>
      <c r="F2249" s="11">
        <v>1</v>
      </c>
      <c r="G2249" t="str">
        <f>IFERROR(INDEX('Video Ad Server - SECONDARY'!$C$2:$C$960,MATCH(' Combined Data'!C2249&amp;' Combined Data'!B2249,'Video Ad Server - SECONDARY'!$E$2:$E$960,0)),"")</f>
        <v/>
      </c>
      <c r="H2249" t="str">
        <f>IFERROR(INDEX('Video Ad Server - SECONDARY'!$D$2:$D$960,MATCH(' Combined Data'!C2249&amp;' Combined Data'!B2249,'Video Ad Server - SECONDARY'!$E$2:$E$960,0)),"")</f>
        <v/>
      </c>
      <c r="I2249" t="str">
        <f>VLOOKUP($C2249,'Lookup Table'!$A$1:$G$134,3,0)</f>
        <v>Partner A</v>
      </c>
      <c r="J2249" t="str">
        <f>VLOOKUP($C2249,'Lookup Table'!$A$1:$G$134,4,0)</f>
        <v>Mobile Web</v>
      </c>
      <c r="K2249" t="str">
        <f>VLOOKUP($C2249,'Lookup Table'!$A$1:$G$134,5,0)</f>
        <v>CPM</v>
      </c>
      <c r="L2249">
        <f>VLOOKUP($C2249,'Lookup Table'!$A$1:$G$134,6,0)</f>
        <v>6</v>
      </c>
      <c r="M2249" t="str">
        <f>VLOOKUP($C2249,'Lookup Table'!$A$1:$G$134,7,0)</f>
        <v>Display</v>
      </c>
      <c r="N2249" s="28">
        <f t="shared" si="35"/>
        <v>12.972</v>
      </c>
    </row>
    <row r="2250" spans="1:14" x14ac:dyDescent="0.2">
      <c r="A2250">
        <v>2249</v>
      </c>
      <c r="B2250" s="26">
        <v>44345</v>
      </c>
      <c r="C2250" s="11">
        <v>269222754</v>
      </c>
      <c r="D2250" s="11">
        <v>1583</v>
      </c>
      <c r="E2250" s="11">
        <v>3</v>
      </c>
      <c r="F2250" s="11">
        <v>2</v>
      </c>
      <c r="G2250" t="str">
        <f>IFERROR(INDEX('Video Ad Server - SECONDARY'!$C$2:$C$960,MATCH(' Combined Data'!C2250&amp;' Combined Data'!B2250,'Video Ad Server - SECONDARY'!$E$2:$E$960,0)),"")</f>
        <v/>
      </c>
      <c r="H2250" t="str">
        <f>IFERROR(INDEX('Video Ad Server - SECONDARY'!$D$2:$D$960,MATCH(' Combined Data'!C2250&amp;' Combined Data'!B2250,'Video Ad Server - SECONDARY'!$E$2:$E$960,0)),"")</f>
        <v/>
      </c>
      <c r="I2250" t="str">
        <f>VLOOKUP($C2250,'Lookup Table'!$A$1:$G$134,3,0)</f>
        <v>Partner A</v>
      </c>
      <c r="J2250" t="str">
        <f>VLOOKUP($C2250,'Lookup Table'!$A$1:$G$134,4,0)</f>
        <v>Mobile In-App</v>
      </c>
      <c r="K2250" t="str">
        <f>VLOOKUP($C2250,'Lookup Table'!$A$1:$G$134,5,0)</f>
        <v>CPM</v>
      </c>
      <c r="L2250">
        <f>VLOOKUP($C2250,'Lookup Table'!$A$1:$G$134,6,0)</f>
        <v>6</v>
      </c>
      <c r="M2250" t="str">
        <f>VLOOKUP($C2250,'Lookup Table'!$A$1:$G$134,7,0)</f>
        <v>Display</v>
      </c>
      <c r="N2250" s="28">
        <f t="shared" si="35"/>
        <v>9.4979999999999993</v>
      </c>
    </row>
    <row r="2251" spans="1:14" x14ac:dyDescent="0.2">
      <c r="A2251">
        <v>2250</v>
      </c>
      <c r="B2251" s="26">
        <v>44345</v>
      </c>
      <c r="C2251" s="11">
        <v>269221461</v>
      </c>
      <c r="D2251" s="11">
        <v>1313</v>
      </c>
      <c r="E2251" s="11">
        <v>3</v>
      </c>
      <c r="F2251" s="11">
        <v>7</v>
      </c>
      <c r="G2251">
        <f>IFERROR(INDEX('Video Ad Server - SECONDARY'!$C$2:$C$960,MATCH(' Combined Data'!C2251&amp;' Combined Data'!B2251,'Video Ad Server - SECONDARY'!$E$2:$E$960,0)),"")</f>
        <v>6</v>
      </c>
      <c r="H2251">
        <f>IFERROR(INDEX('Video Ad Server - SECONDARY'!$D$2:$D$960,MATCH(' Combined Data'!C2251&amp;' Combined Data'!B2251,'Video Ad Server - SECONDARY'!$E$2:$E$960,0)),"")</f>
        <v>5</v>
      </c>
      <c r="I2251" t="str">
        <f>VLOOKUP($C2251,'Lookup Table'!$A$1:$G$134,3,0)</f>
        <v>Partner B</v>
      </c>
      <c r="J2251" t="str">
        <f>VLOOKUP($C2251,'Lookup Table'!$A$1:$G$134,4,0)</f>
        <v>Mobile</v>
      </c>
      <c r="K2251" t="str">
        <f>VLOOKUP($C2251,'Lookup Table'!$A$1:$G$134,5,0)</f>
        <v>CPCV</v>
      </c>
      <c r="L2251">
        <f>VLOOKUP($C2251,'Lookup Table'!$A$1:$G$134,6,0)</f>
        <v>4.5</v>
      </c>
      <c r="M2251" t="str">
        <f>VLOOKUP($C2251,'Lookup Table'!$A$1:$G$134,7,0)</f>
        <v>Video</v>
      </c>
      <c r="N2251" s="28">
        <f t="shared" si="35"/>
        <v>22.5</v>
      </c>
    </row>
    <row r="2252" spans="1:14" x14ac:dyDescent="0.2">
      <c r="A2252">
        <v>2251</v>
      </c>
      <c r="B2252" s="26">
        <v>44345</v>
      </c>
      <c r="C2252" s="11">
        <v>269221635</v>
      </c>
      <c r="D2252" s="11">
        <v>21150</v>
      </c>
      <c r="E2252" s="11">
        <v>2</v>
      </c>
      <c r="F2252" s="11">
        <v>1</v>
      </c>
      <c r="G2252" t="str">
        <f>IFERROR(INDEX('Video Ad Server - SECONDARY'!$C$2:$C$960,MATCH(' Combined Data'!C2252&amp;' Combined Data'!B2252,'Video Ad Server - SECONDARY'!$E$2:$E$960,0)),"")</f>
        <v/>
      </c>
      <c r="H2252" t="str">
        <f>IFERROR(INDEX('Video Ad Server - SECONDARY'!$D$2:$D$960,MATCH(' Combined Data'!C2252&amp;' Combined Data'!B2252,'Video Ad Server - SECONDARY'!$E$2:$E$960,0)),"")</f>
        <v/>
      </c>
      <c r="I2252" t="str">
        <f>VLOOKUP($C2252,'Lookup Table'!$A$1:$G$134,3,0)</f>
        <v>Partner A</v>
      </c>
      <c r="J2252" t="str">
        <f>VLOOKUP($C2252,'Lookup Table'!$A$1:$G$134,4,0)</f>
        <v>Desktop</v>
      </c>
      <c r="K2252" t="str">
        <f>VLOOKUP($C2252,'Lookup Table'!$A$1:$G$134,5,0)</f>
        <v>CPM</v>
      </c>
      <c r="L2252">
        <f>VLOOKUP($C2252,'Lookup Table'!$A$1:$G$134,6,0)</f>
        <v>6</v>
      </c>
      <c r="M2252" t="str">
        <f>VLOOKUP($C2252,'Lookup Table'!$A$1:$G$134,7,0)</f>
        <v>Display</v>
      </c>
      <c r="N2252" s="28">
        <f t="shared" si="35"/>
        <v>126.89999999999999</v>
      </c>
    </row>
    <row r="2253" spans="1:14" x14ac:dyDescent="0.2">
      <c r="A2253">
        <v>2252</v>
      </c>
      <c r="B2253" s="26">
        <v>44345</v>
      </c>
      <c r="C2253" s="11">
        <v>268892090</v>
      </c>
      <c r="D2253" s="11">
        <v>4315</v>
      </c>
      <c r="E2253" s="11">
        <v>2</v>
      </c>
      <c r="F2253" s="11">
        <v>0</v>
      </c>
      <c r="G2253" t="str">
        <f>IFERROR(INDEX('Video Ad Server - SECONDARY'!$C$2:$C$960,MATCH(' Combined Data'!C2253&amp;' Combined Data'!B2253,'Video Ad Server - SECONDARY'!$E$2:$E$960,0)),"")</f>
        <v/>
      </c>
      <c r="H2253" t="str">
        <f>IFERROR(INDEX('Video Ad Server - SECONDARY'!$D$2:$D$960,MATCH(' Combined Data'!C2253&amp;' Combined Data'!B2253,'Video Ad Server - SECONDARY'!$E$2:$E$960,0)),"")</f>
        <v/>
      </c>
      <c r="I2253" t="str">
        <f>VLOOKUP($C2253,'Lookup Table'!$A$1:$G$134,3,0)</f>
        <v>Partner B</v>
      </c>
      <c r="J2253" t="str">
        <f>VLOOKUP($C2253,'Lookup Table'!$A$1:$G$134,4,0)</f>
        <v>Mobile In-App</v>
      </c>
      <c r="K2253" t="str">
        <f>VLOOKUP($C2253,'Lookup Table'!$A$1:$G$134,5,0)</f>
        <v>CPM</v>
      </c>
      <c r="L2253">
        <f>VLOOKUP($C2253,'Lookup Table'!$A$1:$G$134,6,0)</f>
        <v>4.5</v>
      </c>
      <c r="M2253" t="str">
        <f>VLOOKUP($C2253,'Lookup Table'!$A$1:$G$134,7,0)</f>
        <v>Display</v>
      </c>
      <c r="N2253" s="28">
        <f t="shared" si="35"/>
        <v>19.4175</v>
      </c>
    </row>
    <row r="2254" spans="1:14" x14ac:dyDescent="0.2">
      <c r="A2254">
        <v>2253</v>
      </c>
      <c r="B2254" s="26">
        <v>44345</v>
      </c>
      <c r="C2254" s="11">
        <v>269222781</v>
      </c>
      <c r="D2254" s="11">
        <v>3458</v>
      </c>
      <c r="E2254" s="11">
        <v>2</v>
      </c>
      <c r="F2254" s="11">
        <v>5</v>
      </c>
      <c r="G2254" t="str">
        <f>IFERROR(INDEX('Video Ad Server - SECONDARY'!$C$2:$C$960,MATCH(' Combined Data'!C2254&amp;' Combined Data'!B2254,'Video Ad Server - SECONDARY'!$E$2:$E$960,0)),"")</f>
        <v/>
      </c>
      <c r="H2254" t="str">
        <f>IFERROR(INDEX('Video Ad Server - SECONDARY'!$D$2:$D$960,MATCH(' Combined Data'!C2254&amp;' Combined Data'!B2254,'Video Ad Server - SECONDARY'!$E$2:$E$960,0)),"")</f>
        <v/>
      </c>
      <c r="I2254" t="str">
        <f>VLOOKUP($C2254,'Lookup Table'!$A$1:$G$134,3,0)</f>
        <v>Partner A</v>
      </c>
      <c r="J2254" t="str">
        <f>VLOOKUP($C2254,'Lookup Table'!$A$1:$G$134,4,0)</f>
        <v>Tablet In-App</v>
      </c>
      <c r="K2254" t="str">
        <f>VLOOKUP($C2254,'Lookup Table'!$A$1:$G$134,5,0)</f>
        <v>CPM</v>
      </c>
      <c r="L2254">
        <f>VLOOKUP($C2254,'Lookup Table'!$A$1:$G$134,6,0)</f>
        <v>6</v>
      </c>
      <c r="M2254" t="str">
        <f>VLOOKUP($C2254,'Lookup Table'!$A$1:$G$134,7,0)</f>
        <v>Display</v>
      </c>
      <c r="N2254" s="28">
        <f t="shared" si="35"/>
        <v>20.748000000000001</v>
      </c>
    </row>
    <row r="2255" spans="1:14" x14ac:dyDescent="0.2">
      <c r="A2255">
        <v>2254</v>
      </c>
      <c r="B2255" s="26">
        <v>44345</v>
      </c>
      <c r="C2255" s="11">
        <v>269150194</v>
      </c>
      <c r="D2255" s="11">
        <v>2691</v>
      </c>
      <c r="E2255" s="11">
        <v>2</v>
      </c>
      <c r="F2255" s="11">
        <v>0</v>
      </c>
      <c r="G2255" t="str">
        <f>IFERROR(INDEX('Video Ad Server - SECONDARY'!$C$2:$C$960,MATCH(' Combined Data'!C2255&amp;' Combined Data'!B2255,'Video Ad Server - SECONDARY'!$E$2:$E$960,0)),"")</f>
        <v/>
      </c>
      <c r="H2255" t="str">
        <f>IFERROR(INDEX('Video Ad Server - SECONDARY'!$D$2:$D$960,MATCH(' Combined Data'!C2255&amp;' Combined Data'!B2255,'Video Ad Server - SECONDARY'!$E$2:$E$960,0)),"")</f>
        <v/>
      </c>
      <c r="I2255" t="str">
        <f>VLOOKUP($C2255,'Lookup Table'!$A$1:$G$134,3,0)</f>
        <v>Partner A</v>
      </c>
      <c r="J2255" t="str">
        <f>VLOOKUP($C2255,'Lookup Table'!$A$1:$G$134,4,0)</f>
        <v>Tablet Web</v>
      </c>
      <c r="K2255" t="str">
        <f>VLOOKUP($C2255,'Lookup Table'!$A$1:$G$134,5,0)</f>
        <v>CPM</v>
      </c>
      <c r="L2255">
        <f>VLOOKUP($C2255,'Lookup Table'!$A$1:$G$134,6,0)</f>
        <v>6</v>
      </c>
      <c r="M2255" t="str">
        <f>VLOOKUP($C2255,'Lookup Table'!$A$1:$G$134,7,0)</f>
        <v>Display</v>
      </c>
      <c r="N2255" s="28">
        <f t="shared" si="35"/>
        <v>16.146000000000001</v>
      </c>
    </row>
    <row r="2256" spans="1:14" x14ac:dyDescent="0.2">
      <c r="A2256">
        <v>2255</v>
      </c>
      <c r="B2256" s="26">
        <v>44345</v>
      </c>
      <c r="C2256" s="11">
        <v>268892456</v>
      </c>
      <c r="D2256" s="11">
        <v>2292</v>
      </c>
      <c r="E2256" s="11">
        <v>2</v>
      </c>
      <c r="F2256" s="11">
        <v>0</v>
      </c>
      <c r="G2256" t="str">
        <f>IFERROR(INDEX('Video Ad Server - SECONDARY'!$C$2:$C$960,MATCH(' Combined Data'!C2256&amp;' Combined Data'!B2256,'Video Ad Server - SECONDARY'!$E$2:$E$960,0)),"")</f>
        <v/>
      </c>
      <c r="H2256" t="str">
        <f>IFERROR(INDEX('Video Ad Server - SECONDARY'!$D$2:$D$960,MATCH(' Combined Data'!C2256&amp;' Combined Data'!B2256,'Video Ad Server - SECONDARY'!$E$2:$E$960,0)),"")</f>
        <v/>
      </c>
      <c r="I2256" t="str">
        <f>VLOOKUP($C2256,'Lookup Table'!$A$1:$G$134,3,0)</f>
        <v>Partner A</v>
      </c>
      <c r="J2256" t="str">
        <f>VLOOKUP($C2256,'Lookup Table'!$A$1:$G$134,4,0)</f>
        <v>Mobile Web</v>
      </c>
      <c r="K2256" t="str">
        <f>VLOOKUP($C2256,'Lookup Table'!$A$1:$G$134,5,0)</f>
        <v>CPM</v>
      </c>
      <c r="L2256">
        <f>VLOOKUP($C2256,'Lookup Table'!$A$1:$G$134,6,0)</f>
        <v>6</v>
      </c>
      <c r="M2256" t="str">
        <f>VLOOKUP($C2256,'Lookup Table'!$A$1:$G$134,7,0)</f>
        <v>Display</v>
      </c>
      <c r="N2256" s="28">
        <f t="shared" si="35"/>
        <v>13.751999999999999</v>
      </c>
    </row>
    <row r="2257" spans="1:14" x14ac:dyDescent="0.2">
      <c r="A2257">
        <v>2256</v>
      </c>
      <c r="B2257" s="26">
        <v>44345</v>
      </c>
      <c r="C2257" s="11">
        <v>269222091</v>
      </c>
      <c r="D2257" s="11">
        <v>2229</v>
      </c>
      <c r="E2257" s="11">
        <v>2</v>
      </c>
      <c r="F2257" s="11">
        <v>0</v>
      </c>
      <c r="G2257" t="str">
        <f>IFERROR(INDEX('Video Ad Server - SECONDARY'!$C$2:$C$960,MATCH(' Combined Data'!C2257&amp;' Combined Data'!B2257,'Video Ad Server - SECONDARY'!$E$2:$E$960,0)),"")</f>
        <v/>
      </c>
      <c r="H2257" t="str">
        <f>IFERROR(INDEX('Video Ad Server - SECONDARY'!$D$2:$D$960,MATCH(' Combined Data'!C2257&amp;' Combined Data'!B2257,'Video Ad Server - SECONDARY'!$E$2:$E$960,0)),"")</f>
        <v/>
      </c>
      <c r="I2257" t="str">
        <f>VLOOKUP($C2257,'Lookup Table'!$A$1:$G$134,3,0)</f>
        <v>Partner A</v>
      </c>
      <c r="J2257" t="str">
        <f>VLOOKUP($C2257,'Lookup Table'!$A$1:$G$134,4,0)</f>
        <v>Mobile</v>
      </c>
      <c r="K2257" t="str">
        <f>VLOOKUP($C2257,'Lookup Table'!$A$1:$G$134,5,0)</f>
        <v>CPM</v>
      </c>
      <c r="L2257">
        <f>VLOOKUP($C2257,'Lookup Table'!$A$1:$G$134,6,0)</f>
        <v>6</v>
      </c>
      <c r="M2257" t="str">
        <f>VLOOKUP($C2257,'Lookup Table'!$A$1:$G$134,7,0)</f>
        <v>Display</v>
      </c>
      <c r="N2257" s="28">
        <f t="shared" si="35"/>
        <v>13.374000000000001</v>
      </c>
    </row>
    <row r="2258" spans="1:14" x14ac:dyDescent="0.2">
      <c r="A2258">
        <v>2257</v>
      </c>
      <c r="B2258" s="26">
        <v>44345</v>
      </c>
      <c r="C2258" s="11">
        <v>268890683</v>
      </c>
      <c r="D2258" s="11">
        <v>1953</v>
      </c>
      <c r="E2258" s="11">
        <v>2</v>
      </c>
      <c r="F2258" s="11">
        <v>0</v>
      </c>
      <c r="G2258" t="str">
        <f>IFERROR(INDEX('Video Ad Server - SECONDARY'!$C$2:$C$960,MATCH(' Combined Data'!C2258&amp;' Combined Data'!B2258,'Video Ad Server - SECONDARY'!$E$2:$E$960,0)),"")</f>
        <v/>
      </c>
      <c r="H2258" t="str">
        <f>IFERROR(INDEX('Video Ad Server - SECONDARY'!$D$2:$D$960,MATCH(' Combined Data'!C2258&amp;' Combined Data'!B2258,'Video Ad Server - SECONDARY'!$E$2:$E$960,0)),"")</f>
        <v/>
      </c>
      <c r="I2258" t="str">
        <f>VLOOKUP($C2258,'Lookup Table'!$A$1:$G$134,3,0)</f>
        <v>Partner A</v>
      </c>
      <c r="J2258" t="str">
        <f>VLOOKUP($C2258,'Lookup Table'!$A$1:$G$134,4,0)</f>
        <v>Mobile Web</v>
      </c>
      <c r="K2258" t="str">
        <f>VLOOKUP($C2258,'Lookup Table'!$A$1:$G$134,5,0)</f>
        <v>CPM</v>
      </c>
      <c r="L2258">
        <f>VLOOKUP($C2258,'Lookup Table'!$A$1:$G$134,6,0)</f>
        <v>6</v>
      </c>
      <c r="M2258" t="str">
        <f>VLOOKUP($C2258,'Lookup Table'!$A$1:$G$134,7,0)</f>
        <v>Display</v>
      </c>
      <c r="N2258" s="28">
        <f t="shared" si="35"/>
        <v>11.718</v>
      </c>
    </row>
    <row r="2259" spans="1:14" x14ac:dyDescent="0.2">
      <c r="A2259">
        <v>2258</v>
      </c>
      <c r="B2259" s="26">
        <v>44345</v>
      </c>
      <c r="C2259" s="11">
        <v>268892078</v>
      </c>
      <c r="D2259" s="11">
        <v>795</v>
      </c>
      <c r="E2259" s="11">
        <v>2</v>
      </c>
      <c r="F2259" s="11">
        <v>2</v>
      </c>
      <c r="G2259">
        <f>IFERROR(INDEX('Video Ad Server - SECONDARY'!$C$2:$C$960,MATCH(' Combined Data'!C2259&amp;' Combined Data'!B2259,'Video Ad Server - SECONDARY'!$E$2:$E$960,0)),"")</f>
        <v>18</v>
      </c>
      <c r="H2259">
        <f>IFERROR(INDEX('Video Ad Server - SECONDARY'!$D$2:$D$960,MATCH(' Combined Data'!C2259&amp;' Combined Data'!B2259,'Video Ad Server - SECONDARY'!$E$2:$E$960,0)),"")</f>
        <v>9</v>
      </c>
      <c r="I2259" t="str">
        <f>VLOOKUP($C2259,'Lookup Table'!$A$1:$G$134,3,0)</f>
        <v>Partner B</v>
      </c>
      <c r="J2259" t="str">
        <f>VLOOKUP($C2259,'Lookup Table'!$A$1:$G$134,4,0)</f>
        <v>Cross-Device</v>
      </c>
      <c r="K2259" t="str">
        <f>VLOOKUP($C2259,'Lookup Table'!$A$1:$G$134,5,0)</f>
        <v>CPCV</v>
      </c>
      <c r="L2259">
        <f>VLOOKUP($C2259,'Lookup Table'!$A$1:$G$134,6,0)</f>
        <v>4.5</v>
      </c>
      <c r="M2259" t="str">
        <f>VLOOKUP($C2259,'Lookup Table'!$A$1:$G$134,7,0)</f>
        <v>Video</v>
      </c>
      <c r="N2259" s="28">
        <f t="shared" si="35"/>
        <v>40.5</v>
      </c>
    </row>
    <row r="2260" spans="1:14" x14ac:dyDescent="0.2">
      <c r="A2260">
        <v>2259</v>
      </c>
      <c r="B2260" s="26">
        <v>44345</v>
      </c>
      <c r="C2260" s="11">
        <v>269150197</v>
      </c>
      <c r="D2260" s="11">
        <v>773</v>
      </c>
      <c r="E2260" s="11">
        <v>2</v>
      </c>
      <c r="F2260" s="11">
        <v>0</v>
      </c>
      <c r="G2260" t="str">
        <f>IFERROR(INDEX('Video Ad Server - SECONDARY'!$C$2:$C$960,MATCH(' Combined Data'!C2260&amp;' Combined Data'!B2260,'Video Ad Server - SECONDARY'!$E$2:$E$960,0)),"")</f>
        <v/>
      </c>
      <c r="H2260" t="str">
        <f>IFERROR(INDEX('Video Ad Server - SECONDARY'!$D$2:$D$960,MATCH(' Combined Data'!C2260&amp;' Combined Data'!B2260,'Video Ad Server - SECONDARY'!$E$2:$E$960,0)),"")</f>
        <v/>
      </c>
      <c r="I2260" t="str">
        <f>VLOOKUP($C2260,'Lookup Table'!$A$1:$G$134,3,0)</f>
        <v>Partner A</v>
      </c>
      <c r="J2260" t="str">
        <f>VLOOKUP($C2260,'Lookup Table'!$A$1:$G$134,4,0)</f>
        <v>Desktop</v>
      </c>
      <c r="K2260" t="str">
        <f>VLOOKUP($C2260,'Lookup Table'!$A$1:$G$134,5,0)</f>
        <v>CPM</v>
      </c>
      <c r="L2260">
        <f>VLOOKUP($C2260,'Lookup Table'!$A$1:$G$134,6,0)</f>
        <v>6</v>
      </c>
      <c r="M2260" t="str">
        <f>VLOOKUP($C2260,'Lookup Table'!$A$1:$G$134,7,0)</f>
        <v>Display</v>
      </c>
      <c r="N2260" s="28">
        <f t="shared" si="35"/>
        <v>4.6379999999999999</v>
      </c>
    </row>
    <row r="2261" spans="1:14" x14ac:dyDescent="0.2">
      <c r="A2261">
        <v>2260</v>
      </c>
      <c r="B2261" s="26">
        <v>44345</v>
      </c>
      <c r="C2261" s="11">
        <v>268892429</v>
      </c>
      <c r="D2261" s="11">
        <v>4390</v>
      </c>
      <c r="E2261" s="11">
        <v>1</v>
      </c>
      <c r="F2261" s="11">
        <v>0</v>
      </c>
      <c r="G2261" t="str">
        <f>IFERROR(INDEX('Video Ad Server - SECONDARY'!$C$2:$C$960,MATCH(' Combined Data'!C2261&amp;' Combined Data'!B2261,'Video Ad Server - SECONDARY'!$E$2:$E$960,0)),"")</f>
        <v/>
      </c>
      <c r="H2261" t="str">
        <f>IFERROR(INDEX('Video Ad Server - SECONDARY'!$D$2:$D$960,MATCH(' Combined Data'!C2261&amp;' Combined Data'!B2261,'Video Ad Server - SECONDARY'!$E$2:$E$960,0)),"")</f>
        <v/>
      </c>
      <c r="I2261" t="str">
        <f>VLOOKUP($C2261,'Lookup Table'!$A$1:$G$134,3,0)</f>
        <v>Partner A</v>
      </c>
      <c r="J2261" t="str">
        <f>VLOOKUP($C2261,'Lookup Table'!$A$1:$G$134,4,0)</f>
        <v>Mobile In-App</v>
      </c>
      <c r="K2261" t="str">
        <f>VLOOKUP($C2261,'Lookup Table'!$A$1:$G$134,5,0)</f>
        <v>CPM</v>
      </c>
      <c r="L2261">
        <f>VLOOKUP($C2261,'Lookup Table'!$A$1:$G$134,6,0)</f>
        <v>6</v>
      </c>
      <c r="M2261" t="str">
        <f>VLOOKUP($C2261,'Lookup Table'!$A$1:$G$134,7,0)</f>
        <v>Display</v>
      </c>
      <c r="N2261" s="28">
        <f t="shared" si="35"/>
        <v>26.339999999999996</v>
      </c>
    </row>
    <row r="2262" spans="1:14" x14ac:dyDescent="0.2">
      <c r="A2262">
        <v>2261</v>
      </c>
      <c r="B2262" s="26">
        <v>44345</v>
      </c>
      <c r="C2262" s="11">
        <v>269222808</v>
      </c>
      <c r="D2262" s="11">
        <v>1747</v>
      </c>
      <c r="E2262" s="11">
        <v>1</v>
      </c>
      <c r="F2262" s="11">
        <v>0</v>
      </c>
      <c r="G2262" t="str">
        <f>IFERROR(INDEX('Video Ad Server - SECONDARY'!$C$2:$C$960,MATCH(' Combined Data'!C2262&amp;' Combined Data'!B2262,'Video Ad Server - SECONDARY'!$E$2:$E$960,0)),"")</f>
        <v/>
      </c>
      <c r="H2262" t="str">
        <f>IFERROR(INDEX('Video Ad Server - SECONDARY'!$D$2:$D$960,MATCH(' Combined Data'!C2262&amp;' Combined Data'!B2262,'Video Ad Server - SECONDARY'!$E$2:$E$960,0)),"")</f>
        <v/>
      </c>
      <c r="I2262" t="str">
        <f>VLOOKUP($C2262,'Lookup Table'!$A$1:$G$134,3,0)</f>
        <v>Partner A</v>
      </c>
      <c r="J2262" t="str">
        <f>VLOOKUP($C2262,'Lookup Table'!$A$1:$G$134,4,0)</f>
        <v>Desktop</v>
      </c>
      <c r="K2262" t="str">
        <f>VLOOKUP($C2262,'Lookup Table'!$A$1:$G$134,5,0)</f>
        <v>CPM</v>
      </c>
      <c r="L2262">
        <f>VLOOKUP($C2262,'Lookup Table'!$A$1:$G$134,6,0)</f>
        <v>6</v>
      </c>
      <c r="M2262" t="str">
        <f>VLOOKUP($C2262,'Lookup Table'!$A$1:$G$134,7,0)</f>
        <v>Display</v>
      </c>
      <c r="N2262" s="28">
        <f t="shared" si="35"/>
        <v>10.482000000000001</v>
      </c>
    </row>
    <row r="2263" spans="1:14" x14ac:dyDescent="0.2">
      <c r="A2263">
        <v>2262</v>
      </c>
      <c r="B2263" s="26">
        <v>44345</v>
      </c>
      <c r="C2263" s="11">
        <v>269222817</v>
      </c>
      <c r="D2263" s="11">
        <v>1256</v>
      </c>
      <c r="E2263" s="11">
        <v>1</v>
      </c>
      <c r="F2263" s="11">
        <v>0</v>
      </c>
      <c r="G2263" t="str">
        <f>IFERROR(INDEX('Video Ad Server - SECONDARY'!$C$2:$C$960,MATCH(' Combined Data'!C2263&amp;' Combined Data'!B2263,'Video Ad Server - SECONDARY'!$E$2:$E$960,0)),"")</f>
        <v/>
      </c>
      <c r="H2263" t="str">
        <f>IFERROR(INDEX('Video Ad Server - SECONDARY'!$D$2:$D$960,MATCH(' Combined Data'!C2263&amp;' Combined Data'!B2263,'Video Ad Server - SECONDARY'!$E$2:$E$960,0)),"")</f>
        <v/>
      </c>
      <c r="I2263" t="str">
        <f>VLOOKUP($C2263,'Lookup Table'!$A$1:$G$134,3,0)</f>
        <v>Partner A</v>
      </c>
      <c r="J2263" t="str">
        <f>VLOOKUP($C2263,'Lookup Table'!$A$1:$G$134,4,0)</f>
        <v>Tablet In-App</v>
      </c>
      <c r="K2263" t="str">
        <f>VLOOKUP($C2263,'Lookup Table'!$A$1:$G$134,5,0)</f>
        <v>CPM</v>
      </c>
      <c r="L2263">
        <f>VLOOKUP($C2263,'Lookup Table'!$A$1:$G$134,6,0)</f>
        <v>6</v>
      </c>
      <c r="M2263" t="str">
        <f>VLOOKUP($C2263,'Lookup Table'!$A$1:$G$134,7,0)</f>
        <v>Display</v>
      </c>
      <c r="N2263" s="28">
        <f t="shared" si="35"/>
        <v>7.5359999999999996</v>
      </c>
    </row>
    <row r="2264" spans="1:14" x14ac:dyDescent="0.2">
      <c r="A2264">
        <v>2263</v>
      </c>
      <c r="B2264" s="26">
        <v>44345</v>
      </c>
      <c r="C2264" s="11">
        <v>268891271</v>
      </c>
      <c r="D2264" s="11">
        <v>1113</v>
      </c>
      <c r="E2264" s="11">
        <v>1</v>
      </c>
      <c r="F2264" s="11">
        <v>3</v>
      </c>
      <c r="G2264" t="str">
        <f>IFERROR(INDEX('Video Ad Server - SECONDARY'!$C$2:$C$960,MATCH(' Combined Data'!C2264&amp;' Combined Data'!B2264,'Video Ad Server - SECONDARY'!$E$2:$E$960,0)),"")</f>
        <v/>
      </c>
      <c r="H2264" t="str">
        <f>IFERROR(INDEX('Video Ad Server - SECONDARY'!$D$2:$D$960,MATCH(' Combined Data'!C2264&amp;' Combined Data'!B2264,'Video Ad Server - SECONDARY'!$E$2:$E$960,0)),"")</f>
        <v/>
      </c>
      <c r="I2264" t="str">
        <f>VLOOKUP($C2264,'Lookup Table'!$A$1:$G$134,3,0)</f>
        <v>Partner B</v>
      </c>
      <c r="J2264" t="str">
        <f>VLOOKUP($C2264,'Lookup Table'!$A$1:$G$134,4,0)</f>
        <v>Mobile In-App</v>
      </c>
      <c r="K2264" t="str">
        <f>VLOOKUP($C2264,'Lookup Table'!$A$1:$G$134,5,0)</f>
        <v>CPM</v>
      </c>
      <c r="L2264">
        <f>VLOOKUP($C2264,'Lookup Table'!$A$1:$G$134,6,0)</f>
        <v>4.5</v>
      </c>
      <c r="M2264" t="str">
        <f>VLOOKUP($C2264,'Lookup Table'!$A$1:$G$134,7,0)</f>
        <v>Display</v>
      </c>
      <c r="N2264" s="28">
        <f t="shared" si="35"/>
        <v>5.0084999999999997</v>
      </c>
    </row>
    <row r="2265" spans="1:14" x14ac:dyDescent="0.2">
      <c r="A2265">
        <v>2264</v>
      </c>
      <c r="B2265" s="26">
        <v>44345</v>
      </c>
      <c r="C2265" s="11">
        <v>268890665</v>
      </c>
      <c r="D2265" s="11">
        <v>580</v>
      </c>
      <c r="E2265" s="11">
        <v>1</v>
      </c>
      <c r="F2265" s="11">
        <v>0</v>
      </c>
      <c r="G2265" t="str">
        <f>IFERROR(INDEX('Video Ad Server - SECONDARY'!$C$2:$C$960,MATCH(' Combined Data'!C2265&amp;' Combined Data'!B2265,'Video Ad Server - SECONDARY'!$E$2:$E$960,0)),"")</f>
        <v/>
      </c>
      <c r="H2265" t="str">
        <f>IFERROR(INDEX('Video Ad Server - SECONDARY'!$D$2:$D$960,MATCH(' Combined Data'!C2265&amp;' Combined Data'!B2265,'Video Ad Server - SECONDARY'!$E$2:$E$960,0)),"")</f>
        <v/>
      </c>
      <c r="I2265" t="str">
        <f>VLOOKUP($C2265,'Lookup Table'!$A$1:$G$134,3,0)</f>
        <v>Partner A</v>
      </c>
      <c r="J2265" t="str">
        <f>VLOOKUP($C2265,'Lookup Table'!$A$1:$G$134,4,0)</f>
        <v>Mobile In-App</v>
      </c>
      <c r="K2265" t="str">
        <f>VLOOKUP($C2265,'Lookup Table'!$A$1:$G$134,5,0)</f>
        <v>CPM</v>
      </c>
      <c r="L2265">
        <f>VLOOKUP($C2265,'Lookup Table'!$A$1:$G$134,6,0)</f>
        <v>6</v>
      </c>
      <c r="M2265" t="str">
        <f>VLOOKUP($C2265,'Lookup Table'!$A$1:$G$134,7,0)</f>
        <v>Display</v>
      </c>
      <c r="N2265" s="28">
        <f t="shared" si="35"/>
        <v>3.4799999999999995</v>
      </c>
    </row>
    <row r="2266" spans="1:14" x14ac:dyDescent="0.2">
      <c r="A2266">
        <v>2265</v>
      </c>
      <c r="B2266" s="26">
        <v>44345</v>
      </c>
      <c r="C2266" s="11">
        <v>268890545</v>
      </c>
      <c r="D2266" s="11">
        <v>474</v>
      </c>
      <c r="E2266" s="11">
        <v>1</v>
      </c>
      <c r="F2266" s="11">
        <v>0</v>
      </c>
      <c r="G2266">
        <f>IFERROR(INDEX('Video Ad Server - SECONDARY'!$C$2:$C$960,MATCH(' Combined Data'!C2266&amp;' Combined Data'!B2266,'Video Ad Server - SECONDARY'!$E$2:$E$960,0)),"")</f>
        <v>16</v>
      </c>
      <c r="H2266">
        <f>IFERROR(INDEX('Video Ad Server - SECONDARY'!$D$2:$D$960,MATCH(' Combined Data'!C2266&amp;' Combined Data'!B2266,'Video Ad Server - SECONDARY'!$E$2:$E$960,0)),"")</f>
        <v>19</v>
      </c>
      <c r="I2266" t="str">
        <f>VLOOKUP($C2266,'Lookup Table'!$A$1:$G$134,3,0)</f>
        <v>Partner B</v>
      </c>
      <c r="J2266" t="str">
        <f>VLOOKUP($C2266,'Lookup Table'!$A$1:$G$134,4,0)</f>
        <v>Cross-Device</v>
      </c>
      <c r="K2266" t="str">
        <f>VLOOKUP($C2266,'Lookup Table'!$A$1:$G$134,5,0)</f>
        <v>CPCV</v>
      </c>
      <c r="L2266">
        <f>VLOOKUP($C2266,'Lookup Table'!$A$1:$G$134,6,0)</f>
        <v>4.5</v>
      </c>
      <c r="M2266" t="str">
        <f>VLOOKUP($C2266,'Lookup Table'!$A$1:$G$134,7,0)</f>
        <v>Video</v>
      </c>
      <c r="N2266" s="28">
        <f t="shared" si="35"/>
        <v>85.5</v>
      </c>
    </row>
    <row r="2267" spans="1:14" x14ac:dyDescent="0.2">
      <c r="A2267">
        <v>2266</v>
      </c>
      <c r="B2267" s="26">
        <v>44345</v>
      </c>
      <c r="C2267" s="11">
        <v>268890566</v>
      </c>
      <c r="D2267" s="11">
        <v>375</v>
      </c>
      <c r="E2267" s="11">
        <v>1</v>
      </c>
      <c r="F2267" s="11">
        <v>1</v>
      </c>
      <c r="G2267">
        <f>IFERROR(INDEX('Video Ad Server - SECONDARY'!$C$2:$C$960,MATCH(' Combined Data'!C2267&amp;' Combined Data'!B2267,'Video Ad Server - SECONDARY'!$E$2:$E$960,0)),"")</f>
        <v>6</v>
      </c>
      <c r="H2267">
        <f>IFERROR(INDEX('Video Ad Server - SECONDARY'!$D$2:$D$960,MATCH(' Combined Data'!C2267&amp;' Combined Data'!B2267,'Video Ad Server - SECONDARY'!$E$2:$E$960,0)),"")</f>
        <v>17</v>
      </c>
      <c r="I2267" t="str">
        <f>VLOOKUP($C2267,'Lookup Table'!$A$1:$G$134,3,0)</f>
        <v>Partner B</v>
      </c>
      <c r="J2267" t="str">
        <f>VLOOKUP($C2267,'Lookup Table'!$A$1:$G$134,4,0)</f>
        <v>Cross-Device</v>
      </c>
      <c r="K2267" t="str">
        <f>VLOOKUP($C2267,'Lookup Table'!$A$1:$G$134,5,0)</f>
        <v>CPCV</v>
      </c>
      <c r="L2267">
        <f>VLOOKUP($C2267,'Lookup Table'!$A$1:$G$134,6,0)</f>
        <v>4.5</v>
      </c>
      <c r="M2267" t="str">
        <f>VLOOKUP($C2267,'Lookup Table'!$A$1:$G$134,7,0)</f>
        <v>Video</v>
      </c>
      <c r="N2267" s="28">
        <f t="shared" si="35"/>
        <v>76.5</v>
      </c>
    </row>
    <row r="2268" spans="1:14" x14ac:dyDescent="0.2">
      <c r="A2268">
        <v>2267</v>
      </c>
      <c r="B2268" s="26">
        <v>44345</v>
      </c>
      <c r="C2268" s="11">
        <v>269221920</v>
      </c>
      <c r="D2268" s="11">
        <v>278</v>
      </c>
      <c r="E2268" s="11">
        <v>1</v>
      </c>
      <c r="F2268" s="11">
        <v>3</v>
      </c>
      <c r="G2268">
        <f>IFERROR(INDEX('Video Ad Server - SECONDARY'!$C$2:$C$960,MATCH(' Combined Data'!C2268&amp;' Combined Data'!B2268,'Video Ad Server - SECONDARY'!$E$2:$E$960,0)),"")</f>
        <v>3</v>
      </c>
      <c r="H2268">
        <f>IFERROR(INDEX('Video Ad Server - SECONDARY'!$D$2:$D$960,MATCH(' Combined Data'!C2268&amp;' Combined Data'!B2268,'Video Ad Server - SECONDARY'!$E$2:$E$960,0)),"")</f>
        <v>10</v>
      </c>
      <c r="I2268" t="str">
        <f>VLOOKUP($C2268,'Lookup Table'!$A$1:$G$134,3,0)</f>
        <v>Partner B</v>
      </c>
      <c r="J2268" t="str">
        <f>VLOOKUP($C2268,'Lookup Table'!$A$1:$G$134,4,0)</f>
        <v>Cross-Device</v>
      </c>
      <c r="K2268" t="str">
        <f>VLOOKUP($C2268,'Lookup Table'!$A$1:$G$134,5,0)</f>
        <v>CPCV</v>
      </c>
      <c r="L2268">
        <f>VLOOKUP($C2268,'Lookup Table'!$A$1:$G$134,6,0)</f>
        <v>4.5</v>
      </c>
      <c r="M2268" t="str">
        <f>VLOOKUP($C2268,'Lookup Table'!$A$1:$G$134,7,0)</f>
        <v>Video</v>
      </c>
      <c r="N2268" s="28">
        <f t="shared" si="35"/>
        <v>45</v>
      </c>
    </row>
    <row r="2269" spans="1:14" x14ac:dyDescent="0.2">
      <c r="A2269">
        <v>2268</v>
      </c>
      <c r="B2269" s="26">
        <v>44345</v>
      </c>
      <c r="C2269" s="11">
        <v>268892123</v>
      </c>
      <c r="D2269" s="11">
        <v>2328</v>
      </c>
      <c r="E2269" s="11">
        <v>0</v>
      </c>
      <c r="F2269" s="11">
        <v>0</v>
      </c>
      <c r="G2269" t="str">
        <f>IFERROR(INDEX('Video Ad Server - SECONDARY'!$C$2:$C$960,MATCH(' Combined Data'!C2269&amp;' Combined Data'!B2269,'Video Ad Server - SECONDARY'!$E$2:$E$960,0)),"")</f>
        <v/>
      </c>
      <c r="H2269" t="str">
        <f>IFERROR(INDEX('Video Ad Server - SECONDARY'!$D$2:$D$960,MATCH(' Combined Data'!C2269&amp;' Combined Data'!B2269,'Video Ad Server - SECONDARY'!$E$2:$E$960,0)),"")</f>
        <v/>
      </c>
      <c r="I2269" t="str">
        <f>VLOOKUP($C2269,'Lookup Table'!$A$1:$G$134,3,0)</f>
        <v>Partner A</v>
      </c>
      <c r="J2269" t="str">
        <f>VLOOKUP($C2269,'Lookup Table'!$A$1:$G$134,4,0)</f>
        <v>Desktop</v>
      </c>
      <c r="K2269" t="str">
        <f>VLOOKUP($C2269,'Lookup Table'!$A$1:$G$134,5,0)</f>
        <v>CPM</v>
      </c>
      <c r="L2269">
        <f>VLOOKUP($C2269,'Lookup Table'!$A$1:$G$134,6,0)</f>
        <v>6</v>
      </c>
      <c r="M2269" t="str">
        <f>VLOOKUP($C2269,'Lookup Table'!$A$1:$G$134,7,0)</f>
        <v>Display</v>
      </c>
      <c r="N2269" s="28">
        <f t="shared" si="35"/>
        <v>13.968</v>
      </c>
    </row>
    <row r="2270" spans="1:14" x14ac:dyDescent="0.2">
      <c r="A2270">
        <v>2269</v>
      </c>
      <c r="B2270" s="26">
        <v>44345</v>
      </c>
      <c r="C2270" s="11">
        <v>271533390</v>
      </c>
      <c r="D2270" s="11">
        <v>1058</v>
      </c>
      <c r="E2270" s="11">
        <v>0</v>
      </c>
      <c r="F2270" s="11">
        <v>3</v>
      </c>
      <c r="G2270" t="str">
        <f>IFERROR(INDEX('Video Ad Server - SECONDARY'!$C$2:$C$960,MATCH(' Combined Data'!C2270&amp;' Combined Data'!B2270,'Video Ad Server - SECONDARY'!$E$2:$E$960,0)),"")</f>
        <v/>
      </c>
      <c r="H2270" t="str">
        <f>IFERROR(INDEX('Video Ad Server - SECONDARY'!$D$2:$D$960,MATCH(' Combined Data'!C2270&amp;' Combined Data'!B2270,'Video Ad Server - SECONDARY'!$E$2:$E$960,0)),"")</f>
        <v/>
      </c>
      <c r="I2270" t="str">
        <f>VLOOKUP($C2270,'Lookup Table'!$A$1:$G$134,3,0)</f>
        <v>Partner A</v>
      </c>
      <c r="J2270" t="str">
        <f>VLOOKUP($C2270,'Lookup Table'!$A$1:$G$134,4,0)</f>
        <v>Desktop</v>
      </c>
      <c r="K2270" t="str">
        <f>VLOOKUP($C2270,'Lookup Table'!$A$1:$G$134,5,0)</f>
        <v>CPM</v>
      </c>
      <c r="L2270">
        <f>VLOOKUP($C2270,'Lookup Table'!$A$1:$G$134,6,0)</f>
        <v>6</v>
      </c>
      <c r="M2270" t="str">
        <f>VLOOKUP($C2270,'Lookup Table'!$A$1:$G$134,7,0)</f>
        <v>Display</v>
      </c>
      <c r="N2270" s="28">
        <f t="shared" si="35"/>
        <v>6.3480000000000008</v>
      </c>
    </row>
    <row r="2271" spans="1:14" x14ac:dyDescent="0.2">
      <c r="A2271">
        <v>2270</v>
      </c>
      <c r="B2271" s="26">
        <v>44345</v>
      </c>
      <c r="C2271" s="11">
        <v>268890590</v>
      </c>
      <c r="D2271" s="11">
        <v>953</v>
      </c>
      <c r="E2271" s="11">
        <v>0</v>
      </c>
      <c r="F2271" s="11">
        <v>3</v>
      </c>
      <c r="G2271">
        <f>IFERROR(INDEX('Video Ad Server - SECONDARY'!$C$2:$C$960,MATCH(' Combined Data'!C2271&amp;' Combined Data'!B2271,'Video Ad Server - SECONDARY'!$E$2:$E$960,0)),"")</f>
        <v>20</v>
      </c>
      <c r="H2271">
        <f>IFERROR(INDEX('Video Ad Server - SECONDARY'!$D$2:$D$960,MATCH(' Combined Data'!C2271&amp;' Combined Data'!B2271,'Video Ad Server - SECONDARY'!$E$2:$E$960,0)),"")</f>
        <v>3</v>
      </c>
      <c r="I2271" t="str">
        <f>VLOOKUP($C2271,'Lookup Table'!$A$1:$G$134,3,0)</f>
        <v>Partner B</v>
      </c>
      <c r="J2271" t="str">
        <f>VLOOKUP($C2271,'Lookup Table'!$A$1:$G$134,4,0)</f>
        <v>Cross-Device</v>
      </c>
      <c r="K2271" t="str">
        <f>VLOOKUP($C2271,'Lookup Table'!$A$1:$G$134,5,0)</f>
        <v>CPCV</v>
      </c>
      <c r="L2271">
        <f>VLOOKUP($C2271,'Lookup Table'!$A$1:$G$134,6,0)</f>
        <v>4.5</v>
      </c>
      <c r="M2271" t="str">
        <f>VLOOKUP($C2271,'Lookup Table'!$A$1:$G$134,7,0)</f>
        <v>Video</v>
      </c>
      <c r="N2271" s="28">
        <f t="shared" si="35"/>
        <v>13.5</v>
      </c>
    </row>
    <row r="2272" spans="1:14" x14ac:dyDescent="0.2">
      <c r="A2272">
        <v>2271</v>
      </c>
      <c r="B2272" s="26">
        <v>44345</v>
      </c>
      <c r="C2272" s="11">
        <v>269150215</v>
      </c>
      <c r="D2272" s="11">
        <v>773</v>
      </c>
      <c r="E2272" s="11">
        <v>0</v>
      </c>
      <c r="F2272" s="11">
        <v>0</v>
      </c>
      <c r="G2272" t="str">
        <f>IFERROR(INDEX('Video Ad Server - SECONDARY'!$C$2:$C$960,MATCH(' Combined Data'!C2272&amp;' Combined Data'!B2272,'Video Ad Server - SECONDARY'!$E$2:$E$960,0)),"")</f>
        <v/>
      </c>
      <c r="H2272" t="str">
        <f>IFERROR(INDEX('Video Ad Server - SECONDARY'!$D$2:$D$960,MATCH(' Combined Data'!C2272&amp;' Combined Data'!B2272,'Video Ad Server - SECONDARY'!$E$2:$E$960,0)),"")</f>
        <v/>
      </c>
      <c r="I2272" t="str">
        <f>VLOOKUP($C2272,'Lookup Table'!$A$1:$G$134,3,0)</f>
        <v>Partner A</v>
      </c>
      <c r="J2272" t="str">
        <f>VLOOKUP($C2272,'Lookup Table'!$A$1:$G$134,4,0)</f>
        <v>Mobile Web</v>
      </c>
      <c r="K2272" t="str">
        <f>VLOOKUP($C2272,'Lookup Table'!$A$1:$G$134,5,0)</f>
        <v>CPM</v>
      </c>
      <c r="L2272">
        <f>VLOOKUP($C2272,'Lookup Table'!$A$1:$G$134,6,0)</f>
        <v>6</v>
      </c>
      <c r="M2272" t="str">
        <f>VLOOKUP($C2272,'Lookup Table'!$A$1:$G$134,7,0)</f>
        <v>Display</v>
      </c>
      <c r="N2272" s="28">
        <f t="shared" si="35"/>
        <v>4.6379999999999999</v>
      </c>
    </row>
    <row r="2273" spans="1:14" x14ac:dyDescent="0.2">
      <c r="A2273">
        <v>2272</v>
      </c>
      <c r="B2273" s="26">
        <v>44345</v>
      </c>
      <c r="C2273" s="11">
        <v>269221608</v>
      </c>
      <c r="D2273" s="11">
        <v>768</v>
      </c>
      <c r="E2273" s="11">
        <v>0</v>
      </c>
      <c r="F2273" s="11">
        <v>0</v>
      </c>
      <c r="G2273" t="str">
        <f>IFERROR(INDEX('Video Ad Server - SECONDARY'!$C$2:$C$960,MATCH(' Combined Data'!C2273&amp;' Combined Data'!B2273,'Video Ad Server - SECONDARY'!$E$2:$E$960,0)),"")</f>
        <v/>
      </c>
      <c r="H2273" t="str">
        <f>IFERROR(INDEX('Video Ad Server - SECONDARY'!$D$2:$D$960,MATCH(' Combined Data'!C2273&amp;' Combined Data'!B2273,'Video Ad Server - SECONDARY'!$E$2:$E$960,0)),"")</f>
        <v/>
      </c>
      <c r="I2273" t="str">
        <f>VLOOKUP($C2273,'Lookup Table'!$A$1:$G$134,3,0)</f>
        <v>Partner A</v>
      </c>
      <c r="J2273" t="str">
        <f>VLOOKUP($C2273,'Lookup Table'!$A$1:$G$134,4,0)</f>
        <v>Mobile In-App</v>
      </c>
      <c r="K2273" t="str">
        <f>VLOOKUP($C2273,'Lookup Table'!$A$1:$G$134,5,0)</f>
        <v>CPM</v>
      </c>
      <c r="L2273">
        <f>VLOOKUP($C2273,'Lookup Table'!$A$1:$G$134,6,0)</f>
        <v>6</v>
      </c>
      <c r="M2273" t="str">
        <f>VLOOKUP($C2273,'Lookup Table'!$A$1:$G$134,7,0)</f>
        <v>Display</v>
      </c>
      <c r="N2273" s="28">
        <f t="shared" si="35"/>
        <v>4.6080000000000005</v>
      </c>
    </row>
    <row r="2274" spans="1:14" x14ac:dyDescent="0.2">
      <c r="A2274">
        <v>2273</v>
      </c>
      <c r="B2274" s="26">
        <v>44345</v>
      </c>
      <c r="C2274" s="11">
        <v>268891961</v>
      </c>
      <c r="D2274" s="11">
        <v>468</v>
      </c>
      <c r="E2274" s="11">
        <v>0</v>
      </c>
      <c r="F2274" s="11">
        <v>3</v>
      </c>
      <c r="G2274">
        <f>IFERROR(INDEX('Video Ad Server - SECONDARY'!$C$2:$C$960,MATCH(' Combined Data'!C2274&amp;' Combined Data'!B2274,'Video Ad Server - SECONDARY'!$E$2:$E$960,0)),"")</f>
        <v>2</v>
      </c>
      <c r="H2274">
        <f>IFERROR(INDEX('Video Ad Server - SECONDARY'!$D$2:$D$960,MATCH(' Combined Data'!C2274&amp;' Combined Data'!B2274,'Video Ad Server - SECONDARY'!$E$2:$E$960,0)),"")</f>
        <v>19</v>
      </c>
      <c r="I2274" t="str">
        <f>VLOOKUP($C2274,'Lookup Table'!$A$1:$G$134,3,0)</f>
        <v>Partner B</v>
      </c>
      <c r="J2274" t="str">
        <f>VLOOKUP($C2274,'Lookup Table'!$A$1:$G$134,4,0)</f>
        <v>Cross-Device</v>
      </c>
      <c r="K2274" t="str">
        <f>VLOOKUP($C2274,'Lookup Table'!$A$1:$G$134,5,0)</f>
        <v>CPCV</v>
      </c>
      <c r="L2274">
        <f>VLOOKUP($C2274,'Lookup Table'!$A$1:$G$134,6,0)</f>
        <v>4.5</v>
      </c>
      <c r="M2274" t="str">
        <f>VLOOKUP($C2274,'Lookup Table'!$A$1:$G$134,7,0)</f>
        <v>Video</v>
      </c>
      <c r="N2274" s="28">
        <f t="shared" si="35"/>
        <v>85.5</v>
      </c>
    </row>
    <row r="2275" spans="1:14" x14ac:dyDescent="0.2">
      <c r="A2275">
        <v>2274</v>
      </c>
      <c r="B2275" s="26">
        <v>44345</v>
      </c>
      <c r="C2275" s="11">
        <v>269221575</v>
      </c>
      <c r="D2275" s="11">
        <v>386</v>
      </c>
      <c r="E2275" s="11">
        <v>0</v>
      </c>
      <c r="F2275" s="11">
        <v>0</v>
      </c>
      <c r="G2275">
        <f>IFERROR(INDEX('Video Ad Server - SECONDARY'!$C$2:$C$960,MATCH(' Combined Data'!C2275&amp;' Combined Data'!B2275,'Video Ad Server - SECONDARY'!$E$2:$E$960,0)),"")</f>
        <v>6</v>
      </c>
      <c r="H2275">
        <f>IFERROR(INDEX('Video Ad Server - SECONDARY'!$D$2:$D$960,MATCH(' Combined Data'!C2275&amp;' Combined Data'!B2275,'Video Ad Server - SECONDARY'!$E$2:$E$960,0)),"")</f>
        <v>7</v>
      </c>
      <c r="I2275" t="str">
        <f>VLOOKUP($C2275,'Lookup Table'!$A$1:$G$134,3,0)</f>
        <v>Partner B</v>
      </c>
      <c r="J2275" t="str">
        <f>VLOOKUP($C2275,'Lookup Table'!$A$1:$G$134,4,0)</f>
        <v>Cross-Device</v>
      </c>
      <c r="K2275" t="str">
        <f>VLOOKUP($C2275,'Lookup Table'!$A$1:$G$134,5,0)</f>
        <v>CPCV</v>
      </c>
      <c r="L2275">
        <f>VLOOKUP($C2275,'Lookup Table'!$A$1:$G$134,6,0)</f>
        <v>4.5</v>
      </c>
      <c r="M2275" t="str">
        <f>VLOOKUP($C2275,'Lookup Table'!$A$1:$G$134,7,0)</f>
        <v>Video</v>
      </c>
      <c r="N2275" s="28">
        <f t="shared" si="35"/>
        <v>31.5</v>
      </c>
    </row>
    <row r="2276" spans="1:14" x14ac:dyDescent="0.2">
      <c r="A2276">
        <v>2275</v>
      </c>
      <c r="B2276" s="26">
        <v>44345</v>
      </c>
      <c r="C2276" s="11">
        <v>271539036</v>
      </c>
      <c r="D2276" s="11">
        <v>383</v>
      </c>
      <c r="E2276" s="11">
        <v>0</v>
      </c>
      <c r="F2276" s="11">
        <v>0</v>
      </c>
      <c r="G2276" t="str">
        <f>IFERROR(INDEX('Video Ad Server - SECONDARY'!$C$2:$C$960,MATCH(' Combined Data'!C2276&amp;' Combined Data'!B2276,'Video Ad Server - SECONDARY'!$E$2:$E$960,0)),"")</f>
        <v/>
      </c>
      <c r="H2276" t="str">
        <f>IFERROR(INDEX('Video Ad Server - SECONDARY'!$D$2:$D$960,MATCH(' Combined Data'!C2276&amp;' Combined Data'!B2276,'Video Ad Server - SECONDARY'!$E$2:$E$960,0)),"")</f>
        <v/>
      </c>
      <c r="I2276" t="str">
        <f>VLOOKUP($C2276,'Lookup Table'!$A$1:$G$134,3,0)</f>
        <v>Partner A</v>
      </c>
      <c r="J2276" t="str">
        <f>VLOOKUP($C2276,'Lookup Table'!$A$1:$G$134,4,0)</f>
        <v>Desktop</v>
      </c>
      <c r="K2276" t="str">
        <f>VLOOKUP($C2276,'Lookup Table'!$A$1:$G$134,5,0)</f>
        <v>CPM</v>
      </c>
      <c r="L2276">
        <f>VLOOKUP($C2276,'Lookup Table'!$A$1:$G$134,6,0)</f>
        <v>6</v>
      </c>
      <c r="M2276" t="str">
        <f>VLOOKUP($C2276,'Lookup Table'!$A$1:$G$134,7,0)</f>
        <v>Display</v>
      </c>
      <c r="N2276" s="28">
        <f t="shared" si="35"/>
        <v>2.298</v>
      </c>
    </row>
    <row r="2277" spans="1:14" x14ac:dyDescent="0.2">
      <c r="A2277">
        <v>2276</v>
      </c>
      <c r="B2277" s="26">
        <v>44345</v>
      </c>
      <c r="C2277" s="11">
        <v>268892378</v>
      </c>
      <c r="D2277" s="11">
        <v>247</v>
      </c>
      <c r="E2277" s="11">
        <v>0</v>
      </c>
      <c r="F2277" s="11">
        <v>1</v>
      </c>
      <c r="G2277">
        <f>IFERROR(INDEX('Video Ad Server - SECONDARY'!$C$2:$C$960,MATCH(' Combined Data'!C2277&amp;' Combined Data'!B2277,'Video Ad Server - SECONDARY'!$E$2:$E$960,0)),"")</f>
        <v>1</v>
      </c>
      <c r="H2277">
        <f>IFERROR(INDEX('Video Ad Server - SECONDARY'!$D$2:$D$960,MATCH(' Combined Data'!C2277&amp;' Combined Data'!B2277,'Video Ad Server - SECONDARY'!$E$2:$E$960,0)),"")</f>
        <v>12</v>
      </c>
      <c r="I2277" t="str">
        <f>VLOOKUP($C2277,'Lookup Table'!$A$1:$G$134,3,0)</f>
        <v>Partner B</v>
      </c>
      <c r="J2277" t="str">
        <f>VLOOKUP($C2277,'Lookup Table'!$A$1:$G$134,4,0)</f>
        <v>Cross-Device</v>
      </c>
      <c r="K2277" t="str">
        <f>VLOOKUP($C2277,'Lookup Table'!$A$1:$G$134,5,0)</f>
        <v>CPCV</v>
      </c>
      <c r="L2277">
        <f>VLOOKUP($C2277,'Lookup Table'!$A$1:$G$134,6,0)</f>
        <v>4.5</v>
      </c>
      <c r="M2277" t="str">
        <f>VLOOKUP($C2277,'Lookup Table'!$A$1:$G$134,7,0)</f>
        <v>Video</v>
      </c>
      <c r="N2277" s="28">
        <f t="shared" si="35"/>
        <v>54</v>
      </c>
    </row>
    <row r="2278" spans="1:14" x14ac:dyDescent="0.2">
      <c r="A2278">
        <v>2277</v>
      </c>
      <c r="B2278" s="26">
        <v>44345</v>
      </c>
      <c r="C2278" s="11">
        <v>269222739</v>
      </c>
      <c r="D2278" s="11">
        <v>213</v>
      </c>
      <c r="E2278" s="11">
        <v>0</v>
      </c>
      <c r="F2278" s="11">
        <v>0</v>
      </c>
      <c r="G2278">
        <f>IFERROR(INDEX('Video Ad Server - SECONDARY'!$C$2:$C$960,MATCH(' Combined Data'!C2278&amp;' Combined Data'!B2278,'Video Ad Server - SECONDARY'!$E$2:$E$960,0)),"")</f>
        <v>11</v>
      </c>
      <c r="H2278">
        <f>IFERROR(INDEX('Video Ad Server - SECONDARY'!$D$2:$D$960,MATCH(' Combined Data'!C2278&amp;' Combined Data'!B2278,'Video Ad Server - SECONDARY'!$E$2:$E$960,0)),"")</f>
        <v>2</v>
      </c>
      <c r="I2278" t="str">
        <f>VLOOKUP($C2278,'Lookup Table'!$A$1:$G$134,3,0)</f>
        <v>Partner B</v>
      </c>
      <c r="J2278" t="str">
        <f>VLOOKUP($C2278,'Lookup Table'!$A$1:$G$134,4,0)</f>
        <v>Cross-Device</v>
      </c>
      <c r="K2278" t="str">
        <f>VLOOKUP($C2278,'Lookup Table'!$A$1:$G$134,5,0)</f>
        <v>CPCV</v>
      </c>
      <c r="L2278">
        <f>VLOOKUP($C2278,'Lookup Table'!$A$1:$G$134,6,0)</f>
        <v>4.5</v>
      </c>
      <c r="M2278" t="str">
        <f>VLOOKUP($C2278,'Lookup Table'!$A$1:$G$134,7,0)</f>
        <v>Video</v>
      </c>
      <c r="N2278" s="28">
        <f t="shared" si="35"/>
        <v>9</v>
      </c>
    </row>
    <row r="2279" spans="1:14" x14ac:dyDescent="0.2">
      <c r="A2279">
        <v>2278</v>
      </c>
      <c r="B2279" s="26">
        <v>44345</v>
      </c>
      <c r="C2279" s="11">
        <v>268891964</v>
      </c>
      <c r="D2279" s="11">
        <v>193</v>
      </c>
      <c r="E2279" s="11">
        <v>0</v>
      </c>
      <c r="F2279" s="11">
        <v>3</v>
      </c>
      <c r="G2279">
        <f>IFERROR(INDEX('Video Ad Server - SECONDARY'!$C$2:$C$960,MATCH(' Combined Data'!C2279&amp;' Combined Data'!B2279,'Video Ad Server - SECONDARY'!$E$2:$E$960,0)),"")</f>
        <v>8</v>
      </c>
      <c r="H2279">
        <f>IFERROR(INDEX('Video Ad Server - SECONDARY'!$D$2:$D$960,MATCH(' Combined Data'!C2279&amp;' Combined Data'!B2279,'Video Ad Server - SECONDARY'!$E$2:$E$960,0)),"")</f>
        <v>4</v>
      </c>
      <c r="I2279" t="str">
        <f>VLOOKUP($C2279,'Lookup Table'!$A$1:$G$134,3,0)</f>
        <v>Partner B</v>
      </c>
      <c r="J2279" t="str">
        <f>VLOOKUP($C2279,'Lookup Table'!$A$1:$G$134,4,0)</f>
        <v>Cross-Device</v>
      </c>
      <c r="K2279" t="str">
        <f>VLOOKUP($C2279,'Lookup Table'!$A$1:$G$134,5,0)</f>
        <v>CPCV</v>
      </c>
      <c r="L2279">
        <f>VLOOKUP($C2279,'Lookup Table'!$A$1:$G$134,6,0)</f>
        <v>4.5</v>
      </c>
      <c r="M2279" t="str">
        <f>VLOOKUP($C2279,'Lookup Table'!$A$1:$G$134,7,0)</f>
        <v>Video</v>
      </c>
      <c r="N2279" s="28">
        <f t="shared" si="35"/>
        <v>18</v>
      </c>
    </row>
    <row r="2280" spans="1:14" x14ac:dyDescent="0.2">
      <c r="A2280">
        <v>2279</v>
      </c>
      <c r="B2280" s="26">
        <v>44345</v>
      </c>
      <c r="C2280" s="11">
        <v>268892375</v>
      </c>
      <c r="D2280" s="11">
        <v>86</v>
      </c>
      <c r="E2280" s="11">
        <v>0</v>
      </c>
      <c r="F2280" s="11">
        <v>3</v>
      </c>
      <c r="G2280">
        <f>IFERROR(INDEX('Video Ad Server - SECONDARY'!$C$2:$C$960,MATCH(' Combined Data'!C2280&amp;' Combined Data'!B2280,'Video Ad Server - SECONDARY'!$E$2:$E$960,0)),"")</f>
        <v>2</v>
      </c>
      <c r="H2280">
        <f>IFERROR(INDEX('Video Ad Server - SECONDARY'!$D$2:$D$960,MATCH(' Combined Data'!C2280&amp;' Combined Data'!B2280,'Video Ad Server - SECONDARY'!$E$2:$E$960,0)),"")</f>
        <v>7</v>
      </c>
      <c r="I2280" t="str">
        <f>VLOOKUP($C2280,'Lookup Table'!$A$1:$G$134,3,0)</f>
        <v>Partner B</v>
      </c>
      <c r="J2280" t="str">
        <f>VLOOKUP($C2280,'Lookup Table'!$A$1:$G$134,4,0)</f>
        <v>Cross-Device</v>
      </c>
      <c r="K2280" t="str">
        <f>VLOOKUP($C2280,'Lookup Table'!$A$1:$G$134,5,0)</f>
        <v>CPCV</v>
      </c>
      <c r="L2280">
        <f>VLOOKUP($C2280,'Lookup Table'!$A$1:$G$134,6,0)</f>
        <v>4.5</v>
      </c>
      <c r="M2280" t="str">
        <f>VLOOKUP($C2280,'Lookup Table'!$A$1:$G$134,7,0)</f>
        <v>Video</v>
      </c>
      <c r="N2280" s="28">
        <f t="shared" si="35"/>
        <v>31.5</v>
      </c>
    </row>
    <row r="2281" spans="1:14" x14ac:dyDescent="0.2">
      <c r="A2281">
        <v>2280</v>
      </c>
      <c r="B2281" s="26">
        <v>44345</v>
      </c>
      <c r="C2281" s="11">
        <v>273397621</v>
      </c>
      <c r="D2281" s="11">
        <v>67</v>
      </c>
      <c r="E2281" s="11">
        <v>0</v>
      </c>
      <c r="F2281" s="11">
        <v>0</v>
      </c>
      <c r="G2281" t="str">
        <f>IFERROR(INDEX('Video Ad Server - SECONDARY'!$C$2:$C$960,MATCH(' Combined Data'!C2281&amp;' Combined Data'!B2281,'Video Ad Server - SECONDARY'!$E$2:$E$960,0)),"")</f>
        <v/>
      </c>
      <c r="H2281" t="str">
        <f>IFERROR(INDEX('Video Ad Server - SECONDARY'!$D$2:$D$960,MATCH(' Combined Data'!C2281&amp;' Combined Data'!B2281,'Video Ad Server - SECONDARY'!$E$2:$E$960,0)),"")</f>
        <v/>
      </c>
      <c r="I2281" t="str">
        <f>VLOOKUP($C2281,'Lookup Table'!$A$1:$G$134,3,0)</f>
        <v>Partner B</v>
      </c>
      <c r="J2281" t="str">
        <f>VLOOKUP($C2281,'Lookup Table'!$A$1:$G$134,4,0)</f>
        <v>Desktop</v>
      </c>
      <c r="K2281" t="str">
        <f>VLOOKUP($C2281,'Lookup Table'!$A$1:$G$134,5,0)</f>
        <v>CPM</v>
      </c>
      <c r="L2281">
        <f>VLOOKUP($C2281,'Lookup Table'!$A$1:$G$134,6,0)</f>
        <v>4.5</v>
      </c>
      <c r="M2281" t="str">
        <f>VLOOKUP($C2281,'Lookup Table'!$A$1:$G$134,7,0)</f>
        <v>Display</v>
      </c>
      <c r="N2281" s="28">
        <f t="shared" si="35"/>
        <v>0.30149999999999999</v>
      </c>
    </row>
    <row r="2282" spans="1:14" x14ac:dyDescent="0.2">
      <c r="A2282">
        <v>2281</v>
      </c>
      <c r="B2282" s="26">
        <v>44345</v>
      </c>
      <c r="C2282" s="11">
        <v>268891919</v>
      </c>
      <c r="D2282" s="11">
        <v>55</v>
      </c>
      <c r="E2282" s="11">
        <v>0</v>
      </c>
      <c r="F2282" s="11">
        <v>0</v>
      </c>
      <c r="G2282" t="str">
        <f>IFERROR(INDEX('Video Ad Server - SECONDARY'!$C$2:$C$960,MATCH(' Combined Data'!C2282&amp;' Combined Data'!B2282,'Video Ad Server - SECONDARY'!$E$2:$E$960,0)),"")</f>
        <v/>
      </c>
      <c r="H2282" t="str">
        <f>IFERROR(INDEX('Video Ad Server - SECONDARY'!$D$2:$D$960,MATCH(' Combined Data'!C2282&amp;' Combined Data'!B2282,'Video Ad Server - SECONDARY'!$E$2:$E$960,0)),"")</f>
        <v/>
      </c>
      <c r="I2282" t="str">
        <f>VLOOKUP($C2282,'Lookup Table'!$A$1:$G$134,3,0)</f>
        <v>Partner B</v>
      </c>
      <c r="J2282" t="str">
        <f>VLOOKUP($C2282,'Lookup Table'!$A$1:$G$134,4,0)</f>
        <v>Desktop</v>
      </c>
      <c r="K2282" t="str">
        <f>VLOOKUP($C2282,'Lookup Table'!$A$1:$G$134,5,0)</f>
        <v>CPM</v>
      </c>
      <c r="L2282">
        <f>VLOOKUP($C2282,'Lookup Table'!$A$1:$G$134,6,0)</f>
        <v>4.5</v>
      </c>
      <c r="M2282" t="str">
        <f>VLOOKUP($C2282,'Lookup Table'!$A$1:$G$134,7,0)</f>
        <v>Display</v>
      </c>
      <c r="N2282" s="28">
        <f t="shared" si="35"/>
        <v>0.2475</v>
      </c>
    </row>
    <row r="2283" spans="1:14" x14ac:dyDescent="0.2">
      <c r="A2283">
        <v>2282</v>
      </c>
      <c r="B2283" s="26">
        <v>44345</v>
      </c>
      <c r="C2283" s="11">
        <v>269221473</v>
      </c>
      <c r="D2283" s="11">
        <v>43</v>
      </c>
      <c r="E2283" s="11">
        <v>0</v>
      </c>
      <c r="F2283" s="11">
        <v>0</v>
      </c>
      <c r="G2283">
        <f>IFERROR(INDEX('Video Ad Server - SECONDARY'!$C$2:$C$960,MATCH(' Combined Data'!C2283&amp;' Combined Data'!B2283,'Video Ad Server - SECONDARY'!$E$2:$E$960,0)),"")</f>
        <v>16</v>
      </c>
      <c r="H2283">
        <f>IFERROR(INDEX('Video Ad Server - SECONDARY'!$D$2:$D$960,MATCH(' Combined Data'!C2283&amp;' Combined Data'!B2283,'Video Ad Server - SECONDARY'!$E$2:$E$960,0)),"")</f>
        <v>3</v>
      </c>
      <c r="I2283" t="str">
        <f>VLOOKUP($C2283,'Lookup Table'!$A$1:$G$134,3,0)</f>
        <v>Partner B</v>
      </c>
      <c r="J2283" t="str">
        <f>VLOOKUP($C2283,'Lookup Table'!$A$1:$G$134,4,0)</f>
        <v>Desktop</v>
      </c>
      <c r="K2283" t="str">
        <f>VLOOKUP($C2283,'Lookup Table'!$A$1:$G$134,5,0)</f>
        <v>CPCV</v>
      </c>
      <c r="L2283">
        <f>VLOOKUP($C2283,'Lookup Table'!$A$1:$G$134,6,0)</f>
        <v>4.5</v>
      </c>
      <c r="M2283" t="str">
        <f>VLOOKUP($C2283,'Lookup Table'!$A$1:$G$134,7,0)</f>
        <v>Video</v>
      </c>
      <c r="N2283" s="28">
        <f t="shared" si="35"/>
        <v>13.5</v>
      </c>
    </row>
    <row r="2284" spans="1:14" x14ac:dyDescent="0.2">
      <c r="A2284">
        <v>2283</v>
      </c>
      <c r="B2284" s="26">
        <v>44345</v>
      </c>
      <c r="C2284" s="11">
        <v>268892381</v>
      </c>
      <c r="D2284" s="11">
        <v>40</v>
      </c>
      <c r="E2284" s="11">
        <v>0</v>
      </c>
      <c r="F2284" s="11">
        <v>0</v>
      </c>
      <c r="G2284">
        <f>IFERROR(INDEX('Video Ad Server - SECONDARY'!$C$2:$C$960,MATCH(' Combined Data'!C2284&amp;' Combined Data'!B2284,'Video Ad Server - SECONDARY'!$E$2:$E$960,0)),"")</f>
        <v>13</v>
      </c>
      <c r="H2284">
        <f>IFERROR(INDEX('Video Ad Server - SECONDARY'!$D$2:$D$960,MATCH(' Combined Data'!C2284&amp;' Combined Data'!B2284,'Video Ad Server - SECONDARY'!$E$2:$E$960,0)),"")</f>
        <v>4</v>
      </c>
      <c r="I2284" t="str">
        <f>VLOOKUP($C2284,'Lookup Table'!$A$1:$G$134,3,0)</f>
        <v>Partner B</v>
      </c>
      <c r="J2284" t="str">
        <f>VLOOKUP($C2284,'Lookup Table'!$A$1:$G$134,4,0)</f>
        <v>Cross-Device</v>
      </c>
      <c r="K2284" t="str">
        <f>VLOOKUP($C2284,'Lookup Table'!$A$1:$G$134,5,0)</f>
        <v>CPCV</v>
      </c>
      <c r="L2284">
        <f>VLOOKUP($C2284,'Lookup Table'!$A$1:$G$134,6,0)</f>
        <v>4.5</v>
      </c>
      <c r="M2284" t="str">
        <f>VLOOKUP($C2284,'Lookup Table'!$A$1:$G$134,7,0)</f>
        <v>Video</v>
      </c>
      <c r="N2284" s="28">
        <f t="shared" si="35"/>
        <v>18</v>
      </c>
    </row>
    <row r="2285" spans="1:14" x14ac:dyDescent="0.2">
      <c r="A2285">
        <v>2284</v>
      </c>
      <c r="B2285" s="26">
        <v>44345</v>
      </c>
      <c r="C2285" s="11">
        <v>269222019</v>
      </c>
      <c r="D2285" s="11">
        <v>26</v>
      </c>
      <c r="E2285" s="11">
        <v>0</v>
      </c>
      <c r="F2285" s="11">
        <v>0</v>
      </c>
      <c r="G2285">
        <f>IFERROR(INDEX('Video Ad Server - SECONDARY'!$C$2:$C$960,MATCH(' Combined Data'!C2285&amp;' Combined Data'!B2285,'Video Ad Server - SECONDARY'!$E$2:$E$960,0)),"")</f>
        <v>14</v>
      </c>
      <c r="H2285">
        <f>IFERROR(INDEX('Video Ad Server - SECONDARY'!$D$2:$D$960,MATCH(' Combined Data'!C2285&amp;' Combined Data'!B2285,'Video Ad Server - SECONDARY'!$E$2:$E$960,0)),"")</f>
        <v>15</v>
      </c>
      <c r="I2285" t="str">
        <f>VLOOKUP($C2285,'Lookup Table'!$A$1:$G$134,3,0)</f>
        <v>Partner B</v>
      </c>
      <c r="J2285" t="str">
        <f>VLOOKUP($C2285,'Lookup Table'!$A$1:$G$134,4,0)</f>
        <v>Cross-Device</v>
      </c>
      <c r="K2285" t="str">
        <f>VLOOKUP($C2285,'Lookup Table'!$A$1:$G$134,5,0)</f>
        <v>CPCV</v>
      </c>
      <c r="L2285">
        <f>VLOOKUP($C2285,'Lookup Table'!$A$1:$G$134,6,0)</f>
        <v>4.5</v>
      </c>
      <c r="M2285" t="str">
        <f>VLOOKUP($C2285,'Lookup Table'!$A$1:$G$134,7,0)</f>
        <v>Video</v>
      </c>
      <c r="N2285" s="28">
        <f t="shared" si="35"/>
        <v>67.5</v>
      </c>
    </row>
    <row r="2286" spans="1:14" x14ac:dyDescent="0.2">
      <c r="A2286">
        <v>2285</v>
      </c>
      <c r="B2286" s="26">
        <v>44345</v>
      </c>
      <c r="C2286" s="11">
        <v>273096974</v>
      </c>
      <c r="D2286" s="11">
        <v>11</v>
      </c>
      <c r="E2286" s="11">
        <v>0</v>
      </c>
      <c r="F2286" s="11">
        <v>0</v>
      </c>
      <c r="G2286" t="str">
        <f>IFERROR(INDEX('Video Ad Server - SECONDARY'!$C$2:$C$960,MATCH(' Combined Data'!C2286&amp;' Combined Data'!B2286,'Video Ad Server - SECONDARY'!$E$2:$E$960,0)),"")</f>
        <v/>
      </c>
      <c r="H2286" t="str">
        <f>IFERROR(INDEX('Video Ad Server - SECONDARY'!$D$2:$D$960,MATCH(' Combined Data'!C2286&amp;' Combined Data'!B2286,'Video Ad Server - SECONDARY'!$E$2:$E$960,0)),"")</f>
        <v/>
      </c>
      <c r="I2286" t="str">
        <f>VLOOKUP($C2286,'Lookup Table'!$A$1:$G$134,3,0)</f>
        <v>Partner B</v>
      </c>
      <c r="J2286" t="str">
        <f>VLOOKUP($C2286,'Lookup Table'!$A$1:$G$134,4,0)</f>
        <v>Desktop</v>
      </c>
      <c r="K2286" t="str">
        <f>VLOOKUP($C2286,'Lookup Table'!$A$1:$G$134,5,0)</f>
        <v>CPM</v>
      </c>
      <c r="L2286">
        <f>VLOOKUP($C2286,'Lookup Table'!$A$1:$G$134,6,0)</f>
        <v>4.5</v>
      </c>
      <c r="M2286" t="str">
        <f>VLOOKUP($C2286,'Lookup Table'!$A$1:$G$134,7,0)</f>
        <v>Display</v>
      </c>
      <c r="N2286" s="28">
        <f t="shared" si="35"/>
        <v>4.9499999999999995E-2</v>
      </c>
    </row>
    <row r="2287" spans="1:14" x14ac:dyDescent="0.2">
      <c r="A2287">
        <v>2286</v>
      </c>
      <c r="B2287" s="26">
        <v>44345</v>
      </c>
      <c r="C2287" s="11">
        <v>268892222</v>
      </c>
      <c r="D2287" s="11">
        <v>10</v>
      </c>
      <c r="E2287" s="11">
        <v>0</v>
      </c>
      <c r="F2287" s="11">
        <v>0</v>
      </c>
      <c r="G2287" t="str">
        <f>IFERROR(INDEX('Video Ad Server - SECONDARY'!$C$2:$C$960,MATCH(' Combined Data'!C2287&amp;' Combined Data'!B2287,'Video Ad Server - SECONDARY'!$E$2:$E$960,0)),"")</f>
        <v/>
      </c>
      <c r="H2287" t="str">
        <f>IFERROR(INDEX('Video Ad Server - SECONDARY'!$D$2:$D$960,MATCH(' Combined Data'!C2287&amp;' Combined Data'!B2287,'Video Ad Server - SECONDARY'!$E$2:$E$960,0)),"")</f>
        <v/>
      </c>
      <c r="I2287" t="str">
        <f>VLOOKUP($C2287,'Lookup Table'!$A$1:$G$134,3,0)</f>
        <v>Partner B</v>
      </c>
      <c r="J2287" t="str">
        <f>VLOOKUP($C2287,'Lookup Table'!$A$1:$G$134,4,0)</f>
        <v>Desktop</v>
      </c>
      <c r="K2287" t="str">
        <f>VLOOKUP($C2287,'Lookup Table'!$A$1:$G$134,5,0)</f>
        <v>CPM</v>
      </c>
      <c r="L2287">
        <f>VLOOKUP($C2287,'Lookup Table'!$A$1:$G$134,6,0)</f>
        <v>4.5</v>
      </c>
      <c r="M2287" t="str">
        <f>VLOOKUP($C2287,'Lookup Table'!$A$1:$G$134,7,0)</f>
        <v>Display</v>
      </c>
      <c r="N2287" s="28">
        <f t="shared" si="35"/>
        <v>4.4999999999999998E-2</v>
      </c>
    </row>
    <row r="2288" spans="1:14" x14ac:dyDescent="0.2">
      <c r="A2288">
        <v>2287</v>
      </c>
      <c r="B2288" s="26">
        <v>44345</v>
      </c>
      <c r="C2288" s="11">
        <v>269221419</v>
      </c>
      <c r="D2288" s="11">
        <v>10</v>
      </c>
      <c r="E2288" s="11">
        <v>0</v>
      </c>
      <c r="F2288" s="11">
        <v>0</v>
      </c>
      <c r="G2288">
        <f>IFERROR(INDEX('Video Ad Server - SECONDARY'!$C$2:$C$960,MATCH(' Combined Data'!C2288&amp;' Combined Data'!B2288,'Video Ad Server - SECONDARY'!$E$2:$E$960,0)),"")</f>
        <v>1</v>
      </c>
      <c r="H2288">
        <f>IFERROR(INDEX('Video Ad Server - SECONDARY'!$D$2:$D$960,MATCH(' Combined Data'!C2288&amp;' Combined Data'!B2288,'Video Ad Server - SECONDARY'!$E$2:$E$960,0)),"")</f>
        <v>14</v>
      </c>
      <c r="I2288" t="str">
        <f>VLOOKUP($C2288,'Lookup Table'!$A$1:$G$134,3,0)</f>
        <v>Partner B</v>
      </c>
      <c r="J2288" t="str">
        <f>VLOOKUP($C2288,'Lookup Table'!$A$1:$G$134,4,0)</f>
        <v>Cross-Device</v>
      </c>
      <c r="K2288" t="str">
        <f>VLOOKUP($C2288,'Lookup Table'!$A$1:$G$134,5,0)</f>
        <v>CPCV</v>
      </c>
      <c r="L2288">
        <f>VLOOKUP($C2288,'Lookup Table'!$A$1:$G$134,6,0)</f>
        <v>4.5</v>
      </c>
      <c r="M2288" t="str">
        <f>VLOOKUP($C2288,'Lookup Table'!$A$1:$G$134,7,0)</f>
        <v>Video</v>
      </c>
      <c r="N2288" s="28">
        <f t="shared" si="35"/>
        <v>63</v>
      </c>
    </row>
    <row r="2289" spans="1:14" x14ac:dyDescent="0.2">
      <c r="A2289">
        <v>2288</v>
      </c>
      <c r="B2289" s="26">
        <v>44345</v>
      </c>
      <c r="C2289" s="11">
        <v>269221386</v>
      </c>
      <c r="D2289" s="11">
        <v>9</v>
      </c>
      <c r="E2289" s="11">
        <v>0</v>
      </c>
      <c r="F2289" s="11">
        <v>0</v>
      </c>
      <c r="G2289" t="str">
        <f>IFERROR(INDEX('Video Ad Server - SECONDARY'!$C$2:$C$960,MATCH(' Combined Data'!C2289&amp;' Combined Data'!B2289,'Video Ad Server - SECONDARY'!$E$2:$E$960,0)),"")</f>
        <v/>
      </c>
      <c r="H2289" t="str">
        <f>IFERROR(INDEX('Video Ad Server - SECONDARY'!$D$2:$D$960,MATCH(' Combined Data'!C2289&amp;' Combined Data'!B2289,'Video Ad Server - SECONDARY'!$E$2:$E$960,0)),"")</f>
        <v/>
      </c>
      <c r="I2289" t="str">
        <f>VLOOKUP($C2289,'Lookup Table'!$A$1:$G$134,3,0)</f>
        <v>Partner A</v>
      </c>
      <c r="J2289" t="str">
        <f>VLOOKUP($C2289,'Lookup Table'!$A$1:$G$134,4,0)</f>
        <v>Desktop</v>
      </c>
      <c r="K2289" t="str">
        <f>VLOOKUP($C2289,'Lookup Table'!$A$1:$G$134,5,0)</f>
        <v>CPM</v>
      </c>
      <c r="L2289">
        <f>VLOOKUP($C2289,'Lookup Table'!$A$1:$G$134,6,0)</f>
        <v>6</v>
      </c>
      <c r="M2289" t="str">
        <f>VLOOKUP($C2289,'Lookup Table'!$A$1:$G$134,7,0)</f>
        <v>Display</v>
      </c>
      <c r="N2289" s="28">
        <f t="shared" si="35"/>
        <v>5.3999999999999992E-2</v>
      </c>
    </row>
    <row r="2290" spans="1:14" x14ac:dyDescent="0.2">
      <c r="A2290">
        <v>2289</v>
      </c>
      <c r="B2290" s="26">
        <v>44345</v>
      </c>
      <c r="C2290" s="11">
        <v>269221869</v>
      </c>
      <c r="D2290" s="11">
        <v>6</v>
      </c>
      <c r="E2290" s="11">
        <v>0</v>
      </c>
      <c r="F2290" s="11">
        <v>0</v>
      </c>
      <c r="G2290" t="str">
        <f>IFERROR(INDEX('Video Ad Server - SECONDARY'!$C$2:$C$960,MATCH(' Combined Data'!C2290&amp;' Combined Data'!B2290,'Video Ad Server - SECONDARY'!$E$2:$E$960,0)),"")</f>
        <v/>
      </c>
      <c r="H2290" t="str">
        <f>IFERROR(INDEX('Video Ad Server - SECONDARY'!$D$2:$D$960,MATCH(' Combined Data'!C2290&amp;' Combined Data'!B2290,'Video Ad Server - SECONDARY'!$E$2:$E$960,0)),"")</f>
        <v/>
      </c>
      <c r="I2290" t="str">
        <f>VLOOKUP($C2290,'Lookup Table'!$A$1:$G$134,3,0)</f>
        <v>Partner B</v>
      </c>
      <c r="J2290" t="str">
        <f>VLOOKUP($C2290,'Lookup Table'!$A$1:$G$134,4,0)</f>
        <v>Cross-Device</v>
      </c>
      <c r="K2290" t="str">
        <f>VLOOKUP($C2290,'Lookup Table'!$A$1:$G$134,5,0)</f>
        <v>CPM</v>
      </c>
      <c r="L2290">
        <f>VLOOKUP($C2290,'Lookup Table'!$A$1:$G$134,6,0)</f>
        <v>4.5</v>
      </c>
      <c r="M2290" t="str">
        <f>VLOOKUP($C2290,'Lookup Table'!$A$1:$G$134,7,0)</f>
        <v>Display</v>
      </c>
      <c r="N2290" s="28">
        <f t="shared" si="35"/>
        <v>2.7E-2</v>
      </c>
    </row>
    <row r="2291" spans="1:14" x14ac:dyDescent="0.2">
      <c r="A2291">
        <v>2290</v>
      </c>
      <c r="B2291" s="26">
        <v>44345</v>
      </c>
      <c r="C2291" s="11">
        <v>268891184</v>
      </c>
      <c r="D2291" s="11">
        <v>6</v>
      </c>
      <c r="E2291" s="11">
        <v>0</v>
      </c>
      <c r="F2291" s="11">
        <v>0</v>
      </c>
      <c r="G2291" t="str">
        <f>IFERROR(INDEX('Video Ad Server - SECONDARY'!$C$2:$C$960,MATCH(' Combined Data'!C2291&amp;' Combined Data'!B2291,'Video Ad Server - SECONDARY'!$E$2:$E$960,0)),"")</f>
        <v/>
      </c>
      <c r="H2291" t="str">
        <f>IFERROR(INDEX('Video Ad Server - SECONDARY'!$D$2:$D$960,MATCH(' Combined Data'!C2291&amp;' Combined Data'!B2291,'Video Ad Server - SECONDARY'!$E$2:$E$960,0)),"")</f>
        <v/>
      </c>
      <c r="I2291" t="str">
        <f>VLOOKUP($C2291,'Lookup Table'!$A$1:$G$134,3,0)</f>
        <v>Partner B</v>
      </c>
      <c r="J2291" t="str">
        <f>VLOOKUP($C2291,'Lookup Table'!$A$1:$G$134,4,0)</f>
        <v>Cross-Device</v>
      </c>
      <c r="K2291" t="str">
        <f>VLOOKUP($C2291,'Lookup Table'!$A$1:$G$134,5,0)</f>
        <v>CPM</v>
      </c>
      <c r="L2291">
        <f>VLOOKUP($C2291,'Lookup Table'!$A$1:$G$134,6,0)</f>
        <v>4.5</v>
      </c>
      <c r="M2291" t="str">
        <f>VLOOKUP($C2291,'Lookup Table'!$A$1:$G$134,7,0)</f>
        <v>Display</v>
      </c>
      <c r="N2291" s="28">
        <f t="shared" si="35"/>
        <v>2.7E-2</v>
      </c>
    </row>
    <row r="2292" spans="1:14" x14ac:dyDescent="0.2">
      <c r="A2292">
        <v>2291</v>
      </c>
      <c r="B2292" s="26">
        <v>44345</v>
      </c>
      <c r="C2292" s="11">
        <v>269220918</v>
      </c>
      <c r="D2292" s="11">
        <v>4</v>
      </c>
      <c r="E2292" s="11">
        <v>0</v>
      </c>
      <c r="F2292" s="11">
        <v>0</v>
      </c>
      <c r="G2292" t="str">
        <f>IFERROR(INDEX('Video Ad Server - SECONDARY'!$C$2:$C$960,MATCH(' Combined Data'!C2292&amp;' Combined Data'!B2292,'Video Ad Server - SECONDARY'!$E$2:$E$960,0)),"")</f>
        <v/>
      </c>
      <c r="H2292" t="str">
        <f>IFERROR(INDEX('Video Ad Server - SECONDARY'!$D$2:$D$960,MATCH(' Combined Data'!C2292&amp;' Combined Data'!B2292,'Video Ad Server - SECONDARY'!$E$2:$E$960,0)),"")</f>
        <v/>
      </c>
      <c r="I2292" t="str">
        <f>VLOOKUP($C2292,'Lookup Table'!$A$1:$G$134,3,0)</f>
        <v>Partner B</v>
      </c>
      <c r="J2292" t="str">
        <f>VLOOKUP($C2292,'Lookup Table'!$A$1:$G$134,4,0)</f>
        <v>Desktop</v>
      </c>
      <c r="K2292" t="str">
        <f>VLOOKUP($C2292,'Lookup Table'!$A$1:$G$134,5,0)</f>
        <v>CPM</v>
      </c>
      <c r="L2292">
        <f>VLOOKUP($C2292,'Lookup Table'!$A$1:$G$134,6,0)</f>
        <v>4.5</v>
      </c>
      <c r="M2292" t="str">
        <f>VLOOKUP($C2292,'Lookup Table'!$A$1:$G$134,7,0)</f>
        <v>Display</v>
      </c>
      <c r="N2292" s="28">
        <f t="shared" si="35"/>
        <v>1.8000000000000002E-2</v>
      </c>
    </row>
    <row r="2293" spans="1:14" x14ac:dyDescent="0.2">
      <c r="A2293">
        <v>2292</v>
      </c>
      <c r="B2293" s="26">
        <v>44345</v>
      </c>
      <c r="C2293" s="11">
        <v>268891226</v>
      </c>
      <c r="D2293" s="11">
        <v>4</v>
      </c>
      <c r="E2293" s="11">
        <v>0</v>
      </c>
      <c r="F2293" s="11">
        <v>0</v>
      </c>
      <c r="G2293" t="str">
        <f>IFERROR(INDEX('Video Ad Server - SECONDARY'!$C$2:$C$960,MATCH(' Combined Data'!C2293&amp;' Combined Data'!B2293,'Video Ad Server - SECONDARY'!$E$2:$E$960,0)),"")</f>
        <v/>
      </c>
      <c r="H2293" t="str">
        <f>IFERROR(INDEX('Video Ad Server - SECONDARY'!$D$2:$D$960,MATCH(' Combined Data'!C2293&amp;' Combined Data'!B2293,'Video Ad Server - SECONDARY'!$E$2:$E$960,0)),"")</f>
        <v/>
      </c>
      <c r="I2293" t="str">
        <f>VLOOKUP($C2293,'Lookup Table'!$A$1:$G$134,3,0)</f>
        <v>Partner B</v>
      </c>
      <c r="J2293" t="str">
        <f>VLOOKUP($C2293,'Lookup Table'!$A$1:$G$134,4,0)</f>
        <v>Desktop</v>
      </c>
      <c r="K2293" t="str">
        <f>VLOOKUP($C2293,'Lookup Table'!$A$1:$G$134,5,0)</f>
        <v>CPM</v>
      </c>
      <c r="L2293">
        <f>VLOOKUP($C2293,'Lookup Table'!$A$1:$G$134,6,0)</f>
        <v>4.5</v>
      </c>
      <c r="M2293" t="str">
        <f>VLOOKUP($C2293,'Lookup Table'!$A$1:$G$134,7,0)</f>
        <v>Display</v>
      </c>
      <c r="N2293" s="28">
        <f t="shared" si="35"/>
        <v>1.8000000000000002E-2</v>
      </c>
    </row>
    <row r="2294" spans="1:14" x14ac:dyDescent="0.2">
      <c r="A2294">
        <v>2293</v>
      </c>
      <c r="B2294" s="26">
        <v>44345</v>
      </c>
      <c r="C2294" s="11">
        <v>268890452</v>
      </c>
      <c r="D2294" s="11">
        <v>3</v>
      </c>
      <c r="E2294" s="11">
        <v>0</v>
      </c>
      <c r="F2294" s="11">
        <v>0</v>
      </c>
      <c r="G2294" t="str">
        <f>IFERROR(INDEX('Video Ad Server - SECONDARY'!$C$2:$C$960,MATCH(' Combined Data'!C2294&amp;' Combined Data'!B2294,'Video Ad Server - SECONDARY'!$E$2:$E$960,0)),"")</f>
        <v/>
      </c>
      <c r="H2294" t="str">
        <f>IFERROR(INDEX('Video Ad Server - SECONDARY'!$D$2:$D$960,MATCH(' Combined Data'!C2294&amp;' Combined Data'!B2294,'Video Ad Server - SECONDARY'!$E$2:$E$960,0)),"")</f>
        <v/>
      </c>
      <c r="I2294" t="str">
        <f>VLOOKUP($C2294,'Lookup Table'!$A$1:$G$134,3,0)</f>
        <v>Partner B</v>
      </c>
      <c r="J2294" t="str">
        <f>VLOOKUP($C2294,'Lookup Table'!$A$1:$G$134,4,0)</f>
        <v>Mobile</v>
      </c>
      <c r="K2294" t="str">
        <f>VLOOKUP($C2294,'Lookup Table'!$A$1:$G$134,5,0)</f>
        <v>CPM</v>
      </c>
      <c r="L2294">
        <f>VLOOKUP($C2294,'Lookup Table'!$A$1:$G$134,6,0)</f>
        <v>4.5</v>
      </c>
      <c r="M2294" t="str">
        <f>VLOOKUP($C2294,'Lookup Table'!$A$1:$G$134,7,0)</f>
        <v>Display</v>
      </c>
      <c r="N2294" s="28">
        <f t="shared" si="35"/>
        <v>1.35E-2</v>
      </c>
    </row>
    <row r="2295" spans="1:14" x14ac:dyDescent="0.2">
      <c r="A2295">
        <v>2294</v>
      </c>
      <c r="B2295" s="26">
        <v>44345</v>
      </c>
      <c r="C2295" s="11">
        <v>268892246</v>
      </c>
      <c r="D2295" s="11">
        <v>2</v>
      </c>
      <c r="E2295" s="11">
        <v>0</v>
      </c>
      <c r="F2295" s="11">
        <v>0</v>
      </c>
      <c r="G2295" t="str">
        <f>IFERROR(INDEX('Video Ad Server - SECONDARY'!$C$2:$C$960,MATCH(' Combined Data'!C2295&amp;' Combined Data'!B2295,'Video Ad Server - SECONDARY'!$E$2:$E$960,0)),"")</f>
        <v/>
      </c>
      <c r="H2295" t="str">
        <f>IFERROR(INDEX('Video Ad Server - SECONDARY'!$D$2:$D$960,MATCH(' Combined Data'!C2295&amp;' Combined Data'!B2295,'Video Ad Server - SECONDARY'!$E$2:$E$960,0)),"")</f>
        <v/>
      </c>
      <c r="I2295" t="str">
        <f>VLOOKUP($C2295,'Lookup Table'!$A$1:$G$134,3,0)</f>
        <v>Partner A</v>
      </c>
      <c r="J2295" t="str">
        <f>VLOOKUP($C2295,'Lookup Table'!$A$1:$G$134,4,0)</f>
        <v>Desktop</v>
      </c>
      <c r="K2295" t="str">
        <f>VLOOKUP($C2295,'Lookup Table'!$A$1:$G$134,5,0)</f>
        <v>CPM</v>
      </c>
      <c r="L2295">
        <f>VLOOKUP($C2295,'Lookup Table'!$A$1:$G$134,6,0)</f>
        <v>6</v>
      </c>
      <c r="M2295" t="str">
        <f>VLOOKUP($C2295,'Lookup Table'!$A$1:$G$134,7,0)</f>
        <v>Display</v>
      </c>
      <c r="N2295" s="28">
        <f t="shared" si="35"/>
        <v>1.2E-2</v>
      </c>
    </row>
    <row r="2296" spans="1:14" x14ac:dyDescent="0.2">
      <c r="A2296">
        <v>2295</v>
      </c>
      <c r="B2296" s="26">
        <v>44345</v>
      </c>
      <c r="C2296" s="11">
        <v>268892348</v>
      </c>
      <c r="D2296" s="11">
        <v>2</v>
      </c>
      <c r="E2296" s="11">
        <v>0</v>
      </c>
      <c r="F2296" s="11">
        <v>0</v>
      </c>
      <c r="G2296">
        <f>IFERROR(INDEX('Video Ad Server - SECONDARY'!$C$2:$C$960,MATCH(' Combined Data'!C2296&amp;' Combined Data'!B2296,'Video Ad Server - SECONDARY'!$E$2:$E$960,0)),"")</f>
        <v>2</v>
      </c>
      <c r="H2296">
        <f>IFERROR(INDEX('Video Ad Server - SECONDARY'!$D$2:$D$960,MATCH(' Combined Data'!C2296&amp;' Combined Data'!B2296,'Video Ad Server - SECONDARY'!$E$2:$E$960,0)),"")</f>
        <v>17</v>
      </c>
      <c r="I2296" t="str">
        <f>VLOOKUP($C2296,'Lookup Table'!$A$1:$G$134,3,0)</f>
        <v>Partner B</v>
      </c>
      <c r="J2296" t="str">
        <f>VLOOKUP($C2296,'Lookup Table'!$A$1:$G$134,4,0)</f>
        <v>Cross-Device</v>
      </c>
      <c r="K2296" t="str">
        <f>VLOOKUP($C2296,'Lookup Table'!$A$1:$G$134,5,0)</f>
        <v>CPCV</v>
      </c>
      <c r="L2296">
        <f>VLOOKUP($C2296,'Lookup Table'!$A$1:$G$134,6,0)</f>
        <v>4.5</v>
      </c>
      <c r="M2296" t="str">
        <f>VLOOKUP($C2296,'Lookup Table'!$A$1:$G$134,7,0)</f>
        <v>Video</v>
      </c>
      <c r="N2296" s="28">
        <f t="shared" si="35"/>
        <v>76.5</v>
      </c>
    </row>
    <row r="2297" spans="1:14" x14ac:dyDescent="0.2">
      <c r="A2297">
        <v>2296</v>
      </c>
      <c r="B2297" s="26">
        <v>44345</v>
      </c>
      <c r="C2297" s="11">
        <v>269221431</v>
      </c>
      <c r="D2297" s="11">
        <v>1</v>
      </c>
      <c r="E2297" s="11">
        <v>0</v>
      </c>
      <c r="F2297" s="11">
        <v>0</v>
      </c>
      <c r="G2297" t="str">
        <f>IFERROR(INDEX('Video Ad Server - SECONDARY'!$C$2:$C$960,MATCH(' Combined Data'!C2297&amp;' Combined Data'!B2297,'Video Ad Server - SECONDARY'!$E$2:$E$960,0)),"")</f>
        <v/>
      </c>
      <c r="H2297" t="str">
        <f>IFERROR(INDEX('Video Ad Server - SECONDARY'!$D$2:$D$960,MATCH(' Combined Data'!C2297&amp;' Combined Data'!B2297,'Video Ad Server - SECONDARY'!$E$2:$E$960,0)),"")</f>
        <v/>
      </c>
      <c r="I2297" t="str">
        <f>VLOOKUP($C2297,'Lookup Table'!$A$1:$G$134,3,0)</f>
        <v>Partner B</v>
      </c>
      <c r="J2297" t="str">
        <f>VLOOKUP($C2297,'Lookup Table'!$A$1:$G$134,4,0)</f>
        <v>Desktop</v>
      </c>
      <c r="K2297" t="str">
        <f>VLOOKUP($C2297,'Lookup Table'!$A$1:$G$134,5,0)</f>
        <v>CPM</v>
      </c>
      <c r="L2297">
        <f>VLOOKUP($C2297,'Lookup Table'!$A$1:$G$134,6,0)</f>
        <v>4.5</v>
      </c>
      <c r="M2297" t="str">
        <f>VLOOKUP($C2297,'Lookup Table'!$A$1:$G$134,7,0)</f>
        <v>Display</v>
      </c>
      <c r="N2297" s="28">
        <f t="shared" si="35"/>
        <v>4.5000000000000005E-3</v>
      </c>
    </row>
    <row r="2298" spans="1:14" x14ac:dyDescent="0.2">
      <c r="A2298">
        <v>2297</v>
      </c>
      <c r="B2298" s="26">
        <v>44346</v>
      </c>
      <c r="C2298" s="11">
        <v>271451050</v>
      </c>
      <c r="D2298" s="11">
        <v>3080</v>
      </c>
      <c r="E2298" s="11">
        <v>169</v>
      </c>
      <c r="F2298" s="11">
        <v>56</v>
      </c>
      <c r="G2298" t="str">
        <f>IFERROR(INDEX('Video Ad Server - SECONDARY'!$C$2:$C$960,MATCH(' Combined Data'!C2298&amp;' Combined Data'!B2298,'Video Ad Server - SECONDARY'!$E$2:$E$960,0)),"")</f>
        <v/>
      </c>
      <c r="H2298" t="str">
        <f>IFERROR(INDEX('Video Ad Server - SECONDARY'!$D$2:$D$960,MATCH(' Combined Data'!C2298&amp;' Combined Data'!B2298,'Video Ad Server - SECONDARY'!$E$2:$E$960,0)),"")</f>
        <v/>
      </c>
      <c r="I2298" t="str">
        <f>VLOOKUP($C2298,'Lookup Table'!$A$1:$G$134,3,0)</f>
        <v>Partner A</v>
      </c>
      <c r="J2298" t="str">
        <f>VLOOKUP($C2298,'Lookup Table'!$A$1:$G$134,4,0)</f>
        <v>Desktop</v>
      </c>
      <c r="K2298" t="str">
        <f>VLOOKUP($C2298,'Lookup Table'!$A$1:$G$134,5,0)</f>
        <v>CPM</v>
      </c>
      <c r="L2298">
        <f>VLOOKUP($C2298,'Lookup Table'!$A$1:$G$134,6,0)</f>
        <v>6</v>
      </c>
      <c r="M2298" t="str">
        <f>VLOOKUP($C2298,'Lookup Table'!$A$1:$G$134,7,0)</f>
        <v>Display</v>
      </c>
      <c r="N2298" s="28">
        <f t="shared" si="35"/>
        <v>18.48</v>
      </c>
    </row>
    <row r="2299" spans="1:14" x14ac:dyDescent="0.2">
      <c r="A2299">
        <v>2298</v>
      </c>
      <c r="B2299" s="26">
        <v>44346</v>
      </c>
      <c r="C2299" s="11">
        <v>269221608</v>
      </c>
      <c r="D2299" s="11">
        <v>13362</v>
      </c>
      <c r="E2299" s="11">
        <v>92</v>
      </c>
      <c r="F2299" s="11">
        <v>6</v>
      </c>
      <c r="G2299" t="str">
        <f>IFERROR(INDEX('Video Ad Server - SECONDARY'!$C$2:$C$960,MATCH(' Combined Data'!C2299&amp;' Combined Data'!B2299,'Video Ad Server - SECONDARY'!$E$2:$E$960,0)),"")</f>
        <v/>
      </c>
      <c r="H2299" t="str">
        <f>IFERROR(INDEX('Video Ad Server - SECONDARY'!$D$2:$D$960,MATCH(' Combined Data'!C2299&amp;' Combined Data'!B2299,'Video Ad Server - SECONDARY'!$E$2:$E$960,0)),"")</f>
        <v/>
      </c>
      <c r="I2299" t="str">
        <f>VLOOKUP($C2299,'Lookup Table'!$A$1:$G$134,3,0)</f>
        <v>Partner A</v>
      </c>
      <c r="J2299" t="str">
        <f>VLOOKUP($C2299,'Lookup Table'!$A$1:$G$134,4,0)</f>
        <v>Mobile In-App</v>
      </c>
      <c r="K2299" t="str">
        <f>VLOOKUP($C2299,'Lookup Table'!$A$1:$G$134,5,0)</f>
        <v>CPM</v>
      </c>
      <c r="L2299">
        <f>VLOOKUP($C2299,'Lookup Table'!$A$1:$G$134,6,0)</f>
        <v>6</v>
      </c>
      <c r="M2299" t="str">
        <f>VLOOKUP($C2299,'Lookup Table'!$A$1:$G$134,7,0)</f>
        <v>Display</v>
      </c>
      <c r="N2299" s="28">
        <f t="shared" si="35"/>
        <v>80.171999999999997</v>
      </c>
    </row>
    <row r="2300" spans="1:14" x14ac:dyDescent="0.2">
      <c r="A2300">
        <v>2299</v>
      </c>
      <c r="B2300" s="26">
        <v>44346</v>
      </c>
      <c r="C2300" s="11">
        <v>269221581</v>
      </c>
      <c r="D2300" s="11">
        <v>21959</v>
      </c>
      <c r="E2300" s="11">
        <v>65</v>
      </c>
      <c r="F2300" s="11">
        <v>33</v>
      </c>
      <c r="G2300">
        <f>IFERROR(INDEX('Video Ad Server - SECONDARY'!$C$2:$C$960,MATCH(' Combined Data'!C2300&amp;' Combined Data'!B2300,'Video Ad Server - SECONDARY'!$E$2:$E$960,0)),"")</f>
        <v>13</v>
      </c>
      <c r="H2300">
        <f>IFERROR(INDEX('Video Ad Server - SECONDARY'!$D$2:$D$960,MATCH(' Combined Data'!C2300&amp;' Combined Data'!B2300,'Video Ad Server - SECONDARY'!$E$2:$E$960,0)),"")</f>
        <v>9</v>
      </c>
      <c r="I2300" t="str">
        <f>VLOOKUP($C2300,'Lookup Table'!$A$1:$G$134,3,0)</f>
        <v>Partner B</v>
      </c>
      <c r="J2300" t="str">
        <f>VLOOKUP($C2300,'Lookup Table'!$A$1:$G$134,4,0)</f>
        <v>Cross-Device</v>
      </c>
      <c r="K2300" t="str">
        <f>VLOOKUP($C2300,'Lookup Table'!$A$1:$G$134,5,0)</f>
        <v>CPCV</v>
      </c>
      <c r="L2300">
        <f>VLOOKUP($C2300,'Lookup Table'!$A$1:$G$134,6,0)</f>
        <v>4.5</v>
      </c>
      <c r="M2300" t="str">
        <f>VLOOKUP($C2300,'Lookup Table'!$A$1:$G$134,7,0)</f>
        <v>Video</v>
      </c>
      <c r="N2300" s="28">
        <f t="shared" si="35"/>
        <v>40.5</v>
      </c>
    </row>
    <row r="2301" spans="1:14" x14ac:dyDescent="0.2">
      <c r="A2301">
        <v>2300</v>
      </c>
      <c r="B2301" s="26">
        <v>44346</v>
      </c>
      <c r="C2301" s="11">
        <v>271808904</v>
      </c>
      <c r="D2301" s="11">
        <v>2736</v>
      </c>
      <c r="E2301" s="11">
        <v>63</v>
      </c>
      <c r="F2301" s="11">
        <v>12</v>
      </c>
      <c r="G2301" t="str">
        <f>IFERROR(INDEX('Video Ad Server - SECONDARY'!$C$2:$C$960,MATCH(' Combined Data'!C2301&amp;' Combined Data'!B2301,'Video Ad Server - SECONDARY'!$E$2:$E$960,0)),"")</f>
        <v/>
      </c>
      <c r="H2301" t="str">
        <f>IFERROR(INDEX('Video Ad Server - SECONDARY'!$D$2:$D$960,MATCH(' Combined Data'!C2301&amp;' Combined Data'!B2301,'Video Ad Server - SECONDARY'!$E$2:$E$960,0)),"")</f>
        <v/>
      </c>
      <c r="I2301" t="str">
        <f>VLOOKUP($C2301,'Lookup Table'!$A$1:$G$134,3,0)</f>
        <v>Partner A</v>
      </c>
      <c r="J2301" t="str">
        <f>VLOOKUP($C2301,'Lookup Table'!$A$1:$G$134,4,0)</f>
        <v>Desktop</v>
      </c>
      <c r="K2301" t="str">
        <f>VLOOKUP($C2301,'Lookup Table'!$A$1:$G$134,5,0)</f>
        <v>CPM</v>
      </c>
      <c r="L2301">
        <f>VLOOKUP($C2301,'Lookup Table'!$A$1:$G$134,6,0)</f>
        <v>6</v>
      </c>
      <c r="M2301" t="str">
        <f>VLOOKUP($C2301,'Lookup Table'!$A$1:$G$134,7,0)</f>
        <v>Display</v>
      </c>
      <c r="N2301" s="28">
        <f t="shared" si="35"/>
        <v>16.416</v>
      </c>
    </row>
    <row r="2302" spans="1:14" x14ac:dyDescent="0.2">
      <c r="A2302">
        <v>2301</v>
      </c>
      <c r="B2302" s="26">
        <v>44346</v>
      </c>
      <c r="C2302" s="11">
        <v>271539036</v>
      </c>
      <c r="D2302" s="11">
        <v>12042</v>
      </c>
      <c r="E2302" s="11">
        <v>58</v>
      </c>
      <c r="F2302" s="11">
        <v>5</v>
      </c>
      <c r="G2302" t="str">
        <f>IFERROR(INDEX('Video Ad Server - SECONDARY'!$C$2:$C$960,MATCH(' Combined Data'!C2302&amp;' Combined Data'!B2302,'Video Ad Server - SECONDARY'!$E$2:$E$960,0)),"")</f>
        <v/>
      </c>
      <c r="H2302" t="str">
        <f>IFERROR(INDEX('Video Ad Server - SECONDARY'!$D$2:$D$960,MATCH(' Combined Data'!C2302&amp;' Combined Data'!B2302,'Video Ad Server - SECONDARY'!$E$2:$E$960,0)),"")</f>
        <v/>
      </c>
      <c r="I2302" t="str">
        <f>VLOOKUP($C2302,'Lookup Table'!$A$1:$G$134,3,0)</f>
        <v>Partner A</v>
      </c>
      <c r="J2302" t="str">
        <f>VLOOKUP($C2302,'Lookup Table'!$A$1:$G$134,4,0)</f>
        <v>Desktop</v>
      </c>
      <c r="K2302" t="str">
        <f>VLOOKUP($C2302,'Lookup Table'!$A$1:$G$134,5,0)</f>
        <v>CPM</v>
      </c>
      <c r="L2302">
        <f>VLOOKUP($C2302,'Lookup Table'!$A$1:$G$134,6,0)</f>
        <v>6</v>
      </c>
      <c r="M2302" t="str">
        <f>VLOOKUP($C2302,'Lookup Table'!$A$1:$G$134,7,0)</f>
        <v>Display</v>
      </c>
      <c r="N2302" s="28">
        <f t="shared" si="35"/>
        <v>72.251999999999995</v>
      </c>
    </row>
    <row r="2303" spans="1:14" x14ac:dyDescent="0.2">
      <c r="A2303">
        <v>2302</v>
      </c>
      <c r="B2303" s="26">
        <v>44346</v>
      </c>
      <c r="C2303" s="11">
        <v>271533390</v>
      </c>
      <c r="D2303" s="11">
        <v>13015</v>
      </c>
      <c r="E2303" s="11">
        <v>45</v>
      </c>
      <c r="F2303" s="11">
        <v>33</v>
      </c>
      <c r="G2303" t="str">
        <f>IFERROR(INDEX('Video Ad Server - SECONDARY'!$C$2:$C$960,MATCH(' Combined Data'!C2303&amp;' Combined Data'!B2303,'Video Ad Server - SECONDARY'!$E$2:$E$960,0)),"")</f>
        <v/>
      </c>
      <c r="H2303" t="str">
        <f>IFERROR(INDEX('Video Ad Server - SECONDARY'!$D$2:$D$960,MATCH(' Combined Data'!C2303&amp;' Combined Data'!B2303,'Video Ad Server - SECONDARY'!$E$2:$E$960,0)),"")</f>
        <v/>
      </c>
      <c r="I2303" t="str">
        <f>VLOOKUP($C2303,'Lookup Table'!$A$1:$G$134,3,0)</f>
        <v>Partner A</v>
      </c>
      <c r="J2303" t="str">
        <f>VLOOKUP($C2303,'Lookup Table'!$A$1:$G$134,4,0)</f>
        <v>Desktop</v>
      </c>
      <c r="K2303" t="str">
        <f>VLOOKUP($C2303,'Lookup Table'!$A$1:$G$134,5,0)</f>
        <v>CPM</v>
      </c>
      <c r="L2303">
        <f>VLOOKUP($C2303,'Lookup Table'!$A$1:$G$134,6,0)</f>
        <v>6</v>
      </c>
      <c r="M2303" t="str">
        <f>VLOOKUP($C2303,'Lookup Table'!$A$1:$G$134,7,0)</f>
        <v>Display</v>
      </c>
      <c r="N2303" s="28">
        <f t="shared" si="35"/>
        <v>78.09</v>
      </c>
    </row>
    <row r="2304" spans="1:14" x14ac:dyDescent="0.2">
      <c r="A2304">
        <v>2303</v>
      </c>
      <c r="B2304" s="26">
        <v>44346</v>
      </c>
      <c r="C2304" s="11">
        <v>268890590</v>
      </c>
      <c r="D2304" s="11">
        <v>23406</v>
      </c>
      <c r="E2304" s="11">
        <v>43</v>
      </c>
      <c r="F2304" s="11">
        <v>30</v>
      </c>
      <c r="G2304">
        <f>IFERROR(INDEX('Video Ad Server - SECONDARY'!$C$2:$C$960,MATCH(' Combined Data'!C2304&amp;' Combined Data'!B2304,'Video Ad Server - SECONDARY'!$E$2:$E$960,0)),"")</f>
        <v>8</v>
      </c>
      <c r="H2304">
        <f>IFERROR(INDEX('Video Ad Server - SECONDARY'!$D$2:$D$960,MATCH(' Combined Data'!C2304&amp;' Combined Data'!B2304,'Video Ad Server - SECONDARY'!$E$2:$E$960,0)),"")</f>
        <v>3</v>
      </c>
      <c r="I2304" t="str">
        <f>VLOOKUP($C2304,'Lookup Table'!$A$1:$G$134,3,0)</f>
        <v>Partner B</v>
      </c>
      <c r="J2304" t="str">
        <f>VLOOKUP($C2304,'Lookup Table'!$A$1:$G$134,4,0)</f>
        <v>Cross-Device</v>
      </c>
      <c r="K2304" t="str">
        <f>VLOOKUP($C2304,'Lookup Table'!$A$1:$G$134,5,0)</f>
        <v>CPCV</v>
      </c>
      <c r="L2304">
        <f>VLOOKUP($C2304,'Lookup Table'!$A$1:$G$134,6,0)</f>
        <v>4.5</v>
      </c>
      <c r="M2304" t="str">
        <f>VLOOKUP($C2304,'Lookup Table'!$A$1:$G$134,7,0)</f>
        <v>Video</v>
      </c>
      <c r="N2304" s="28">
        <f t="shared" si="35"/>
        <v>13.5</v>
      </c>
    </row>
    <row r="2305" spans="1:14" x14ac:dyDescent="0.2">
      <c r="A2305">
        <v>2304</v>
      </c>
      <c r="B2305" s="26">
        <v>44346</v>
      </c>
      <c r="C2305" s="11">
        <v>269221587</v>
      </c>
      <c r="D2305" s="11">
        <v>17994</v>
      </c>
      <c r="E2305" s="11">
        <v>36</v>
      </c>
      <c r="F2305" s="11">
        <v>30</v>
      </c>
      <c r="G2305">
        <f>IFERROR(INDEX('Video Ad Server - SECONDARY'!$C$2:$C$960,MATCH(' Combined Data'!C2305&amp;' Combined Data'!B2305,'Video Ad Server - SECONDARY'!$E$2:$E$960,0)),"")</f>
        <v>7</v>
      </c>
      <c r="H2305">
        <f>IFERROR(INDEX('Video Ad Server - SECONDARY'!$D$2:$D$960,MATCH(' Combined Data'!C2305&amp;' Combined Data'!B2305,'Video Ad Server - SECONDARY'!$E$2:$E$960,0)),"")</f>
        <v>8</v>
      </c>
      <c r="I2305" t="str">
        <f>VLOOKUP($C2305,'Lookup Table'!$A$1:$G$134,3,0)</f>
        <v>Partner B</v>
      </c>
      <c r="J2305" t="str">
        <f>VLOOKUP($C2305,'Lookup Table'!$A$1:$G$134,4,0)</f>
        <v>Cross-Device</v>
      </c>
      <c r="K2305" t="str">
        <f>VLOOKUP($C2305,'Lookup Table'!$A$1:$G$134,5,0)</f>
        <v>CPCV</v>
      </c>
      <c r="L2305">
        <f>VLOOKUP($C2305,'Lookup Table'!$A$1:$G$134,6,0)</f>
        <v>4.5</v>
      </c>
      <c r="M2305" t="str">
        <f>VLOOKUP($C2305,'Lookup Table'!$A$1:$G$134,7,0)</f>
        <v>Video</v>
      </c>
      <c r="N2305" s="28">
        <f t="shared" si="35"/>
        <v>36</v>
      </c>
    </row>
    <row r="2306" spans="1:14" x14ac:dyDescent="0.2">
      <c r="A2306">
        <v>2305</v>
      </c>
      <c r="B2306" s="26">
        <v>44346</v>
      </c>
      <c r="C2306" s="11">
        <v>268890665</v>
      </c>
      <c r="D2306" s="11">
        <v>8077</v>
      </c>
      <c r="E2306" s="11">
        <v>32</v>
      </c>
      <c r="F2306" s="11">
        <v>29</v>
      </c>
      <c r="G2306" t="str">
        <f>IFERROR(INDEX('Video Ad Server - SECONDARY'!$C$2:$C$960,MATCH(' Combined Data'!C2306&amp;' Combined Data'!B2306,'Video Ad Server - SECONDARY'!$E$2:$E$960,0)),"")</f>
        <v/>
      </c>
      <c r="H2306" t="str">
        <f>IFERROR(INDEX('Video Ad Server - SECONDARY'!$D$2:$D$960,MATCH(' Combined Data'!C2306&amp;' Combined Data'!B2306,'Video Ad Server - SECONDARY'!$E$2:$E$960,0)),"")</f>
        <v/>
      </c>
      <c r="I2306" t="str">
        <f>VLOOKUP($C2306,'Lookup Table'!$A$1:$G$134,3,0)</f>
        <v>Partner A</v>
      </c>
      <c r="J2306" t="str">
        <f>VLOOKUP($C2306,'Lookup Table'!$A$1:$G$134,4,0)</f>
        <v>Mobile In-App</v>
      </c>
      <c r="K2306" t="str">
        <f>VLOOKUP($C2306,'Lookup Table'!$A$1:$G$134,5,0)</f>
        <v>CPM</v>
      </c>
      <c r="L2306">
        <f>VLOOKUP($C2306,'Lookup Table'!$A$1:$G$134,6,0)</f>
        <v>6</v>
      </c>
      <c r="M2306" t="str">
        <f>VLOOKUP($C2306,'Lookup Table'!$A$1:$G$134,7,0)</f>
        <v>Display</v>
      </c>
      <c r="N2306" s="28">
        <f t="shared" si="35"/>
        <v>48.462000000000003</v>
      </c>
    </row>
    <row r="2307" spans="1:14" x14ac:dyDescent="0.2">
      <c r="A2307">
        <v>2306</v>
      </c>
      <c r="B2307" s="26">
        <v>44346</v>
      </c>
      <c r="C2307" s="11">
        <v>269222010</v>
      </c>
      <c r="D2307" s="11">
        <v>21100</v>
      </c>
      <c r="E2307" s="11">
        <v>29</v>
      </c>
      <c r="F2307" s="11">
        <v>29</v>
      </c>
      <c r="G2307">
        <f>IFERROR(INDEX('Video Ad Server - SECONDARY'!$C$2:$C$960,MATCH(' Combined Data'!C2307&amp;' Combined Data'!B2307,'Video Ad Server - SECONDARY'!$E$2:$E$960,0)),"")</f>
        <v>2</v>
      </c>
      <c r="H2307">
        <f>IFERROR(INDEX('Video Ad Server - SECONDARY'!$D$2:$D$960,MATCH(' Combined Data'!C2307&amp;' Combined Data'!B2307,'Video Ad Server - SECONDARY'!$E$2:$E$960,0)),"")</f>
        <v>3</v>
      </c>
      <c r="I2307" t="str">
        <f>VLOOKUP($C2307,'Lookup Table'!$A$1:$G$134,3,0)</f>
        <v>Partner B</v>
      </c>
      <c r="J2307" t="str">
        <f>VLOOKUP($C2307,'Lookup Table'!$A$1:$G$134,4,0)</f>
        <v>Cross-Device</v>
      </c>
      <c r="K2307" t="str">
        <f>VLOOKUP($C2307,'Lookup Table'!$A$1:$G$134,5,0)</f>
        <v>CPCV</v>
      </c>
      <c r="L2307">
        <f>VLOOKUP($C2307,'Lookup Table'!$A$1:$G$134,6,0)</f>
        <v>4.5</v>
      </c>
      <c r="M2307" t="str">
        <f>VLOOKUP($C2307,'Lookup Table'!$A$1:$G$134,7,0)</f>
        <v>Video</v>
      </c>
      <c r="N2307" s="28">
        <f t="shared" ref="N2307:N2370" si="36">IF(K2307="CPM",(D2307/1000)*L2307,H2307*L2307)</f>
        <v>13.5</v>
      </c>
    </row>
    <row r="2308" spans="1:14" x14ac:dyDescent="0.2">
      <c r="A2308">
        <v>2307</v>
      </c>
      <c r="B2308" s="26">
        <v>44346</v>
      </c>
      <c r="C2308" s="11">
        <v>269221605</v>
      </c>
      <c r="D2308" s="11">
        <v>17653</v>
      </c>
      <c r="E2308" s="11">
        <v>26</v>
      </c>
      <c r="F2308" s="11">
        <v>15</v>
      </c>
      <c r="G2308" t="str">
        <f>IFERROR(INDEX('Video Ad Server - SECONDARY'!$C$2:$C$960,MATCH(' Combined Data'!C2308&amp;' Combined Data'!B2308,'Video Ad Server - SECONDARY'!$E$2:$E$960,0)),"")</f>
        <v/>
      </c>
      <c r="H2308" t="str">
        <f>IFERROR(INDEX('Video Ad Server - SECONDARY'!$D$2:$D$960,MATCH(' Combined Data'!C2308&amp;' Combined Data'!B2308,'Video Ad Server - SECONDARY'!$E$2:$E$960,0)),"")</f>
        <v/>
      </c>
      <c r="I2308" t="str">
        <f>VLOOKUP($C2308,'Lookup Table'!$A$1:$G$134,3,0)</f>
        <v>Partner A</v>
      </c>
      <c r="J2308" t="str">
        <f>VLOOKUP($C2308,'Lookup Table'!$A$1:$G$134,4,0)</f>
        <v>Tablet Web</v>
      </c>
      <c r="K2308" t="str">
        <f>VLOOKUP($C2308,'Lookup Table'!$A$1:$G$134,5,0)</f>
        <v>CPM</v>
      </c>
      <c r="L2308">
        <f>VLOOKUP($C2308,'Lookup Table'!$A$1:$G$134,6,0)</f>
        <v>6</v>
      </c>
      <c r="M2308" t="str">
        <f>VLOOKUP($C2308,'Lookup Table'!$A$1:$G$134,7,0)</f>
        <v>Display</v>
      </c>
      <c r="N2308" s="28">
        <f t="shared" si="36"/>
        <v>105.91799999999999</v>
      </c>
    </row>
    <row r="2309" spans="1:14" x14ac:dyDescent="0.2">
      <c r="A2309">
        <v>2308</v>
      </c>
      <c r="B2309" s="26">
        <v>44346</v>
      </c>
      <c r="C2309" s="11">
        <v>269151292</v>
      </c>
      <c r="D2309" s="11">
        <v>1855</v>
      </c>
      <c r="E2309" s="11">
        <v>25</v>
      </c>
      <c r="F2309" s="11">
        <v>4</v>
      </c>
      <c r="G2309" t="str">
        <f>IFERROR(INDEX('Video Ad Server - SECONDARY'!$C$2:$C$960,MATCH(' Combined Data'!C2309&amp;' Combined Data'!B2309,'Video Ad Server - SECONDARY'!$E$2:$E$960,0)),"")</f>
        <v/>
      </c>
      <c r="H2309" t="str">
        <f>IFERROR(INDEX('Video Ad Server - SECONDARY'!$D$2:$D$960,MATCH(' Combined Data'!C2309&amp;' Combined Data'!B2309,'Video Ad Server - SECONDARY'!$E$2:$E$960,0)),"")</f>
        <v/>
      </c>
      <c r="I2309" t="str">
        <f>VLOOKUP($C2309,'Lookup Table'!$A$1:$G$134,3,0)</f>
        <v>Partner A</v>
      </c>
      <c r="J2309" t="str">
        <f>VLOOKUP($C2309,'Lookup Table'!$A$1:$G$134,4,0)</f>
        <v>Mobile Web</v>
      </c>
      <c r="K2309" t="str">
        <f>VLOOKUP($C2309,'Lookup Table'!$A$1:$G$134,5,0)</f>
        <v>CPM</v>
      </c>
      <c r="L2309">
        <f>VLOOKUP($C2309,'Lookup Table'!$A$1:$G$134,6,0)</f>
        <v>6</v>
      </c>
      <c r="M2309" t="str">
        <f>VLOOKUP($C2309,'Lookup Table'!$A$1:$G$134,7,0)</f>
        <v>Display</v>
      </c>
      <c r="N2309" s="28">
        <f t="shared" si="36"/>
        <v>11.129999999999999</v>
      </c>
    </row>
    <row r="2310" spans="1:14" x14ac:dyDescent="0.2">
      <c r="A2310">
        <v>2309</v>
      </c>
      <c r="B2310" s="26">
        <v>44346</v>
      </c>
      <c r="C2310" s="11">
        <v>268892348</v>
      </c>
      <c r="D2310" s="11">
        <v>16211</v>
      </c>
      <c r="E2310" s="11">
        <v>21</v>
      </c>
      <c r="F2310" s="11">
        <v>6</v>
      </c>
      <c r="G2310">
        <f>IFERROR(INDEX('Video Ad Server - SECONDARY'!$C$2:$C$960,MATCH(' Combined Data'!C2310&amp;' Combined Data'!B2310,'Video Ad Server - SECONDARY'!$E$2:$E$960,0)),"")</f>
        <v>10</v>
      </c>
      <c r="H2310">
        <f>IFERROR(INDEX('Video Ad Server - SECONDARY'!$D$2:$D$960,MATCH(' Combined Data'!C2310&amp;' Combined Data'!B2310,'Video Ad Server - SECONDARY'!$E$2:$E$960,0)),"")</f>
        <v>6</v>
      </c>
      <c r="I2310" t="str">
        <f>VLOOKUP($C2310,'Lookup Table'!$A$1:$G$134,3,0)</f>
        <v>Partner B</v>
      </c>
      <c r="J2310" t="str">
        <f>VLOOKUP($C2310,'Lookup Table'!$A$1:$G$134,4,0)</f>
        <v>Cross-Device</v>
      </c>
      <c r="K2310" t="str">
        <f>VLOOKUP($C2310,'Lookup Table'!$A$1:$G$134,5,0)</f>
        <v>CPCV</v>
      </c>
      <c r="L2310">
        <f>VLOOKUP($C2310,'Lookup Table'!$A$1:$G$134,6,0)</f>
        <v>4.5</v>
      </c>
      <c r="M2310" t="str">
        <f>VLOOKUP($C2310,'Lookup Table'!$A$1:$G$134,7,0)</f>
        <v>Video</v>
      </c>
      <c r="N2310" s="28">
        <f t="shared" si="36"/>
        <v>27</v>
      </c>
    </row>
    <row r="2311" spans="1:14" x14ac:dyDescent="0.2">
      <c r="A2311">
        <v>2310</v>
      </c>
      <c r="B2311" s="26">
        <v>44346</v>
      </c>
      <c r="C2311" s="11">
        <v>268892456</v>
      </c>
      <c r="D2311" s="11">
        <v>4269</v>
      </c>
      <c r="E2311" s="11">
        <v>21</v>
      </c>
      <c r="F2311" s="11">
        <v>55</v>
      </c>
      <c r="G2311" t="str">
        <f>IFERROR(INDEX('Video Ad Server - SECONDARY'!$C$2:$C$960,MATCH(' Combined Data'!C2311&amp;' Combined Data'!B2311,'Video Ad Server - SECONDARY'!$E$2:$E$960,0)),"")</f>
        <v/>
      </c>
      <c r="H2311" t="str">
        <f>IFERROR(INDEX('Video Ad Server - SECONDARY'!$D$2:$D$960,MATCH(' Combined Data'!C2311&amp;' Combined Data'!B2311,'Video Ad Server - SECONDARY'!$E$2:$E$960,0)),"")</f>
        <v/>
      </c>
      <c r="I2311" t="str">
        <f>VLOOKUP($C2311,'Lookup Table'!$A$1:$G$134,3,0)</f>
        <v>Partner A</v>
      </c>
      <c r="J2311" t="str">
        <f>VLOOKUP($C2311,'Lookup Table'!$A$1:$G$134,4,0)</f>
        <v>Mobile Web</v>
      </c>
      <c r="K2311" t="str">
        <f>VLOOKUP($C2311,'Lookup Table'!$A$1:$G$134,5,0)</f>
        <v>CPM</v>
      </c>
      <c r="L2311">
        <f>VLOOKUP($C2311,'Lookup Table'!$A$1:$G$134,6,0)</f>
        <v>6</v>
      </c>
      <c r="M2311" t="str">
        <f>VLOOKUP($C2311,'Lookup Table'!$A$1:$G$134,7,0)</f>
        <v>Display</v>
      </c>
      <c r="N2311" s="28">
        <f t="shared" si="36"/>
        <v>25.614000000000001</v>
      </c>
    </row>
    <row r="2312" spans="1:14" x14ac:dyDescent="0.2">
      <c r="A2312">
        <v>2311</v>
      </c>
      <c r="B2312" s="26">
        <v>44346</v>
      </c>
      <c r="C2312" s="11">
        <v>269150185</v>
      </c>
      <c r="D2312" s="11">
        <v>10785</v>
      </c>
      <c r="E2312" s="11">
        <v>18</v>
      </c>
      <c r="F2312" s="11">
        <v>213</v>
      </c>
      <c r="G2312" t="str">
        <f>IFERROR(INDEX('Video Ad Server - SECONDARY'!$C$2:$C$960,MATCH(' Combined Data'!C2312&amp;' Combined Data'!B2312,'Video Ad Server - SECONDARY'!$E$2:$E$960,0)),"")</f>
        <v/>
      </c>
      <c r="H2312" t="str">
        <f>IFERROR(INDEX('Video Ad Server - SECONDARY'!$D$2:$D$960,MATCH(' Combined Data'!C2312&amp;' Combined Data'!B2312,'Video Ad Server - SECONDARY'!$E$2:$E$960,0)),"")</f>
        <v/>
      </c>
      <c r="I2312" t="str">
        <f>VLOOKUP($C2312,'Lookup Table'!$A$1:$G$134,3,0)</f>
        <v>Partner A</v>
      </c>
      <c r="J2312" t="str">
        <f>VLOOKUP($C2312,'Lookup Table'!$A$1:$G$134,4,0)</f>
        <v>Mobile In-App</v>
      </c>
      <c r="K2312" t="str">
        <f>VLOOKUP($C2312,'Lookup Table'!$A$1:$G$134,5,0)</f>
        <v>CPM</v>
      </c>
      <c r="L2312">
        <f>VLOOKUP($C2312,'Lookup Table'!$A$1:$G$134,6,0)</f>
        <v>6</v>
      </c>
      <c r="M2312" t="str">
        <f>VLOOKUP($C2312,'Lookup Table'!$A$1:$G$134,7,0)</f>
        <v>Display</v>
      </c>
      <c r="N2312" s="28">
        <f t="shared" si="36"/>
        <v>64.710000000000008</v>
      </c>
    </row>
    <row r="2313" spans="1:14" x14ac:dyDescent="0.2">
      <c r="A2313">
        <v>2312</v>
      </c>
      <c r="B2313" s="26">
        <v>44346</v>
      </c>
      <c r="C2313" s="11">
        <v>269222808</v>
      </c>
      <c r="D2313" s="11">
        <v>2550</v>
      </c>
      <c r="E2313" s="11">
        <v>15</v>
      </c>
      <c r="F2313" s="11">
        <v>5</v>
      </c>
      <c r="G2313" t="str">
        <f>IFERROR(INDEX('Video Ad Server - SECONDARY'!$C$2:$C$960,MATCH(' Combined Data'!C2313&amp;' Combined Data'!B2313,'Video Ad Server - SECONDARY'!$E$2:$E$960,0)),"")</f>
        <v/>
      </c>
      <c r="H2313" t="str">
        <f>IFERROR(INDEX('Video Ad Server - SECONDARY'!$D$2:$D$960,MATCH(' Combined Data'!C2313&amp;' Combined Data'!B2313,'Video Ad Server - SECONDARY'!$E$2:$E$960,0)),"")</f>
        <v/>
      </c>
      <c r="I2313" t="str">
        <f>VLOOKUP($C2313,'Lookup Table'!$A$1:$G$134,3,0)</f>
        <v>Partner A</v>
      </c>
      <c r="J2313" t="str">
        <f>VLOOKUP($C2313,'Lookup Table'!$A$1:$G$134,4,0)</f>
        <v>Desktop</v>
      </c>
      <c r="K2313" t="str">
        <f>VLOOKUP($C2313,'Lookup Table'!$A$1:$G$134,5,0)</f>
        <v>CPM</v>
      </c>
      <c r="L2313">
        <f>VLOOKUP($C2313,'Lookup Table'!$A$1:$G$134,6,0)</f>
        <v>6</v>
      </c>
      <c r="M2313" t="str">
        <f>VLOOKUP($C2313,'Lookup Table'!$A$1:$G$134,7,0)</f>
        <v>Display</v>
      </c>
      <c r="N2313" s="28">
        <f t="shared" si="36"/>
        <v>15.299999999999999</v>
      </c>
    </row>
    <row r="2314" spans="1:14" x14ac:dyDescent="0.2">
      <c r="A2314">
        <v>2313</v>
      </c>
      <c r="B2314" s="26">
        <v>44346</v>
      </c>
      <c r="C2314" s="11">
        <v>272779033</v>
      </c>
      <c r="D2314" s="11">
        <v>5048</v>
      </c>
      <c r="E2314" s="11">
        <v>11</v>
      </c>
      <c r="F2314" s="11">
        <v>7</v>
      </c>
      <c r="G2314">
        <f>IFERROR(INDEX('Video Ad Server - SECONDARY'!$C$2:$C$960,MATCH(' Combined Data'!C2314&amp;' Combined Data'!B2314,'Video Ad Server - SECONDARY'!$E$2:$E$960,0)),"")</f>
        <v>1</v>
      </c>
      <c r="H2314">
        <f>IFERROR(INDEX('Video Ad Server - SECONDARY'!$D$2:$D$960,MATCH(' Combined Data'!C2314&amp;' Combined Data'!B2314,'Video Ad Server - SECONDARY'!$E$2:$E$960,0)),"")</f>
        <v>13</v>
      </c>
      <c r="I2314" t="str">
        <f>VLOOKUP($C2314,'Lookup Table'!$A$1:$G$134,3,0)</f>
        <v>Partner B</v>
      </c>
      <c r="J2314" t="str">
        <f>VLOOKUP($C2314,'Lookup Table'!$A$1:$G$134,4,0)</f>
        <v>Cross-Device</v>
      </c>
      <c r="K2314" t="str">
        <f>VLOOKUP($C2314,'Lookup Table'!$A$1:$G$134,5,0)</f>
        <v>CPCV</v>
      </c>
      <c r="L2314">
        <f>VLOOKUP($C2314,'Lookup Table'!$A$1:$G$134,6,0)</f>
        <v>4.5</v>
      </c>
      <c r="M2314" t="str">
        <f>VLOOKUP($C2314,'Lookup Table'!$A$1:$G$134,7,0)</f>
        <v>Video</v>
      </c>
      <c r="N2314" s="28">
        <f t="shared" si="36"/>
        <v>58.5</v>
      </c>
    </row>
    <row r="2315" spans="1:14" x14ac:dyDescent="0.2">
      <c r="A2315">
        <v>2314</v>
      </c>
      <c r="B2315" s="26">
        <v>44346</v>
      </c>
      <c r="C2315" s="11">
        <v>268890710</v>
      </c>
      <c r="D2315" s="11">
        <v>1233</v>
      </c>
      <c r="E2315" s="11">
        <v>10</v>
      </c>
      <c r="F2315" s="11">
        <v>2</v>
      </c>
      <c r="G2315" t="str">
        <f>IFERROR(INDEX('Video Ad Server - SECONDARY'!$C$2:$C$960,MATCH(' Combined Data'!C2315&amp;' Combined Data'!B2315,'Video Ad Server - SECONDARY'!$E$2:$E$960,0)),"")</f>
        <v/>
      </c>
      <c r="H2315" t="str">
        <f>IFERROR(INDEX('Video Ad Server - SECONDARY'!$D$2:$D$960,MATCH(' Combined Data'!C2315&amp;' Combined Data'!B2315,'Video Ad Server - SECONDARY'!$E$2:$E$960,0)),"")</f>
        <v/>
      </c>
      <c r="I2315" t="str">
        <f>VLOOKUP($C2315,'Lookup Table'!$A$1:$G$134,3,0)</f>
        <v>Partner A</v>
      </c>
      <c r="J2315" t="str">
        <f>VLOOKUP($C2315,'Lookup Table'!$A$1:$G$134,4,0)</f>
        <v>Desktop</v>
      </c>
      <c r="K2315" t="str">
        <f>VLOOKUP($C2315,'Lookup Table'!$A$1:$G$134,5,0)</f>
        <v>CPM</v>
      </c>
      <c r="L2315">
        <f>VLOOKUP($C2315,'Lookup Table'!$A$1:$G$134,6,0)</f>
        <v>6</v>
      </c>
      <c r="M2315" t="str">
        <f>VLOOKUP($C2315,'Lookup Table'!$A$1:$G$134,7,0)</f>
        <v>Display</v>
      </c>
      <c r="N2315" s="28">
        <f t="shared" si="36"/>
        <v>7.3980000000000006</v>
      </c>
    </row>
    <row r="2316" spans="1:14" x14ac:dyDescent="0.2">
      <c r="A2316">
        <v>2315</v>
      </c>
      <c r="B2316" s="26">
        <v>44346</v>
      </c>
      <c r="C2316" s="11">
        <v>269221869</v>
      </c>
      <c r="D2316" s="11">
        <v>4487</v>
      </c>
      <c r="E2316" s="11">
        <v>8</v>
      </c>
      <c r="F2316" s="11">
        <v>3</v>
      </c>
      <c r="G2316" t="str">
        <f>IFERROR(INDEX('Video Ad Server - SECONDARY'!$C$2:$C$960,MATCH(' Combined Data'!C2316&amp;' Combined Data'!B2316,'Video Ad Server - SECONDARY'!$E$2:$E$960,0)),"")</f>
        <v/>
      </c>
      <c r="H2316" t="str">
        <f>IFERROR(INDEX('Video Ad Server - SECONDARY'!$D$2:$D$960,MATCH(' Combined Data'!C2316&amp;' Combined Data'!B2316,'Video Ad Server - SECONDARY'!$E$2:$E$960,0)),"")</f>
        <v/>
      </c>
      <c r="I2316" t="str">
        <f>VLOOKUP($C2316,'Lookup Table'!$A$1:$G$134,3,0)</f>
        <v>Partner B</v>
      </c>
      <c r="J2316" t="str">
        <f>VLOOKUP($C2316,'Lookup Table'!$A$1:$G$134,4,0)</f>
        <v>Cross-Device</v>
      </c>
      <c r="K2316" t="str">
        <f>VLOOKUP($C2316,'Lookup Table'!$A$1:$G$134,5,0)</f>
        <v>CPM</v>
      </c>
      <c r="L2316">
        <f>VLOOKUP($C2316,'Lookup Table'!$A$1:$G$134,6,0)</f>
        <v>4.5</v>
      </c>
      <c r="M2316" t="str">
        <f>VLOOKUP($C2316,'Lookup Table'!$A$1:$G$134,7,0)</f>
        <v>Display</v>
      </c>
      <c r="N2316" s="28">
        <f t="shared" si="36"/>
        <v>20.191500000000001</v>
      </c>
    </row>
    <row r="2317" spans="1:14" x14ac:dyDescent="0.2">
      <c r="A2317">
        <v>2316</v>
      </c>
      <c r="B2317" s="26">
        <v>44346</v>
      </c>
      <c r="C2317" s="11">
        <v>269222754</v>
      </c>
      <c r="D2317" s="11">
        <v>4767</v>
      </c>
      <c r="E2317" s="11">
        <v>6</v>
      </c>
      <c r="F2317" s="11">
        <v>2</v>
      </c>
      <c r="G2317" t="str">
        <f>IFERROR(INDEX('Video Ad Server - SECONDARY'!$C$2:$C$960,MATCH(' Combined Data'!C2317&amp;' Combined Data'!B2317,'Video Ad Server - SECONDARY'!$E$2:$E$960,0)),"")</f>
        <v/>
      </c>
      <c r="H2317" t="str">
        <f>IFERROR(INDEX('Video Ad Server - SECONDARY'!$D$2:$D$960,MATCH(' Combined Data'!C2317&amp;' Combined Data'!B2317,'Video Ad Server - SECONDARY'!$E$2:$E$960,0)),"")</f>
        <v/>
      </c>
      <c r="I2317" t="str">
        <f>VLOOKUP($C2317,'Lookup Table'!$A$1:$G$134,3,0)</f>
        <v>Partner A</v>
      </c>
      <c r="J2317" t="str">
        <f>VLOOKUP($C2317,'Lookup Table'!$A$1:$G$134,4,0)</f>
        <v>Mobile In-App</v>
      </c>
      <c r="K2317" t="str">
        <f>VLOOKUP($C2317,'Lookup Table'!$A$1:$G$134,5,0)</f>
        <v>CPM</v>
      </c>
      <c r="L2317">
        <f>VLOOKUP($C2317,'Lookup Table'!$A$1:$G$134,6,0)</f>
        <v>6</v>
      </c>
      <c r="M2317" t="str">
        <f>VLOOKUP($C2317,'Lookup Table'!$A$1:$G$134,7,0)</f>
        <v>Display</v>
      </c>
      <c r="N2317" s="28">
        <f t="shared" si="36"/>
        <v>28.602000000000004</v>
      </c>
    </row>
    <row r="2318" spans="1:14" x14ac:dyDescent="0.2">
      <c r="A2318">
        <v>2317</v>
      </c>
      <c r="B2318" s="26">
        <v>44346</v>
      </c>
      <c r="C2318" s="11">
        <v>268890527</v>
      </c>
      <c r="D2318" s="11">
        <v>3272</v>
      </c>
      <c r="E2318" s="11">
        <v>6</v>
      </c>
      <c r="F2318" s="11">
        <v>4</v>
      </c>
      <c r="G2318">
        <f>IFERROR(INDEX('Video Ad Server - SECONDARY'!$C$2:$C$960,MATCH(' Combined Data'!C2318&amp;' Combined Data'!B2318,'Video Ad Server - SECONDARY'!$E$2:$E$960,0)),"")</f>
        <v>9</v>
      </c>
      <c r="H2318">
        <f>IFERROR(INDEX('Video Ad Server - SECONDARY'!$D$2:$D$960,MATCH(' Combined Data'!C2318&amp;' Combined Data'!B2318,'Video Ad Server - SECONDARY'!$E$2:$E$960,0)),"")</f>
        <v>2</v>
      </c>
      <c r="I2318" t="str">
        <f>VLOOKUP($C2318,'Lookup Table'!$A$1:$G$134,3,0)</f>
        <v>Partner B</v>
      </c>
      <c r="J2318" t="str">
        <f>VLOOKUP($C2318,'Lookup Table'!$A$1:$G$134,4,0)</f>
        <v>Cross-Device</v>
      </c>
      <c r="K2318" t="str">
        <f>VLOOKUP($C2318,'Lookup Table'!$A$1:$G$134,5,0)</f>
        <v>CPCV</v>
      </c>
      <c r="L2318">
        <f>VLOOKUP($C2318,'Lookup Table'!$A$1:$G$134,6,0)</f>
        <v>4.5</v>
      </c>
      <c r="M2318" t="str">
        <f>VLOOKUP($C2318,'Lookup Table'!$A$1:$G$134,7,0)</f>
        <v>Video</v>
      </c>
      <c r="N2318" s="28">
        <f t="shared" si="36"/>
        <v>9</v>
      </c>
    </row>
    <row r="2319" spans="1:14" x14ac:dyDescent="0.2">
      <c r="A2319">
        <v>2318</v>
      </c>
      <c r="B2319" s="26">
        <v>44346</v>
      </c>
      <c r="C2319" s="11">
        <v>269221386</v>
      </c>
      <c r="D2319" s="11">
        <v>20415</v>
      </c>
      <c r="E2319" s="11">
        <v>5</v>
      </c>
      <c r="F2319" s="11">
        <v>3</v>
      </c>
      <c r="G2319" t="str">
        <f>IFERROR(INDEX('Video Ad Server - SECONDARY'!$C$2:$C$960,MATCH(' Combined Data'!C2319&amp;' Combined Data'!B2319,'Video Ad Server - SECONDARY'!$E$2:$E$960,0)),"")</f>
        <v/>
      </c>
      <c r="H2319" t="str">
        <f>IFERROR(INDEX('Video Ad Server - SECONDARY'!$D$2:$D$960,MATCH(' Combined Data'!C2319&amp;' Combined Data'!B2319,'Video Ad Server - SECONDARY'!$E$2:$E$960,0)),"")</f>
        <v/>
      </c>
      <c r="I2319" t="str">
        <f>VLOOKUP($C2319,'Lookup Table'!$A$1:$G$134,3,0)</f>
        <v>Partner A</v>
      </c>
      <c r="J2319" t="str">
        <f>VLOOKUP($C2319,'Lookup Table'!$A$1:$G$134,4,0)</f>
        <v>Desktop</v>
      </c>
      <c r="K2319" t="str">
        <f>VLOOKUP($C2319,'Lookup Table'!$A$1:$G$134,5,0)</f>
        <v>CPM</v>
      </c>
      <c r="L2319">
        <f>VLOOKUP($C2319,'Lookup Table'!$A$1:$G$134,6,0)</f>
        <v>6</v>
      </c>
      <c r="M2319" t="str">
        <f>VLOOKUP($C2319,'Lookup Table'!$A$1:$G$134,7,0)</f>
        <v>Display</v>
      </c>
      <c r="N2319" s="28">
        <f t="shared" si="36"/>
        <v>122.49</v>
      </c>
    </row>
    <row r="2320" spans="1:14" x14ac:dyDescent="0.2">
      <c r="A2320">
        <v>2319</v>
      </c>
      <c r="B2320" s="26">
        <v>44346</v>
      </c>
      <c r="C2320" s="11">
        <v>268890452</v>
      </c>
      <c r="D2320" s="11">
        <v>12886</v>
      </c>
      <c r="E2320" s="11">
        <v>5</v>
      </c>
      <c r="F2320" s="11">
        <v>1</v>
      </c>
      <c r="G2320" t="str">
        <f>IFERROR(INDEX('Video Ad Server - SECONDARY'!$C$2:$C$960,MATCH(' Combined Data'!C2320&amp;' Combined Data'!B2320,'Video Ad Server - SECONDARY'!$E$2:$E$960,0)),"")</f>
        <v/>
      </c>
      <c r="H2320" t="str">
        <f>IFERROR(INDEX('Video Ad Server - SECONDARY'!$D$2:$D$960,MATCH(' Combined Data'!C2320&amp;' Combined Data'!B2320,'Video Ad Server - SECONDARY'!$E$2:$E$960,0)),"")</f>
        <v/>
      </c>
      <c r="I2320" t="str">
        <f>VLOOKUP($C2320,'Lookup Table'!$A$1:$G$134,3,0)</f>
        <v>Partner B</v>
      </c>
      <c r="J2320" t="str">
        <f>VLOOKUP($C2320,'Lookup Table'!$A$1:$G$134,4,0)</f>
        <v>Mobile</v>
      </c>
      <c r="K2320" t="str">
        <f>VLOOKUP($C2320,'Lookup Table'!$A$1:$G$134,5,0)</f>
        <v>CPM</v>
      </c>
      <c r="L2320">
        <f>VLOOKUP($C2320,'Lookup Table'!$A$1:$G$134,6,0)</f>
        <v>4.5</v>
      </c>
      <c r="M2320" t="str">
        <f>VLOOKUP($C2320,'Lookup Table'!$A$1:$G$134,7,0)</f>
        <v>Display</v>
      </c>
      <c r="N2320" s="28">
        <f t="shared" si="36"/>
        <v>57.986999999999995</v>
      </c>
    </row>
    <row r="2321" spans="1:14" x14ac:dyDescent="0.2">
      <c r="A2321">
        <v>2320</v>
      </c>
      <c r="B2321" s="26">
        <v>44346</v>
      </c>
      <c r="C2321" s="11">
        <v>268892090</v>
      </c>
      <c r="D2321" s="11">
        <v>4708</v>
      </c>
      <c r="E2321" s="11">
        <v>5</v>
      </c>
      <c r="F2321" s="11">
        <v>2</v>
      </c>
      <c r="G2321" t="str">
        <f>IFERROR(INDEX('Video Ad Server - SECONDARY'!$C$2:$C$960,MATCH(' Combined Data'!C2321&amp;' Combined Data'!B2321,'Video Ad Server - SECONDARY'!$E$2:$E$960,0)),"")</f>
        <v/>
      </c>
      <c r="H2321" t="str">
        <f>IFERROR(INDEX('Video Ad Server - SECONDARY'!$D$2:$D$960,MATCH(' Combined Data'!C2321&amp;' Combined Data'!B2321,'Video Ad Server - SECONDARY'!$E$2:$E$960,0)),"")</f>
        <v/>
      </c>
      <c r="I2321" t="str">
        <f>VLOOKUP($C2321,'Lookup Table'!$A$1:$G$134,3,0)</f>
        <v>Partner B</v>
      </c>
      <c r="J2321" t="str">
        <f>VLOOKUP($C2321,'Lookup Table'!$A$1:$G$134,4,0)</f>
        <v>Mobile In-App</v>
      </c>
      <c r="K2321" t="str">
        <f>VLOOKUP($C2321,'Lookup Table'!$A$1:$G$134,5,0)</f>
        <v>CPM</v>
      </c>
      <c r="L2321">
        <f>VLOOKUP($C2321,'Lookup Table'!$A$1:$G$134,6,0)</f>
        <v>4.5</v>
      </c>
      <c r="M2321" t="str">
        <f>VLOOKUP($C2321,'Lookup Table'!$A$1:$G$134,7,0)</f>
        <v>Display</v>
      </c>
      <c r="N2321" s="28">
        <f t="shared" si="36"/>
        <v>21.186</v>
      </c>
    </row>
    <row r="2322" spans="1:14" x14ac:dyDescent="0.2">
      <c r="A2322">
        <v>2321</v>
      </c>
      <c r="B2322" s="26">
        <v>44346</v>
      </c>
      <c r="C2322" s="11">
        <v>268891961</v>
      </c>
      <c r="D2322" s="11">
        <v>1120</v>
      </c>
      <c r="E2322" s="11">
        <v>5</v>
      </c>
      <c r="F2322" s="11">
        <v>7</v>
      </c>
      <c r="G2322">
        <f>IFERROR(INDEX('Video Ad Server - SECONDARY'!$C$2:$C$960,MATCH(' Combined Data'!C2322&amp;' Combined Data'!B2322,'Video Ad Server - SECONDARY'!$E$2:$E$960,0)),"")</f>
        <v>20</v>
      </c>
      <c r="H2322">
        <f>IFERROR(INDEX('Video Ad Server - SECONDARY'!$D$2:$D$960,MATCH(' Combined Data'!C2322&amp;' Combined Data'!B2322,'Video Ad Server - SECONDARY'!$E$2:$E$960,0)),"")</f>
        <v>6</v>
      </c>
      <c r="I2322" t="str">
        <f>VLOOKUP($C2322,'Lookup Table'!$A$1:$G$134,3,0)</f>
        <v>Partner B</v>
      </c>
      <c r="J2322" t="str">
        <f>VLOOKUP($C2322,'Lookup Table'!$A$1:$G$134,4,0)</f>
        <v>Cross-Device</v>
      </c>
      <c r="K2322" t="str">
        <f>VLOOKUP($C2322,'Lookup Table'!$A$1:$G$134,5,0)</f>
        <v>CPCV</v>
      </c>
      <c r="L2322">
        <f>VLOOKUP($C2322,'Lookup Table'!$A$1:$G$134,6,0)</f>
        <v>4.5</v>
      </c>
      <c r="M2322" t="str">
        <f>VLOOKUP($C2322,'Lookup Table'!$A$1:$G$134,7,0)</f>
        <v>Video</v>
      </c>
      <c r="N2322" s="28">
        <f t="shared" si="36"/>
        <v>27</v>
      </c>
    </row>
    <row r="2323" spans="1:14" x14ac:dyDescent="0.2">
      <c r="A2323">
        <v>2322</v>
      </c>
      <c r="B2323" s="26">
        <v>44346</v>
      </c>
      <c r="C2323" s="11">
        <v>268892246</v>
      </c>
      <c r="D2323" s="11">
        <v>8247</v>
      </c>
      <c r="E2323" s="11">
        <v>4</v>
      </c>
      <c r="F2323" s="11">
        <v>0</v>
      </c>
      <c r="G2323" t="str">
        <f>IFERROR(INDEX('Video Ad Server - SECONDARY'!$C$2:$C$960,MATCH(' Combined Data'!C2323&amp;' Combined Data'!B2323,'Video Ad Server - SECONDARY'!$E$2:$E$960,0)),"")</f>
        <v/>
      </c>
      <c r="H2323" t="str">
        <f>IFERROR(INDEX('Video Ad Server - SECONDARY'!$D$2:$D$960,MATCH(' Combined Data'!C2323&amp;' Combined Data'!B2323,'Video Ad Server - SECONDARY'!$E$2:$E$960,0)),"")</f>
        <v/>
      </c>
      <c r="I2323" t="str">
        <f>VLOOKUP($C2323,'Lookup Table'!$A$1:$G$134,3,0)</f>
        <v>Partner A</v>
      </c>
      <c r="J2323" t="str">
        <f>VLOOKUP($C2323,'Lookup Table'!$A$1:$G$134,4,0)</f>
        <v>Desktop</v>
      </c>
      <c r="K2323" t="str">
        <f>VLOOKUP($C2323,'Lookup Table'!$A$1:$G$134,5,0)</f>
        <v>CPM</v>
      </c>
      <c r="L2323">
        <f>VLOOKUP($C2323,'Lookup Table'!$A$1:$G$134,6,0)</f>
        <v>6</v>
      </c>
      <c r="M2323" t="str">
        <f>VLOOKUP($C2323,'Lookup Table'!$A$1:$G$134,7,0)</f>
        <v>Display</v>
      </c>
      <c r="N2323" s="28">
        <f t="shared" si="36"/>
        <v>49.481999999999999</v>
      </c>
    </row>
    <row r="2324" spans="1:14" x14ac:dyDescent="0.2">
      <c r="A2324">
        <v>2323</v>
      </c>
      <c r="B2324" s="26">
        <v>44346</v>
      </c>
      <c r="C2324" s="11">
        <v>268892414</v>
      </c>
      <c r="D2324" s="11">
        <v>4690</v>
      </c>
      <c r="E2324" s="11">
        <v>4</v>
      </c>
      <c r="F2324" s="11">
        <v>0</v>
      </c>
      <c r="G2324" t="str">
        <f>IFERROR(INDEX('Video Ad Server - SECONDARY'!$C$2:$C$960,MATCH(' Combined Data'!C2324&amp;' Combined Data'!B2324,'Video Ad Server - SECONDARY'!$E$2:$E$960,0)),"")</f>
        <v/>
      </c>
      <c r="H2324" t="str">
        <f>IFERROR(INDEX('Video Ad Server - SECONDARY'!$D$2:$D$960,MATCH(' Combined Data'!C2324&amp;' Combined Data'!B2324,'Video Ad Server - SECONDARY'!$E$2:$E$960,0)),"")</f>
        <v/>
      </c>
      <c r="I2324" t="str">
        <f>VLOOKUP($C2324,'Lookup Table'!$A$1:$G$134,3,0)</f>
        <v>Partner A</v>
      </c>
      <c r="J2324" t="str">
        <f>VLOOKUP($C2324,'Lookup Table'!$A$1:$G$134,4,0)</f>
        <v>Mobile Web</v>
      </c>
      <c r="K2324" t="str">
        <f>VLOOKUP($C2324,'Lookup Table'!$A$1:$G$134,5,0)</f>
        <v>CPM</v>
      </c>
      <c r="L2324">
        <f>VLOOKUP($C2324,'Lookup Table'!$A$1:$G$134,6,0)</f>
        <v>6</v>
      </c>
      <c r="M2324" t="str">
        <f>VLOOKUP($C2324,'Lookup Table'!$A$1:$G$134,7,0)</f>
        <v>Display</v>
      </c>
      <c r="N2324" s="28">
        <f t="shared" si="36"/>
        <v>28.14</v>
      </c>
    </row>
    <row r="2325" spans="1:14" x14ac:dyDescent="0.2">
      <c r="A2325">
        <v>2324</v>
      </c>
      <c r="B2325" s="26">
        <v>44346</v>
      </c>
      <c r="C2325" s="11">
        <v>269222070</v>
      </c>
      <c r="D2325" s="11">
        <v>2689</v>
      </c>
      <c r="E2325" s="11">
        <v>4</v>
      </c>
      <c r="F2325" s="11">
        <v>0</v>
      </c>
      <c r="G2325" t="str">
        <f>IFERROR(INDEX('Video Ad Server - SECONDARY'!$C$2:$C$960,MATCH(' Combined Data'!C2325&amp;' Combined Data'!B2325,'Video Ad Server - SECONDARY'!$E$2:$E$960,0)),"")</f>
        <v/>
      </c>
      <c r="H2325" t="str">
        <f>IFERROR(INDEX('Video Ad Server - SECONDARY'!$D$2:$D$960,MATCH(' Combined Data'!C2325&amp;' Combined Data'!B2325,'Video Ad Server - SECONDARY'!$E$2:$E$960,0)),"")</f>
        <v/>
      </c>
      <c r="I2325" t="str">
        <f>VLOOKUP($C2325,'Lookup Table'!$A$1:$G$134,3,0)</f>
        <v>Partner A</v>
      </c>
      <c r="J2325" t="str">
        <f>VLOOKUP($C2325,'Lookup Table'!$A$1:$G$134,4,0)</f>
        <v>Mobile In-App</v>
      </c>
      <c r="K2325" t="str">
        <f>VLOOKUP($C2325,'Lookup Table'!$A$1:$G$134,5,0)</f>
        <v>CPM</v>
      </c>
      <c r="L2325">
        <f>VLOOKUP($C2325,'Lookup Table'!$A$1:$G$134,6,0)</f>
        <v>6</v>
      </c>
      <c r="M2325" t="str">
        <f>VLOOKUP($C2325,'Lookup Table'!$A$1:$G$134,7,0)</f>
        <v>Display</v>
      </c>
      <c r="N2325" s="28">
        <f t="shared" si="36"/>
        <v>16.134</v>
      </c>
    </row>
    <row r="2326" spans="1:14" x14ac:dyDescent="0.2">
      <c r="A2326">
        <v>2325</v>
      </c>
      <c r="B2326" s="26">
        <v>44346</v>
      </c>
      <c r="C2326" s="11">
        <v>268892231</v>
      </c>
      <c r="D2326" s="11">
        <v>2379</v>
      </c>
      <c r="E2326" s="11">
        <v>4</v>
      </c>
      <c r="F2326" s="11">
        <v>0</v>
      </c>
      <c r="G2326" t="str">
        <f>IFERROR(INDEX('Video Ad Server - SECONDARY'!$C$2:$C$960,MATCH(' Combined Data'!C2326&amp;' Combined Data'!B2326,'Video Ad Server - SECONDARY'!$E$2:$E$960,0)),"")</f>
        <v/>
      </c>
      <c r="H2326" t="str">
        <f>IFERROR(INDEX('Video Ad Server - SECONDARY'!$D$2:$D$960,MATCH(' Combined Data'!C2326&amp;' Combined Data'!B2326,'Video Ad Server - SECONDARY'!$E$2:$E$960,0)),"")</f>
        <v/>
      </c>
      <c r="I2326" t="str">
        <f>VLOOKUP($C2326,'Lookup Table'!$A$1:$G$134,3,0)</f>
        <v>Partner A</v>
      </c>
      <c r="J2326" t="str">
        <f>VLOOKUP($C2326,'Lookup Table'!$A$1:$G$134,4,0)</f>
        <v>Desktop</v>
      </c>
      <c r="K2326" t="str">
        <f>VLOOKUP($C2326,'Lookup Table'!$A$1:$G$134,5,0)</f>
        <v>CPM</v>
      </c>
      <c r="L2326">
        <f>VLOOKUP($C2326,'Lookup Table'!$A$1:$G$134,6,0)</f>
        <v>6</v>
      </c>
      <c r="M2326" t="str">
        <f>VLOOKUP($C2326,'Lookup Table'!$A$1:$G$134,7,0)</f>
        <v>Display</v>
      </c>
      <c r="N2326" s="28">
        <f t="shared" si="36"/>
        <v>14.274000000000001</v>
      </c>
    </row>
    <row r="2327" spans="1:14" x14ac:dyDescent="0.2">
      <c r="A2327">
        <v>2326</v>
      </c>
      <c r="B2327" s="26">
        <v>44346</v>
      </c>
      <c r="C2327" s="11">
        <v>269221419</v>
      </c>
      <c r="D2327" s="11">
        <v>349</v>
      </c>
      <c r="E2327" s="11">
        <v>3</v>
      </c>
      <c r="F2327" s="11">
        <v>3</v>
      </c>
      <c r="G2327">
        <f>IFERROR(INDEX('Video Ad Server - SECONDARY'!$C$2:$C$960,MATCH(' Combined Data'!C2327&amp;' Combined Data'!B2327,'Video Ad Server - SECONDARY'!$E$2:$E$960,0)),"")</f>
        <v>1</v>
      </c>
      <c r="H2327">
        <f>IFERROR(INDEX('Video Ad Server - SECONDARY'!$D$2:$D$960,MATCH(' Combined Data'!C2327&amp;' Combined Data'!B2327,'Video Ad Server - SECONDARY'!$E$2:$E$960,0)),"")</f>
        <v>17</v>
      </c>
      <c r="I2327" t="str">
        <f>VLOOKUP($C2327,'Lookup Table'!$A$1:$G$134,3,0)</f>
        <v>Partner B</v>
      </c>
      <c r="J2327" t="str">
        <f>VLOOKUP($C2327,'Lookup Table'!$A$1:$G$134,4,0)</f>
        <v>Cross-Device</v>
      </c>
      <c r="K2327" t="str">
        <f>VLOOKUP($C2327,'Lookup Table'!$A$1:$G$134,5,0)</f>
        <v>CPCV</v>
      </c>
      <c r="L2327">
        <f>VLOOKUP($C2327,'Lookup Table'!$A$1:$G$134,6,0)</f>
        <v>4.5</v>
      </c>
      <c r="M2327" t="str">
        <f>VLOOKUP($C2327,'Lookup Table'!$A$1:$G$134,7,0)</f>
        <v>Video</v>
      </c>
      <c r="N2327" s="28">
        <f t="shared" si="36"/>
        <v>76.5</v>
      </c>
    </row>
    <row r="2328" spans="1:14" x14ac:dyDescent="0.2">
      <c r="A2328">
        <v>2327</v>
      </c>
      <c r="B2328" s="26">
        <v>44346</v>
      </c>
      <c r="C2328" s="11">
        <v>268890566</v>
      </c>
      <c r="D2328" s="11">
        <v>8205</v>
      </c>
      <c r="E2328" s="11">
        <v>2</v>
      </c>
      <c r="F2328" s="11">
        <v>8</v>
      </c>
      <c r="G2328">
        <f>IFERROR(INDEX('Video Ad Server - SECONDARY'!$C$2:$C$960,MATCH(' Combined Data'!C2328&amp;' Combined Data'!B2328,'Video Ad Server - SECONDARY'!$E$2:$E$960,0)),"")</f>
        <v>19</v>
      </c>
      <c r="H2328">
        <f>IFERROR(INDEX('Video Ad Server - SECONDARY'!$D$2:$D$960,MATCH(' Combined Data'!C2328&amp;' Combined Data'!B2328,'Video Ad Server - SECONDARY'!$E$2:$E$960,0)),"")</f>
        <v>10</v>
      </c>
      <c r="I2328" t="str">
        <f>VLOOKUP($C2328,'Lookup Table'!$A$1:$G$134,3,0)</f>
        <v>Partner B</v>
      </c>
      <c r="J2328" t="str">
        <f>VLOOKUP($C2328,'Lookup Table'!$A$1:$G$134,4,0)</f>
        <v>Cross-Device</v>
      </c>
      <c r="K2328" t="str">
        <f>VLOOKUP($C2328,'Lookup Table'!$A$1:$G$134,5,0)</f>
        <v>CPCV</v>
      </c>
      <c r="L2328">
        <f>VLOOKUP($C2328,'Lookup Table'!$A$1:$G$134,6,0)</f>
        <v>4.5</v>
      </c>
      <c r="M2328" t="str">
        <f>VLOOKUP($C2328,'Lookup Table'!$A$1:$G$134,7,0)</f>
        <v>Video</v>
      </c>
      <c r="N2328" s="28">
        <f t="shared" si="36"/>
        <v>45</v>
      </c>
    </row>
    <row r="2329" spans="1:14" x14ac:dyDescent="0.2">
      <c r="A2329">
        <v>2328</v>
      </c>
      <c r="B2329" s="26">
        <v>44346</v>
      </c>
      <c r="C2329" s="11">
        <v>269222817</v>
      </c>
      <c r="D2329" s="11">
        <v>4381</v>
      </c>
      <c r="E2329" s="11">
        <v>2</v>
      </c>
      <c r="F2329" s="11">
        <v>1</v>
      </c>
      <c r="G2329" t="str">
        <f>IFERROR(INDEX('Video Ad Server - SECONDARY'!$C$2:$C$960,MATCH(' Combined Data'!C2329&amp;' Combined Data'!B2329,'Video Ad Server - SECONDARY'!$E$2:$E$960,0)),"")</f>
        <v/>
      </c>
      <c r="H2329" t="str">
        <f>IFERROR(INDEX('Video Ad Server - SECONDARY'!$D$2:$D$960,MATCH(' Combined Data'!C2329&amp;' Combined Data'!B2329,'Video Ad Server - SECONDARY'!$E$2:$E$960,0)),"")</f>
        <v/>
      </c>
      <c r="I2329" t="str">
        <f>VLOOKUP($C2329,'Lookup Table'!$A$1:$G$134,3,0)</f>
        <v>Partner A</v>
      </c>
      <c r="J2329" t="str">
        <f>VLOOKUP($C2329,'Lookup Table'!$A$1:$G$134,4,0)</f>
        <v>Tablet In-App</v>
      </c>
      <c r="K2329" t="str">
        <f>VLOOKUP($C2329,'Lookup Table'!$A$1:$G$134,5,0)</f>
        <v>CPM</v>
      </c>
      <c r="L2329">
        <f>VLOOKUP($C2329,'Lookup Table'!$A$1:$G$134,6,0)</f>
        <v>6</v>
      </c>
      <c r="M2329" t="str">
        <f>VLOOKUP($C2329,'Lookup Table'!$A$1:$G$134,7,0)</f>
        <v>Display</v>
      </c>
      <c r="N2329" s="28">
        <f t="shared" si="36"/>
        <v>26.286000000000001</v>
      </c>
    </row>
    <row r="2330" spans="1:14" x14ac:dyDescent="0.2">
      <c r="A2330">
        <v>2329</v>
      </c>
      <c r="B2330" s="26">
        <v>44346</v>
      </c>
      <c r="C2330" s="11">
        <v>268892102</v>
      </c>
      <c r="D2330" s="11">
        <v>2648</v>
      </c>
      <c r="E2330" s="11">
        <v>2</v>
      </c>
      <c r="F2330" s="11">
        <v>2</v>
      </c>
      <c r="G2330" t="str">
        <f>IFERROR(INDEX('Video Ad Server - SECONDARY'!$C$2:$C$960,MATCH(' Combined Data'!C2330&amp;' Combined Data'!B2330,'Video Ad Server - SECONDARY'!$E$2:$E$960,0)),"")</f>
        <v/>
      </c>
      <c r="H2330" t="str">
        <f>IFERROR(INDEX('Video Ad Server - SECONDARY'!$D$2:$D$960,MATCH(' Combined Data'!C2330&amp;' Combined Data'!B2330,'Video Ad Server - SECONDARY'!$E$2:$E$960,0)),"")</f>
        <v/>
      </c>
      <c r="I2330" t="str">
        <f>VLOOKUP($C2330,'Lookup Table'!$A$1:$G$134,3,0)</f>
        <v>Partner A</v>
      </c>
      <c r="J2330" t="str">
        <f>VLOOKUP($C2330,'Lookup Table'!$A$1:$G$134,4,0)</f>
        <v>Tablet Web</v>
      </c>
      <c r="K2330" t="str">
        <f>VLOOKUP($C2330,'Lookup Table'!$A$1:$G$134,5,0)</f>
        <v>CPM</v>
      </c>
      <c r="L2330">
        <f>VLOOKUP($C2330,'Lookup Table'!$A$1:$G$134,6,0)</f>
        <v>6</v>
      </c>
      <c r="M2330" t="str">
        <f>VLOOKUP($C2330,'Lookup Table'!$A$1:$G$134,7,0)</f>
        <v>Display</v>
      </c>
      <c r="N2330" s="28">
        <f t="shared" si="36"/>
        <v>15.888000000000002</v>
      </c>
    </row>
    <row r="2331" spans="1:14" x14ac:dyDescent="0.2">
      <c r="A2331">
        <v>2330</v>
      </c>
      <c r="B2331" s="26">
        <v>44346</v>
      </c>
      <c r="C2331" s="11">
        <v>269221635</v>
      </c>
      <c r="D2331" s="11">
        <v>2301</v>
      </c>
      <c r="E2331" s="11">
        <v>2</v>
      </c>
      <c r="F2331" s="11">
        <v>0</v>
      </c>
      <c r="G2331" t="str">
        <f>IFERROR(INDEX('Video Ad Server - SECONDARY'!$C$2:$C$960,MATCH(' Combined Data'!C2331&amp;' Combined Data'!B2331,'Video Ad Server - SECONDARY'!$E$2:$E$960,0)),"")</f>
        <v/>
      </c>
      <c r="H2331" t="str">
        <f>IFERROR(INDEX('Video Ad Server - SECONDARY'!$D$2:$D$960,MATCH(' Combined Data'!C2331&amp;' Combined Data'!B2331,'Video Ad Server - SECONDARY'!$E$2:$E$960,0)),"")</f>
        <v/>
      </c>
      <c r="I2331" t="str">
        <f>VLOOKUP($C2331,'Lookup Table'!$A$1:$G$134,3,0)</f>
        <v>Partner A</v>
      </c>
      <c r="J2331" t="str">
        <f>VLOOKUP($C2331,'Lookup Table'!$A$1:$G$134,4,0)</f>
        <v>Desktop</v>
      </c>
      <c r="K2331" t="str">
        <f>VLOOKUP($C2331,'Lookup Table'!$A$1:$G$134,5,0)</f>
        <v>CPM</v>
      </c>
      <c r="L2331">
        <f>VLOOKUP($C2331,'Lookup Table'!$A$1:$G$134,6,0)</f>
        <v>6</v>
      </c>
      <c r="M2331" t="str">
        <f>VLOOKUP($C2331,'Lookup Table'!$A$1:$G$134,7,0)</f>
        <v>Display</v>
      </c>
      <c r="N2331" s="28">
        <f t="shared" si="36"/>
        <v>13.806000000000001</v>
      </c>
    </row>
    <row r="2332" spans="1:14" x14ac:dyDescent="0.2">
      <c r="A2332">
        <v>2331</v>
      </c>
      <c r="B2332" s="26">
        <v>44346</v>
      </c>
      <c r="C2332" s="11">
        <v>269222109</v>
      </c>
      <c r="D2332" s="11">
        <v>2260</v>
      </c>
      <c r="E2332" s="11">
        <v>2</v>
      </c>
      <c r="F2332" s="11">
        <v>2</v>
      </c>
      <c r="G2332" t="str">
        <f>IFERROR(INDEX('Video Ad Server - SECONDARY'!$C$2:$C$960,MATCH(' Combined Data'!C2332&amp;' Combined Data'!B2332,'Video Ad Server - SECONDARY'!$E$2:$E$960,0)),"")</f>
        <v/>
      </c>
      <c r="H2332" t="str">
        <f>IFERROR(INDEX('Video Ad Server - SECONDARY'!$D$2:$D$960,MATCH(' Combined Data'!C2332&amp;' Combined Data'!B2332,'Video Ad Server - SECONDARY'!$E$2:$E$960,0)),"")</f>
        <v/>
      </c>
      <c r="I2332" t="str">
        <f>VLOOKUP($C2332,'Lookup Table'!$A$1:$G$134,3,0)</f>
        <v>Partner A</v>
      </c>
      <c r="J2332" t="str">
        <f>VLOOKUP($C2332,'Lookup Table'!$A$1:$G$134,4,0)</f>
        <v>Desktop</v>
      </c>
      <c r="K2332" t="str">
        <f>VLOOKUP($C2332,'Lookup Table'!$A$1:$G$134,5,0)</f>
        <v>CPM</v>
      </c>
      <c r="L2332">
        <f>VLOOKUP($C2332,'Lookup Table'!$A$1:$G$134,6,0)</f>
        <v>6</v>
      </c>
      <c r="M2332" t="str">
        <f>VLOOKUP($C2332,'Lookup Table'!$A$1:$G$134,7,0)</f>
        <v>Display</v>
      </c>
      <c r="N2332" s="28">
        <f t="shared" si="36"/>
        <v>13.559999999999999</v>
      </c>
    </row>
    <row r="2333" spans="1:14" x14ac:dyDescent="0.2">
      <c r="A2333">
        <v>2332</v>
      </c>
      <c r="B2333" s="26">
        <v>44346</v>
      </c>
      <c r="C2333" s="11">
        <v>268892429</v>
      </c>
      <c r="D2333" s="11">
        <v>2014</v>
      </c>
      <c r="E2333" s="11">
        <v>2</v>
      </c>
      <c r="F2333" s="11">
        <v>0</v>
      </c>
      <c r="G2333" t="str">
        <f>IFERROR(INDEX('Video Ad Server - SECONDARY'!$C$2:$C$960,MATCH(' Combined Data'!C2333&amp;' Combined Data'!B2333,'Video Ad Server - SECONDARY'!$E$2:$E$960,0)),"")</f>
        <v/>
      </c>
      <c r="H2333" t="str">
        <f>IFERROR(INDEX('Video Ad Server - SECONDARY'!$D$2:$D$960,MATCH(' Combined Data'!C2333&amp;' Combined Data'!B2333,'Video Ad Server - SECONDARY'!$E$2:$E$960,0)),"")</f>
        <v/>
      </c>
      <c r="I2333" t="str">
        <f>VLOOKUP($C2333,'Lookup Table'!$A$1:$G$134,3,0)</f>
        <v>Partner A</v>
      </c>
      <c r="J2333" t="str">
        <f>VLOOKUP($C2333,'Lookup Table'!$A$1:$G$134,4,0)</f>
        <v>Mobile In-App</v>
      </c>
      <c r="K2333" t="str">
        <f>VLOOKUP($C2333,'Lookup Table'!$A$1:$G$134,5,0)</f>
        <v>CPM</v>
      </c>
      <c r="L2333">
        <f>VLOOKUP($C2333,'Lookup Table'!$A$1:$G$134,6,0)</f>
        <v>6</v>
      </c>
      <c r="M2333" t="str">
        <f>VLOOKUP($C2333,'Lookup Table'!$A$1:$G$134,7,0)</f>
        <v>Display</v>
      </c>
      <c r="N2333" s="28">
        <f t="shared" si="36"/>
        <v>12.084</v>
      </c>
    </row>
    <row r="2334" spans="1:14" x14ac:dyDescent="0.2">
      <c r="A2334">
        <v>2333</v>
      </c>
      <c r="B2334" s="26">
        <v>44346</v>
      </c>
      <c r="C2334" s="11">
        <v>268890683</v>
      </c>
      <c r="D2334" s="11">
        <v>1852</v>
      </c>
      <c r="E2334" s="11">
        <v>2</v>
      </c>
      <c r="F2334" s="11">
        <v>1</v>
      </c>
      <c r="G2334" t="str">
        <f>IFERROR(INDEX('Video Ad Server - SECONDARY'!$C$2:$C$960,MATCH(' Combined Data'!C2334&amp;' Combined Data'!B2334,'Video Ad Server - SECONDARY'!$E$2:$E$960,0)),"")</f>
        <v/>
      </c>
      <c r="H2334" t="str">
        <f>IFERROR(INDEX('Video Ad Server - SECONDARY'!$D$2:$D$960,MATCH(' Combined Data'!C2334&amp;' Combined Data'!B2334,'Video Ad Server - SECONDARY'!$E$2:$E$960,0)),"")</f>
        <v/>
      </c>
      <c r="I2334" t="str">
        <f>VLOOKUP($C2334,'Lookup Table'!$A$1:$G$134,3,0)</f>
        <v>Partner A</v>
      </c>
      <c r="J2334" t="str">
        <f>VLOOKUP($C2334,'Lookup Table'!$A$1:$G$134,4,0)</f>
        <v>Mobile Web</v>
      </c>
      <c r="K2334" t="str">
        <f>VLOOKUP($C2334,'Lookup Table'!$A$1:$G$134,5,0)</f>
        <v>CPM</v>
      </c>
      <c r="L2334">
        <f>VLOOKUP($C2334,'Lookup Table'!$A$1:$G$134,6,0)</f>
        <v>6</v>
      </c>
      <c r="M2334" t="str">
        <f>VLOOKUP($C2334,'Lookup Table'!$A$1:$G$134,7,0)</f>
        <v>Display</v>
      </c>
      <c r="N2334" s="28">
        <f t="shared" si="36"/>
        <v>11.112</v>
      </c>
    </row>
    <row r="2335" spans="1:14" x14ac:dyDescent="0.2">
      <c r="A2335">
        <v>2334</v>
      </c>
      <c r="B2335" s="26">
        <v>44346</v>
      </c>
      <c r="C2335" s="11">
        <v>268892405</v>
      </c>
      <c r="D2335" s="11">
        <v>1768</v>
      </c>
      <c r="E2335" s="11">
        <v>2</v>
      </c>
      <c r="F2335" s="11">
        <v>1</v>
      </c>
      <c r="G2335" t="str">
        <f>IFERROR(INDEX('Video Ad Server - SECONDARY'!$C$2:$C$960,MATCH(' Combined Data'!C2335&amp;' Combined Data'!B2335,'Video Ad Server - SECONDARY'!$E$2:$E$960,0)),"")</f>
        <v/>
      </c>
      <c r="H2335" t="str">
        <f>IFERROR(INDEX('Video Ad Server - SECONDARY'!$D$2:$D$960,MATCH(' Combined Data'!C2335&amp;' Combined Data'!B2335,'Video Ad Server - SECONDARY'!$E$2:$E$960,0)),"")</f>
        <v/>
      </c>
      <c r="I2335" t="str">
        <f>VLOOKUP($C2335,'Lookup Table'!$A$1:$G$134,3,0)</f>
        <v>Partner B</v>
      </c>
      <c r="J2335" t="str">
        <f>VLOOKUP($C2335,'Lookup Table'!$A$1:$G$134,4,0)</f>
        <v>Mobile In-App</v>
      </c>
      <c r="K2335" t="str">
        <f>VLOOKUP($C2335,'Lookup Table'!$A$1:$G$134,5,0)</f>
        <v>CPM</v>
      </c>
      <c r="L2335">
        <f>VLOOKUP($C2335,'Lookup Table'!$A$1:$G$134,6,0)</f>
        <v>4.5</v>
      </c>
      <c r="M2335" t="str">
        <f>VLOOKUP($C2335,'Lookup Table'!$A$1:$G$134,7,0)</f>
        <v>Display</v>
      </c>
      <c r="N2335" s="28">
        <f t="shared" si="36"/>
        <v>7.9560000000000004</v>
      </c>
    </row>
    <row r="2336" spans="1:14" x14ac:dyDescent="0.2">
      <c r="A2336">
        <v>2335</v>
      </c>
      <c r="B2336" s="26">
        <v>44346</v>
      </c>
      <c r="C2336" s="11">
        <v>269221461</v>
      </c>
      <c r="D2336" s="11">
        <v>9353</v>
      </c>
      <c r="E2336" s="11">
        <v>1</v>
      </c>
      <c r="F2336" s="11">
        <v>1</v>
      </c>
      <c r="G2336">
        <f>IFERROR(INDEX('Video Ad Server - SECONDARY'!$C$2:$C$960,MATCH(' Combined Data'!C2336&amp;' Combined Data'!B2336,'Video Ad Server - SECONDARY'!$E$2:$E$960,0)),"")</f>
        <v>14</v>
      </c>
      <c r="H2336">
        <f>IFERROR(INDEX('Video Ad Server - SECONDARY'!$D$2:$D$960,MATCH(' Combined Data'!C2336&amp;' Combined Data'!B2336,'Video Ad Server - SECONDARY'!$E$2:$E$960,0)),"")</f>
        <v>20</v>
      </c>
      <c r="I2336" t="str">
        <f>VLOOKUP($C2336,'Lookup Table'!$A$1:$G$134,3,0)</f>
        <v>Partner B</v>
      </c>
      <c r="J2336" t="str">
        <f>VLOOKUP($C2336,'Lookup Table'!$A$1:$G$134,4,0)</f>
        <v>Mobile</v>
      </c>
      <c r="K2336" t="str">
        <f>VLOOKUP($C2336,'Lookup Table'!$A$1:$G$134,5,0)</f>
        <v>CPCV</v>
      </c>
      <c r="L2336">
        <f>VLOOKUP($C2336,'Lookup Table'!$A$1:$G$134,6,0)</f>
        <v>4.5</v>
      </c>
      <c r="M2336" t="str">
        <f>VLOOKUP($C2336,'Lookup Table'!$A$1:$G$134,7,0)</f>
        <v>Video</v>
      </c>
      <c r="N2336" s="28">
        <f t="shared" si="36"/>
        <v>90</v>
      </c>
    </row>
    <row r="2337" spans="1:14" x14ac:dyDescent="0.2">
      <c r="A2337">
        <v>2336</v>
      </c>
      <c r="B2337" s="26">
        <v>44346</v>
      </c>
      <c r="C2337" s="11">
        <v>269222757</v>
      </c>
      <c r="D2337" s="11">
        <v>4548</v>
      </c>
      <c r="E2337" s="11">
        <v>1</v>
      </c>
      <c r="F2337" s="11">
        <v>0</v>
      </c>
      <c r="G2337" t="str">
        <f>IFERROR(INDEX('Video Ad Server - SECONDARY'!$C$2:$C$960,MATCH(' Combined Data'!C2337&amp;' Combined Data'!B2337,'Video Ad Server - SECONDARY'!$E$2:$E$960,0)),"")</f>
        <v/>
      </c>
      <c r="H2337" t="str">
        <f>IFERROR(INDEX('Video Ad Server - SECONDARY'!$D$2:$D$960,MATCH(' Combined Data'!C2337&amp;' Combined Data'!B2337,'Video Ad Server - SECONDARY'!$E$2:$E$960,0)),"")</f>
        <v/>
      </c>
      <c r="I2337" t="str">
        <f>VLOOKUP($C2337,'Lookup Table'!$A$1:$G$134,3,0)</f>
        <v>Partner A</v>
      </c>
      <c r="J2337" t="str">
        <f>VLOOKUP($C2337,'Lookup Table'!$A$1:$G$134,4,0)</f>
        <v>Mobile Web</v>
      </c>
      <c r="K2337" t="str">
        <f>VLOOKUP($C2337,'Lookup Table'!$A$1:$G$134,5,0)</f>
        <v>CPM</v>
      </c>
      <c r="L2337">
        <f>VLOOKUP($C2337,'Lookup Table'!$A$1:$G$134,6,0)</f>
        <v>6</v>
      </c>
      <c r="M2337" t="str">
        <f>VLOOKUP($C2337,'Lookup Table'!$A$1:$G$134,7,0)</f>
        <v>Display</v>
      </c>
      <c r="N2337" s="28">
        <f t="shared" si="36"/>
        <v>27.288</v>
      </c>
    </row>
    <row r="2338" spans="1:14" x14ac:dyDescent="0.2">
      <c r="A2338">
        <v>2337</v>
      </c>
      <c r="B2338" s="26">
        <v>44346</v>
      </c>
      <c r="C2338" s="11">
        <v>269222781</v>
      </c>
      <c r="D2338" s="11">
        <v>4492</v>
      </c>
      <c r="E2338" s="11">
        <v>1</v>
      </c>
      <c r="F2338" s="11">
        <v>1</v>
      </c>
      <c r="G2338" t="str">
        <f>IFERROR(INDEX('Video Ad Server - SECONDARY'!$C$2:$C$960,MATCH(' Combined Data'!C2338&amp;' Combined Data'!B2338,'Video Ad Server - SECONDARY'!$E$2:$E$960,0)),"")</f>
        <v/>
      </c>
      <c r="H2338" t="str">
        <f>IFERROR(INDEX('Video Ad Server - SECONDARY'!$D$2:$D$960,MATCH(' Combined Data'!C2338&amp;' Combined Data'!B2338,'Video Ad Server - SECONDARY'!$E$2:$E$960,0)),"")</f>
        <v/>
      </c>
      <c r="I2338" t="str">
        <f>VLOOKUP($C2338,'Lookup Table'!$A$1:$G$134,3,0)</f>
        <v>Partner A</v>
      </c>
      <c r="J2338" t="str">
        <f>VLOOKUP($C2338,'Lookup Table'!$A$1:$G$134,4,0)</f>
        <v>Tablet In-App</v>
      </c>
      <c r="K2338" t="str">
        <f>VLOOKUP($C2338,'Lookup Table'!$A$1:$G$134,5,0)</f>
        <v>CPM</v>
      </c>
      <c r="L2338">
        <f>VLOOKUP($C2338,'Lookup Table'!$A$1:$G$134,6,0)</f>
        <v>6</v>
      </c>
      <c r="M2338" t="str">
        <f>VLOOKUP($C2338,'Lookup Table'!$A$1:$G$134,7,0)</f>
        <v>Display</v>
      </c>
      <c r="N2338" s="28">
        <f t="shared" si="36"/>
        <v>26.951999999999998</v>
      </c>
    </row>
    <row r="2339" spans="1:14" x14ac:dyDescent="0.2">
      <c r="A2339">
        <v>2338</v>
      </c>
      <c r="B2339" s="26">
        <v>44346</v>
      </c>
      <c r="C2339" s="11">
        <v>268892123</v>
      </c>
      <c r="D2339" s="11">
        <v>3943</v>
      </c>
      <c r="E2339" s="11">
        <v>1</v>
      </c>
      <c r="F2339" s="11">
        <v>1</v>
      </c>
      <c r="G2339" t="str">
        <f>IFERROR(INDEX('Video Ad Server - SECONDARY'!$C$2:$C$960,MATCH(' Combined Data'!C2339&amp;' Combined Data'!B2339,'Video Ad Server - SECONDARY'!$E$2:$E$960,0)),"")</f>
        <v/>
      </c>
      <c r="H2339" t="str">
        <f>IFERROR(INDEX('Video Ad Server - SECONDARY'!$D$2:$D$960,MATCH(' Combined Data'!C2339&amp;' Combined Data'!B2339,'Video Ad Server - SECONDARY'!$E$2:$E$960,0)),"")</f>
        <v/>
      </c>
      <c r="I2339" t="str">
        <f>VLOOKUP($C2339,'Lookup Table'!$A$1:$G$134,3,0)</f>
        <v>Partner A</v>
      </c>
      <c r="J2339" t="str">
        <f>VLOOKUP($C2339,'Lookup Table'!$A$1:$G$134,4,0)</f>
        <v>Desktop</v>
      </c>
      <c r="K2339" t="str">
        <f>VLOOKUP($C2339,'Lookup Table'!$A$1:$G$134,5,0)</f>
        <v>CPM</v>
      </c>
      <c r="L2339">
        <f>VLOOKUP($C2339,'Lookup Table'!$A$1:$G$134,6,0)</f>
        <v>6</v>
      </c>
      <c r="M2339" t="str">
        <f>VLOOKUP($C2339,'Lookup Table'!$A$1:$G$134,7,0)</f>
        <v>Display</v>
      </c>
      <c r="N2339" s="28">
        <f t="shared" si="36"/>
        <v>23.658000000000001</v>
      </c>
    </row>
    <row r="2340" spans="1:14" x14ac:dyDescent="0.2">
      <c r="A2340">
        <v>2339</v>
      </c>
      <c r="B2340" s="26">
        <v>44346</v>
      </c>
      <c r="C2340" s="11">
        <v>269222091</v>
      </c>
      <c r="D2340" s="11">
        <v>2695</v>
      </c>
      <c r="E2340" s="11">
        <v>1</v>
      </c>
      <c r="F2340" s="11">
        <v>0</v>
      </c>
      <c r="G2340" t="str">
        <f>IFERROR(INDEX('Video Ad Server - SECONDARY'!$C$2:$C$960,MATCH(' Combined Data'!C2340&amp;' Combined Data'!B2340,'Video Ad Server - SECONDARY'!$E$2:$E$960,0)),"")</f>
        <v/>
      </c>
      <c r="H2340" t="str">
        <f>IFERROR(INDEX('Video Ad Server - SECONDARY'!$D$2:$D$960,MATCH(' Combined Data'!C2340&amp;' Combined Data'!B2340,'Video Ad Server - SECONDARY'!$E$2:$E$960,0)),"")</f>
        <v/>
      </c>
      <c r="I2340" t="str">
        <f>VLOOKUP($C2340,'Lookup Table'!$A$1:$G$134,3,0)</f>
        <v>Partner A</v>
      </c>
      <c r="J2340" t="str">
        <f>VLOOKUP($C2340,'Lookup Table'!$A$1:$G$134,4,0)</f>
        <v>Mobile</v>
      </c>
      <c r="K2340" t="str">
        <f>VLOOKUP($C2340,'Lookup Table'!$A$1:$G$134,5,0)</f>
        <v>CPM</v>
      </c>
      <c r="L2340">
        <f>VLOOKUP($C2340,'Lookup Table'!$A$1:$G$134,6,0)</f>
        <v>6</v>
      </c>
      <c r="M2340" t="str">
        <f>VLOOKUP($C2340,'Lookup Table'!$A$1:$G$134,7,0)</f>
        <v>Display</v>
      </c>
      <c r="N2340" s="28">
        <f t="shared" si="36"/>
        <v>16.169999999999998</v>
      </c>
    </row>
    <row r="2341" spans="1:14" x14ac:dyDescent="0.2">
      <c r="A2341">
        <v>2340</v>
      </c>
      <c r="B2341" s="26">
        <v>44346</v>
      </c>
      <c r="C2341" s="11">
        <v>268890545</v>
      </c>
      <c r="D2341" s="11">
        <v>2066</v>
      </c>
      <c r="E2341" s="11">
        <v>1</v>
      </c>
      <c r="F2341" s="11">
        <v>3</v>
      </c>
      <c r="G2341">
        <f>IFERROR(INDEX('Video Ad Server - SECONDARY'!$C$2:$C$960,MATCH(' Combined Data'!C2341&amp;' Combined Data'!B2341,'Video Ad Server - SECONDARY'!$E$2:$E$960,0)),"")</f>
        <v>4</v>
      </c>
      <c r="H2341">
        <f>IFERROR(INDEX('Video Ad Server - SECONDARY'!$D$2:$D$960,MATCH(' Combined Data'!C2341&amp;' Combined Data'!B2341,'Video Ad Server - SECONDARY'!$E$2:$E$960,0)),"")</f>
        <v>18</v>
      </c>
      <c r="I2341" t="str">
        <f>VLOOKUP($C2341,'Lookup Table'!$A$1:$G$134,3,0)</f>
        <v>Partner B</v>
      </c>
      <c r="J2341" t="str">
        <f>VLOOKUP($C2341,'Lookup Table'!$A$1:$G$134,4,0)</f>
        <v>Cross-Device</v>
      </c>
      <c r="K2341" t="str">
        <f>VLOOKUP($C2341,'Lookup Table'!$A$1:$G$134,5,0)</f>
        <v>CPCV</v>
      </c>
      <c r="L2341">
        <f>VLOOKUP($C2341,'Lookup Table'!$A$1:$G$134,6,0)</f>
        <v>4.5</v>
      </c>
      <c r="M2341" t="str">
        <f>VLOOKUP($C2341,'Lookup Table'!$A$1:$G$134,7,0)</f>
        <v>Video</v>
      </c>
      <c r="N2341" s="28">
        <f t="shared" si="36"/>
        <v>81</v>
      </c>
    </row>
    <row r="2342" spans="1:14" x14ac:dyDescent="0.2">
      <c r="A2342">
        <v>2341</v>
      </c>
      <c r="B2342" s="26">
        <v>44346</v>
      </c>
      <c r="C2342" s="11">
        <v>269150218</v>
      </c>
      <c r="D2342" s="11">
        <v>709</v>
      </c>
      <c r="E2342" s="11">
        <v>1</v>
      </c>
      <c r="F2342" s="11">
        <v>1</v>
      </c>
      <c r="G2342" t="str">
        <f>IFERROR(INDEX('Video Ad Server - SECONDARY'!$C$2:$C$960,MATCH(' Combined Data'!C2342&amp;' Combined Data'!B2342,'Video Ad Server - SECONDARY'!$E$2:$E$960,0)),"")</f>
        <v/>
      </c>
      <c r="H2342" t="str">
        <f>IFERROR(INDEX('Video Ad Server - SECONDARY'!$D$2:$D$960,MATCH(' Combined Data'!C2342&amp;' Combined Data'!B2342,'Video Ad Server - SECONDARY'!$E$2:$E$960,0)),"")</f>
        <v/>
      </c>
      <c r="I2342" t="str">
        <f>VLOOKUP($C2342,'Lookup Table'!$A$1:$G$134,3,0)</f>
        <v>Partner A</v>
      </c>
      <c r="J2342" t="str">
        <f>VLOOKUP($C2342,'Lookup Table'!$A$1:$G$134,4,0)</f>
        <v>Desktop</v>
      </c>
      <c r="K2342" t="str">
        <f>VLOOKUP($C2342,'Lookup Table'!$A$1:$G$134,5,0)</f>
        <v>CPM</v>
      </c>
      <c r="L2342">
        <f>VLOOKUP($C2342,'Lookup Table'!$A$1:$G$134,6,0)</f>
        <v>6</v>
      </c>
      <c r="M2342" t="str">
        <f>VLOOKUP($C2342,'Lookup Table'!$A$1:$G$134,7,0)</f>
        <v>Display</v>
      </c>
      <c r="N2342" s="28">
        <f t="shared" si="36"/>
        <v>4.2539999999999996</v>
      </c>
    </row>
    <row r="2343" spans="1:14" x14ac:dyDescent="0.2">
      <c r="A2343">
        <v>2342</v>
      </c>
      <c r="B2343" s="26">
        <v>44346</v>
      </c>
      <c r="C2343" s="11">
        <v>269150224</v>
      </c>
      <c r="D2343" s="11">
        <v>694</v>
      </c>
      <c r="E2343" s="11">
        <v>1</v>
      </c>
      <c r="F2343" s="11">
        <v>1</v>
      </c>
      <c r="G2343" t="str">
        <f>IFERROR(INDEX('Video Ad Server - SECONDARY'!$C$2:$C$960,MATCH(' Combined Data'!C2343&amp;' Combined Data'!B2343,'Video Ad Server - SECONDARY'!$E$2:$E$960,0)),"")</f>
        <v/>
      </c>
      <c r="H2343" t="str">
        <f>IFERROR(INDEX('Video Ad Server - SECONDARY'!$D$2:$D$960,MATCH(' Combined Data'!C2343&amp;' Combined Data'!B2343,'Video Ad Server - SECONDARY'!$E$2:$E$960,0)),"")</f>
        <v/>
      </c>
      <c r="I2343" t="str">
        <f>VLOOKUP($C2343,'Lookup Table'!$A$1:$G$134,3,0)</f>
        <v>Partner A</v>
      </c>
      <c r="J2343" t="str">
        <f>VLOOKUP($C2343,'Lookup Table'!$A$1:$G$134,4,0)</f>
        <v>Mobile</v>
      </c>
      <c r="K2343" t="str">
        <f>VLOOKUP($C2343,'Lookup Table'!$A$1:$G$134,5,0)</f>
        <v>CPM</v>
      </c>
      <c r="L2343">
        <f>VLOOKUP($C2343,'Lookup Table'!$A$1:$G$134,6,0)</f>
        <v>6</v>
      </c>
      <c r="M2343" t="str">
        <f>VLOOKUP($C2343,'Lookup Table'!$A$1:$G$134,7,0)</f>
        <v>Display</v>
      </c>
      <c r="N2343" s="28">
        <f t="shared" si="36"/>
        <v>4.1639999999999997</v>
      </c>
    </row>
    <row r="2344" spans="1:14" x14ac:dyDescent="0.2">
      <c r="A2344">
        <v>2343</v>
      </c>
      <c r="B2344" s="26">
        <v>44346</v>
      </c>
      <c r="C2344" s="11">
        <v>269150215</v>
      </c>
      <c r="D2344" s="11">
        <v>572</v>
      </c>
      <c r="E2344" s="11">
        <v>1</v>
      </c>
      <c r="F2344" s="11">
        <v>1</v>
      </c>
      <c r="G2344" t="str">
        <f>IFERROR(INDEX('Video Ad Server - SECONDARY'!$C$2:$C$960,MATCH(' Combined Data'!C2344&amp;' Combined Data'!B2344,'Video Ad Server - SECONDARY'!$E$2:$E$960,0)),"")</f>
        <v/>
      </c>
      <c r="H2344" t="str">
        <f>IFERROR(INDEX('Video Ad Server - SECONDARY'!$D$2:$D$960,MATCH(' Combined Data'!C2344&amp;' Combined Data'!B2344,'Video Ad Server - SECONDARY'!$E$2:$E$960,0)),"")</f>
        <v/>
      </c>
      <c r="I2344" t="str">
        <f>VLOOKUP($C2344,'Lookup Table'!$A$1:$G$134,3,0)</f>
        <v>Partner A</v>
      </c>
      <c r="J2344" t="str">
        <f>VLOOKUP($C2344,'Lookup Table'!$A$1:$G$134,4,0)</f>
        <v>Mobile Web</v>
      </c>
      <c r="K2344" t="str">
        <f>VLOOKUP($C2344,'Lookup Table'!$A$1:$G$134,5,0)</f>
        <v>CPM</v>
      </c>
      <c r="L2344">
        <f>VLOOKUP($C2344,'Lookup Table'!$A$1:$G$134,6,0)</f>
        <v>6</v>
      </c>
      <c r="M2344" t="str">
        <f>VLOOKUP($C2344,'Lookup Table'!$A$1:$G$134,7,0)</f>
        <v>Display</v>
      </c>
      <c r="N2344" s="28">
        <f t="shared" si="36"/>
        <v>3.4319999999999995</v>
      </c>
    </row>
    <row r="2345" spans="1:14" x14ac:dyDescent="0.2">
      <c r="A2345">
        <v>2344</v>
      </c>
      <c r="B2345" s="26">
        <v>44346</v>
      </c>
      <c r="C2345" s="11">
        <v>269222739</v>
      </c>
      <c r="D2345" s="11">
        <v>55</v>
      </c>
      <c r="E2345" s="11">
        <v>1</v>
      </c>
      <c r="F2345" s="11">
        <v>1</v>
      </c>
      <c r="G2345">
        <f>IFERROR(INDEX('Video Ad Server - SECONDARY'!$C$2:$C$960,MATCH(' Combined Data'!C2345&amp;' Combined Data'!B2345,'Video Ad Server - SECONDARY'!$E$2:$E$960,0)),"")</f>
        <v>10</v>
      </c>
      <c r="H2345">
        <f>IFERROR(INDEX('Video Ad Server - SECONDARY'!$D$2:$D$960,MATCH(' Combined Data'!C2345&amp;' Combined Data'!B2345,'Video Ad Server - SECONDARY'!$E$2:$E$960,0)),"")</f>
        <v>12</v>
      </c>
      <c r="I2345" t="str">
        <f>VLOOKUP($C2345,'Lookup Table'!$A$1:$G$134,3,0)</f>
        <v>Partner B</v>
      </c>
      <c r="J2345" t="str">
        <f>VLOOKUP($C2345,'Lookup Table'!$A$1:$G$134,4,0)</f>
        <v>Cross-Device</v>
      </c>
      <c r="K2345" t="str">
        <f>VLOOKUP($C2345,'Lookup Table'!$A$1:$G$134,5,0)</f>
        <v>CPCV</v>
      </c>
      <c r="L2345">
        <f>VLOOKUP($C2345,'Lookup Table'!$A$1:$G$134,6,0)</f>
        <v>4.5</v>
      </c>
      <c r="M2345" t="str">
        <f>VLOOKUP($C2345,'Lookup Table'!$A$1:$G$134,7,0)</f>
        <v>Video</v>
      </c>
      <c r="N2345" s="28">
        <f t="shared" si="36"/>
        <v>54</v>
      </c>
    </row>
    <row r="2346" spans="1:14" x14ac:dyDescent="0.2">
      <c r="A2346">
        <v>2345</v>
      </c>
      <c r="B2346" s="26">
        <v>44346</v>
      </c>
      <c r="C2346" s="11">
        <v>268891964</v>
      </c>
      <c r="D2346" s="11">
        <v>49</v>
      </c>
      <c r="E2346" s="11">
        <v>1</v>
      </c>
      <c r="F2346" s="11">
        <v>0</v>
      </c>
      <c r="G2346">
        <f>IFERROR(INDEX('Video Ad Server - SECONDARY'!$C$2:$C$960,MATCH(' Combined Data'!C2346&amp;' Combined Data'!B2346,'Video Ad Server - SECONDARY'!$E$2:$E$960,0)),"")</f>
        <v>10</v>
      </c>
      <c r="H2346">
        <f>IFERROR(INDEX('Video Ad Server - SECONDARY'!$D$2:$D$960,MATCH(' Combined Data'!C2346&amp;' Combined Data'!B2346,'Video Ad Server - SECONDARY'!$E$2:$E$960,0)),"")</f>
        <v>19</v>
      </c>
      <c r="I2346" t="str">
        <f>VLOOKUP($C2346,'Lookup Table'!$A$1:$G$134,3,0)</f>
        <v>Partner B</v>
      </c>
      <c r="J2346" t="str">
        <f>VLOOKUP($C2346,'Lookup Table'!$A$1:$G$134,4,0)</f>
        <v>Cross-Device</v>
      </c>
      <c r="K2346" t="str">
        <f>VLOOKUP($C2346,'Lookup Table'!$A$1:$G$134,5,0)</f>
        <v>CPCV</v>
      </c>
      <c r="L2346">
        <f>VLOOKUP($C2346,'Lookup Table'!$A$1:$G$134,6,0)</f>
        <v>4.5</v>
      </c>
      <c r="M2346" t="str">
        <f>VLOOKUP($C2346,'Lookup Table'!$A$1:$G$134,7,0)</f>
        <v>Video</v>
      </c>
      <c r="N2346" s="28">
        <f t="shared" si="36"/>
        <v>85.5</v>
      </c>
    </row>
    <row r="2347" spans="1:14" x14ac:dyDescent="0.2">
      <c r="A2347">
        <v>2346</v>
      </c>
      <c r="B2347" s="26">
        <v>44346</v>
      </c>
      <c r="C2347" s="11">
        <v>268892222</v>
      </c>
      <c r="D2347" s="11">
        <v>13</v>
      </c>
      <c r="E2347" s="11">
        <v>1</v>
      </c>
      <c r="F2347" s="11">
        <v>0</v>
      </c>
      <c r="G2347" t="str">
        <f>IFERROR(INDEX('Video Ad Server - SECONDARY'!$C$2:$C$960,MATCH(' Combined Data'!C2347&amp;' Combined Data'!B2347,'Video Ad Server - SECONDARY'!$E$2:$E$960,0)),"")</f>
        <v/>
      </c>
      <c r="H2347" t="str">
        <f>IFERROR(INDEX('Video Ad Server - SECONDARY'!$D$2:$D$960,MATCH(' Combined Data'!C2347&amp;' Combined Data'!B2347,'Video Ad Server - SECONDARY'!$E$2:$E$960,0)),"")</f>
        <v/>
      </c>
      <c r="I2347" t="str">
        <f>VLOOKUP($C2347,'Lookup Table'!$A$1:$G$134,3,0)</f>
        <v>Partner B</v>
      </c>
      <c r="J2347" t="str">
        <f>VLOOKUP($C2347,'Lookup Table'!$A$1:$G$134,4,0)</f>
        <v>Desktop</v>
      </c>
      <c r="K2347" t="str">
        <f>VLOOKUP($C2347,'Lookup Table'!$A$1:$G$134,5,0)</f>
        <v>CPM</v>
      </c>
      <c r="L2347">
        <f>VLOOKUP($C2347,'Lookup Table'!$A$1:$G$134,6,0)</f>
        <v>4.5</v>
      </c>
      <c r="M2347" t="str">
        <f>VLOOKUP($C2347,'Lookup Table'!$A$1:$G$134,7,0)</f>
        <v>Display</v>
      </c>
      <c r="N2347" s="28">
        <f t="shared" si="36"/>
        <v>5.8499999999999996E-2</v>
      </c>
    </row>
    <row r="2348" spans="1:14" x14ac:dyDescent="0.2">
      <c r="A2348">
        <v>2347</v>
      </c>
      <c r="B2348" s="26">
        <v>44346</v>
      </c>
      <c r="C2348" s="11">
        <v>268892078</v>
      </c>
      <c r="D2348" s="11">
        <v>11</v>
      </c>
      <c r="E2348" s="11">
        <v>1</v>
      </c>
      <c r="F2348" s="11">
        <v>1</v>
      </c>
      <c r="G2348">
        <f>IFERROR(INDEX('Video Ad Server - SECONDARY'!$C$2:$C$960,MATCH(' Combined Data'!C2348&amp;' Combined Data'!B2348,'Video Ad Server - SECONDARY'!$E$2:$E$960,0)),"")</f>
        <v>9</v>
      </c>
      <c r="H2348">
        <f>IFERROR(INDEX('Video Ad Server - SECONDARY'!$D$2:$D$960,MATCH(' Combined Data'!C2348&amp;' Combined Data'!B2348,'Video Ad Server - SECONDARY'!$E$2:$E$960,0)),"")</f>
        <v>5</v>
      </c>
      <c r="I2348" t="str">
        <f>VLOOKUP($C2348,'Lookup Table'!$A$1:$G$134,3,0)</f>
        <v>Partner B</v>
      </c>
      <c r="J2348" t="str">
        <f>VLOOKUP($C2348,'Lookup Table'!$A$1:$G$134,4,0)</f>
        <v>Cross-Device</v>
      </c>
      <c r="K2348" t="str">
        <f>VLOOKUP($C2348,'Lookup Table'!$A$1:$G$134,5,0)</f>
        <v>CPCV</v>
      </c>
      <c r="L2348">
        <f>VLOOKUP($C2348,'Lookup Table'!$A$1:$G$134,6,0)</f>
        <v>4.5</v>
      </c>
      <c r="M2348" t="str">
        <f>VLOOKUP($C2348,'Lookup Table'!$A$1:$G$134,7,0)</f>
        <v>Video</v>
      </c>
      <c r="N2348" s="28">
        <f t="shared" si="36"/>
        <v>22.5</v>
      </c>
    </row>
    <row r="2349" spans="1:14" x14ac:dyDescent="0.2">
      <c r="A2349">
        <v>2348</v>
      </c>
      <c r="B2349" s="26">
        <v>44346</v>
      </c>
      <c r="C2349" s="11">
        <v>268891226</v>
      </c>
      <c r="D2349" s="11">
        <v>5</v>
      </c>
      <c r="E2349" s="11">
        <v>1</v>
      </c>
      <c r="F2349" s="11">
        <v>0</v>
      </c>
      <c r="G2349" t="str">
        <f>IFERROR(INDEX('Video Ad Server - SECONDARY'!$C$2:$C$960,MATCH(' Combined Data'!C2349&amp;' Combined Data'!B2349,'Video Ad Server - SECONDARY'!$E$2:$E$960,0)),"")</f>
        <v/>
      </c>
      <c r="H2349" t="str">
        <f>IFERROR(INDEX('Video Ad Server - SECONDARY'!$D$2:$D$960,MATCH(' Combined Data'!C2349&amp;' Combined Data'!B2349,'Video Ad Server - SECONDARY'!$E$2:$E$960,0)),"")</f>
        <v/>
      </c>
      <c r="I2349" t="str">
        <f>VLOOKUP($C2349,'Lookup Table'!$A$1:$G$134,3,0)</f>
        <v>Partner B</v>
      </c>
      <c r="J2349" t="str">
        <f>VLOOKUP($C2349,'Lookup Table'!$A$1:$G$134,4,0)</f>
        <v>Desktop</v>
      </c>
      <c r="K2349" t="str">
        <f>VLOOKUP($C2349,'Lookup Table'!$A$1:$G$134,5,0)</f>
        <v>CPM</v>
      </c>
      <c r="L2349">
        <f>VLOOKUP($C2349,'Lookup Table'!$A$1:$G$134,6,0)</f>
        <v>4.5</v>
      </c>
      <c r="M2349" t="str">
        <f>VLOOKUP($C2349,'Lookup Table'!$A$1:$G$134,7,0)</f>
        <v>Display</v>
      </c>
      <c r="N2349" s="28">
        <f t="shared" si="36"/>
        <v>2.2499999999999999E-2</v>
      </c>
    </row>
    <row r="2350" spans="1:14" x14ac:dyDescent="0.2">
      <c r="A2350">
        <v>2349</v>
      </c>
      <c r="B2350" s="26">
        <v>44346</v>
      </c>
      <c r="C2350" s="11">
        <v>269150197</v>
      </c>
      <c r="D2350" s="11">
        <v>3938</v>
      </c>
      <c r="E2350" s="11">
        <v>0</v>
      </c>
      <c r="F2350" s="11">
        <v>0</v>
      </c>
      <c r="G2350" t="str">
        <f>IFERROR(INDEX('Video Ad Server - SECONDARY'!$C$2:$C$960,MATCH(' Combined Data'!C2350&amp;' Combined Data'!B2350,'Video Ad Server - SECONDARY'!$E$2:$E$960,0)),"")</f>
        <v/>
      </c>
      <c r="H2350" t="str">
        <f>IFERROR(INDEX('Video Ad Server - SECONDARY'!$D$2:$D$960,MATCH(' Combined Data'!C2350&amp;' Combined Data'!B2350,'Video Ad Server - SECONDARY'!$E$2:$E$960,0)),"")</f>
        <v/>
      </c>
      <c r="I2350" t="str">
        <f>VLOOKUP($C2350,'Lookup Table'!$A$1:$G$134,3,0)</f>
        <v>Partner A</v>
      </c>
      <c r="J2350" t="str">
        <f>VLOOKUP($C2350,'Lookup Table'!$A$1:$G$134,4,0)</f>
        <v>Desktop</v>
      </c>
      <c r="K2350" t="str">
        <f>VLOOKUP($C2350,'Lookup Table'!$A$1:$G$134,5,0)</f>
        <v>CPM</v>
      </c>
      <c r="L2350">
        <f>VLOOKUP($C2350,'Lookup Table'!$A$1:$G$134,6,0)</f>
        <v>6</v>
      </c>
      <c r="M2350" t="str">
        <f>VLOOKUP($C2350,'Lookup Table'!$A$1:$G$134,7,0)</f>
        <v>Display</v>
      </c>
      <c r="N2350" s="28">
        <f t="shared" si="36"/>
        <v>23.628</v>
      </c>
    </row>
    <row r="2351" spans="1:14" x14ac:dyDescent="0.2">
      <c r="A2351">
        <v>2350</v>
      </c>
      <c r="B2351" s="26">
        <v>44346</v>
      </c>
      <c r="C2351" s="11">
        <v>269221920</v>
      </c>
      <c r="D2351" s="11">
        <v>1952</v>
      </c>
      <c r="E2351" s="11">
        <v>0</v>
      </c>
      <c r="F2351" s="11">
        <v>0</v>
      </c>
      <c r="G2351">
        <f>IFERROR(INDEX('Video Ad Server - SECONDARY'!$C$2:$C$960,MATCH(' Combined Data'!C2351&amp;' Combined Data'!B2351,'Video Ad Server - SECONDARY'!$E$2:$E$960,0)),"")</f>
        <v>14</v>
      </c>
      <c r="H2351">
        <f>IFERROR(INDEX('Video Ad Server - SECONDARY'!$D$2:$D$960,MATCH(' Combined Data'!C2351&amp;' Combined Data'!B2351,'Video Ad Server - SECONDARY'!$E$2:$E$960,0)),"")</f>
        <v>18</v>
      </c>
      <c r="I2351" t="str">
        <f>VLOOKUP($C2351,'Lookup Table'!$A$1:$G$134,3,0)</f>
        <v>Partner B</v>
      </c>
      <c r="J2351" t="str">
        <f>VLOOKUP($C2351,'Lookup Table'!$A$1:$G$134,4,0)</f>
        <v>Cross-Device</v>
      </c>
      <c r="K2351" t="str">
        <f>VLOOKUP($C2351,'Lookup Table'!$A$1:$G$134,5,0)</f>
        <v>CPCV</v>
      </c>
      <c r="L2351">
        <f>VLOOKUP($C2351,'Lookup Table'!$A$1:$G$134,6,0)</f>
        <v>4.5</v>
      </c>
      <c r="M2351" t="str">
        <f>VLOOKUP($C2351,'Lookup Table'!$A$1:$G$134,7,0)</f>
        <v>Video</v>
      </c>
      <c r="N2351" s="28">
        <f t="shared" si="36"/>
        <v>81</v>
      </c>
    </row>
    <row r="2352" spans="1:14" x14ac:dyDescent="0.2">
      <c r="A2352">
        <v>2351</v>
      </c>
      <c r="B2352" s="26">
        <v>44346</v>
      </c>
      <c r="C2352" s="11">
        <v>268890671</v>
      </c>
      <c r="D2352" s="11">
        <v>1728</v>
      </c>
      <c r="E2352" s="11">
        <v>0</v>
      </c>
      <c r="F2352" s="11">
        <v>0</v>
      </c>
      <c r="G2352" t="str">
        <f>IFERROR(INDEX('Video Ad Server - SECONDARY'!$C$2:$C$960,MATCH(' Combined Data'!C2352&amp;' Combined Data'!B2352,'Video Ad Server - SECONDARY'!$E$2:$E$960,0)),"")</f>
        <v/>
      </c>
      <c r="H2352" t="str">
        <f>IFERROR(INDEX('Video Ad Server - SECONDARY'!$D$2:$D$960,MATCH(' Combined Data'!C2352&amp;' Combined Data'!B2352,'Video Ad Server - SECONDARY'!$E$2:$E$960,0)),"")</f>
        <v/>
      </c>
      <c r="I2352" t="str">
        <f>VLOOKUP($C2352,'Lookup Table'!$A$1:$G$134,3,0)</f>
        <v>Partner A</v>
      </c>
      <c r="J2352" t="str">
        <f>VLOOKUP($C2352,'Lookup Table'!$A$1:$G$134,4,0)</f>
        <v>Tablet Web</v>
      </c>
      <c r="K2352" t="str">
        <f>VLOOKUP($C2352,'Lookup Table'!$A$1:$G$134,5,0)</f>
        <v>CPM</v>
      </c>
      <c r="L2352">
        <f>VLOOKUP($C2352,'Lookup Table'!$A$1:$G$134,6,0)</f>
        <v>6</v>
      </c>
      <c r="M2352" t="str">
        <f>VLOOKUP($C2352,'Lookup Table'!$A$1:$G$134,7,0)</f>
        <v>Display</v>
      </c>
      <c r="N2352" s="28">
        <f t="shared" si="36"/>
        <v>10.368</v>
      </c>
    </row>
    <row r="2353" spans="1:14" x14ac:dyDescent="0.2">
      <c r="A2353">
        <v>2352</v>
      </c>
      <c r="B2353" s="26">
        <v>44346</v>
      </c>
      <c r="C2353" s="11">
        <v>268892345</v>
      </c>
      <c r="D2353" s="11">
        <v>1131</v>
      </c>
      <c r="E2353" s="11">
        <v>0</v>
      </c>
      <c r="F2353" s="11">
        <v>2</v>
      </c>
      <c r="G2353">
        <f>IFERROR(INDEX('Video Ad Server - SECONDARY'!$C$2:$C$960,MATCH(' Combined Data'!C2353&amp;' Combined Data'!B2353,'Video Ad Server - SECONDARY'!$E$2:$E$960,0)),"")</f>
        <v>18</v>
      </c>
      <c r="H2353">
        <f>IFERROR(INDEX('Video Ad Server - SECONDARY'!$D$2:$D$960,MATCH(' Combined Data'!C2353&amp;' Combined Data'!B2353,'Video Ad Server - SECONDARY'!$E$2:$E$960,0)),"")</f>
        <v>13</v>
      </c>
      <c r="I2353" t="str">
        <f>VLOOKUP($C2353,'Lookup Table'!$A$1:$G$134,3,0)</f>
        <v>Partner B</v>
      </c>
      <c r="J2353" t="str">
        <f>VLOOKUP($C2353,'Lookup Table'!$A$1:$G$134,4,0)</f>
        <v>Cross-Device</v>
      </c>
      <c r="K2353" t="str">
        <f>VLOOKUP($C2353,'Lookup Table'!$A$1:$G$134,5,0)</f>
        <v>CPCV</v>
      </c>
      <c r="L2353">
        <f>VLOOKUP($C2353,'Lookup Table'!$A$1:$G$134,6,0)</f>
        <v>4.5</v>
      </c>
      <c r="M2353" t="str">
        <f>VLOOKUP($C2353,'Lookup Table'!$A$1:$G$134,7,0)</f>
        <v>Video</v>
      </c>
      <c r="N2353" s="28">
        <f t="shared" si="36"/>
        <v>58.5</v>
      </c>
    </row>
    <row r="2354" spans="1:14" x14ac:dyDescent="0.2">
      <c r="A2354">
        <v>2353</v>
      </c>
      <c r="B2354" s="26">
        <v>44346</v>
      </c>
      <c r="C2354" s="11">
        <v>271472378</v>
      </c>
      <c r="D2354" s="11">
        <v>1011</v>
      </c>
      <c r="E2354" s="11">
        <v>0</v>
      </c>
      <c r="F2354" s="11">
        <v>3</v>
      </c>
      <c r="G2354" t="str">
        <f>IFERROR(INDEX('Video Ad Server - SECONDARY'!$C$2:$C$960,MATCH(' Combined Data'!C2354&amp;' Combined Data'!B2354,'Video Ad Server - SECONDARY'!$E$2:$E$960,0)),"")</f>
        <v/>
      </c>
      <c r="H2354" t="str">
        <f>IFERROR(INDEX('Video Ad Server - SECONDARY'!$D$2:$D$960,MATCH(' Combined Data'!C2354&amp;' Combined Data'!B2354,'Video Ad Server - SECONDARY'!$E$2:$E$960,0)),"")</f>
        <v/>
      </c>
      <c r="I2354" t="str">
        <f>VLOOKUP($C2354,'Lookup Table'!$A$1:$G$134,3,0)</f>
        <v>Partner A</v>
      </c>
      <c r="J2354" t="str">
        <f>VLOOKUP($C2354,'Lookup Table'!$A$1:$G$134,4,0)</f>
        <v>Tablet In-App</v>
      </c>
      <c r="K2354" t="str">
        <f>VLOOKUP($C2354,'Lookup Table'!$A$1:$G$134,5,0)</f>
        <v>CPM</v>
      </c>
      <c r="L2354">
        <f>VLOOKUP($C2354,'Lookup Table'!$A$1:$G$134,6,0)</f>
        <v>6</v>
      </c>
      <c r="M2354" t="str">
        <f>VLOOKUP($C2354,'Lookup Table'!$A$1:$G$134,7,0)</f>
        <v>Display</v>
      </c>
      <c r="N2354" s="28">
        <f t="shared" si="36"/>
        <v>6.0659999999999989</v>
      </c>
    </row>
    <row r="2355" spans="1:14" x14ac:dyDescent="0.2">
      <c r="A2355">
        <v>2354</v>
      </c>
      <c r="B2355" s="26">
        <v>44346</v>
      </c>
      <c r="C2355" s="11">
        <v>269222019</v>
      </c>
      <c r="D2355" s="11">
        <v>757</v>
      </c>
      <c r="E2355" s="11">
        <v>0</v>
      </c>
      <c r="F2355" s="11">
        <v>0</v>
      </c>
      <c r="G2355">
        <f>IFERROR(INDEX('Video Ad Server - SECONDARY'!$C$2:$C$960,MATCH(' Combined Data'!C2355&amp;' Combined Data'!B2355,'Video Ad Server - SECONDARY'!$E$2:$E$960,0)),"")</f>
        <v>10</v>
      </c>
      <c r="H2355">
        <f>IFERROR(INDEX('Video Ad Server - SECONDARY'!$D$2:$D$960,MATCH(' Combined Data'!C2355&amp;' Combined Data'!B2355,'Video Ad Server - SECONDARY'!$E$2:$E$960,0)),"")</f>
        <v>14</v>
      </c>
      <c r="I2355" t="str">
        <f>VLOOKUP($C2355,'Lookup Table'!$A$1:$G$134,3,0)</f>
        <v>Partner B</v>
      </c>
      <c r="J2355" t="str">
        <f>VLOOKUP($C2355,'Lookup Table'!$A$1:$G$134,4,0)</f>
        <v>Cross-Device</v>
      </c>
      <c r="K2355" t="str">
        <f>VLOOKUP($C2355,'Lookup Table'!$A$1:$G$134,5,0)</f>
        <v>CPCV</v>
      </c>
      <c r="L2355">
        <f>VLOOKUP($C2355,'Lookup Table'!$A$1:$G$134,6,0)</f>
        <v>4.5</v>
      </c>
      <c r="M2355" t="str">
        <f>VLOOKUP($C2355,'Lookup Table'!$A$1:$G$134,7,0)</f>
        <v>Video</v>
      </c>
      <c r="N2355" s="28">
        <f t="shared" si="36"/>
        <v>63</v>
      </c>
    </row>
    <row r="2356" spans="1:14" x14ac:dyDescent="0.2">
      <c r="A2356">
        <v>2355</v>
      </c>
      <c r="B2356" s="26">
        <v>44346</v>
      </c>
      <c r="C2356" s="11">
        <v>269221569</v>
      </c>
      <c r="D2356" s="11">
        <v>624</v>
      </c>
      <c r="E2356" s="11">
        <v>0</v>
      </c>
      <c r="F2356" s="11">
        <v>0</v>
      </c>
      <c r="G2356">
        <f>IFERROR(INDEX('Video Ad Server - SECONDARY'!$C$2:$C$960,MATCH(' Combined Data'!C2356&amp;' Combined Data'!B2356,'Video Ad Server - SECONDARY'!$E$2:$E$960,0)),"")</f>
        <v>1</v>
      </c>
      <c r="H2356">
        <f>IFERROR(INDEX('Video Ad Server - SECONDARY'!$D$2:$D$960,MATCH(' Combined Data'!C2356&amp;' Combined Data'!B2356,'Video Ad Server - SECONDARY'!$E$2:$E$960,0)),"")</f>
        <v>6</v>
      </c>
      <c r="I2356" t="str">
        <f>VLOOKUP($C2356,'Lookup Table'!$A$1:$G$134,3,0)</f>
        <v>Partner B</v>
      </c>
      <c r="J2356" t="str">
        <f>VLOOKUP($C2356,'Lookup Table'!$A$1:$G$134,4,0)</f>
        <v>Cross-Device</v>
      </c>
      <c r="K2356" t="str">
        <f>VLOOKUP($C2356,'Lookup Table'!$A$1:$G$134,5,0)</f>
        <v>CPCV</v>
      </c>
      <c r="L2356">
        <f>VLOOKUP($C2356,'Lookup Table'!$A$1:$G$134,6,0)</f>
        <v>4.5</v>
      </c>
      <c r="M2356" t="str">
        <f>VLOOKUP($C2356,'Lookup Table'!$A$1:$G$134,7,0)</f>
        <v>Video</v>
      </c>
      <c r="N2356" s="28">
        <f t="shared" si="36"/>
        <v>27</v>
      </c>
    </row>
    <row r="2357" spans="1:14" x14ac:dyDescent="0.2">
      <c r="A2357">
        <v>2356</v>
      </c>
      <c r="B2357" s="26">
        <v>44346</v>
      </c>
      <c r="C2357" s="11">
        <v>273397621</v>
      </c>
      <c r="D2357" s="11">
        <v>370</v>
      </c>
      <c r="E2357" s="11">
        <v>0</v>
      </c>
      <c r="F2357" s="11">
        <v>2</v>
      </c>
      <c r="G2357" t="str">
        <f>IFERROR(INDEX('Video Ad Server - SECONDARY'!$C$2:$C$960,MATCH(' Combined Data'!C2357&amp;' Combined Data'!B2357,'Video Ad Server - SECONDARY'!$E$2:$E$960,0)),"")</f>
        <v/>
      </c>
      <c r="H2357" t="str">
        <f>IFERROR(INDEX('Video Ad Server - SECONDARY'!$D$2:$D$960,MATCH(' Combined Data'!C2357&amp;' Combined Data'!B2357,'Video Ad Server - SECONDARY'!$E$2:$E$960,0)),"")</f>
        <v/>
      </c>
      <c r="I2357" t="str">
        <f>VLOOKUP($C2357,'Lookup Table'!$A$1:$G$134,3,0)</f>
        <v>Partner B</v>
      </c>
      <c r="J2357" t="str">
        <f>VLOOKUP($C2357,'Lookup Table'!$A$1:$G$134,4,0)</f>
        <v>Desktop</v>
      </c>
      <c r="K2357" t="str">
        <f>VLOOKUP($C2357,'Lookup Table'!$A$1:$G$134,5,0)</f>
        <v>CPM</v>
      </c>
      <c r="L2357">
        <f>VLOOKUP($C2357,'Lookup Table'!$A$1:$G$134,6,0)</f>
        <v>4.5</v>
      </c>
      <c r="M2357" t="str">
        <f>VLOOKUP($C2357,'Lookup Table'!$A$1:$G$134,7,0)</f>
        <v>Display</v>
      </c>
      <c r="N2357" s="28">
        <f t="shared" si="36"/>
        <v>1.665</v>
      </c>
    </row>
    <row r="2358" spans="1:14" x14ac:dyDescent="0.2">
      <c r="A2358">
        <v>2357</v>
      </c>
      <c r="B2358" s="26">
        <v>44346</v>
      </c>
      <c r="C2358" s="11">
        <v>271457536</v>
      </c>
      <c r="D2358" s="11">
        <v>367</v>
      </c>
      <c r="E2358" s="11">
        <v>0</v>
      </c>
      <c r="F2358" s="11">
        <v>0</v>
      </c>
      <c r="G2358">
        <f>IFERROR(INDEX('Video Ad Server - SECONDARY'!$C$2:$C$960,MATCH(' Combined Data'!C2358&amp;' Combined Data'!B2358,'Video Ad Server - SECONDARY'!$E$2:$E$960,0)),"")</f>
        <v>7</v>
      </c>
      <c r="H2358">
        <f>IFERROR(INDEX('Video Ad Server - SECONDARY'!$D$2:$D$960,MATCH(' Combined Data'!C2358&amp;' Combined Data'!B2358,'Video Ad Server - SECONDARY'!$E$2:$E$960,0)),"")</f>
        <v>14</v>
      </c>
      <c r="I2358" t="str">
        <f>VLOOKUP($C2358,'Lookup Table'!$A$1:$G$134,3,0)</f>
        <v>Partner B</v>
      </c>
      <c r="J2358" t="str">
        <f>VLOOKUP($C2358,'Lookup Table'!$A$1:$G$134,4,0)</f>
        <v>Cross-Device</v>
      </c>
      <c r="K2358" t="str">
        <f>VLOOKUP($C2358,'Lookup Table'!$A$1:$G$134,5,0)</f>
        <v>CPCV</v>
      </c>
      <c r="L2358">
        <f>VLOOKUP($C2358,'Lookup Table'!$A$1:$G$134,6,0)</f>
        <v>4.5</v>
      </c>
      <c r="M2358" t="str">
        <f>VLOOKUP($C2358,'Lookup Table'!$A$1:$G$134,7,0)</f>
        <v>Video</v>
      </c>
      <c r="N2358" s="28">
        <f t="shared" si="36"/>
        <v>63</v>
      </c>
    </row>
    <row r="2359" spans="1:14" x14ac:dyDescent="0.2">
      <c r="A2359">
        <v>2358</v>
      </c>
      <c r="B2359" s="26">
        <v>44346</v>
      </c>
      <c r="C2359" s="11">
        <v>269221473</v>
      </c>
      <c r="D2359" s="11">
        <v>264</v>
      </c>
      <c r="E2359" s="11">
        <v>0</v>
      </c>
      <c r="F2359" s="11">
        <v>2</v>
      </c>
      <c r="G2359">
        <f>IFERROR(INDEX('Video Ad Server - SECONDARY'!$C$2:$C$960,MATCH(' Combined Data'!C2359&amp;' Combined Data'!B2359,'Video Ad Server - SECONDARY'!$E$2:$E$960,0)),"")</f>
        <v>12</v>
      </c>
      <c r="H2359">
        <f>IFERROR(INDEX('Video Ad Server - SECONDARY'!$D$2:$D$960,MATCH(' Combined Data'!C2359&amp;' Combined Data'!B2359,'Video Ad Server - SECONDARY'!$E$2:$E$960,0)),"")</f>
        <v>19</v>
      </c>
      <c r="I2359" t="str">
        <f>VLOOKUP($C2359,'Lookup Table'!$A$1:$G$134,3,0)</f>
        <v>Partner B</v>
      </c>
      <c r="J2359" t="str">
        <f>VLOOKUP($C2359,'Lookup Table'!$A$1:$G$134,4,0)</f>
        <v>Desktop</v>
      </c>
      <c r="K2359" t="str">
        <f>VLOOKUP($C2359,'Lookup Table'!$A$1:$G$134,5,0)</f>
        <v>CPCV</v>
      </c>
      <c r="L2359">
        <f>VLOOKUP($C2359,'Lookup Table'!$A$1:$G$134,6,0)</f>
        <v>4.5</v>
      </c>
      <c r="M2359" t="str">
        <f>VLOOKUP($C2359,'Lookup Table'!$A$1:$G$134,7,0)</f>
        <v>Video</v>
      </c>
      <c r="N2359" s="28">
        <f t="shared" si="36"/>
        <v>85.5</v>
      </c>
    </row>
    <row r="2360" spans="1:14" x14ac:dyDescent="0.2">
      <c r="A2360">
        <v>2359</v>
      </c>
      <c r="B2360" s="26">
        <v>44346</v>
      </c>
      <c r="C2360" s="11">
        <v>268892381</v>
      </c>
      <c r="D2360" s="11">
        <v>234</v>
      </c>
      <c r="E2360" s="11">
        <v>0</v>
      </c>
      <c r="F2360" s="11">
        <v>4</v>
      </c>
      <c r="G2360">
        <f>IFERROR(INDEX('Video Ad Server - SECONDARY'!$C$2:$C$960,MATCH(' Combined Data'!C2360&amp;' Combined Data'!B2360,'Video Ad Server - SECONDARY'!$E$2:$E$960,0)),"")</f>
        <v>19</v>
      </c>
      <c r="H2360">
        <f>IFERROR(INDEX('Video Ad Server - SECONDARY'!$D$2:$D$960,MATCH(' Combined Data'!C2360&amp;' Combined Data'!B2360,'Video Ad Server - SECONDARY'!$E$2:$E$960,0)),"")</f>
        <v>12</v>
      </c>
      <c r="I2360" t="str">
        <f>VLOOKUP($C2360,'Lookup Table'!$A$1:$G$134,3,0)</f>
        <v>Partner B</v>
      </c>
      <c r="J2360" t="str">
        <f>VLOOKUP($C2360,'Lookup Table'!$A$1:$G$134,4,0)</f>
        <v>Cross-Device</v>
      </c>
      <c r="K2360" t="str">
        <f>VLOOKUP($C2360,'Lookup Table'!$A$1:$G$134,5,0)</f>
        <v>CPCV</v>
      </c>
      <c r="L2360">
        <f>VLOOKUP($C2360,'Lookup Table'!$A$1:$G$134,6,0)</f>
        <v>4.5</v>
      </c>
      <c r="M2360" t="str">
        <f>VLOOKUP($C2360,'Lookup Table'!$A$1:$G$134,7,0)</f>
        <v>Video</v>
      </c>
      <c r="N2360" s="28">
        <f t="shared" si="36"/>
        <v>54</v>
      </c>
    </row>
    <row r="2361" spans="1:14" x14ac:dyDescent="0.2">
      <c r="A2361">
        <v>2360</v>
      </c>
      <c r="B2361" s="26">
        <v>44346</v>
      </c>
      <c r="C2361" s="11">
        <v>268890548</v>
      </c>
      <c r="D2361" s="11">
        <v>145</v>
      </c>
      <c r="E2361" s="11">
        <v>0</v>
      </c>
      <c r="F2361" s="11">
        <v>0</v>
      </c>
      <c r="G2361">
        <f>IFERROR(INDEX('Video Ad Server - SECONDARY'!$C$2:$C$960,MATCH(' Combined Data'!C2361&amp;' Combined Data'!B2361,'Video Ad Server - SECONDARY'!$E$2:$E$960,0)),"")</f>
        <v>6</v>
      </c>
      <c r="H2361">
        <f>IFERROR(INDEX('Video Ad Server - SECONDARY'!$D$2:$D$960,MATCH(' Combined Data'!C2361&amp;' Combined Data'!B2361,'Video Ad Server - SECONDARY'!$E$2:$E$960,0)),"")</f>
        <v>16</v>
      </c>
      <c r="I2361" t="str">
        <f>VLOOKUP($C2361,'Lookup Table'!$A$1:$G$134,3,0)</f>
        <v>Partner B</v>
      </c>
      <c r="J2361" t="str">
        <f>VLOOKUP($C2361,'Lookup Table'!$A$1:$G$134,4,0)</f>
        <v>Cross-Device</v>
      </c>
      <c r="K2361" t="str">
        <f>VLOOKUP($C2361,'Lookup Table'!$A$1:$G$134,5,0)</f>
        <v>CPCV</v>
      </c>
      <c r="L2361">
        <f>VLOOKUP($C2361,'Lookup Table'!$A$1:$G$134,6,0)</f>
        <v>4.5</v>
      </c>
      <c r="M2361" t="str">
        <f>VLOOKUP($C2361,'Lookup Table'!$A$1:$G$134,7,0)</f>
        <v>Video</v>
      </c>
      <c r="N2361" s="28">
        <f t="shared" si="36"/>
        <v>72</v>
      </c>
    </row>
    <row r="2362" spans="1:14" x14ac:dyDescent="0.2">
      <c r="A2362">
        <v>2361</v>
      </c>
      <c r="B2362" s="26">
        <v>44346</v>
      </c>
      <c r="C2362" s="11">
        <v>273096974</v>
      </c>
      <c r="D2362" s="11">
        <v>128</v>
      </c>
      <c r="E2362" s="11">
        <v>0</v>
      </c>
      <c r="F2362" s="11">
        <v>0</v>
      </c>
      <c r="G2362" t="str">
        <f>IFERROR(INDEX('Video Ad Server - SECONDARY'!$C$2:$C$960,MATCH(' Combined Data'!C2362&amp;' Combined Data'!B2362,'Video Ad Server - SECONDARY'!$E$2:$E$960,0)),"")</f>
        <v/>
      </c>
      <c r="H2362" t="str">
        <f>IFERROR(INDEX('Video Ad Server - SECONDARY'!$D$2:$D$960,MATCH(' Combined Data'!C2362&amp;' Combined Data'!B2362,'Video Ad Server - SECONDARY'!$E$2:$E$960,0)),"")</f>
        <v/>
      </c>
      <c r="I2362" t="str">
        <f>VLOOKUP($C2362,'Lookup Table'!$A$1:$G$134,3,0)</f>
        <v>Partner B</v>
      </c>
      <c r="J2362" t="str">
        <f>VLOOKUP($C2362,'Lookup Table'!$A$1:$G$134,4,0)</f>
        <v>Desktop</v>
      </c>
      <c r="K2362" t="str">
        <f>VLOOKUP($C2362,'Lookup Table'!$A$1:$G$134,5,0)</f>
        <v>CPM</v>
      </c>
      <c r="L2362">
        <f>VLOOKUP($C2362,'Lookup Table'!$A$1:$G$134,6,0)</f>
        <v>4.5</v>
      </c>
      <c r="M2362" t="str">
        <f>VLOOKUP($C2362,'Lookup Table'!$A$1:$G$134,7,0)</f>
        <v>Display</v>
      </c>
      <c r="N2362" s="28">
        <f t="shared" si="36"/>
        <v>0.57600000000000007</v>
      </c>
    </row>
    <row r="2363" spans="1:14" x14ac:dyDescent="0.2">
      <c r="A2363">
        <v>2362</v>
      </c>
      <c r="B2363" s="26">
        <v>44346</v>
      </c>
      <c r="C2363" s="11">
        <v>269221584</v>
      </c>
      <c r="D2363" s="11">
        <v>58</v>
      </c>
      <c r="E2363" s="11">
        <v>0</v>
      </c>
      <c r="F2363" s="11">
        <v>0</v>
      </c>
      <c r="G2363">
        <f>IFERROR(INDEX('Video Ad Server - SECONDARY'!$C$2:$C$960,MATCH(' Combined Data'!C2363&amp;' Combined Data'!B2363,'Video Ad Server - SECONDARY'!$E$2:$E$960,0)),"")</f>
        <v>11</v>
      </c>
      <c r="H2363">
        <f>IFERROR(INDEX('Video Ad Server - SECONDARY'!$D$2:$D$960,MATCH(' Combined Data'!C2363&amp;' Combined Data'!B2363,'Video Ad Server - SECONDARY'!$E$2:$E$960,0)),"")</f>
        <v>11</v>
      </c>
      <c r="I2363" t="str">
        <f>VLOOKUP($C2363,'Lookup Table'!$A$1:$G$134,3,0)</f>
        <v>Partner B</v>
      </c>
      <c r="J2363" t="str">
        <f>VLOOKUP($C2363,'Lookup Table'!$A$1:$G$134,4,0)</f>
        <v>Cross-Device</v>
      </c>
      <c r="K2363" t="str">
        <f>VLOOKUP($C2363,'Lookup Table'!$A$1:$G$134,5,0)</f>
        <v>CPCV</v>
      </c>
      <c r="L2363">
        <f>VLOOKUP($C2363,'Lookup Table'!$A$1:$G$134,6,0)</f>
        <v>4.5</v>
      </c>
      <c r="M2363" t="str">
        <f>VLOOKUP($C2363,'Lookup Table'!$A$1:$G$134,7,0)</f>
        <v>Video</v>
      </c>
      <c r="N2363" s="28">
        <f t="shared" si="36"/>
        <v>49.5</v>
      </c>
    </row>
    <row r="2364" spans="1:14" x14ac:dyDescent="0.2">
      <c r="A2364">
        <v>2363</v>
      </c>
      <c r="B2364" s="26">
        <v>44346</v>
      </c>
      <c r="C2364" s="11">
        <v>269221575</v>
      </c>
      <c r="D2364" s="11">
        <v>56</v>
      </c>
      <c r="E2364" s="11">
        <v>0</v>
      </c>
      <c r="F2364" s="11">
        <v>0</v>
      </c>
      <c r="G2364">
        <f>IFERROR(INDEX('Video Ad Server - SECONDARY'!$C$2:$C$960,MATCH(' Combined Data'!C2364&amp;' Combined Data'!B2364,'Video Ad Server - SECONDARY'!$E$2:$E$960,0)),"")</f>
        <v>12</v>
      </c>
      <c r="H2364">
        <f>IFERROR(INDEX('Video Ad Server - SECONDARY'!$D$2:$D$960,MATCH(' Combined Data'!C2364&amp;' Combined Data'!B2364,'Video Ad Server - SECONDARY'!$E$2:$E$960,0)),"")</f>
        <v>8</v>
      </c>
      <c r="I2364" t="str">
        <f>VLOOKUP($C2364,'Lookup Table'!$A$1:$G$134,3,0)</f>
        <v>Partner B</v>
      </c>
      <c r="J2364" t="str">
        <f>VLOOKUP($C2364,'Lookup Table'!$A$1:$G$134,4,0)</f>
        <v>Cross-Device</v>
      </c>
      <c r="K2364" t="str">
        <f>VLOOKUP($C2364,'Lookup Table'!$A$1:$G$134,5,0)</f>
        <v>CPCV</v>
      </c>
      <c r="L2364">
        <f>VLOOKUP($C2364,'Lookup Table'!$A$1:$G$134,6,0)</f>
        <v>4.5</v>
      </c>
      <c r="M2364" t="str">
        <f>VLOOKUP($C2364,'Lookup Table'!$A$1:$G$134,7,0)</f>
        <v>Video</v>
      </c>
      <c r="N2364" s="28">
        <f t="shared" si="36"/>
        <v>36</v>
      </c>
    </row>
    <row r="2365" spans="1:14" x14ac:dyDescent="0.2">
      <c r="A2365">
        <v>2364</v>
      </c>
      <c r="B2365" s="26">
        <v>44346</v>
      </c>
      <c r="C2365" s="11">
        <v>268892375</v>
      </c>
      <c r="D2365" s="11">
        <v>23</v>
      </c>
      <c r="E2365" s="11">
        <v>0</v>
      </c>
      <c r="F2365" s="11">
        <v>0</v>
      </c>
      <c r="G2365">
        <f>IFERROR(INDEX('Video Ad Server - SECONDARY'!$C$2:$C$960,MATCH(' Combined Data'!C2365&amp;' Combined Data'!B2365,'Video Ad Server - SECONDARY'!$E$2:$E$960,0)),"")</f>
        <v>2</v>
      </c>
      <c r="H2365">
        <f>IFERROR(INDEX('Video Ad Server - SECONDARY'!$D$2:$D$960,MATCH(' Combined Data'!C2365&amp;' Combined Data'!B2365,'Video Ad Server - SECONDARY'!$E$2:$E$960,0)),"")</f>
        <v>12</v>
      </c>
      <c r="I2365" t="str">
        <f>VLOOKUP($C2365,'Lookup Table'!$A$1:$G$134,3,0)</f>
        <v>Partner B</v>
      </c>
      <c r="J2365" t="str">
        <f>VLOOKUP($C2365,'Lookup Table'!$A$1:$G$134,4,0)</f>
        <v>Cross-Device</v>
      </c>
      <c r="K2365" t="str">
        <f>VLOOKUP($C2365,'Lookup Table'!$A$1:$G$134,5,0)</f>
        <v>CPCV</v>
      </c>
      <c r="L2365">
        <f>VLOOKUP($C2365,'Lookup Table'!$A$1:$G$134,6,0)</f>
        <v>4.5</v>
      </c>
      <c r="M2365" t="str">
        <f>VLOOKUP($C2365,'Lookup Table'!$A$1:$G$134,7,0)</f>
        <v>Video</v>
      </c>
      <c r="N2365" s="28">
        <f t="shared" si="36"/>
        <v>54</v>
      </c>
    </row>
    <row r="2366" spans="1:14" x14ac:dyDescent="0.2">
      <c r="A2366">
        <v>2365</v>
      </c>
      <c r="B2366" s="26">
        <v>44346</v>
      </c>
      <c r="C2366" s="11">
        <v>268892378</v>
      </c>
      <c r="D2366" s="11">
        <v>14</v>
      </c>
      <c r="E2366" s="11">
        <v>0</v>
      </c>
      <c r="F2366" s="11">
        <v>0</v>
      </c>
      <c r="G2366">
        <f>IFERROR(INDEX('Video Ad Server - SECONDARY'!$C$2:$C$960,MATCH(' Combined Data'!C2366&amp;' Combined Data'!B2366,'Video Ad Server - SECONDARY'!$E$2:$E$960,0)),"")</f>
        <v>7</v>
      </c>
      <c r="H2366">
        <f>IFERROR(INDEX('Video Ad Server - SECONDARY'!$D$2:$D$960,MATCH(' Combined Data'!C2366&amp;' Combined Data'!B2366,'Video Ad Server - SECONDARY'!$E$2:$E$960,0)),"")</f>
        <v>18</v>
      </c>
      <c r="I2366" t="str">
        <f>VLOOKUP($C2366,'Lookup Table'!$A$1:$G$134,3,0)</f>
        <v>Partner B</v>
      </c>
      <c r="J2366" t="str">
        <f>VLOOKUP($C2366,'Lookup Table'!$A$1:$G$134,4,0)</f>
        <v>Cross-Device</v>
      </c>
      <c r="K2366" t="str">
        <f>VLOOKUP($C2366,'Lookup Table'!$A$1:$G$134,5,0)</f>
        <v>CPCV</v>
      </c>
      <c r="L2366">
        <f>VLOOKUP($C2366,'Lookup Table'!$A$1:$G$134,6,0)</f>
        <v>4.5</v>
      </c>
      <c r="M2366" t="str">
        <f>VLOOKUP($C2366,'Lookup Table'!$A$1:$G$134,7,0)</f>
        <v>Video</v>
      </c>
      <c r="N2366" s="28">
        <f t="shared" si="36"/>
        <v>81</v>
      </c>
    </row>
    <row r="2367" spans="1:14" x14ac:dyDescent="0.2">
      <c r="A2367">
        <v>2366</v>
      </c>
      <c r="B2367" s="26">
        <v>44346</v>
      </c>
      <c r="C2367" s="11">
        <v>269221431</v>
      </c>
      <c r="D2367" s="11">
        <v>6</v>
      </c>
      <c r="E2367" s="11">
        <v>0</v>
      </c>
      <c r="F2367" s="11">
        <v>0</v>
      </c>
      <c r="G2367" t="str">
        <f>IFERROR(INDEX('Video Ad Server - SECONDARY'!$C$2:$C$960,MATCH(' Combined Data'!C2367&amp;' Combined Data'!B2367,'Video Ad Server - SECONDARY'!$E$2:$E$960,0)),"")</f>
        <v/>
      </c>
      <c r="H2367" t="str">
        <f>IFERROR(INDEX('Video Ad Server - SECONDARY'!$D$2:$D$960,MATCH(' Combined Data'!C2367&amp;' Combined Data'!B2367,'Video Ad Server - SECONDARY'!$E$2:$E$960,0)),"")</f>
        <v/>
      </c>
      <c r="I2367" t="str">
        <f>VLOOKUP($C2367,'Lookup Table'!$A$1:$G$134,3,0)</f>
        <v>Partner B</v>
      </c>
      <c r="J2367" t="str">
        <f>VLOOKUP($C2367,'Lookup Table'!$A$1:$G$134,4,0)</f>
        <v>Desktop</v>
      </c>
      <c r="K2367" t="str">
        <f>VLOOKUP($C2367,'Lookup Table'!$A$1:$G$134,5,0)</f>
        <v>CPM</v>
      </c>
      <c r="L2367">
        <f>VLOOKUP($C2367,'Lookup Table'!$A$1:$G$134,6,0)</f>
        <v>4.5</v>
      </c>
      <c r="M2367" t="str">
        <f>VLOOKUP($C2367,'Lookup Table'!$A$1:$G$134,7,0)</f>
        <v>Display</v>
      </c>
      <c r="N2367" s="28">
        <f t="shared" si="36"/>
        <v>2.7E-2</v>
      </c>
    </row>
    <row r="2368" spans="1:14" x14ac:dyDescent="0.2">
      <c r="A2368">
        <v>2367</v>
      </c>
      <c r="B2368" s="26">
        <v>44346</v>
      </c>
      <c r="C2368" s="11">
        <v>268891184</v>
      </c>
      <c r="D2368" s="11">
        <v>3</v>
      </c>
      <c r="E2368" s="11">
        <v>0</v>
      </c>
      <c r="F2368" s="11">
        <v>0</v>
      </c>
      <c r="G2368" t="str">
        <f>IFERROR(INDEX('Video Ad Server - SECONDARY'!$C$2:$C$960,MATCH(' Combined Data'!C2368&amp;' Combined Data'!B2368,'Video Ad Server - SECONDARY'!$E$2:$E$960,0)),"")</f>
        <v/>
      </c>
      <c r="H2368" t="str">
        <f>IFERROR(INDEX('Video Ad Server - SECONDARY'!$D$2:$D$960,MATCH(' Combined Data'!C2368&amp;' Combined Data'!B2368,'Video Ad Server - SECONDARY'!$E$2:$E$960,0)),"")</f>
        <v/>
      </c>
      <c r="I2368" t="str">
        <f>VLOOKUP($C2368,'Lookup Table'!$A$1:$G$134,3,0)</f>
        <v>Partner B</v>
      </c>
      <c r="J2368" t="str">
        <f>VLOOKUP($C2368,'Lookup Table'!$A$1:$G$134,4,0)</f>
        <v>Cross-Device</v>
      </c>
      <c r="K2368" t="str">
        <f>VLOOKUP($C2368,'Lookup Table'!$A$1:$G$134,5,0)</f>
        <v>CPM</v>
      </c>
      <c r="L2368">
        <f>VLOOKUP($C2368,'Lookup Table'!$A$1:$G$134,6,0)</f>
        <v>4.5</v>
      </c>
      <c r="M2368" t="str">
        <f>VLOOKUP($C2368,'Lookup Table'!$A$1:$G$134,7,0)</f>
        <v>Display</v>
      </c>
      <c r="N2368" s="28">
        <f t="shared" si="36"/>
        <v>1.35E-2</v>
      </c>
    </row>
    <row r="2369" spans="1:14" x14ac:dyDescent="0.2">
      <c r="A2369">
        <v>2368</v>
      </c>
      <c r="B2369" s="26">
        <v>44346</v>
      </c>
      <c r="C2369" s="11">
        <v>268891271</v>
      </c>
      <c r="D2369" s="11">
        <v>2</v>
      </c>
      <c r="E2369" s="11">
        <v>0</v>
      </c>
      <c r="F2369" s="11">
        <v>0</v>
      </c>
      <c r="G2369" t="str">
        <f>IFERROR(INDEX('Video Ad Server - SECONDARY'!$C$2:$C$960,MATCH(' Combined Data'!C2369&amp;' Combined Data'!B2369,'Video Ad Server - SECONDARY'!$E$2:$E$960,0)),"")</f>
        <v/>
      </c>
      <c r="H2369" t="str">
        <f>IFERROR(INDEX('Video Ad Server - SECONDARY'!$D$2:$D$960,MATCH(' Combined Data'!C2369&amp;' Combined Data'!B2369,'Video Ad Server - SECONDARY'!$E$2:$E$960,0)),"")</f>
        <v/>
      </c>
      <c r="I2369" t="str">
        <f>VLOOKUP($C2369,'Lookup Table'!$A$1:$G$134,3,0)</f>
        <v>Partner B</v>
      </c>
      <c r="J2369" t="str">
        <f>VLOOKUP($C2369,'Lookup Table'!$A$1:$G$134,4,0)</f>
        <v>Mobile In-App</v>
      </c>
      <c r="K2369" t="str">
        <f>VLOOKUP($C2369,'Lookup Table'!$A$1:$G$134,5,0)</f>
        <v>CPM</v>
      </c>
      <c r="L2369">
        <f>VLOOKUP($C2369,'Lookup Table'!$A$1:$G$134,6,0)</f>
        <v>4.5</v>
      </c>
      <c r="M2369" t="str">
        <f>VLOOKUP($C2369,'Lookup Table'!$A$1:$G$134,7,0)</f>
        <v>Display</v>
      </c>
      <c r="N2369" s="28">
        <f t="shared" si="36"/>
        <v>9.0000000000000011E-3</v>
      </c>
    </row>
    <row r="2370" spans="1:14" x14ac:dyDescent="0.2">
      <c r="A2370">
        <v>2369</v>
      </c>
      <c r="B2370" s="26">
        <v>44346</v>
      </c>
      <c r="C2370" s="11">
        <v>269220918</v>
      </c>
      <c r="D2370" s="11">
        <v>1</v>
      </c>
      <c r="E2370" s="11">
        <v>0</v>
      </c>
      <c r="F2370" s="11">
        <v>0</v>
      </c>
      <c r="G2370" t="str">
        <f>IFERROR(INDEX('Video Ad Server - SECONDARY'!$C$2:$C$960,MATCH(' Combined Data'!C2370&amp;' Combined Data'!B2370,'Video Ad Server - SECONDARY'!$E$2:$E$960,0)),"")</f>
        <v/>
      </c>
      <c r="H2370" t="str">
        <f>IFERROR(INDEX('Video Ad Server - SECONDARY'!$D$2:$D$960,MATCH(' Combined Data'!C2370&amp;' Combined Data'!B2370,'Video Ad Server - SECONDARY'!$E$2:$E$960,0)),"")</f>
        <v/>
      </c>
      <c r="I2370" t="str">
        <f>VLOOKUP($C2370,'Lookup Table'!$A$1:$G$134,3,0)</f>
        <v>Partner B</v>
      </c>
      <c r="J2370" t="str">
        <f>VLOOKUP($C2370,'Lookup Table'!$A$1:$G$134,4,0)</f>
        <v>Desktop</v>
      </c>
      <c r="K2370" t="str">
        <f>VLOOKUP($C2370,'Lookup Table'!$A$1:$G$134,5,0)</f>
        <v>CPM</v>
      </c>
      <c r="L2370">
        <f>VLOOKUP($C2370,'Lookup Table'!$A$1:$G$134,6,0)</f>
        <v>4.5</v>
      </c>
      <c r="M2370" t="str">
        <f>VLOOKUP($C2370,'Lookup Table'!$A$1:$G$134,7,0)</f>
        <v>Display</v>
      </c>
      <c r="N2370" s="28">
        <f t="shared" si="36"/>
        <v>4.5000000000000005E-3</v>
      </c>
    </row>
    <row r="2371" spans="1:14" x14ac:dyDescent="0.2">
      <c r="A2371">
        <v>2370</v>
      </c>
      <c r="B2371" s="26">
        <v>44346</v>
      </c>
      <c r="C2371" s="11">
        <v>268891919</v>
      </c>
      <c r="D2371" s="11">
        <v>0</v>
      </c>
      <c r="E2371" s="11">
        <v>0</v>
      </c>
      <c r="F2371" s="11">
        <v>7</v>
      </c>
      <c r="G2371" t="str">
        <f>IFERROR(INDEX('Video Ad Server - SECONDARY'!$C$2:$C$960,MATCH(' Combined Data'!C2371&amp;' Combined Data'!B2371,'Video Ad Server - SECONDARY'!$E$2:$E$960,0)),"")</f>
        <v/>
      </c>
      <c r="H2371" t="str">
        <f>IFERROR(INDEX('Video Ad Server - SECONDARY'!$D$2:$D$960,MATCH(' Combined Data'!C2371&amp;' Combined Data'!B2371,'Video Ad Server - SECONDARY'!$E$2:$E$960,0)),"")</f>
        <v/>
      </c>
      <c r="I2371" t="str">
        <f>VLOOKUP($C2371,'Lookup Table'!$A$1:$G$134,3,0)</f>
        <v>Partner B</v>
      </c>
      <c r="J2371" t="str">
        <f>VLOOKUP($C2371,'Lookup Table'!$A$1:$G$134,4,0)</f>
        <v>Desktop</v>
      </c>
      <c r="K2371" t="str">
        <f>VLOOKUP($C2371,'Lookup Table'!$A$1:$G$134,5,0)</f>
        <v>CPM</v>
      </c>
      <c r="L2371">
        <f>VLOOKUP($C2371,'Lookup Table'!$A$1:$G$134,6,0)</f>
        <v>4.5</v>
      </c>
      <c r="M2371" t="str">
        <f>VLOOKUP($C2371,'Lookup Table'!$A$1:$G$134,7,0)</f>
        <v>Display</v>
      </c>
      <c r="N2371" s="28">
        <f t="shared" ref="N2371:N2434" si="37">IF(K2371="CPM",(D2371/1000)*L2371,H2371*L2371)</f>
        <v>0</v>
      </c>
    </row>
    <row r="2372" spans="1:14" x14ac:dyDescent="0.2">
      <c r="A2372">
        <v>2371</v>
      </c>
      <c r="B2372" s="26">
        <v>44347</v>
      </c>
      <c r="C2372" s="11">
        <v>271457536</v>
      </c>
      <c r="D2372" s="11">
        <v>3673</v>
      </c>
      <c r="E2372" s="11">
        <v>222</v>
      </c>
      <c r="F2372" s="11">
        <v>92</v>
      </c>
      <c r="G2372">
        <f>IFERROR(INDEX('Video Ad Server - SECONDARY'!$C$2:$C$960,MATCH(' Combined Data'!C2372&amp;' Combined Data'!B2372,'Video Ad Server - SECONDARY'!$E$2:$E$960,0)),"")</f>
        <v>14</v>
      </c>
      <c r="H2372">
        <f>IFERROR(INDEX('Video Ad Server - SECONDARY'!$D$2:$D$960,MATCH(' Combined Data'!C2372&amp;' Combined Data'!B2372,'Video Ad Server - SECONDARY'!$E$2:$E$960,0)),"")</f>
        <v>7</v>
      </c>
      <c r="I2372" t="str">
        <f>VLOOKUP($C2372,'Lookup Table'!$A$1:$G$134,3,0)</f>
        <v>Partner B</v>
      </c>
      <c r="J2372" t="str">
        <f>VLOOKUP($C2372,'Lookup Table'!$A$1:$G$134,4,0)</f>
        <v>Cross-Device</v>
      </c>
      <c r="K2372" t="str">
        <f>VLOOKUP($C2372,'Lookup Table'!$A$1:$G$134,5,0)</f>
        <v>CPCV</v>
      </c>
      <c r="L2372">
        <f>VLOOKUP($C2372,'Lookup Table'!$A$1:$G$134,6,0)</f>
        <v>4.5</v>
      </c>
      <c r="M2372" t="str">
        <f>VLOOKUP($C2372,'Lookup Table'!$A$1:$G$134,7,0)</f>
        <v>Video</v>
      </c>
      <c r="N2372" s="28">
        <f t="shared" si="37"/>
        <v>31.5</v>
      </c>
    </row>
    <row r="2373" spans="1:14" x14ac:dyDescent="0.2">
      <c r="A2373">
        <v>2372</v>
      </c>
      <c r="B2373" s="26">
        <v>44347</v>
      </c>
      <c r="C2373" s="11">
        <v>269222010</v>
      </c>
      <c r="D2373" s="11">
        <v>33725</v>
      </c>
      <c r="E2373" s="11">
        <v>153</v>
      </c>
      <c r="F2373" s="11">
        <v>58</v>
      </c>
      <c r="G2373">
        <f>IFERROR(INDEX('Video Ad Server - SECONDARY'!$C$2:$C$960,MATCH(' Combined Data'!C2373&amp;' Combined Data'!B2373,'Video Ad Server - SECONDARY'!$E$2:$E$960,0)),"")</f>
        <v>19</v>
      </c>
      <c r="H2373">
        <f>IFERROR(INDEX('Video Ad Server - SECONDARY'!$D$2:$D$960,MATCH(' Combined Data'!C2373&amp;' Combined Data'!B2373,'Video Ad Server - SECONDARY'!$E$2:$E$960,0)),"")</f>
        <v>4</v>
      </c>
      <c r="I2373" t="str">
        <f>VLOOKUP($C2373,'Lookup Table'!$A$1:$G$134,3,0)</f>
        <v>Partner B</v>
      </c>
      <c r="J2373" t="str">
        <f>VLOOKUP($C2373,'Lookup Table'!$A$1:$G$134,4,0)</f>
        <v>Cross-Device</v>
      </c>
      <c r="K2373" t="str">
        <f>VLOOKUP($C2373,'Lookup Table'!$A$1:$G$134,5,0)</f>
        <v>CPCV</v>
      </c>
      <c r="L2373">
        <f>VLOOKUP($C2373,'Lookup Table'!$A$1:$G$134,6,0)</f>
        <v>4.5</v>
      </c>
      <c r="M2373" t="str">
        <f>VLOOKUP($C2373,'Lookup Table'!$A$1:$G$134,7,0)</f>
        <v>Video</v>
      </c>
      <c r="N2373" s="28">
        <f t="shared" si="37"/>
        <v>18</v>
      </c>
    </row>
    <row r="2374" spans="1:14" x14ac:dyDescent="0.2">
      <c r="A2374">
        <v>2373</v>
      </c>
      <c r="B2374" s="26">
        <v>44347</v>
      </c>
      <c r="C2374" s="11">
        <v>271539036</v>
      </c>
      <c r="D2374" s="11">
        <v>15143</v>
      </c>
      <c r="E2374" s="11">
        <v>122</v>
      </c>
      <c r="F2374" s="11">
        <v>23</v>
      </c>
      <c r="G2374" t="str">
        <f>IFERROR(INDEX('Video Ad Server - SECONDARY'!$C$2:$C$960,MATCH(' Combined Data'!C2374&amp;' Combined Data'!B2374,'Video Ad Server - SECONDARY'!$E$2:$E$960,0)),"")</f>
        <v/>
      </c>
      <c r="H2374" t="str">
        <f>IFERROR(INDEX('Video Ad Server - SECONDARY'!$D$2:$D$960,MATCH(' Combined Data'!C2374&amp;' Combined Data'!B2374,'Video Ad Server - SECONDARY'!$E$2:$E$960,0)),"")</f>
        <v/>
      </c>
      <c r="I2374" t="str">
        <f>VLOOKUP($C2374,'Lookup Table'!$A$1:$G$134,3,0)</f>
        <v>Partner A</v>
      </c>
      <c r="J2374" t="str">
        <f>VLOOKUP($C2374,'Lookup Table'!$A$1:$G$134,4,0)</f>
        <v>Desktop</v>
      </c>
      <c r="K2374" t="str">
        <f>VLOOKUP($C2374,'Lookup Table'!$A$1:$G$134,5,0)</f>
        <v>CPM</v>
      </c>
      <c r="L2374">
        <f>VLOOKUP($C2374,'Lookup Table'!$A$1:$G$134,6,0)</f>
        <v>6</v>
      </c>
      <c r="M2374" t="str">
        <f>VLOOKUP($C2374,'Lookup Table'!$A$1:$G$134,7,0)</f>
        <v>Display</v>
      </c>
      <c r="N2374" s="28">
        <f t="shared" si="37"/>
        <v>90.858000000000004</v>
      </c>
    </row>
    <row r="2375" spans="1:14" x14ac:dyDescent="0.2">
      <c r="A2375">
        <v>2374</v>
      </c>
      <c r="B2375" s="26">
        <v>44347</v>
      </c>
      <c r="C2375" s="11">
        <v>271533390</v>
      </c>
      <c r="D2375" s="11">
        <v>17228</v>
      </c>
      <c r="E2375" s="11">
        <v>121</v>
      </c>
      <c r="F2375" s="11">
        <v>15</v>
      </c>
      <c r="G2375" t="str">
        <f>IFERROR(INDEX('Video Ad Server - SECONDARY'!$C$2:$C$960,MATCH(' Combined Data'!C2375&amp;' Combined Data'!B2375,'Video Ad Server - SECONDARY'!$E$2:$E$960,0)),"")</f>
        <v/>
      </c>
      <c r="H2375" t="str">
        <f>IFERROR(INDEX('Video Ad Server - SECONDARY'!$D$2:$D$960,MATCH(' Combined Data'!C2375&amp;' Combined Data'!B2375,'Video Ad Server - SECONDARY'!$E$2:$E$960,0)),"")</f>
        <v/>
      </c>
      <c r="I2375" t="str">
        <f>VLOOKUP($C2375,'Lookup Table'!$A$1:$G$134,3,0)</f>
        <v>Partner A</v>
      </c>
      <c r="J2375" t="str">
        <f>VLOOKUP($C2375,'Lookup Table'!$A$1:$G$134,4,0)</f>
        <v>Desktop</v>
      </c>
      <c r="K2375" t="str">
        <f>VLOOKUP($C2375,'Lookup Table'!$A$1:$G$134,5,0)</f>
        <v>CPM</v>
      </c>
      <c r="L2375">
        <f>VLOOKUP($C2375,'Lookup Table'!$A$1:$G$134,6,0)</f>
        <v>6</v>
      </c>
      <c r="M2375" t="str">
        <f>VLOOKUP($C2375,'Lookup Table'!$A$1:$G$134,7,0)</f>
        <v>Display</v>
      </c>
      <c r="N2375" s="28">
        <f t="shared" si="37"/>
        <v>103.36800000000001</v>
      </c>
    </row>
    <row r="2376" spans="1:14" x14ac:dyDescent="0.2">
      <c r="A2376">
        <v>2375</v>
      </c>
      <c r="B2376" s="26">
        <v>44347</v>
      </c>
      <c r="C2376" s="11">
        <v>268890590</v>
      </c>
      <c r="D2376" s="11">
        <v>22029</v>
      </c>
      <c r="E2376" s="11">
        <v>84</v>
      </c>
      <c r="F2376" s="11">
        <v>36</v>
      </c>
      <c r="G2376">
        <f>IFERROR(INDEX('Video Ad Server - SECONDARY'!$C$2:$C$960,MATCH(' Combined Data'!C2376&amp;' Combined Data'!B2376,'Video Ad Server - SECONDARY'!$E$2:$E$960,0)),"")</f>
        <v>8</v>
      </c>
      <c r="H2376">
        <f>IFERROR(INDEX('Video Ad Server - SECONDARY'!$D$2:$D$960,MATCH(' Combined Data'!C2376&amp;' Combined Data'!B2376,'Video Ad Server - SECONDARY'!$E$2:$E$960,0)),"")</f>
        <v>12</v>
      </c>
      <c r="I2376" t="str">
        <f>VLOOKUP($C2376,'Lookup Table'!$A$1:$G$134,3,0)</f>
        <v>Partner B</v>
      </c>
      <c r="J2376" t="str">
        <f>VLOOKUP($C2376,'Lookup Table'!$A$1:$G$134,4,0)</f>
        <v>Cross-Device</v>
      </c>
      <c r="K2376" t="str">
        <f>VLOOKUP($C2376,'Lookup Table'!$A$1:$G$134,5,0)</f>
        <v>CPCV</v>
      </c>
      <c r="L2376">
        <f>VLOOKUP($C2376,'Lookup Table'!$A$1:$G$134,6,0)</f>
        <v>4.5</v>
      </c>
      <c r="M2376" t="str">
        <f>VLOOKUP($C2376,'Lookup Table'!$A$1:$G$134,7,0)</f>
        <v>Video</v>
      </c>
      <c r="N2376" s="28">
        <f t="shared" si="37"/>
        <v>54</v>
      </c>
    </row>
    <row r="2377" spans="1:14" x14ac:dyDescent="0.2">
      <c r="A2377">
        <v>2376</v>
      </c>
      <c r="B2377" s="26">
        <v>44347</v>
      </c>
      <c r="C2377" s="11">
        <v>271472378</v>
      </c>
      <c r="D2377" s="11">
        <v>15856</v>
      </c>
      <c r="E2377" s="11">
        <v>80</v>
      </c>
      <c r="F2377" s="11">
        <v>10</v>
      </c>
      <c r="G2377" t="str">
        <f>IFERROR(INDEX('Video Ad Server - SECONDARY'!$C$2:$C$960,MATCH(' Combined Data'!C2377&amp;' Combined Data'!B2377,'Video Ad Server - SECONDARY'!$E$2:$E$960,0)),"")</f>
        <v/>
      </c>
      <c r="H2377" t="str">
        <f>IFERROR(INDEX('Video Ad Server - SECONDARY'!$D$2:$D$960,MATCH(' Combined Data'!C2377&amp;' Combined Data'!B2377,'Video Ad Server - SECONDARY'!$E$2:$E$960,0)),"")</f>
        <v/>
      </c>
      <c r="I2377" t="str">
        <f>VLOOKUP($C2377,'Lookup Table'!$A$1:$G$134,3,0)</f>
        <v>Partner A</v>
      </c>
      <c r="J2377" t="str">
        <f>VLOOKUP($C2377,'Lookup Table'!$A$1:$G$134,4,0)</f>
        <v>Tablet In-App</v>
      </c>
      <c r="K2377" t="str">
        <f>VLOOKUP($C2377,'Lookup Table'!$A$1:$G$134,5,0)</f>
        <v>CPM</v>
      </c>
      <c r="L2377">
        <f>VLOOKUP($C2377,'Lookup Table'!$A$1:$G$134,6,0)</f>
        <v>6</v>
      </c>
      <c r="M2377" t="str">
        <f>VLOOKUP($C2377,'Lookup Table'!$A$1:$G$134,7,0)</f>
        <v>Display</v>
      </c>
      <c r="N2377" s="28">
        <f t="shared" si="37"/>
        <v>95.135999999999996</v>
      </c>
    </row>
    <row r="2378" spans="1:14" x14ac:dyDescent="0.2">
      <c r="A2378">
        <v>2377</v>
      </c>
      <c r="B2378" s="26">
        <v>44347</v>
      </c>
      <c r="C2378" s="11">
        <v>268892102</v>
      </c>
      <c r="D2378" s="11">
        <v>3205</v>
      </c>
      <c r="E2378" s="11">
        <v>80</v>
      </c>
      <c r="F2378" s="11">
        <v>7</v>
      </c>
      <c r="G2378" t="str">
        <f>IFERROR(INDEX('Video Ad Server - SECONDARY'!$C$2:$C$960,MATCH(' Combined Data'!C2378&amp;' Combined Data'!B2378,'Video Ad Server - SECONDARY'!$E$2:$E$960,0)),"")</f>
        <v/>
      </c>
      <c r="H2378" t="str">
        <f>IFERROR(INDEX('Video Ad Server - SECONDARY'!$D$2:$D$960,MATCH(' Combined Data'!C2378&amp;' Combined Data'!B2378,'Video Ad Server - SECONDARY'!$E$2:$E$960,0)),"")</f>
        <v/>
      </c>
      <c r="I2378" t="str">
        <f>VLOOKUP($C2378,'Lookup Table'!$A$1:$G$134,3,0)</f>
        <v>Partner A</v>
      </c>
      <c r="J2378" t="str">
        <f>VLOOKUP($C2378,'Lookup Table'!$A$1:$G$134,4,0)</f>
        <v>Tablet Web</v>
      </c>
      <c r="K2378" t="str">
        <f>VLOOKUP($C2378,'Lookup Table'!$A$1:$G$134,5,0)</f>
        <v>CPM</v>
      </c>
      <c r="L2378">
        <f>VLOOKUP($C2378,'Lookup Table'!$A$1:$G$134,6,0)</f>
        <v>6</v>
      </c>
      <c r="M2378" t="str">
        <f>VLOOKUP($C2378,'Lookup Table'!$A$1:$G$134,7,0)</f>
        <v>Display</v>
      </c>
      <c r="N2378" s="28">
        <f t="shared" si="37"/>
        <v>19.23</v>
      </c>
    </row>
    <row r="2379" spans="1:14" x14ac:dyDescent="0.2">
      <c r="A2379">
        <v>2378</v>
      </c>
      <c r="B2379" s="26">
        <v>44347</v>
      </c>
      <c r="C2379" s="11">
        <v>269150215</v>
      </c>
      <c r="D2379" s="11">
        <v>15100</v>
      </c>
      <c r="E2379" s="11">
        <v>76</v>
      </c>
      <c r="F2379" s="11">
        <v>9</v>
      </c>
      <c r="G2379" t="str">
        <f>IFERROR(INDEX('Video Ad Server - SECONDARY'!$C$2:$C$960,MATCH(' Combined Data'!C2379&amp;' Combined Data'!B2379,'Video Ad Server - SECONDARY'!$E$2:$E$960,0)),"")</f>
        <v/>
      </c>
      <c r="H2379" t="str">
        <f>IFERROR(INDEX('Video Ad Server - SECONDARY'!$D$2:$D$960,MATCH(' Combined Data'!C2379&amp;' Combined Data'!B2379,'Video Ad Server - SECONDARY'!$E$2:$E$960,0)),"")</f>
        <v/>
      </c>
      <c r="I2379" t="str">
        <f>VLOOKUP($C2379,'Lookup Table'!$A$1:$G$134,3,0)</f>
        <v>Partner A</v>
      </c>
      <c r="J2379" t="str">
        <f>VLOOKUP($C2379,'Lookup Table'!$A$1:$G$134,4,0)</f>
        <v>Mobile Web</v>
      </c>
      <c r="K2379" t="str">
        <f>VLOOKUP($C2379,'Lookup Table'!$A$1:$G$134,5,0)</f>
        <v>CPM</v>
      </c>
      <c r="L2379">
        <f>VLOOKUP($C2379,'Lookup Table'!$A$1:$G$134,6,0)</f>
        <v>6</v>
      </c>
      <c r="M2379" t="str">
        <f>VLOOKUP($C2379,'Lookup Table'!$A$1:$G$134,7,0)</f>
        <v>Display</v>
      </c>
      <c r="N2379" s="28">
        <f t="shared" si="37"/>
        <v>90.6</v>
      </c>
    </row>
    <row r="2380" spans="1:14" x14ac:dyDescent="0.2">
      <c r="A2380">
        <v>2379</v>
      </c>
      <c r="B2380" s="26">
        <v>44347</v>
      </c>
      <c r="C2380" s="11">
        <v>271459513</v>
      </c>
      <c r="D2380" s="11">
        <v>16615</v>
      </c>
      <c r="E2380" s="11">
        <v>56</v>
      </c>
      <c r="F2380" s="11">
        <v>33</v>
      </c>
      <c r="G2380" t="str">
        <f>IFERROR(INDEX('Video Ad Server - SECONDARY'!$C$2:$C$960,MATCH(' Combined Data'!C2380&amp;' Combined Data'!B2380,'Video Ad Server - SECONDARY'!$E$2:$E$960,0)),"")</f>
        <v/>
      </c>
      <c r="H2380" t="str">
        <f>IFERROR(INDEX('Video Ad Server - SECONDARY'!$D$2:$D$960,MATCH(' Combined Data'!C2380&amp;' Combined Data'!B2380,'Video Ad Server - SECONDARY'!$E$2:$E$960,0)),"")</f>
        <v/>
      </c>
      <c r="I2380" t="str">
        <f>VLOOKUP($C2380,'Lookup Table'!$A$1:$G$134,3,0)</f>
        <v>Partner A</v>
      </c>
      <c r="J2380" t="str">
        <f>VLOOKUP($C2380,'Lookup Table'!$A$1:$G$134,4,0)</f>
        <v>Tablet In-App</v>
      </c>
      <c r="K2380" t="str">
        <f>VLOOKUP($C2380,'Lookup Table'!$A$1:$G$134,5,0)</f>
        <v>CPM</v>
      </c>
      <c r="L2380">
        <f>VLOOKUP($C2380,'Lookup Table'!$A$1:$G$134,6,0)</f>
        <v>6</v>
      </c>
      <c r="M2380" t="str">
        <f>VLOOKUP($C2380,'Lookup Table'!$A$1:$G$134,7,0)</f>
        <v>Display</v>
      </c>
      <c r="N2380" s="28">
        <f t="shared" si="37"/>
        <v>99.69</v>
      </c>
    </row>
    <row r="2381" spans="1:14" x14ac:dyDescent="0.2">
      <c r="A2381">
        <v>2380</v>
      </c>
      <c r="B2381" s="26">
        <v>44347</v>
      </c>
      <c r="C2381" s="11">
        <v>271451050</v>
      </c>
      <c r="D2381" s="11">
        <v>12909</v>
      </c>
      <c r="E2381" s="11">
        <v>39</v>
      </c>
      <c r="F2381" s="11">
        <v>23</v>
      </c>
      <c r="G2381" t="str">
        <f>IFERROR(INDEX('Video Ad Server - SECONDARY'!$C$2:$C$960,MATCH(' Combined Data'!C2381&amp;' Combined Data'!B2381,'Video Ad Server - SECONDARY'!$E$2:$E$960,0)),"")</f>
        <v/>
      </c>
      <c r="H2381" t="str">
        <f>IFERROR(INDEX('Video Ad Server - SECONDARY'!$D$2:$D$960,MATCH(' Combined Data'!C2381&amp;' Combined Data'!B2381,'Video Ad Server - SECONDARY'!$E$2:$E$960,0)),"")</f>
        <v/>
      </c>
      <c r="I2381" t="str">
        <f>VLOOKUP($C2381,'Lookup Table'!$A$1:$G$134,3,0)</f>
        <v>Partner A</v>
      </c>
      <c r="J2381" t="str">
        <f>VLOOKUP($C2381,'Lookup Table'!$A$1:$G$134,4,0)</f>
        <v>Desktop</v>
      </c>
      <c r="K2381" t="str">
        <f>VLOOKUP($C2381,'Lookup Table'!$A$1:$G$134,5,0)</f>
        <v>CPM</v>
      </c>
      <c r="L2381">
        <f>VLOOKUP($C2381,'Lookup Table'!$A$1:$G$134,6,0)</f>
        <v>6</v>
      </c>
      <c r="M2381" t="str">
        <f>VLOOKUP($C2381,'Lookup Table'!$A$1:$G$134,7,0)</f>
        <v>Display</v>
      </c>
      <c r="N2381" s="28">
        <f t="shared" si="37"/>
        <v>77.454000000000008</v>
      </c>
    </row>
    <row r="2382" spans="1:14" x14ac:dyDescent="0.2">
      <c r="A2382">
        <v>2381</v>
      </c>
      <c r="B2382" s="26">
        <v>44347</v>
      </c>
      <c r="C2382" s="11">
        <v>269151292</v>
      </c>
      <c r="D2382" s="11">
        <v>9959</v>
      </c>
      <c r="E2382" s="11">
        <v>32</v>
      </c>
      <c r="F2382" s="11">
        <v>19</v>
      </c>
      <c r="G2382" t="str">
        <f>IFERROR(INDEX('Video Ad Server - SECONDARY'!$C$2:$C$960,MATCH(' Combined Data'!C2382&amp;' Combined Data'!B2382,'Video Ad Server - SECONDARY'!$E$2:$E$960,0)),"")</f>
        <v/>
      </c>
      <c r="H2382" t="str">
        <f>IFERROR(INDEX('Video Ad Server - SECONDARY'!$D$2:$D$960,MATCH(' Combined Data'!C2382&amp;' Combined Data'!B2382,'Video Ad Server - SECONDARY'!$E$2:$E$960,0)),"")</f>
        <v/>
      </c>
      <c r="I2382" t="str">
        <f>VLOOKUP($C2382,'Lookup Table'!$A$1:$G$134,3,0)</f>
        <v>Partner A</v>
      </c>
      <c r="J2382" t="str">
        <f>VLOOKUP($C2382,'Lookup Table'!$A$1:$G$134,4,0)</f>
        <v>Mobile Web</v>
      </c>
      <c r="K2382" t="str">
        <f>VLOOKUP($C2382,'Lookup Table'!$A$1:$G$134,5,0)</f>
        <v>CPM</v>
      </c>
      <c r="L2382">
        <f>VLOOKUP($C2382,'Lookup Table'!$A$1:$G$134,6,0)</f>
        <v>6</v>
      </c>
      <c r="M2382" t="str">
        <f>VLOOKUP($C2382,'Lookup Table'!$A$1:$G$134,7,0)</f>
        <v>Display</v>
      </c>
      <c r="N2382" s="28">
        <f t="shared" si="37"/>
        <v>59.753999999999998</v>
      </c>
    </row>
    <row r="2383" spans="1:14" x14ac:dyDescent="0.2">
      <c r="A2383">
        <v>2382</v>
      </c>
      <c r="B2383" s="26">
        <v>44347</v>
      </c>
      <c r="C2383" s="11">
        <v>269222109</v>
      </c>
      <c r="D2383" s="11">
        <v>4331</v>
      </c>
      <c r="E2383" s="11">
        <v>24</v>
      </c>
      <c r="F2383" s="11">
        <v>64</v>
      </c>
      <c r="G2383" t="str">
        <f>IFERROR(INDEX('Video Ad Server - SECONDARY'!$C$2:$C$960,MATCH(' Combined Data'!C2383&amp;' Combined Data'!B2383,'Video Ad Server - SECONDARY'!$E$2:$E$960,0)),"")</f>
        <v/>
      </c>
      <c r="H2383" t="str">
        <f>IFERROR(INDEX('Video Ad Server - SECONDARY'!$D$2:$D$960,MATCH(' Combined Data'!C2383&amp;' Combined Data'!B2383,'Video Ad Server - SECONDARY'!$E$2:$E$960,0)),"")</f>
        <v/>
      </c>
      <c r="I2383" t="str">
        <f>VLOOKUP($C2383,'Lookup Table'!$A$1:$G$134,3,0)</f>
        <v>Partner A</v>
      </c>
      <c r="J2383" t="str">
        <f>VLOOKUP($C2383,'Lookup Table'!$A$1:$G$134,4,0)</f>
        <v>Desktop</v>
      </c>
      <c r="K2383" t="str">
        <f>VLOOKUP($C2383,'Lookup Table'!$A$1:$G$134,5,0)</f>
        <v>CPM</v>
      </c>
      <c r="L2383">
        <f>VLOOKUP($C2383,'Lookup Table'!$A$1:$G$134,6,0)</f>
        <v>6</v>
      </c>
      <c r="M2383" t="str">
        <f>VLOOKUP($C2383,'Lookup Table'!$A$1:$G$134,7,0)</f>
        <v>Display</v>
      </c>
      <c r="N2383" s="28">
        <f t="shared" si="37"/>
        <v>25.986000000000004</v>
      </c>
    </row>
    <row r="2384" spans="1:14" x14ac:dyDescent="0.2">
      <c r="A2384">
        <v>2383</v>
      </c>
      <c r="B2384" s="26">
        <v>44347</v>
      </c>
      <c r="C2384" s="11">
        <v>268890527</v>
      </c>
      <c r="D2384" s="11">
        <v>19327</v>
      </c>
      <c r="E2384" s="11">
        <v>22</v>
      </c>
      <c r="F2384" s="11">
        <v>32</v>
      </c>
      <c r="G2384">
        <f>IFERROR(INDEX('Video Ad Server - SECONDARY'!$C$2:$C$960,MATCH(' Combined Data'!C2384&amp;' Combined Data'!B2384,'Video Ad Server - SECONDARY'!$E$2:$E$960,0)),"")</f>
        <v>11</v>
      </c>
      <c r="H2384">
        <f>IFERROR(INDEX('Video Ad Server - SECONDARY'!$D$2:$D$960,MATCH(' Combined Data'!C2384&amp;' Combined Data'!B2384,'Video Ad Server - SECONDARY'!$E$2:$E$960,0)),"")</f>
        <v>18</v>
      </c>
      <c r="I2384" t="str">
        <f>VLOOKUP($C2384,'Lookup Table'!$A$1:$G$134,3,0)</f>
        <v>Partner B</v>
      </c>
      <c r="J2384" t="str">
        <f>VLOOKUP($C2384,'Lookup Table'!$A$1:$G$134,4,0)</f>
        <v>Cross-Device</v>
      </c>
      <c r="K2384" t="str">
        <f>VLOOKUP($C2384,'Lookup Table'!$A$1:$G$134,5,0)</f>
        <v>CPCV</v>
      </c>
      <c r="L2384">
        <f>VLOOKUP($C2384,'Lookup Table'!$A$1:$G$134,6,0)</f>
        <v>4.5</v>
      </c>
      <c r="M2384" t="str">
        <f>VLOOKUP($C2384,'Lookup Table'!$A$1:$G$134,7,0)</f>
        <v>Video</v>
      </c>
      <c r="N2384" s="28">
        <f t="shared" si="37"/>
        <v>81</v>
      </c>
    </row>
    <row r="2385" spans="1:14" x14ac:dyDescent="0.2">
      <c r="A2385">
        <v>2384</v>
      </c>
      <c r="B2385" s="26">
        <v>44347</v>
      </c>
      <c r="C2385" s="11">
        <v>268892456</v>
      </c>
      <c r="D2385" s="11">
        <v>15577</v>
      </c>
      <c r="E2385" s="11">
        <v>22</v>
      </c>
      <c r="F2385" s="11">
        <v>14</v>
      </c>
      <c r="G2385" t="str">
        <f>IFERROR(INDEX('Video Ad Server - SECONDARY'!$C$2:$C$960,MATCH(' Combined Data'!C2385&amp;' Combined Data'!B2385,'Video Ad Server - SECONDARY'!$E$2:$E$960,0)),"")</f>
        <v/>
      </c>
      <c r="H2385" t="str">
        <f>IFERROR(INDEX('Video Ad Server - SECONDARY'!$D$2:$D$960,MATCH(' Combined Data'!C2385&amp;' Combined Data'!B2385,'Video Ad Server - SECONDARY'!$E$2:$E$960,0)),"")</f>
        <v/>
      </c>
      <c r="I2385" t="str">
        <f>VLOOKUP($C2385,'Lookup Table'!$A$1:$G$134,3,0)</f>
        <v>Partner A</v>
      </c>
      <c r="J2385" t="str">
        <f>VLOOKUP($C2385,'Lookup Table'!$A$1:$G$134,4,0)</f>
        <v>Mobile Web</v>
      </c>
      <c r="K2385" t="str">
        <f>VLOOKUP($C2385,'Lookup Table'!$A$1:$G$134,5,0)</f>
        <v>CPM</v>
      </c>
      <c r="L2385">
        <f>VLOOKUP($C2385,'Lookup Table'!$A$1:$G$134,6,0)</f>
        <v>6</v>
      </c>
      <c r="M2385" t="str">
        <f>VLOOKUP($C2385,'Lookup Table'!$A$1:$G$134,7,0)</f>
        <v>Display</v>
      </c>
      <c r="N2385" s="28">
        <f t="shared" si="37"/>
        <v>93.462000000000003</v>
      </c>
    </row>
    <row r="2386" spans="1:14" x14ac:dyDescent="0.2">
      <c r="A2386">
        <v>2385</v>
      </c>
      <c r="B2386" s="26">
        <v>44347</v>
      </c>
      <c r="C2386" s="11">
        <v>269221587</v>
      </c>
      <c r="D2386" s="11">
        <v>24528</v>
      </c>
      <c r="E2386" s="11">
        <v>19</v>
      </c>
      <c r="F2386" s="11">
        <v>19</v>
      </c>
      <c r="G2386">
        <f>IFERROR(INDEX('Video Ad Server - SECONDARY'!$C$2:$C$960,MATCH(' Combined Data'!C2386&amp;' Combined Data'!B2386,'Video Ad Server - SECONDARY'!$E$2:$E$960,0)),"")</f>
        <v>17</v>
      </c>
      <c r="H2386">
        <f>IFERROR(INDEX('Video Ad Server - SECONDARY'!$D$2:$D$960,MATCH(' Combined Data'!C2386&amp;' Combined Data'!B2386,'Video Ad Server - SECONDARY'!$E$2:$E$960,0)),"")</f>
        <v>17</v>
      </c>
      <c r="I2386" t="str">
        <f>VLOOKUP($C2386,'Lookup Table'!$A$1:$G$134,3,0)</f>
        <v>Partner B</v>
      </c>
      <c r="J2386" t="str">
        <f>VLOOKUP($C2386,'Lookup Table'!$A$1:$G$134,4,0)</f>
        <v>Cross-Device</v>
      </c>
      <c r="K2386" t="str">
        <f>VLOOKUP($C2386,'Lookup Table'!$A$1:$G$134,5,0)</f>
        <v>CPCV</v>
      </c>
      <c r="L2386">
        <f>VLOOKUP($C2386,'Lookup Table'!$A$1:$G$134,6,0)</f>
        <v>4.5</v>
      </c>
      <c r="M2386" t="str">
        <f>VLOOKUP($C2386,'Lookup Table'!$A$1:$G$134,7,0)</f>
        <v>Video</v>
      </c>
      <c r="N2386" s="28">
        <f t="shared" si="37"/>
        <v>76.5</v>
      </c>
    </row>
    <row r="2387" spans="1:14" x14ac:dyDescent="0.2">
      <c r="A2387">
        <v>2386</v>
      </c>
      <c r="B2387" s="26">
        <v>44347</v>
      </c>
      <c r="C2387" s="11">
        <v>269222808</v>
      </c>
      <c r="D2387" s="11">
        <v>2525</v>
      </c>
      <c r="E2387" s="11">
        <v>19</v>
      </c>
      <c r="F2387" s="11">
        <v>1</v>
      </c>
      <c r="G2387" t="str">
        <f>IFERROR(INDEX('Video Ad Server - SECONDARY'!$C$2:$C$960,MATCH(' Combined Data'!C2387&amp;' Combined Data'!B2387,'Video Ad Server - SECONDARY'!$E$2:$E$960,0)),"")</f>
        <v/>
      </c>
      <c r="H2387" t="str">
        <f>IFERROR(INDEX('Video Ad Server - SECONDARY'!$D$2:$D$960,MATCH(' Combined Data'!C2387&amp;' Combined Data'!B2387,'Video Ad Server - SECONDARY'!$E$2:$E$960,0)),"")</f>
        <v/>
      </c>
      <c r="I2387" t="str">
        <f>VLOOKUP($C2387,'Lookup Table'!$A$1:$G$134,3,0)</f>
        <v>Partner A</v>
      </c>
      <c r="J2387" t="str">
        <f>VLOOKUP($C2387,'Lookup Table'!$A$1:$G$134,4,0)</f>
        <v>Desktop</v>
      </c>
      <c r="K2387" t="str">
        <f>VLOOKUP($C2387,'Lookup Table'!$A$1:$G$134,5,0)</f>
        <v>CPM</v>
      </c>
      <c r="L2387">
        <f>VLOOKUP($C2387,'Lookup Table'!$A$1:$G$134,6,0)</f>
        <v>6</v>
      </c>
      <c r="M2387" t="str">
        <f>VLOOKUP($C2387,'Lookup Table'!$A$1:$G$134,7,0)</f>
        <v>Display</v>
      </c>
      <c r="N2387" s="28">
        <f t="shared" si="37"/>
        <v>15.149999999999999</v>
      </c>
    </row>
    <row r="2388" spans="1:14" x14ac:dyDescent="0.2">
      <c r="A2388">
        <v>2387</v>
      </c>
      <c r="B2388" s="26">
        <v>44347</v>
      </c>
      <c r="C2388" s="11">
        <v>269221575</v>
      </c>
      <c r="D2388" s="11">
        <v>8128</v>
      </c>
      <c r="E2388" s="11">
        <v>17</v>
      </c>
      <c r="F2388" s="11">
        <v>20</v>
      </c>
      <c r="G2388">
        <f>IFERROR(INDEX('Video Ad Server - SECONDARY'!$C$2:$C$960,MATCH(' Combined Data'!C2388&amp;' Combined Data'!B2388,'Video Ad Server - SECONDARY'!$E$2:$E$960,0)),"")</f>
        <v>1</v>
      </c>
      <c r="H2388">
        <f>IFERROR(INDEX('Video Ad Server - SECONDARY'!$D$2:$D$960,MATCH(' Combined Data'!C2388&amp;' Combined Data'!B2388,'Video Ad Server - SECONDARY'!$E$2:$E$960,0)),"")</f>
        <v>16</v>
      </c>
      <c r="I2388" t="str">
        <f>VLOOKUP($C2388,'Lookup Table'!$A$1:$G$134,3,0)</f>
        <v>Partner B</v>
      </c>
      <c r="J2388" t="str">
        <f>VLOOKUP($C2388,'Lookup Table'!$A$1:$G$134,4,0)</f>
        <v>Cross-Device</v>
      </c>
      <c r="K2388" t="str">
        <f>VLOOKUP($C2388,'Lookup Table'!$A$1:$G$134,5,0)</f>
        <v>CPCV</v>
      </c>
      <c r="L2388">
        <f>VLOOKUP($C2388,'Lookup Table'!$A$1:$G$134,6,0)</f>
        <v>4.5</v>
      </c>
      <c r="M2388" t="str">
        <f>VLOOKUP($C2388,'Lookup Table'!$A$1:$G$134,7,0)</f>
        <v>Video</v>
      </c>
      <c r="N2388" s="28">
        <f t="shared" si="37"/>
        <v>72</v>
      </c>
    </row>
    <row r="2389" spans="1:14" x14ac:dyDescent="0.2">
      <c r="A2389">
        <v>2388</v>
      </c>
      <c r="B2389" s="26">
        <v>44347</v>
      </c>
      <c r="C2389" s="11">
        <v>269220918</v>
      </c>
      <c r="D2389" s="11">
        <v>7389</v>
      </c>
      <c r="E2389" s="11">
        <v>14</v>
      </c>
      <c r="F2389" s="11">
        <v>5</v>
      </c>
      <c r="G2389" t="str">
        <f>IFERROR(INDEX('Video Ad Server - SECONDARY'!$C$2:$C$960,MATCH(' Combined Data'!C2389&amp;' Combined Data'!B2389,'Video Ad Server - SECONDARY'!$E$2:$E$960,0)),"")</f>
        <v/>
      </c>
      <c r="H2389" t="str">
        <f>IFERROR(INDEX('Video Ad Server - SECONDARY'!$D$2:$D$960,MATCH(' Combined Data'!C2389&amp;' Combined Data'!B2389,'Video Ad Server - SECONDARY'!$E$2:$E$960,0)),"")</f>
        <v/>
      </c>
      <c r="I2389" t="str">
        <f>VLOOKUP($C2389,'Lookup Table'!$A$1:$G$134,3,0)</f>
        <v>Partner B</v>
      </c>
      <c r="J2389" t="str">
        <f>VLOOKUP($C2389,'Lookup Table'!$A$1:$G$134,4,0)</f>
        <v>Desktop</v>
      </c>
      <c r="K2389" t="str">
        <f>VLOOKUP($C2389,'Lookup Table'!$A$1:$G$134,5,0)</f>
        <v>CPM</v>
      </c>
      <c r="L2389">
        <f>VLOOKUP($C2389,'Lookup Table'!$A$1:$G$134,6,0)</f>
        <v>4.5</v>
      </c>
      <c r="M2389" t="str">
        <f>VLOOKUP($C2389,'Lookup Table'!$A$1:$G$134,7,0)</f>
        <v>Display</v>
      </c>
      <c r="N2389" s="28">
        <f t="shared" si="37"/>
        <v>33.250500000000002</v>
      </c>
    </row>
    <row r="2390" spans="1:14" x14ac:dyDescent="0.2">
      <c r="A2390">
        <v>2389</v>
      </c>
      <c r="B2390" s="26">
        <v>44347</v>
      </c>
      <c r="C2390" s="11">
        <v>269150218</v>
      </c>
      <c r="D2390" s="11">
        <v>9332</v>
      </c>
      <c r="E2390" s="11">
        <v>13</v>
      </c>
      <c r="F2390" s="11">
        <v>193</v>
      </c>
      <c r="G2390" t="str">
        <f>IFERROR(INDEX('Video Ad Server - SECONDARY'!$C$2:$C$960,MATCH(' Combined Data'!C2390&amp;' Combined Data'!B2390,'Video Ad Server - SECONDARY'!$E$2:$E$960,0)),"")</f>
        <v/>
      </c>
      <c r="H2390" t="str">
        <f>IFERROR(INDEX('Video Ad Server - SECONDARY'!$D$2:$D$960,MATCH(' Combined Data'!C2390&amp;' Combined Data'!B2390,'Video Ad Server - SECONDARY'!$E$2:$E$960,0)),"")</f>
        <v/>
      </c>
      <c r="I2390" t="str">
        <f>VLOOKUP($C2390,'Lookup Table'!$A$1:$G$134,3,0)</f>
        <v>Partner A</v>
      </c>
      <c r="J2390" t="str">
        <f>VLOOKUP($C2390,'Lookup Table'!$A$1:$G$134,4,0)</f>
        <v>Desktop</v>
      </c>
      <c r="K2390" t="str">
        <f>VLOOKUP($C2390,'Lookup Table'!$A$1:$G$134,5,0)</f>
        <v>CPM</v>
      </c>
      <c r="L2390">
        <f>VLOOKUP($C2390,'Lookup Table'!$A$1:$G$134,6,0)</f>
        <v>6</v>
      </c>
      <c r="M2390" t="str">
        <f>VLOOKUP($C2390,'Lookup Table'!$A$1:$G$134,7,0)</f>
        <v>Display</v>
      </c>
      <c r="N2390" s="28">
        <f t="shared" si="37"/>
        <v>55.992000000000004</v>
      </c>
    </row>
    <row r="2391" spans="1:14" x14ac:dyDescent="0.2">
      <c r="A2391">
        <v>2390</v>
      </c>
      <c r="B2391" s="26">
        <v>44347</v>
      </c>
      <c r="C2391" s="11">
        <v>268891226</v>
      </c>
      <c r="D2391" s="11">
        <v>4335</v>
      </c>
      <c r="E2391" s="11">
        <v>13</v>
      </c>
      <c r="F2391" s="11">
        <v>0</v>
      </c>
      <c r="G2391" t="str">
        <f>IFERROR(INDEX('Video Ad Server - SECONDARY'!$C$2:$C$960,MATCH(' Combined Data'!C2391&amp;' Combined Data'!B2391,'Video Ad Server - SECONDARY'!$E$2:$E$960,0)),"")</f>
        <v/>
      </c>
      <c r="H2391" t="str">
        <f>IFERROR(INDEX('Video Ad Server - SECONDARY'!$D$2:$D$960,MATCH(' Combined Data'!C2391&amp;' Combined Data'!B2391,'Video Ad Server - SECONDARY'!$E$2:$E$960,0)),"")</f>
        <v/>
      </c>
      <c r="I2391" t="str">
        <f>VLOOKUP($C2391,'Lookup Table'!$A$1:$G$134,3,0)</f>
        <v>Partner B</v>
      </c>
      <c r="J2391" t="str">
        <f>VLOOKUP($C2391,'Lookup Table'!$A$1:$G$134,4,0)</f>
        <v>Desktop</v>
      </c>
      <c r="K2391" t="str">
        <f>VLOOKUP($C2391,'Lookup Table'!$A$1:$G$134,5,0)</f>
        <v>CPM</v>
      </c>
      <c r="L2391">
        <f>VLOOKUP($C2391,'Lookup Table'!$A$1:$G$134,6,0)</f>
        <v>4.5</v>
      </c>
      <c r="M2391" t="str">
        <f>VLOOKUP($C2391,'Lookup Table'!$A$1:$G$134,7,0)</f>
        <v>Display</v>
      </c>
      <c r="N2391" s="28">
        <f t="shared" si="37"/>
        <v>19.5075</v>
      </c>
    </row>
    <row r="2392" spans="1:14" x14ac:dyDescent="0.2">
      <c r="A2392">
        <v>2391</v>
      </c>
      <c r="B2392" s="26">
        <v>44347</v>
      </c>
      <c r="C2392" s="11">
        <v>268890671</v>
      </c>
      <c r="D2392" s="11">
        <v>3088</v>
      </c>
      <c r="E2392" s="11">
        <v>13</v>
      </c>
      <c r="F2392" s="11">
        <v>6</v>
      </c>
      <c r="G2392" t="str">
        <f>IFERROR(INDEX('Video Ad Server - SECONDARY'!$C$2:$C$960,MATCH(' Combined Data'!C2392&amp;' Combined Data'!B2392,'Video Ad Server - SECONDARY'!$E$2:$E$960,0)),"")</f>
        <v/>
      </c>
      <c r="H2392" t="str">
        <f>IFERROR(INDEX('Video Ad Server - SECONDARY'!$D$2:$D$960,MATCH(' Combined Data'!C2392&amp;' Combined Data'!B2392,'Video Ad Server - SECONDARY'!$E$2:$E$960,0)),"")</f>
        <v/>
      </c>
      <c r="I2392" t="str">
        <f>VLOOKUP($C2392,'Lookup Table'!$A$1:$G$134,3,0)</f>
        <v>Partner A</v>
      </c>
      <c r="J2392" t="str">
        <f>VLOOKUP($C2392,'Lookup Table'!$A$1:$G$134,4,0)</f>
        <v>Tablet Web</v>
      </c>
      <c r="K2392" t="str">
        <f>VLOOKUP($C2392,'Lookup Table'!$A$1:$G$134,5,0)</f>
        <v>CPM</v>
      </c>
      <c r="L2392">
        <f>VLOOKUP($C2392,'Lookup Table'!$A$1:$G$134,6,0)</f>
        <v>6</v>
      </c>
      <c r="M2392" t="str">
        <f>VLOOKUP($C2392,'Lookup Table'!$A$1:$G$134,7,0)</f>
        <v>Display</v>
      </c>
      <c r="N2392" s="28">
        <f t="shared" si="37"/>
        <v>18.527999999999999</v>
      </c>
    </row>
    <row r="2393" spans="1:14" x14ac:dyDescent="0.2">
      <c r="A2393">
        <v>2392</v>
      </c>
      <c r="B2393" s="26">
        <v>44347</v>
      </c>
      <c r="C2393" s="11">
        <v>269222019</v>
      </c>
      <c r="D2393" s="11">
        <v>16569</v>
      </c>
      <c r="E2393" s="11">
        <v>11</v>
      </c>
      <c r="F2393" s="11">
        <v>12</v>
      </c>
      <c r="G2393">
        <f>IFERROR(INDEX('Video Ad Server - SECONDARY'!$C$2:$C$960,MATCH(' Combined Data'!C2393&amp;' Combined Data'!B2393,'Video Ad Server - SECONDARY'!$E$2:$E$960,0)),"")</f>
        <v>7</v>
      </c>
      <c r="H2393">
        <f>IFERROR(INDEX('Video Ad Server - SECONDARY'!$D$2:$D$960,MATCH(' Combined Data'!C2393&amp;' Combined Data'!B2393,'Video Ad Server - SECONDARY'!$E$2:$E$960,0)),"")</f>
        <v>13</v>
      </c>
      <c r="I2393" t="str">
        <f>VLOOKUP($C2393,'Lookup Table'!$A$1:$G$134,3,0)</f>
        <v>Partner B</v>
      </c>
      <c r="J2393" t="str">
        <f>VLOOKUP($C2393,'Lookup Table'!$A$1:$G$134,4,0)</f>
        <v>Cross-Device</v>
      </c>
      <c r="K2393" t="str">
        <f>VLOOKUP($C2393,'Lookup Table'!$A$1:$G$134,5,0)</f>
        <v>CPCV</v>
      </c>
      <c r="L2393">
        <f>VLOOKUP($C2393,'Lookup Table'!$A$1:$G$134,6,0)</f>
        <v>4.5</v>
      </c>
      <c r="M2393" t="str">
        <f>VLOOKUP($C2393,'Lookup Table'!$A$1:$G$134,7,0)</f>
        <v>Video</v>
      </c>
      <c r="N2393" s="28">
        <f t="shared" si="37"/>
        <v>58.5</v>
      </c>
    </row>
    <row r="2394" spans="1:14" x14ac:dyDescent="0.2">
      <c r="A2394">
        <v>2393</v>
      </c>
      <c r="B2394" s="26">
        <v>44347</v>
      </c>
      <c r="C2394" s="11">
        <v>268890452</v>
      </c>
      <c r="D2394" s="11">
        <v>2263</v>
      </c>
      <c r="E2394" s="11">
        <v>11</v>
      </c>
      <c r="F2394" s="11">
        <v>1</v>
      </c>
      <c r="G2394" t="str">
        <f>IFERROR(INDEX('Video Ad Server - SECONDARY'!$C$2:$C$960,MATCH(' Combined Data'!C2394&amp;' Combined Data'!B2394,'Video Ad Server - SECONDARY'!$E$2:$E$960,0)),"")</f>
        <v/>
      </c>
      <c r="H2394" t="str">
        <f>IFERROR(INDEX('Video Ad Server - SECONDARY'!$D$2:$D$960,MATCH(' Combined Data'!C2394&amp;' Combined Data'!B2394,'Video Ad Server - SECONDARY'!$E$2:$E$960,0)),"")</f>
        <v/>
      </c>
      <c r="I2394" t="str">
        <f>VLOOKUP($C2394,'Lookup Table'!$A$1:$G$134,3,0)</f>
        <v>Partner B</v>
      </c>
      <c r="J2394" t="str">
        <f>VLOOKUP($C2394,'Lookup Table'!$A$1:$G$134,4,0)</f>
        <v>Mobile</v>
      </c>
      <c r="K2394" t="str">
        <f>VLOOKUP($C2394,'Lookup Table'!$A$1:$G$134,5,0)</f>
        <v>CPM</v>
      </c>
      <c r="L2394">
        <f>VLOOKUP($C2394,'Lookup Table'!$A$1:$G$134,6,0)</f>
        <v>4.5</v>
      </c>
      <c r="M2394" t="str">
        <f>VLOOKUP($C2394,'Lookup Table'!$A$1:$G$134,7,0)</f>
        <v>Display</v>
      </c>
      <c r="N2394" s="28">
        <f t="shared" si="37"/>
        <v>10.183499999999999</v>
      </c>
    </row>
    <row r="2395" spans="1:14" x14ac:dyDescent="0.2">
      <c r="A2395">
        <v>2394</v>
      </c>
      <c r="B2395" s="26">
        <v>44347</v>
      </c>
      <c r="C2395" s="11">
        <v>269222070</v>
      </c>
      <c r="D2395" s="11">
        <v>2722</v>
      </c>
      <c r="E2395" s="11">
        <v>10</v>
      </c>
      <c r="F2395" s="11">
        <v>3</v>
      </c>
      <c r="G2395" t="str">
        <f>IFERROR(INDEX('Video Ad Server - SECONDARY'!$C$2:$C$960,MATCH(' Combined Data'!C2395&amp;' Combined Data'!B2395,'Video Ad Server - SECONDARY'!$E$2:$E$960,0)),"")</f>
        <v/>
      </c>
      <c r="H2395" t="str">
        <f>IFERROR(INDEX('Video Ad Server - SECONDARY'!$D$2:$D$960,MATCH(' Combined Data'!C2395&amp;' Combined Data'!B2395,'Video Ad Server - SECONDARY'!$E$2:$E$960,0)),"")</f>
        <v/>
      </c>
      <c r="I2395" t="str">
        <f>VLOOKUP($C2395,'Lookup Table'!$A$1:$G$134,3,0)</f>
        <v>Partner A</v>
      </c>
      <c r="J2395" t="str">
        <f>VLOOKUP($C2395,'Lookup Table'!$A$1:$G$134,4,0)</f>
        <v>Mobile In-App</v>
      </c>
      <c r="K2395" t="str">
        <f>VLOOKUP($C2395,'Lookup Table'!$A$1:$G$134,5,0)</f>
        <v>CPM</v>
      </c>
      <c r="L2395">
        <f>VLOOKUP($C2395,'Lookup Table'!$A$1:$G$134,6,0)</f>
        <v>6</v>
      </c>
      <c r="M2395" t="str">
        <f>VLOOKUP($C2395,'Lookup Table'!$A$1:$G$134,7,0)</f>
        <v>Display</v>
      </c>
      <c r="N2395" s="28">
        <f t="shared" si="37"/>
        <v>16.332000000000001</v>
      </c>
    </row>
    <row r="2396" spans="1:14" x14ac:dyDescent="0.2">
      <c r="A2396">
        <v>2395</v>
      </c>
      <c r="B2396" s="26">
        <v>44347</v>
      </c>
      <c r="C2396" s="11">
        <v>268892222</v>
      </c>
      <c r="D2396" s="11">
        <v>20765</v>
      </c>
      <c r="E2396" s="11">
        <v>8</v>
      </c>
      <c r="F2396" s="11">
        <v>3</v>
      </c>
      <c r="G2396" t="str">
        <f>IFERROR(INDEX('Video Ad Server - SECONDARY'!$C$2:$C$960,MATCH(' Combined Data'!C2396&amp;' Combined Data'!B2396,'Video Ad Server - SECONDARY'!$E$2:$E$960,0)),"")</f>
        <v/>
      </c>
      <c r="H2396" t="str">
        <f>IFERROR(INDEX('Video Ad Server - SECONDARY'!$D$2:$D$960,MATCH(' Combined Data'!C2396&amp;' Combined Data'!B2396,'Video Ad Server - SECONDARY'!$E$2:$E$960,0)),"")</f>
        <v/>
      </c>
      <c r="I2396" t="str">
        <f>VLOOKUP($C2396,'Lookup Table'!$A$1:$G$134,3,0)</f>
        <v>Partner B</v>
      </c>
      <c r="J2396" t="str">
        <f>VLOOKUP($C2396,'Lookup Table'!$A$1:$G$134,4,0)</f>
        <v>Desktop</v>
      </c>
      <c r="K2396" t="str">
        <f>VLOOKUP($C2396,'Lookup Table'!$A$1:$G$134,5,0)</f>
        <v>CPM</v>
      </c>
      <c r="L2396">
        <f>VLOOKUP($C2396,'Lookup Table'!$A$1:$G$134,6,0)</f>
        <v>4.5</v>
      </c>
      <c r="M2396" t="str">
        <f>VLOOKUP($C2396,'Lookup Table'!$A$1:$G$134,7,0)</f>
        <v>Display</v>
      </c>
      <c r="N2396" s="28">
        <f t="shared" si="37"/>
        <v>93.442499999999995</v>
      </c>
    </row>
    <row r="2397" spans="1:14" x14ac:dyDescent="0.2">
      <c r="A2397">
        <v>2396</v>
      </c>
      <c r="B2397" s="26">
        <v>44347</v>
      </c>
      <c r="C2397" s="11">
        <v>269221869</v>
      </c>
      <c r="D2397" s="11">
        <v>808</v>
      </c>
      <c r="E2397" s="11">
        <v>8</v>
      </c>
      <c r="F2397" s="11">
        <v>0</v>
      </c>
      <c r="G2397" t="str">
        <f>IFERROR(INDEX('Video Ad Server - SECONDARY'!$C$2:$C$960,MATCH(' Combined Data'!C2397&amp;' Combined Data'!B2397,'Video Ad Server - SECONDARY'!$E$2:$E$960,0)),"")</f>
        <v/>
      </c>
      <c r="H2397" t="str">
        <f>IFERROR(INDEX('Video Ad Server - SECONDARY'!$D$2:$D$960,MATCH(' Combined Data'!C2397&amp;' Combined Data'!B2397,'Video Ad Server - SECONDARY'!$E$2:$E$960,0)),"")</f>
        <v/>
      </c>
      <c r="I2397" t="str">
        <f>VLOOKUP($C2397,'Lookup Table'!$A$1:$G$134,3,0)</f>
        <v>Partner B</v>
      </c>
      <c r="J2397" t="str">
        <f>VLOOKUP($C2397,'Lookup Table'!$A$1:$G$134,4,0)</f>
        <v>Cross-Device</v>
      </c>
      <c r="K2397" t="str">
        <f>VLOOKUP($C2397,'Lookup Table'!$A$1:$G$134,5,0)</f>
        <v>CPM</v>
      </c>
      <c r="L2397">
        <f>VLOOKUP($C2397,'Lookup Table'!$A$1:$G$134,6,0)</f>
        <v>4.5</v>
      </c>
      <c r="M2397" t="str">
        <f>VLOOKUP($C2397,'Lookup Table'!$A$1:$G$134,7,0)</f>
        <v>Display</v>
      </c>
      <c r="N2397" s="28">
        <f t="shared" si="37"/>
        <v>3.6360000000000001</v>
      </c>
    </row>
    <row r="2398" spans="1:14" x14ac:dyDescent="0.2">
      <c r="A2398">
        <v>2397</v>
      </c>
      <c r="B2398" s="26">
        <v>44347</v>
      </c>
      <c r="C2398" s="11">
        <v>268892345</v>
      </c>
      <c r="D2398" s="11">
        <v>18279</v>
      </c>
      <c r="E2398" s="11">
        <v>7</v>
      </c>
      <c r="F2398" s="11">
        <v>18</v>
      </c>
      <c r="G2398">
        <f>IFERROR(INDEX('Video Ad Server - SECONDARY'!$C$2:$C$960,MATCH(' Combined Data'!C2398&amp;' Combined Data'!B2398,'Video Ad Server - SECONDARY'!$E$2:$E$960,0)),"")</f>
        <v>1</v>
      </c>
      <c r="H2398">
        <f>IFERROR(INDEX('Video Ad Server - SECONDARY'!$D$2:$D$960,MATCH(' Combined Data'!C2398&amp;' Combined Data'!B2398,'Video Ad Server - SECONDARY'!$E$2:$E$960,0)),"")</f>
        <v>8</v>
      </c>
      <c r="I2398" t="str">
        <f>VLOOKUP($C2398,'Lookup Table'!$A$1:$G$134,3,0)</f>
        <v>Partner B</v>
      </c>
      <c r="J2398" t="str">
        <f>VLOOKUP($C2398,'Lookup Table'!$A$1:$G$134,4,0)</f>
        <v>Cross-Device</v>
      </c>
      <c r="K2398" t="str">
        <f>VLOOKUP($C2398,'Lookup Table'!$A$1:$G$134,5,0)</f>
        <v>CPCV</v>
      </c>
      <c r="L2398">
        <f>VLOOKUP($C2398,'Lookup Table'!$A$1:$G$134,6,0)</f>
        <v>4.5</v>
      </c>
      <c r="M2398" t="str">
        <f>VLOOKUP($C2398,'Lookup Table'!$A$1:$G$134,7,0)</f>
        <v>Video</v>
      </c>
      <c r="N2398" s="28">
        <f t="shared" si="37"/>
        <v>36</v>
      </c>
    </row>
    <row r="2399" spans="1:14" x14ac:dyDescent="0.2">
      <c r="A2399">
        <v>2398</v>
      </c>
      <c r="B2399" s="26">
        <v>44347</v>
      </c>
      <c r="C2399" s="11">
        <v>269221635</v>
      </c>
      <c r="D2399" s="11">
        <v>2687</v>
      </c>
      <c r="E2399" s="11">
        <v>7</v>
      </c>
      <c r="F2399" s="11">
        <v>1</v>
      </c>
      <c r="G2399" t="str">
        <f>IFERROR(INDEX('Video Ad Server - SECONDARY'!$C$2:$C$960,MATCH(' Combined Data'!C2399&amp;' Combined Data'!B2399,'Video Ad Server - SECONDARY'!$E$2:$E$960,0)),"")</f>
        <v/>
      </c>
      <c r="H2399" t="str">
        <f>IFERROR(INDEX('Video Ad Server - SECONDARY'!$D$2:$D$960,MATCH(' Combined Data'!C2399&amp;' Combined Data'!B2399,'Video Ad Server - SECONDARY'!$E$2:$E$960,0)),"")</f>
        <v/>
      </c>
      <c r="I2399" t="str">
        <f>VLOOKUP($C2399,'Lookup Table'!$A$1:$G$134,3,0)</f>
        <v>Partner A</v>
      </c>
      <c r="J2399" t="str">
        <f>VLOOKUP($C2399,'Lookup Table'!$A$1:$G$134,4,0)</f>
        <v>Desktop</v>
      </c>
      <c r="K2399" t="str">
        <f>VLOOKUP($C2399,'Lookup Table'!$A$1:$G$134,5,0)</f>
        <v>CPM</v>
      </c>
      <c r="L2399">
        <f>VLOOKUP($C2399,'Lookup Table'!$A$1:$G$134,6,0)</f>
        <v>6</v>
      </c>
      <c r="M2399" t="str">
        <f>VLOOKUP($C2399,'Lookup Table'!$A$1:$G$134,7,0)</f>
        <v>Display</v>
      </c>
      <c r="N2399" s="28">
        <f t="shared" si="37"/>
        <v>16.122</v>
      </c>
    </row>
    <row r="2400" spans="1:14" x14ac:dyDescent="0.2">
      <c r="A2400">
        <v>2399</v>
      </c>
      <c r="B2400" s="26">
        <v>44347</v>
      </c>
      <c r="C2400" s="11">
        <v>269221431</v>
      </c>
      <c r="D2400" s="11">
        <v>13684</v>
      </c>
      <c r="E2400" s="11">
        <v>6</v>
      </c>
      <c r="F2400" s="11">
        <v>0</v>
      </c>
      <c r="G2400" t="str">
        <f>IFERROR(INDEX('Video Ad Server - SECONDARY'!$C$2:$C$960,MATCH(' Combined Data'!C2400&amp;' Combined Data'!B2400,'Video Ad Server - SECONDARY'!$E$2:$E$960,0)),"")</f>
        <v/>
      </c>
      <c r="H2400" t="str">
        <f>IFERROR(INDEX('Video Ad Server - SECONDARY'!$D$2:$D$960,MATCH(' Combined Data'!C2400&amp;' Combined Data'!B2400,'Video Ad Server - SECONDARY'!$E$2:$E$960,0)),"")</f>
        <v/>
      </c>
      <c r="I2400" t="str">
        <f>VLOOKUP($C2400,'Lookup Table'!$A$1:$G$134,3,0)</f>
        <v>Partner B</v>
      </c>
      <c r="J2400" t="str">
        <f>VLOOKUP($C2400,'Lookup Table'!$A$1:$G$134,4,0)</f>
        <v>Desktop</v>
      </c>
      <c r="K2400" t="str">
        <f>VLOOKUP($C2400,'Lookup Table'!$A$1:$G$134,5,0)</f>
        <v>CPM</v>
      </c>
      <c r="L2400">
        <f>VLOOKUP($C2400,'Lookup Table'!$A$1:$G$134,6,0)</f>
        <v>4.5</v>
      </c>
      <c r="M2400" t="str">
        <f>VLOOKUP($C2400,'Lookup Table'!$A$1:$G$134,7,0)</f>
        <v>Display</v>
      </c>
      <c r="N2400" s="28">
        <f t="shared" si="37"/>
        <v>61.577999999999996</v>
      </c>
    </row>
    <row r="2401" spans="1:14" x14ac:dyDescent="0.2">
      <c r="A2401">
        <v>2400</v>
      </c>
      <c r="B2401" s="26">
        <v>44347</v>
      </c>
      <c r="C2401" s="11">
        <v>268892429</v>
      </c>
      <c r="D2401" s="11">
        <v>4333</v>
      </c>
      <c r="E2401" s="11">
        <v>6</v>
      </c>
      <c r="F2401" s="11">
        <v>2</v>
      </c>
      <c r="G2401" t="str">
        <f>IFERROR(INDEX('Video Ad Server - SECONDARY'!$C$2:$C$960,MATCH(' Combined Data'!C2401&amp;' Combined Data'!B2401,'Video Ad Server - SECONDARY'!$E$2:$E$960,0)),"")</f>
        <v/>
      </c>
      <c r="H2401" t="str">
        <f>IFERROR(INDEX('Video Ad Server - SECONDARY'!$D$2:$D$960,MATCH(' Combined Data'!C2401&amp;' Combined Data'!B2401,'Video Ad Server - SECONDARY'!$E$2:$E$960,0)),"")</f>
        <v/>
      </c>
      <c r="I2401" t="str">
        <f>VLOOKUP($C2401,'Lookup Table'!$A$1:$G$134,3,0)</f>
        <v>Partner A</v>
      </c>
      <c r="J2401" t="str">
        <f>VLOOKUP($C2401,'Lookup Table'!$A$1:$G$134,4,0)</f>
        <v>Mobile In-App</v>
      </c>
      <c r="K2401" t="str">
        <f>VLOOKUP($C2401,'Lookup Table'!$A$1:$G$134,5,0)</f>
        <v>CPM</v>
      </c>
      <c r="L2401">
        <f>VLOOKUP($C2401,'Lookup Table'!$A$1:$G$134,6,0)</f>
        <v>6</v>
      </c>
      <c r="M2401" t="str">
        <f>VLOOKUP($C2401,'Lookup Table'!$A$1:$G$134,7,0)</f>
        <v>Display</v>
      </c>
      <c r="N2401" s="28">
        <f t="shared" si="37"/>
        <v>25.998000000000001</v>
      </c>
    </row>
    <row r="2402" spans="1:14" x14ac:dyDescent="0.2">
      <c r="A2402">
        <v>2401</v>
      </c>
      <c r="B2402" s="26">
        <v>44347</v>
      </c>
      <c r="C2402" s="11">
        <v>268890683</v>
      </c>
      <c r="D2402" s="11">
        <v>4121</v>
      </c>
      <c r="E2402" s="11">
        <v>5</v>
      </c>
      <c r="F2402" s="11">
        <v>5</v>
      </c>
      <c r="G2402" t="str">
        <f>IFERROR(INDEX('Video Ad Server - SECONDARY'!$C$2:$C$960,MATCH(' Combined Data'!C2402&amp;' Combined Data'!B2402,'Video Ad Server - SECONDARY'!$E$2:$E$960,0)),"")</f>
        <v/>
      </c>
      <c r="H2402" t="str">
        <f>IFERROR(INDEX('Video Ad Server - SECONDARY'!$D$2:$D$960,MATCH(' Combined Data'!C2402&amp;' Combined Data'!B2402,'Video Ad Server - SECONDARY'!$E$2:$E$960,0)),"")</f>
        <v/>
      </c>
      <c r="I2402" t="str">
        <f>VLOOKUP($C2402,'Lookup Table'!$A$1:$G$134,3,0)</f>
        <v>Partner A</v>
      </c>
      <c r="J2402" t="str">
        <f>VLOOKUP($C2402,'Lookup Table'!$A$1:$G$134,4,0)</f>
        <v>Mobile Web</v>
      </c>
      <c r="K2402" t="str">
        <f>VLOOKUP($C2402,'Lookup Table'!$A$1:$G$134,5,0)</f>
        <v>CPM</v>
      </c>
      <c r="L2402">
        <f>VLOOKUP($C2402,'Lookup Table'!$A$1:$G$134,6,0)</f>
        <v>6</v>
      </c>
      <c r="M2402" t="str">
        <f>VLOOKUP($C2402,'Lookup Table'!$A$1:$G$134,7,0)</f>
        <v>Display</v>
      </c>
      <c r="N2402" s="28">
        <f t="shared" si="37"/>
        <v>24.726000000000003</v>
      </c>
    </row>
    <row r="2403" spans="1:14" x14ac:dyDescent="0.2">
      <c r="A2403">
        <v>2402</v>
      </c>
      <c r="B2403" s="26">
        <v>44347</v>
      </c>
      <c r="C2403" s="11">
        <v>269222091</v>
      </c>
      <c r="D2403" s="11">
        <v>2672</v>
      </c>
      <c r="E2403" s="11">
        <v>5</v>
      </c>
      <c r="F2403" s="11">
        <v>0</v>
      </c>
      <c r="G2403" t="str">
        <f>IFERROR(INDEX('Video Ad Server - SECONDARY'!$C$2:$C$960,MATCH(' Combined Data'!C2403&amp;' Combined Data'!B2403,'Video Ad Server - SECONDARY'!$E$2:$E$960,0)),"")</f>
        <v/>
      </c>
      <c r="H2403" t="str">
        <f>IFERROR(INDEX('Video Ad Server - SECONDARY'!$D$2:$D$960,MATCH(' Combined Data'!C2403&amp;' Combined Data'!B2403,'Video Ad Server - SECONDARY'!$E$2:$E$960,0)),"")</f>
        <v/>
      </c>
      <c r="I2403" t="str">
        <f>VLOOKUP($C2403,'Lookup Table'!$A$1:$G$134,3,0)</f>
        <v>Partner A</v>
      </c>
      <c r="J2403" t="str">
        <f>VLOOKUP($C2403,'Lookup Table'!$A$1:$G$134,4,0)</f>
        <v>Mobile</v>
      </c>
      <c r="K2403" t="str">
        <f>VLOOKUP($C2403,'Lookup Table'!$A$1:$G$134,5,0)</f>
        <v>CPM</v>
      </c>
      <c r="L2403">
        <f>VLOOKUP($C2403,'Lookup Table'!$A$1:$G$134,6,0)</f>
        <v>6</v>
      </c>
      <c r="M2403" t="str">
        <f>VLOOKUP($C2403,'Lookup Table'!$A$1:$G$134,7,0)</f>
        <v>Display</v>
      </c>
      <c r="N2403" s="28">
        <f t="shared" si="37"/>
        <v>16.032</v>
      </c>
    </row>
    <row r="2404" spans="1:14" x14ac:dyDescent="0.2">
      <c r="A2404">
        <v>2403</v>
      </c>
      <c r="B2404" s="26">
        <v>44347</v>
      </c>
      <c r="C2404" s="11">
        <v>268892123</v>
      </c>
      <c r="D2404" s="11">
        <v>3967</v>
      </c>
      <c r="E2404" s="11">
        <v>4</v>
      </c>
      <c r="F2404" s="11">
        <v>2</v>
      </c>
      <c r="G2404" t="str">
        <f>IFERROR(INDEX('Video Ad Server - SECONDARY'!$C$2:$C$960,MATCH(' Combined Data'!C2404&amp;' Combined Data'!B2404,'Video Ad Server - SECONDARY'!$E$2:$E$960,0)),"")</f>
        <v/>
      </c>
      <c r="H2404" t="str">
        <f>IFERROR(INDEX('Video Ad Server - SECONDARY'!$D$2:$D$960,MATCH(' Combined Data'!C2404&amp;' Combined Data'!B2404,'Video Ad Server - SECONDARY'!$E$2:$E$960,0)),"")</f>
        <v/>
      </c>
      <c r="I2404" t="str">
        <f>VLOOKUP($C2404,'Lookup Table'!$A$1:$G$134,3,0)</f>
        <v>Partner A</v>
      </c>
      <c r="J2404" t="str">
        <f>VLOOKUP($C2404,'Lookup Table'!$A$1:$G$134,4,0)</f>
        <v>Desktop</v>
      </c>
      <c r="K2404" t="str">
        <f>VLOOKUP($C2404,'Lookup Table'!$A$1:$G$134,5,0)</f>
        <v>CPM</v>
      </c>
      <c r="L2404">
        <f>VLOOKUP($C2404,'Lookup Table'!$A$1:$G$134,6,0)</f>
        <v>6</v>
      </c>
      <c r="M2404" t="str">
        <f>VLOOKUP($C2404,'Lookup Table'!$A$1:$G$134,7,0)</f>
        <v>Display</v>
      </c>
      <c r="N2404" s="28">
        <f t="shared" si="37"/>
        <v>23.802</v>
      </c>
    </row>
    <row r="2405" spans="1:14" x14ac:dyDescent="0.2">
      <c r="A2405">
        <v>2404</v>
      </c>
      <c r="B2405" s="26">
        <v>44347</v>
      </c>
      <c r="C2405" s="11">
        <v>268892405</v>
      </c>
      <c r="D2405" s="11">
        <v>1487</v>
      </c>
      <c r="E2405" s="11">
        <v>4</v>
      </c>
      <c r="F2405" s="11">
        <v>0</v>
      </c>
      <c r="G2405" t="str">
        <f>IFERROR(INDEX('Video Ad Server - SECONDARY'!$C$2:$C$960,MATCH(' Combined Data'!C2405&amp;' Combined Data'!B2405,'Video Ad Server - SECONDARY'!$E$2:$E$960,0)),"")</f>
        <v/>
      </c>
      <c r="H2405" t="str">
        <f>IFERROR(INDEX('Video Ad Server - SECONDARY'!$D$2:$D$960,MATCH(' Combined Data'!C2405&amp;' Combined Data'!B2405,'Video Ad Server - SECONDARY'!$E$2:$E$960,0)),"")</f>
        <v/>
      </c>
      <c r="I2405" t="str">
        <f>VLOOKUP($C2405,'Lookup Table'!$A$1:$G$134,3,0)</f>
        <v>Partner B</v>
      </c>
      <c r="J2405" t="str">
        <f>VLOOKUP($C2405,'Lookup Table'!$A$1:$G$134,4,0)</f>
        <v>Mobile In-App</v>
      </c>
      <c r="K2405" t="str">
        <f>VLOOKUP($C2405,'Lookup Table'!$A$1:$G$134,5,0)</f>
        <v>CPM</v>
      </c>
      <c r="L2405">
        <f>VLOOKUP($C2405,'Lookup Table'!$A$1:$G$134,6,0)</f>
        <v>4.5</v>
      </c>
      <c r="M2405" t="str">
        <f>VLOOKUP($C2405,'Lookup Table'!$A$1:$G$134,7,0)</f>
        <v>Display</v>
      </c>
      <c r="N2405" s="28">
        <f t="shared" si="37"/>
        <v>6.6915000000000004</v>
      </c>
    </row>
    <row r="2406" spans="1:14" x14ac:dyDescent="0.2">
      <c r="A2406">
        <v>2405</v>
      </c>
      <c r="B2406" s="26">
        <v>44347</v>
      </c>
      <c r="C2406" s="11">
        <v>268892231</v>
      </c>
      <c r="D2406" s="11">
        <v>4445</v>
      </c>
      <c r="E2406" s="11">
        <v>3</v>
      </c>
      <c r="F2406" s="11">
        <v>0</v>
      </c>
      <c r="G2406" t="str">
        <f>IFERROR(INDEX('Video Ad Server - SECONDARY'!$C$2:$C$960,MATCH(' Combined Data'!C2406&amp;' Combined Data'!B2406,'Video Ad Server - SECONDARY'!$E$2:$E$960,0)),"")</f>
        <v/>
      </c>
      <c r="H2406" t="str">
        <f>IFERROR(INDEX('Video Ad Server - SECONDARY'!$D$2:$D$960,MATCH(' Combined Data'!C2406&amp;' Combined Data'!B2406,'Video Ad Server - SECONDARY'!$E$2:$E$960,0)),"")</f>
        <v/>
      </c>
      <c r="I2406" t="str">
        <f>VLOOKUP($C2406,'Lookup Table'!$A$1:$G$134,3,0)</f>
        <v>Partner A</v>
      </c>
      <c r="J2406" t="str">
        <f>VLOOKUP($C2406,'Lookup Table'!$A$1:$G$134,4,0)</f>
        <v>Desktop</v>
      </c>
      <c r="K2406" t="str">
        <f>VLOOKUP($C2406,'Lookup Table'!$A$1:$G$134,5,0)</f>
        <v>CPM</v>
      </c>
      <c r="L2406">
        <f>VLOOKUP($C2406,'Lookup Table'!$A$1:$G$134,6,0)</f>
        <v>6</v>
      </c>
      <c r="M2406" t="str">
        <f>VLOOKUP($C2406,'Lookup Table'!$A$1:$G$134,7,0)</f>
        <v>Display</v>
      </c>
      <c r="N2406" s="28">
        <f t="shared" si="37"/>
        <v>26.67</v>
      </c>
    </row>
    <row r="2407" spans="1:14" x14ac:dyDescent="0.2">
      <c r="A2407">
        <v>2406</v>
      </c>
      <c r="B2407" s="26">
        <v>44347</v>
      </c>
      <c r="C2407" s="11">
        <v>269150185</v>
      </c>
      <c r="D2407" s="11">
        <v>3446</v>
      </c>
      <c r="E2407" s="11">
        <v>3</v>
      </c>
      <c r="F2407" s="11">
        <v>0</v>
      </c>
      <c r="G2407" t="str">
        <f>IFERROR(INDEX('Video Ad Server - SECONDARY'!$C$2:$C$960,MATCH(' Combined Data'!C2407&amp;' Combined Data'!B2407,'Video Ad Server - SECONDARY'!$E$2:$E$960,0)),"")</f>
        <v/>
      </c>
      <c r="H2407" t="str">
        <f>IFERROR(INDEX('Video Ad Server - SECONDARY'!$D$2:$D$960,MATCH(' Combined Data'!C2407&amp;' Combined Data'!B2407,'Video Ad Server - SECONDARY'!$E$2:$E$960,0)),"")</f>
        <v/>
      </c>
      <c r="I2407" t="str">
        <f>VLOOKUP($C2407,'Lookup Table'!$A$1:$G$134,3,0)</f>
        <v>Partner A</v>
      </c>
      <c r="J2407" t="str">
        <f>VLOOKUP($C2407,'Lookup Table'!$A$1:$G$134,4,0)</f>
        <v>Mobile In-App</v>
      </c>
      <c r="K2407" t="str">
        <f>VLOOKUP($C2407,'Lookup Table'!$A$1:$G$134,5,0)</f>
        <v>CPM</v>
      </c>
      <c r="L2407">
        <f>VLOOKUP($C2407,'Lookup Table'!$A$1:$G$134,6,0)</f>
        <v>6</v>
      </c>
      <c r="M2407" t="str">
        <f>VLOOKUP($C2407,'Lookup Table'!$A$1:$G$134,7,0)</f>
        <v>Display</v>
      </c>
      <c r="N2407" s="28">
        <f t="shared" si="37"/>
        <v>20.676000000000002</v>
      </c>
    </row>
    <row r="2408" spans="1:14" x14ac:dyDescent="0.2">
      <c r="A2408">
        <v>2407</v>
      </c>
      <c r="B2408" s="26">
        <v>44347</v>
      </c>
      <c r="C2408" s="11">
        <v>269222757</v>
      </c>
      <c r="D2408" s="11">
        <v>1508</v>
      </c>
      <c r="E2408" s="11">
        <v>3</v>
      </c>
      <c r="F2408" s="11">
        <v>1</v>
      </c>
      <c r="G2408" t="str">
        <f>IFERROR(INDEX('Video Ad Server - SECONDARY'!$C$2:$C$960,MATCH(' Combined Data'!C2408&amp;' Combined Data'!B2408,'Video Ad Server - SECONDARY'!$E$2:$E$960,0)),"")</f>
        <v/>
      </c>
      <c r="H2408" t="str">
        <f>IFERROR(INDEX('Video Ad Server - SECONDARY'!$D$2:$D$960,MATCH(' Combined Data'!C2408&amp;' Combined Data'!B2408,'Video Ad Server - SECONDARY'!$E$2:$E$960,0)),"")</f>
        <v/>
      </c>
      <c r="I2408" t="str">
        <f>VLOOKUP($C2408,'Lookup Table'!$A$1:$G$134,3,0)</f>
        <v>Partner A</v>
      </c>
      <c r="J2408" t="str">
        <f>VLOOKUP($C2408,'Lookup Table'!$A$1:$G$134,4,0)</f>
        <v>Mobile Web</v>
      </c>
      <c r="K2408" t="str">
        <f>VLOOKUP($C2408,'Lookup Table'!$A$1:$G$134,5,0)</f>
        <v>CPM</v>
      </c>
      <c r="L2408">
        <f>VLOOKUP($C2408,'Lookup Table'!$A$1:$G$134,6,0)</f>
        <v>6</v>
      </c>
      <c r="M2408" t="str">
        <f>VLOOKUP($C2408,'Lookup Table'!$A$1:$G$134,7,0)</f>
        <v>Display</v>
      </c>
      <c r="N2408" s="28">
        <f t="shared" si="37"/>
        <v>9.048</v>
      </c>
    </row>
    <row r="2409" spans="1:14" x14ac:dyDescent="0.2">
      <c r="A2409">
        <v>2408</v>
      </c>
      <c r="B2409" s="26">
        <v>44347</v>
      </c>
      <c r="C2409" s="11">
        <v>269221419</v>
      </c>
      <c r="D2409" s="11">
        <v>1371</v>
      </c>
      <c r="E2409" s="11">
        <v>3</v>
      </c>
      <c r="F2409" s="11">
        <v>7</v>
      </c>
      <c r="G2409">
        <f>IFERROR(INDEX('Video Ad Server - SECONDARY'!$C$2:$C$960,MATCH(' Combined Data'!C2409&amp;' Combined Data'!B2409,'Video Ad Server - SECONDARY'!$E$2:$E$960,0)),"")</f>
        <v>12</v>
      </c>
      <c r="H2409">
        <f>IFERROR(INDEX('Video Ad Server - SECONDARY'!$D$2:$D$960,MATCH(' Combined Data'!C2409&amp;' Combined Data'!B2409,'Video Ad Server - SECONDARY'!$E$2:$E$960,0)),"")</f>
        <v>16</v>
      </c>
      <c r="I2409" t="str">
        <f>VLOOKUP($C2409,'Lookup Table'!$A$1:$G$134,3,0)</f>
        <v>Partner B</v>
      </c>
      <c r="J2409" t="str">
        <f>VLOOKUP($C2409,'Lookup Table'!$A$1:$G$134,4,0)</f>
        <v>Cross-Device</v>
      </c>
      <c r="K2409" t="str">
        <f>VLOOKUP($C2409,'Lookup Table'!$A$1:$G$134,5,0)</f>
        <v>CPCV</v>
      </c>
      <c r="L2409">
        <f>VLOOKUP($C2409,'Lookup Table'!$A$1:$G$134,6,0)</f>
        <v>4.5</v>
      </c>
      <c r="M2409" t="str">
        <f>VLOOKUP($C2409,'Lookup Table'!$A$1:$G$134,7,0)</f>
        <v>Video</v>
      </c>
      <c r="N2409" s="28">
        <f t="shared" si="37"/>
        <v>72</v>
      </c>
    </row>
    <row r="2410" spans="1:14" x14ac:dyDescent="0.2">
      <c r="A2410">
        <v>2409</v>
      </c>
      <c r="B2410" s="26">
        <v>44347</v>
      </c>
      <c r="C2410" s="11">
        <v>268892414</v>
      </c>
      <c r="D2410" s="11">
        <v>4006</v>
      </c>
      <c r="E2410" s="11">
        <v>2</v>
      </c>
      <c r="F2410" s="11">
        <v>2</v>
      </c>
      <c r="G2410" t="str">
        <f>IFERROR(INDEX('Video Ad Server - SECONDARY'!$C$2:$C$960,MATCH(' Combined Data'!C2410&amp;' Combined Data'!B2410,'Video Ad Server - SECONDARY'!$E$2:$E$960,0)),"")</f>
        <v/>
      </c>
      <c r="H2410" t="str">
        <f>IFERROR(INDEX('Video Ad Server - SECONDARY'!$D$2:$D$960,MATCH(' Combined Data'!C2410&amp;' Combined Data'!B2410,'Video Ad Server - SECONDARY'!$E$2:$E$960,0)),"")</f>
        <v/>
      </c>
      <c r="I2410" t="str">
        <f>VLOOKUP($C2410,'Lookup Table'!$A$1:$G$134,3,0)</f>
        <v>Partner A</v>
      </c>
      <c r="J2410" t="str">
        <f>VLOOKUP($C2410,'Lookup Table'!$A$1:$G$134,4,0)</f>
        <v>Mobile Web</v>
      </c>
      <c r="K2410" t="str">
        <f>VLOOKUP($C2410,'Lookup Table'!$A$1:$G$134,5,0)</f>
        <v>CPM</v>
      </c>
      <c r="L2410">
        <f>VLOOKUP($C2410,'Lookup Table'!$A$1:$G$134,6,0)</f>
        <v>6</v>
      </c>
      <c r="M2410" t="str">
        <f>VLOOKUP($C2410,'Lookup Table'!$A$1:$G$134,7,0)</f>
        <v>Display</v>
      </c>
      <c r="N2410" s="28">
        <f t="shared" si="37"/>
        <v>24.036000000000001</v>
      </c>
    </row>
    <row r="2411" spans="1:14" x14ac:dyDescent="0.2">
      <c r="A2411">
        <v>2410</v>
      </c>
      <c r="B2411" s="26">
        <v>44347</v>
      </c>
      <c r="C2411" s="11">
        <v>268892348</v>
      </c>
      <c r="D2411" s="11">
        <v>372</v>
      </c>
      <c r="E2411" s="11">
        <v>2</v>
      </c>
      <c r="F2411" s="11">
        <v>2</v>
      </c>
      <c r="G2411">
        <f>IFERROR(INDEX('Video Ad Server - SECONDARY'!$C$2:$C$960,MATCH(' Combined Data'!C2411&amp;' Combined Data'!B2411,'Video Ad Server - SECONDARY'!$E$2:$E$960,0)),"")</f>
        <v>12</v>
      </c>
      <c r="H2411">
        <f>IFERROR(INDEX('Video Ad Server - SECONDARY'!$D$2:$D$960,MATCH(' Combined Data'!C2411&amp;' Combined Data'!B2411,'Video Ad Server - SECONDARY'!$E$2:$E$960,0)),"")</f>
        <v>20</v>
      </c>
      <c r="I2411" t="str">
        <f>VLOOKUP($C2411,'Lookup Table'!$A$1:$G$134,3,0)</f>
        <v>Partner B</v>
      </c>
      <c r="J2411" t="str">
        <f>VLOOKUP($C2411,'Lookup Table'!$A$1:$G$134,4,0)</f>
        <v>Cross-Device</v>
      </c>
      <c r="K2411" t="str">
        <f>VLOOKUP($C2411,'Lookup Table'!$A$1:$G$134,5,0)</f>
        <v>CPCV</v>
      </c>
      <c r="L2411">
        <f>VLOOKUP($C2411,'Lookup Table'!$A$1:$G$134,6,0)</f>
        <v>4.5</v>
      </c>
      <c r="M2411" t="str">
        <f>VLOOKUP($C2411,'Lookup Table'!$A$1:$G$134,7,0)</f>
        <v>Video</v>
      </c>
      <c r="N2411" s="28">
        <f t="shared" si="37"/>
        <v>90</v>
      </c>
    </row>
    <row r="2412" spans="1:14" x14ac:dyDescent="0.2">
      <c r="A2412">
        <v>2411</v>
      </c>
      <c r="B2412" s="26">
        <v>44347</v>
      </c>
      <c r="C2412" s="11">
        <v>269150224</v>
      </c>
      <c r="D2412" s="11">
        <v>4437</v>
      </c>
      <c r="E2412" s="11">
        <v>1</v>
      </c>
      <c r="F2412" s="11">
        <v>0</v>
      </c>
      <c r="G2412" t="str">
        <f>IFERROR(INDEX('Video Ad Server - SECONDARY'!$C$2:$C$960,MATCH(' Combined Data'!C2412&amp;' Combined Data'!B2412,'Video Ad Server - SECONDARY'!$E$2:$E$960,0)),"")</f>
        <v/>
      </c>
      <c r="H2412" t="str">
        <f>IFERROR(INDEX('Video Ad Server - SECONDARY'!$D$2:$D$960,MATCH(' Combined Data'!C2412&amp;' Combined Data'!B2412,'Video Ad Server - SECONDARY'!$E$2:$E$960,0)),"")</f>
        <v/>
      </c>
      <c r="I2412" t="str">
        <f>VLOOKUP($C2412,'Lookup Table'!$A$1:$G$134,3,0)</f>
        <v>Partner A</v>
      </c>
      <c r="J2412" t="str">
        <f>VLOOKUP($C2412,'Lookup Table'!$A$1:$G$134,4,0)</f>
        <v>Mobile</v>
      </c>
      <c r="K2412" t="str">
        <f>VLOOKUP($C2412,'Lookup Table'!$A$1:$G$134,5,0)</f>
        <v>CPM</v>
      </c>
      <c r="L2412">
        <f>VLOOKUP($C2412,'Lookup Table'!$A$1:$G$134,6,0)</f>
        <v>6</v>
      </c>
      <c r="M2412" t="str">
        <f>VLOOKUP($C2412,'Lookup Table'!$A$1:$G$134,7,0)</f>
        <v>Display</v>
      </c>
      <c r="N2412" s="28">
        <f t="shared" si="37"/>
        <v>26.622</v>
      </c>
    </row>
    <row r="2413" spans="1:14" x14ac:dyDescent="0.2">
      <c r="A2413">
        <v>2412</v>
      </c>
      <c r="B2413" s="26">
        <v>44347</v>
      </c>
      <c r="C2413" s="11">
        <v>268892090</v>
      </c>
      <c r="D2413" s="11">
        <v>4397</v>
      </c>
      <c r="E2413" s="11">
        <v>1</v>
      </c>
      <c r="F2413" s="11">
        <v>0</v>
      </c>
      <c r="G2413" t="str">
        <f>IFERROR(INDEX('Video Ad Server - SECONDARY'!$C$2:$C$960,MATCH(' Combined Data'!C2413&amp;' Combined Data'!B2413,'Video Ad Server - SECONDARY'!$E$2:$E$960,0)),"")</f>
        <v/>
      </c>
      <c r="H2413" t="str">
        <f>IFERROR(INDEX('Video Ad Server - SECONDARY'!$D$2:$D$960,MATCH(' Combined Data'!C2413&amp;' Combined Data'!B2413,'Video Ad Server - SECONDARY'!$E$2:$E$960,0)),"")</f>
        <v/>
      </c>
      <c r="I2413" t="str">
        <f>VLOOKUP($C2413,'Lookup Table'!$A$1:$G$134,3,0)</f>
        <v>Partner B</v>
      </c>
      <c r="J2413" t="str">
        <f>VLOOKUP($C2413,'Lookup Table'!$A$1:$G$134,4,0)</f>
        <v>Mobile In-App</v>
      </c>
      <c r="K2413" t="str">
        <f>VLOOKUP($C2413,'Lookup Table'!$A$1:$G$134,5,0)</f>
        <v>CPM</v>
      </c>
      <c r="L2413">
        <f>VLOOKUP($C2413,'Lookup Table'!$A$1:$G$134,6,0)</f>
        <v>4.5</v>
      </c>
      <c r="M2413" t="str">
        <f>VLOOKUP($C2413,'Lookup Table'!$A$1:$G$134,7,0)</f>
        <v>Display</v>
      </c>
      <c r="N2413" s="28">
        <f t="shared" si="37"/>
        <v>19.7865</v>
      </c>
    </row>
    <row r="2414" spans="1:14" x14ac:dyDescent="0.2">
      <c r="A2414">
        <v>2413</v>
      </c>
      <c r="B2414" s="26">
        <v>44347</v>
      </c>
      <c r="C2414" s="11">
        <v>269222781</v>
      </c>
      <c r="D2414" s="11">
        <v>2615</v>
      </c>
      <c r="E2414" s="11">
        <v>1</v>
      </c>
      <c r="F2414" s="11">
        <v>1</v>
      </c>
      <c r="G2414" t="str">
        <f>IFERROR(INDEX('Video Ad Server - SECONDARY'!$C$2:$C$960,MATCH(' Combined Data'!C2414&amp;' Combined Data'!B2414,'Video Ad Server - SECONDARY'!$E$2:$E$960,0)),"")</f>
        <v/>
      </c>
      <c r="H2414" t="str">
        <f>IFERROR(INDEX('Video Ad Server - SECONDARY'!$D$2:$D$960,MATCH(' Combined Data'!C2414&amp;' Combined Data'!B2414,'Video Ad Server - SECONDARY'!$E$2:$E$960,0)),"")</f>
        <v/>
      </c>
      <c r="I2414" t="str">
        <f>VLOOKUP($C2414,'Lookup Table'!$A$1:$G$134,3,0)</f>
        <v>Partner A</v>
      </c>
      <c r="J2414" t="str">
        <f>VLOOKUP($C2414,'Lookup Table'!$A$1:$G$134,4,0)</f>
        <v>Tablet In-App</v>
      </c>
      <c r="K2414" t="str">
        <f>VLOOKUP($C2414,'Lookup Table'!$A$1:$G$134,5,0)</f>
        <v>CPM</v>
      </c>
      <c r="L2414">
        <f>VLOOKUP($C2414,'Lookup Table'!$A$1:$G$134,6,0)</f>
        <v>6</v>
      </c>
      <c r="M2414" t="str">
        <f>VLOOKUP($C2414,'Lookup Table'!$A$1:$G$134,7,0)</f>
        <v>Display</v>
      </c>
      <c r="N2414" s="28">
        <f t="shared" si="37"/>
        <v>15.690000000000001</v>
      </c>
    </row>
    <row r="2415" spans="1:14" x14ac:dyDescent="0.2">
      <c r="A2415">
        <v>2414</v>
      </c>
      <c r="B2415" s="26">
        <v>44347</v>
      </c>
      <c r="C2415" s="11">
        <v>269221461</v>
      </c>
      <c r="D2415" s="11">
        <v>2498</v>
      </c>
      <c r="E2415" s="11">
        <v>1</v>
      </c>
      <c r="F2415" s="11">
        <v>1</v>
      </c>
      <c r="G2415">
        <f>IFERROR(INDEX('Video Ad Server - SECONDARY'!$C$2:$C$960,MATCH(' Combined Data'!C2415&amp;' Combined Data'!B2415,'Video Ad Server - SECONDARY'!$E$2:$E$960,0)),"")</f>
        <v>3</v>
      </c>
      <c r="H2415">
        <f>IFERROR(INDEX('Video Ad Server - SECONDARY'!$D$2:$D$960,MATCH(' Combined Data'!C2415&amp;' Combined Data'!B2415,'Video Ad Server - SECONDARY'!$E$2:$E$960,0)),"")</f>
        <v>12</v>
      </c>
      <c r="I2415" t="str">
        <f>VLOOKUP($C2415,'Lookup Table'!$A$1:$G$134,3,0)</f>
        <v>Partner B</v>
      </c>
      <c r="J2415" t="str">
        <f>VLOOKUP($C2415,'Lookup Table'!$A$1:$G$134,4,0)</f>
        <v>Mobile</v>
      </c>
      <c r="K2415" t="str">
        <f>VLOOKUP($C2415,'Lookup Table'!$A$1:$G$134,5,0)</f>
        <v>CPCV</v>
      </c>
      <c r="L2415">
        <f>VLOOKUP($C2415,'Lookup Table'!$A$1:$G$134,6,0)</f>
        <v>4.5</v>
      </c>
      <c r="M2415" t="str">
        <f>VLOOKUP($C2415,'Lookup Table'!$A$1:$G$134,7,0)</f>
        <v>Video</v>
      </c>
      <c r="N2415" s="28">
        <f t="shared" si="37"/>
        <v>54</v>
      </c>
    </row>
    <row r="2416" spans="1:14" x14ac:dyDescent="0.2">
      <c r="A2416">
        <v>2415</v>
      </c>
      <c r="B2416" s="26">
        <v>44347</v>
      </c>
      <c r="C2416" s="11">
        <v>269222754</v>
      </c>
      <c r="D2416" s="11">
        <v>1635</v>
      </c>
      <c r="E2416" s="11">
        <v>1</v>
      </c>
      <c r="F2416" s="11">
        <v>0</v>
      </c>
      <c r="G2416" t="str">
        <f>IFERROR(INDEX('Video Ad Server - SECONDARY'!$C$2:$C$960,MATCH(' Combined Data'!C2416&amp;' Combined Data'!B2416,'Video Ad Server - SECONDARY'!$E$2:$E$960,0)),"")</f>
        <v/>
      </c>
      <c r="H2416" t="str">
        <f>IFERROR(INDEX('Video Ad Server - SECONDARY'!$D$2:$D$960,MATCH(' Combined Data'!C2416&amp;' Combined Data'!B2416,'Video Ad Server - SECONDARY'!$E$2:$E$960,0)),"")</f>
        <v/>
      </c>
      <c r="I2416" t="str">
        <f>VLOOKUP($C2416,'Lookup Table'!$A$1:$G$134,3,0)</f>
        <v>Partner A</v>
      </c>
      <c r="J2416" t="str">
        <f>VLOOKUP($C2416,'Lookup Table'!$A$1:$G$134,4,0)</f>
        <v>Mobile In-App</v>
      </c>
      <c r="K2416" t="str">
        <f>VLOOKUP($C2416,'Lookup Table'!$A$1:$G$134,5,0)</f>
        <v>CPM</v>
      </c>
      <c r="L2416">
        <f>VLOOKUP($C2416,'Lookup Table'!$A$1:$G$134,6,0)</f>
        <v>6</v>
      </c>
      <c r="M2416" t="str">
        <f>VLOOKUP($C2416,'Lookup Table'!$A$1:$G$134,7,0)</f>
        <v>Display</v>
      </c>
      <c r="N2416" s="28">
        <f t="shared" si="37"/>
        <v>9.81</v>
      </c>
    </row>
    <row r="2417" spans="1:14" x14ac:dyDescent="0.2">
      <c r="A2417">
        <v>2416</v>
      </c>
      <c r="B2417" s="26">
        <v>44347</v>
      </c>
      <c r="C2417" s="11">
        <v>269221473</v>
      </c>
      <c r="D2417" s="11">
        <v>1495</v>
      </c>
      <c r="E2417" s="11">
        <v>1</v>
      </c>
      <c r="F2417" s="11">
        <v>0</v>
      </c>
      <c r="G2417">
        <f>IFERROR(INDEX('Video Ad Server - SECONDARY'!$C$2:$C$960,MATCH(' Combined Data'!C2417&amp;' Combined Data'!B2417,'Video Ad Server - SECONDARY'!$E$2:$E$960,0)),"")</f>
        <v>15</v>
      </c>
      <c r="H2417">
        <f>IFERROR(INDEX('Video Ad Server - SECONDARY'!$D$2:$D$960,MATCH(' Combined Data'!C2417&amp;' Combined Data'!B2417,'Video Ad Server - SECONDARY'!$E$2:$E$960,0)),"")</f>
        <v>11</v>
      </c>
      <c r="I2417" t="str">
        <f>VLOOKUP($C2417,'Lookup Table'!$A$1:$G$134,3,0)</f>
        <v>Partner B</v>
      </c>
      <c r="J2417" t="str">
        <f>VLOOKUP($C2417,'Lookup Table'!$A$1:$G$134,4,0)</f>
        <v>Desktop</v>
      </c>
      <c r="K2417" t="str">
        <f>VLOOKUP($C2417,'Lookup Table'!$A$1:$G$134,5,0)</f>
        <v>CPCV</v>
      </c>
      <c r="L2417">
        <f>VLOOKUP($C2417,'Lookup Table'!$A$1:$G$134,6,0)</f>
        <v>4.5</v>
      </c>
      <c r="M2417" t="str">
        <f>VLOOKUP($C2417,'Lookup Table'!$A$1:$G$134,7,0)</f>
        <v>Video</v>
      </c>
      <c r="N2417" s="28">
        <f t="shared" si="37"/>
        <v>49.5</v>
      </c>
    </row>
    <row r="2418" spans="1:14" x14ac:dyDescent="0.2">
      <c r="A2418">
        <v>2417</v>
      </c>
      <c r="B2418" s="26">
        <v>44347</v>
      </c>
      <c r="C2418" s="11">
        <v>269221605</v>
      </c>
      <c r="D2418" s="11">
        <v>1161</v>
      </c>
      <c r="E2418" s="11">
        <v>1</v>
      </c>
      <c r="F2418" s="11">
        <v>4</v>
      </c>
      <c r="G2418" t="str">
        <f>IFERROR(INDEX('Video Ad Server - SECONDARY'!$C$2:$C$960,MATCH(' Combined Data'!C2418&amp;' Combined Data'!B2418,'Video Ad Server - SECONDARY'!$E$2:$E$960,0)),"")</f>
        <v/>
      </c>
      <c r="H2418" t="str">
        <f>IFERROR(INDEX('Video Ad Server - SECONDARY'!$D$2:$D$960,MATCH(' Combined Data'!C2418&amp;' Combined Data'!B2418,'Video Ad Server - SECONDARY'!$E$2:$E$960,0)),"")</f>
        <v/>
      </c>
      <c r="I2418" t="str">
        <f>VLOOKUP($C2418,'Lookup Table'!$A$1:$G$134,3,0)</f>
        <v>Partner A</v>
      </c>
      <c r="J2418" t="str">
        <f>VLOOKUP($C2418,'Lookup Table'!$A$1:$G$134,4,0)</f>
        <v>Tablet Web</v>
      </c>
      <c r="K2418" t="str">
        <f>VLOOKUP($C2418,'Lookup Table'!$A$1:$G$134,5,0)</f>
        <v>CPM</v>
      </c>
      <c r="L2418">
        <f>VLOOKUP($C2418,'Lookup Table'!$A$1:$G$134,6,0)</f>
        <v>6</v>
      </c>
      <c r="M2418" t="str">
        <f>VLOOKUP($C2418,'Lookup Table'!$A$1:$G$134,7,0)</f>
        <v>Display</v>
      </c>
      <c r="N2418" s="28">
        <f t="shared" si="37"/>
        <v>6.9660000000000002</v>
      </c>
    </row>
    <row r="2419" spans="1:14" x14ac:dyDescent="0.2">
      <c r="A2419">
        <v>2418</v>
      </c>
      <c r="B2419" s="26">
        <v>44347</v>
      </c>
      <c r="C2419" s="11">
        <v>269222817</v>
      </c>
      <c r="D2419" s="11">
        <v>828</v>
      </c>
      <c r="E2419" s="11">
        <v>1</v>
      </c>
      <c r="F2419" s="11">
        <v>0</v>
      </c>
      <c r="G2419" t="str">
        <f>IFERROR(INDEX('Video Ad Server - SECONDARY'!$C$2:$C$960,MATCH(' Combined Data'!C2419&amp;' Combined Data'!B2419,'Video Ad Server - SECONDARY'!$E$2:$E$960,0)),"")</f>
        <v/>
      </c>
      <c r="H2419" t="str">
        <f>IFERROR(INDEX('Video Ad Server - SECONDARY'!$D$2:$D$960,MATCH(' Combined Data'!C2419&amp;' Combined Data'!B2419,'Video Ad Server - SECONDARY'!$E$2:$E$960,0)),"")</f>
        <v/>
      </c>
      <c r="I2419" t="str">
        <f>VLOOKUP($C2419,'Lookup Table'!$A$1:$G$134,3,0)</f>
        <v>Partner A</v>
      </c>
      <c r="J2419" t="str">
        <f>VLOOKUP($C2419,'Lookup Table'!$A$1:$G$134,4,0)</f>
        <v>Tablet In-App</v>
      </c>
      <c r="K2419" t="str">
        <f>VLOOKUP($C2419,'Lookup Table'!$A$1:$G$134,5,0)</f>
        <v>CPM</v>
      </c>
      <c r="L2419">
        <f>VLOOKUP($C2419,'Lookup Table'!$A$1:$G$134,6,0)</f>
        <v>6</v>
      </c>
      <c r="M2419" t="str">
        <f>VLOOKUP($C2419,'Lookup Table'!$A$1:$G$134,7,0)</f>
        <v>Display</v>
      </c>
      <c r="N2419" s="28">
        <f t="shared" si="37"/>
        <v>4.968</v>
      </c>
    </row>
    <row r="2420" spans="1:14" x14ac:dyDescent="0.2">
      <c r="A2420">
        <v>2419</v>
      </c>
      <c r="B2420" s="26">
        <v>44347</v>
      </c>
      <c r="C2420" s="11">
        <v>273096974</v>
      </c>
      <c r="D2420" s="11">
        <v>308</v>
      </c>
      <c r="E2420" s="11">
        <v>1</v>
      </c>
      <c r="F2420" s="11">
        <v>1</v>
      </c>
      <c r="G2420" t="str">
        <f>IFERROR(INDEX('Video Ad Server - SECONDARY'!$C$2:$C$960,MATCH(' Combined Data'!C2420&amp;' Combined Data'!B2420,'Video Ad Server - SECONDARY'!$E$2:$E$960,0)),"")</f>
        <v/>
      </c>
      <c r="H2420" t="str">
        <f>IFERROR(INDEX('Video Ad Server - SECONDARY'!$D$2:$D$960,MATCH(' Combined Data'!C2420&amp;' Combined Data'!B2420,'Video Ad Server - SECONDARY'!$E$2:$E$960,0)),"")</f>
        <v/>
      </c>
      <c r="I2420" t="str">
        <f>VLOOKUP($C2420,'Lookup Table'!$A$1:$G$134,3,0)</f>
        <v>Partner B</v>
      </c>
      <c r="J2420" t="str">
        <f>VLOOKUP($C2420,'Lookup Table'!$A$1:$G$134,4,0)</f>
        <v>Desktop</v>
      </c>
      <c r="K2420" t="str">
        <f>VLOOKUP($C2420,'Lookup Table'!$A$1:$G$134,5,0)</f>
        <v>CPM</v>
      </c>
      <c r="L2420">
        <f>VLOOKUP($C2420,'Lookup Table'!$A$1:$G$134,6,0)</f>
        <v>4.5</v>
      </c>
      <c r="M2420" t="str">
        <f>VLOOKUP($C2420,'Lookup Table'!$A$1:$G$134,7,0)</f>
        <v>Display</v>
      </c>
      <c r="N2420" s="28">
        <f t="shared" si="37"/>
        <v>1.3859999999999999</v>
      </c>
    </row>
    <row r="2421" spans="1:14" x14ac:dyDescent="0.2">
      <c r="A2421">
        <v>2420</v>
      </c>
      <c r="B2421" s="26">
        <v>44347</v>
      </c>
      <c r="C2421" s="11">
        <v>269222739</v>
      </c>
      <c r="D2421" s="11">
        <v>134</v>
      </c>
      <c r="E2421" s="11">
        <v>1</v>
      </c>
      <c r="F2421" s="11">
        <v>1</v>
      </c>
      <c r="G2421">
        <f>IFERROR(INDEX('Video Ad Server - SECONDARY'!$C$2:$C$960,MATCH(' Combined Data'!C2421&amp;' Combined Data'!B2421,'Video Ad Server - SECONDARY'!$E$2:$E$960,0)),"")</f>
        <v>17</v>
      </c>
      <c r="H2421">
        <f>IFERROR(INDEX('Video Ad Server - SECONDARY'!$D$2:$D$960,MATCH(' Combined Data'!C2421&amp;' Combined Data'!B2421,'Video Ad Server - SECONDARY'!$E$2:$E$960,0)),"")</f>
        <v>11</v>
      </c>
      <c r="I2421" t="str">
        <f>VLOOKUP($C2421,'Lookup Table'!$A$1:$G$134,3,0)</f>
        <v>Partner B</v>
      </c>
      <c r="J2421" t="str">
        <f>VLOOKUP($C2421,'Lookup Table'!$A$1:$G$134,4,0)</f>
        <v>Cross-Device</v>
      </c>
      <c r="K2421" t="str">
        <f>VLOOKUP($C2421,'Lookup Table'!$A$1:$G$134,5,0)</f>
        <v>CPCV</v>
      </c>
      <c r="L2421">
        <f>VLOOKUP($C2421,'Lookup Table'!$A$1:$G$134,6,0)</f>
        <v>4.5</v>
      </c>
      <c r="M2421" t="str">
        <f>VLOOKUP($C2421,'Lookup Table'!$A$1:$G$134,7,0)</f>
        <v>Video</v>
      </c>
      <c r="N2421" s="28">
        <f t="shared" si="37"/>
        <v>49.5</v>
      </c>
    </row>
    <row r="2422" spans="1:14" x14ac:dyDescent="0.2">
      <c r="A2422">
        <v>2421</v>
      </c>
      <c r="B2422" s="26">
        <v>44347</v>
      </c>
      <c r="C2422" s="11">
        <v>268891964</v>
      </c>
      <c r="D2422" s="11">
        <v>0</v>
      </c>
      <c r="E2422" s="11">
        <v>1</v>
      </c>
      <c r="F2422" s="11">
        <v>3</v>
      </c>
      <c r="G2422">
        <f>IFERROR(INDEX('Video Ad Server - SECONDARY'!$C$2:$C$960,MATCH(' Combined Data'!C2422&amp;' Combined Data'!B2422,'Video Ad Server - SECONDARY'!$E$2:$E$960,0)),"")</f>
        <v>10</v>
      </c>
      <c r="H2422">
        <f>IFERROR(INDEX('Video Ad Server - SECONDARY'!$D$2:$D$960,MATCH(' Combined Data'!C2422&amp;' Combined Data'!B2422,'Video Ad Server - SECONDARY'!$E$2:$E$960,0)),"")</f>
        <v>13</v>
      </c>
      <c r="I2422" t="str">
        <f>VLOOKUP($C2422,'Lookup Table'!$A$1:$G$134,3,0)</f>
        <v>Partner B</v>
      </c>
      <c r="J2422" t="str">
        <f>VLOOKUP($C2422,'Lookup Table'!$A$1:$G$134,4,0)</f>
        <v>Cross-Device</v>
      </c>
      <c r="K2422" t="str">
        <f>VLOOKUP($C2422,'Lookup Table'!$A$1:$G$134,5,0)</f>
        <v>CPCV</v>
      </c>
      <c r="L2422">
        <f>VLOOKUP($C2422,'Lookup Table'!$A$1:$G$134,6,0)</f>
        <v>4.5</v>
      </c>
      <c r="M2422" t="str">
        <f>VLOOKUP($C2422,'Lookup Table'!$A$1:$G$134,7,0)</f>
        <v>Video</v>
      </c>
      <c r="N2422" s="28">
        <f t="shared" si="37"/>
        <v>58.5</v>
      </c>
    </row>
    <row r="2423" spans="1:14" x14ac:dyDescent="0.2">
      <c r="A2423">
        <v>2422</v>
      </c>
      <c r="B2423" s="26">
        <v>44347</v>
      </c>
      <c r="C2423" s="11">
        <v>269150197</v>
      </c>
      <c r="D2423" s="11">
        <v>4047</v>
      </c>
      <c r="E2423" s="11">
        <v>0</v>
      </c>
      <c r="F2423" s="11">
        <v>0</v>
      </c>
      <c r="G2423" t="str">
        <f>IFERROR(INDEX('Video Ad Server - SECONDARY'!$C$2:$C$960,MATCH(' Combined Data'!C2423&amp;' Combined Data'!B2423,'Video Ad Server - SECONDARY'!$E$2:$E$960,0)),"")</f>
        <v/>
      </c>
      <c r="H2423" t="str">
        <f>IFERROR(INDEX('Video Ad Server - SECONDARY'!$D$2:$D$960,MATCH(' Combined Data'!C2423&amp;' Combined Data'!B2423,'Video Ad Server - SECONDARY'!$E$2:$E$960,0)),"")</f>
        <v/>
      </c>
      <c r="I2423" t="str">
        <f>VLOOKUP($C2423,'Lookup Table'!$A$1:$G$134,3,0)</f>
        <v>Partner A</v>
      </c>
      <c r="J2423" t="str">
        <f>VLOOKUP($C2423,'Lookup Table'!$A$1:$G$134,4,0)</f>
        <v>Desktop</v>
      </c>
      <c r="K2423" t="str">
        <f>VLOOKUP($C2423,'Lookup Table'!$A$1:$G$134,5,0)</f>
        <v>CPM</v>
      </c>
      <c r="L2423">
        <f>VLOOKUP($C2423,'Lookup Table'!$A$1:$G$134,6,0)</f>
        <v>6</v>
      </c>
      <c r="M2423" t="str">
        <f>VLOOKUP($C2423,'Lookup Table'!$A$1:$G$134,7,0)</f>
        <v>Display</v>
      </c>
      <c r="N2423" s="28">
        <f t="shared" si="37"/>
        <v>24.281999999999996</v>
      </c>
    </row>
    <row r="2424" spans="1:14" x14ac:dyDescent="0.2">
      <c r="A2424">
        <v>2423</v>
      </c>
      <c r="B2424" s="26">
        <v>44347</v>
      </c>
      <c r="C2424" s="11">
        <v>269221386</v>
      </c>
      <c r="D2424" s="11">
        <v>2258</v>
      </c>
      <c r="E2424" s="11">
        <v>0</v>
      </c>
      <c r="F2424" s="11">
        <v>0</v>
      </c>
      <c r="G2424" t="str">
        <f>IFERROR(INDEX('Video Ad Server - SECONDARY'!$C$2:$C$960,MATCH(' Combined Data'!C2424&amp;' Combined Data'!B2424,'Video Ad Server - SECONDARY'!$E$2:$E$960,0)),"")</f>
        <v/>
      </c>
      <c r="H2424" t="str">
        <f>IFERROR(INDEX('Video Ad Server - SECONDARY'!$D$2:$D$960,MATCH(' Combined Data'!C2424&amp;' Combined Data'!B2424,'Video Ad Server - SECONDARY'!$E$2:$E$960,0)),"")</f>
        <v/>
      </c>
      <c r="I2424" t="str">
        <f>VLOOKUP($C2424,'Lookup Table'!$A$1:$G$134,3,0)</f>
        <v>Partner A</v>
      </c>
      <c r="J2424" t="str">
        <f>VLOOKUP($C2424,'Lookup Table'!$A$1:$G$134,4,0)</f>
        <v>Desktop</v>
      </c>
      <c r="K2424" t="str">
        <f>VLOOKUP($C2424,'Lookup Table'!$A$1:$G$134,5,0)</f>
        <v>CPM</v>
      </c>
      <c r="L2424">
        <f>VLOOKUP($C2424,'Lookup Table'!$A$1:$G$134,6,0)</f>
        <v>6</v>
      </c>
      <c r="M2424" t="str">
        <f>VLOOKUP($C2424,'Lookup Table'!$A$1:$G$134,7,0)</f>
        <v>Display</v>
      </c>
      <c r="N2424" s="28">
        <f t="shared" si="37"/>
        <v>13.548</v>
      </c>
    </row>
    <row r="2425" spans="1:14" x14ac:dyDescent="0.2">
      <c r="A2425">
        <v>2424</v>
      </c>
      <c r="B2425" s="26">
        <v>44347</v>
      </c>
      <c r="C2425" s="11">
        <v>269221569</v>
      </c>
      <c r="D2425" s="11">
        <v>2200</v>
      </c>
      <c r="E2425" s="11">
        <v>0</v>
      </c>
      <c r="F2425" s="11">
        <v>4</v>
      </c>
      <c r="G2425">
        <f>IFERROR(INDEX('Video Ad Server - SECONDARY'!$C$2:$C$960,MATCH(' Combined Data'!C2425&amp;' Combined Data'!B2425,'Video Ad Server - SECONDARY'!$E$2:$E$960,0)),"")</f>
        <v>14</v>
      </c>
      <c r="H2425">
        <f>IFERROR(INDEX('Video Ad Server - SECONDARY'!$D$2:$D$960,MATCH(' Combined Data'!C2425&amp;' Combined Data'!B2425,'Video Ad Server - SECONDARY'!$E$2:$E$960,0)),"")</f>
        <v>8</v>
      </c>
      <c r="I2425" t="str">
        <f>VLOOKUP($C2425,'Lookup Table'!$A$1:$G$134,3,0)</f>
        <v>Partner B</v>
      </c>
      <c r="J2425" t="str">
        <f>VLOOKUP($C2425,'Lookup Table'!$A$1:$G$134,4,0)</f>
        <v>Cross-Device</v>
      </c>
      <c r="K2425" t="str">
        <f>VLOOKUP($C2425,'Lookup Table'!$A$1:$G$134,5,0)</f>
        <v>CPCV</v>
      </c>
      <c r="L2425">
        <f>VLOOKUP($C2425,'Lookup Table'!$A$1:$G$134,6,0)</f>
        <v>4.5</v>
      </c>
      <c r="M2425" t="str">
        <f>VLOOKUP($C2425,'Lookup Table'!$A$1:$G$134,7,0)</f>
        <v>Video</v>
      </c>
      <c r="N2425" s="28">
        <f t="shared" si="37"/>
        <v>36</v>
      </c>
    </row>
    <row r="2426" spans="1:14" x14ac:dyDescent="0.2">
      <c r="A2426">
        <v>2425</v>
      </c>
      <c r="B2426" s="26">
        <v>44347</v>
      </c>
      <c r="C2426" s="11">
        <v>268892246</v>
      </c>
      <c r="D2426" s="11">
        <v>2118</v>
      </c>
      <c r="E2426" s="11">
        <v>0</v>
      </c>
      <c r="F2426" s="11">
        <v>0</v>
      </c>
      <c r="G2426" t="str">
        <f>IFERROR(INDEX('Video Ad Server - SECONDARY'!$C$2:$C$960,MATCH(' Combined Data'!C2426&amp;' Combined Data'!B2426,'Video Ad Server - SECONDARY'!$E$2:$E$960,0)),"")</f>
        <v/>
      </c>
      <c r="H2426" t="str">
        <f>IFERROR(INDEX('Video Ad Server - SECONDARY'!$D$2:$D$960,MATCH(' Combined Data'!C2426&amp;' Combined Data'!B2426,'Video Ad Server - SECONDARY'!$E$2:$E$960,0)),"")</f>
        <v/>
      </c>
      <c r="I2426" t="str">
        <f>VLOOKUP($C2426,'Lookup Table'!$A$1:$G$134,3,0)</f>
        <v>Partner A</v>
      </c>
      <c r="J2426" t="str">
        <f>VLOOKUP($C2426,'Lookup Table'!$A$1:$G$134,4,0)</f>
        <v>Desktop</v>
      </c>
      <c r="K2426" t="str">
        <f>VLOOKUP($C2426,'Lookup Table'!$A$1:$G$134,5,0)</f>
        <v>CPM</v>
      </c>
      <c r="L2426">
        <f>VLOOKUP($C2426,'Lookup Table'!$A$1:$G$134,6,0)</f>
        <v>6</v>
      </c>
      <c r="M2426" t="str">
        <f>VLOOKUP($C2426,'Lookup Table'!$A$1:$G$134,7,0)</f>
        <v>Display</v>
      </c>
      <c r="N2426" s="28">
        <f t="shared" si="37"/>
        <v>12.707999999999998</v>
      </c>
    </row>
    <row r="2427" spans="1:14" x14ac:dyDescent="0.2">
      <c r="A2427">
        <v>2426</v>
      </c>
      <c r="B2427" s="26">
        <v>44347</v>
      </c>
      <c r="C2427" s="11">
        <v>272779033</v>
      </c>
      <c r="D2427" s="11">
        <v>899</v>
      </c>
      <c r="E2427" s="11">
        <v>0</v>
      </c>
      <c r="F2427" s="11">
        <v>1</v>
      </c>
      <c r="G2427">
        <f>IFERROR(INDEX('Video Ad Server - SECONDARY'!$C$2:$C$960,MATCH(' Combined Data'!C2427&amp;' Combined Data'!B2427,'Video Ad Server - SECONDARY'!$E$2:$E$960,0)),"")</f>
        <v>13</v>
      </c>
      <c r="H2427">
        <f>IFERROR(INDEX('Video Ad Server - SECONDARY'!$D$2:$D$960,MATCH(' Combined Data'!C2427&amp;' Combined Data'!B2427,'Video Ad Server - SECONDARY'!$E$2:$E$960,0)),"")</f>
        <v>11</v>
      </c>
      <c r="I2427" t="str">
        <f>VLOOKUP($C2427,'Lookup Table'!$A$1:$G$134,3,0)</f>
        <v>Partner B</v>
      </c>
      <c r="J2427" t="str">
        <f>VLOOKUP($C2427,'Lookup Table'!$A$1:$G$134,4,0)</f>
        <v>Cross-Device</v>
      </c>
      <c r="K2427" t="str">
        <f>VLOOKUP($C2427,'Lookup Table'!$A$1:$G$134,5,0)</f>
        <v>CPCV</v>
      </c>
      <c r="L2427">
        <f>VLOOKUP($C2427,'Lookup Table'!$A$1:$G$134,6,0)</f>
        <v>4.5</v>
      </c>
      <c r="M2427" t="str">
        <f>VLOOKUP($C2427,'Lookup Table'!$A$1:$G$134,7,0)</f>
        <v>Video</v>
      </c>
      <c r="N2427" s="28">
        <f t="shared" si="37"/>
        <v>49.5</v>
      </c>
    </row>
    <row r="2428" spans="1:14" x14ac:dyDescent="0.2">
      <c r="A2428">
        <v>2427</v>
      </c>
      <c r="B2428" s="26">
        <v>44347</v>
      </c>
      <c r="C2428" s="11">
        <v>268890566</v>
      </c>
      <c r="D2428" s="11">
        <v>771</v>
      </c>
      <c r="E2428" s="11">
        <v>0</v>
      </c>
      <c r="F2428" s="11">
        <v>0</v>
      </c>
      <c r="G2428">
        <f>IFERROR(INDEX('Video Ad Server - SECONDARY'!$C$2:$C$960,MATCH(' Combined Data'!C2428&amp;' Combined Data'!B2428,'Video Ad Server - SECONDARY'!$E$2:$E$960,0)),"")</f>
        <v>8</v>
      </c>
      <c r="H2428">
        <f>IFERROR(INDEX('Video Ad Server - SECONDARY'!$D$2:$D$960,MATCH(' Combined Data'!C2428&amp;' Combined Data'!B2428,'Video Ad Server - SECONDARY'!$E$2:$E$960,0)),"")</f>
        <v>8</v>
      </c>
      <c r="I2428" t="str">
        <f>VLOOKUP($C2428,'Lookup Table'!$A$1:$G$134,3,0)</f>
        <v>Partner B</v>
      </c>
      <c r="J2428" t="str">
        <f>VLOOKUP($C2428,'Lookup Table'!$A$1:$G$134,4,0)</f>
        <v>Cross-Device</v>
      </c>
      <c r="K2428" t="str">
        <f>VLOOKUP($C2428,'Lookup Table'!$A$1:$G$134,5,0)</f>
        <v>CPCV</v>
      </c>
      <c r="L2428">
        <f>VLOOKUP($C2428,'Lookup Table'!$A$1:$G$134,6,0)</f>
        <v>4.5</v>
      </c>
      <c r="M2428" t="str">
        <f>VLOOKUP($C2428,'Lookup Table'!$A$1:$G$134,7,0)</f>
        <v>Video</v>
      </c>
      <c r="N2428" s="28">
        <f t="shared" si="37"/>
        <v>36</v>
      </c>
    </row>
    <row r="2429" spans="1:14" x14ac:dyDescent="0.2">
      <c r="A2429">
        <v>2428</v>
      </c>
      <c r="B2429" s="26">
        <v>44347</v>
      </c>
      <c r="C2429" s="11">
        <v>268890710</v>
      </c>
      <c r="D2429" s="11">
        <v>601</v>
      </c>
      <c r="E2429" s="11">
        <v>0</v>
      </c>
      <c r="F2429" s="11">
        <v>1</v>
      </c>
      <c r="G2429" t="str">
        <f>IFERROR(INDEX('Video Ad Server - SECONDARY'!$C$2:$C$960,MATCH(' Combined Data'!C2429&amp;' Combined Data'!B2429,'Video Ad Server - SECONDARY'!$E$2:$E$960,0)),"")</f>
        <v/>
      </c>
      <c r="H2429" t="str">
        <f>IFERROR(INDEX('Video Ad Server - SECONDARY'!$D$2:$D$960,MATCH(' Combined Data'!C2429&amp;' Combined Data'!B2429,'Video Ad Server - SECONDARY'!$E$2:$E$960,0)),"")</f>
        <v/>
      </c>
      <c r="I2429" t="str">
        <f>VLOOKUP($C2429,'Lookup Table'!$A$1:$G$134,3,0)</f>
        <v>Partner A</v>
      </c>
      <c r="J2429" t="str">
        <f>VLOOKUP($C2429,'Lookup Table'!$A$1:$G$134,4,0)</f>
        <v>Desktop</v>
      </c>
      <c r="K2429" t="str">
        <f>VLOOKUP($C2429,'Lookup Table'!$A$1:$G$134,5,0)</f>
        <v>CPM</v>
      </c>
      <c r="L2429">
        <f>VLOOKUP($C2429,'Lookup Table'!$A$1:$G$134,6,0)</f>
        <v>6</v>
      </c>
      <c r="M2429" t="str">
        <f>VLOOKUP($C2429,'Lookup Table'!$A$1:$G$134,7,0)</f>
        <v>Display</v>
      </c>
      <c r="N2429" s="28">
        <f t="shared" si="37"/>
        <v>3.6059999999999999</v>
      </c>
    </row>
    <row r="2430" spans="1:14" x14ac:dyDescent="0.2">
      <c r="A2430">
        <v>2429</v>
      </c>
      <c r="B2430" s="26">
        <v>44347</v>
      </c>
      <c r="C2430" s="11">
        <v>268892381</v>
      </c>
      <c r="D2430" s="11">
        <v>480</v>
      </c>
      <c r="E2430" s="11">
        <v>0</v>
      </c>
      <c r="F2430" s="11">
        <v>1</v>
      </c>
      <c r="G2430">
        <f>IFERROR(INDEX('Video Ad Server - SECONDARY'!$C$2:$C$960,MATCH(' Combined Data'!C2430&amp;' Combined Data'!B2430,'Video Ad Server - SECONDARY'!$E$2:$E$960,0)),"")</f>
        <v>13</v>
      </c>
      <c r="H2430">
        <f>IFERROR(INDEX('Video Ad Server - SECONDARY'!$D$2:$D$960,MATCH(' Combined Data'!C2430&amp;' Combined Data'!B2430,'Video Ad Server - SECONDARY'!$E$2:$E$960,0)),"")</f>
        <v>1</v>
      </c>
      <c r="I2430" t="str">
        <f>VLOOKUP($C2430,'Lookup Table'!$A$1:$G$134,3,0)</f>
        <v>Partner B</v>
      </c>
      <c r="J2430" t="str">
        <f>VLOOKUP($C2430,'Lookup Table'!$A$1:$G$134,4,0)</f>
        <v>Cross-Device</v>
      </c>
      <c r="K2430" t="str">
        <f>VLOOKUP($C2430,'Lookup Table'!$A$1:$G$134,5,0)</f>
        <v>CPCV</v>
      </c>
      <c r="L2430">
        <f>VLOOKUP($C2430,'Lookup Table'!$A$1:$G$134,6,0)</f>
        <v>4.5</v>
      </c>
      <c r="M2430" t="str">
        <f>VLOOKUP($C2430,'Lookup Table'!$A$1:$G$134,7,0)</f>
        <v>Video</v>
      </c>
      <c r="N2430" s="28">
        <f t="shared" si="37"/>
        <v>4.5</v>
      </c>
    </row>
    <row r="2431" spans="1:14" x14ac:dyDescent="0.2">
      <c r="A2431">
        <v>2430</v>
      </c>
      <c r="B2431" s="26">
        <v>44347</v>
      </c>
      <c r="C2431" s="11">
        <v>268891961</v>
      </c>
      <c r="D2431" s="11">
        <v>305</v>
      </c>
      <c r="E2431" s="11">
        <v>0</v>
      </c>
      <c r="F2431" s="11">
        <v>0</v>
      </c>
      <c r="G2431">
        <f>IFERROR(INDEX('Video Ad Server - SECONDARY'!$C$2:$C$960,MATCH(' Combined Data'!C2431&amp;' Combined Data'!B2431,'Video Ad Server - SECONDARY'!$E$2:$E$960,0)),"")</f>
        <v>4</v>
      </c>
      <c r="H2431">
        <f>IFERROR(INDEX('Video Ad Server - SECONDARY'!$D$2:$D$960,MATCH(' Combined Data'!C2431&amp;' Combined Data'!B2431,'Video Ad Server - SECONDARY'!$E$2:$E$960,0)),"")</f>
        <v>10</v>
      </c>
      <c r="I2431" t="str">
        <f>VLOOKUP($C2431,'Lookup Table'!$A$1:$G$134,3,0)</f>
        <v>Partner B</v>
      </c>
      <c r="J2431" t="str">
        <f>VLOOKUP($C2431,'Lookup Table'!$A$1:$G$134,4,0)</f>
        <v>Cross-Device</v>
      </c>
      <c r="K2431" t="str">
        <f>VLOOKUP($C2431,'Lookup Table'!$A$1:$G$134,5,0)</f>
        <v>CPCV</v>
      </c>
      <c r="L2431">
        <f>VLOOKUP($C2431,'Lookup Table'!$A$1:$G$134,6,0)</f>
        <v>4.5</v>
      </c>
      <c r="M2431" t="str">
        <f>VLOOKUP($C2431,'Lookup Table'!$A$1:$G$134,7,0)</f>
        <v>Video</v>
      </c>
      <c r="N2431" s="28">
        <f t="shared" si="37"/>
        <v>45</v>
      </c>
    </row>
    <row r="2432" spans="1:14" x14ac:dyDescent="0.2">
      <c r="A2432">
        <v>2431</v>
      </c>
      <c r="B2432" s="26">
        <v>44347</v>
      </c>
      <c r="C2432" s="11">
        <v>269221608</v>
      </c>
      <c r="D2432" s="11">
        <v>286</v>
      </c>
      <c r="E2432" s="11">
        <v>0</v>
      </c>
      <c r="F2432" s="11">
        <v>0</v>
      </c>
      <c r="G2432" t="str">
        <f>IFERROR(INDEX('Video Ad Server - SECONDARY'!$C$2:$C$960,MATCH(' Combined Data'!C2432&amp;' Combined Data'!B2432,'Video Ad Server - SECONDARY'!$E$2:$E$960,0)),"")</f>
        <v/>
      </c>
      <c r="H2432" t="str">
        <f>IFERROR(INDEX('Video Ad Server - SECONDARY'!$D$2:$D$960,MATCH(' Combined Data'!C2432&amp;' Combined Data'!B2432,'Video Ad Server - SECONDARY'!$E$2:$E$960,0)),"")</f>
        <v/>
      </c>
      <c r="I2432" t="str">
        <f>VLOOKUP($C2432,'Lookup Table'!$A$1:$G$134,3,0)</f>
        <v>Partner A</v>
      </c>
      <c r="J2432" t="str">
        <f>VLOOKUP($C2432,'Lookup Table'!$A$1:$G$134,4,0)</f>
        <v>Mobile In-App</v>
      </c>
      <c r="K2432" t="str">
        <f>VLOOKUP($C2432,'Lookup Table'!$A$1:$G$134,5,0)</f>
        <v>CPM</v>
      </c>
      <c r="L2432">
        <f>VLOOKUP($C2432,'Lookup Table'!$A$1:$G$134,6,0)</f>
        <v>6</v>
      </c>
      <c r="M2432" t="str">
        <f>VLOOKUP($C2432,'Lookup Table'!$A$1:$G$134,7,0)</f>
        <v>Display</v>
      </c>
      <c r="N2432" s="28">
        <f t="shared" si="37"/>
        <v>1.7159999999999997</v>
      </c>
    </row>
    <row r="2433" spans="1:14" x14ac:dyDescent="0.2">
      <c r="A2433">
        <v>2432</v>
      </c>
      <c r="B2433" s="26">
        <v>44347</v>
      </c>
      <c r="C2433" s="11">
        <v>269221584</v>
      </c>
      <c r="D2433" s="11">
        <v>67</v>
      </c>
      <c r="E2433" s="11">
        <v>0</v>
      </c>
      <c r="F2433" s="11">
        <v>0</v>
      </c>
      <c r="G2433">
        <f>IFERROR(INDEX('Video Ad Server - SECONDARY'!$C$2:$C$960,MATCH(' Combined Data'!C2433&amp;' Combined Data'!B2433,'Video Ad Server - SECONDARY'!$E$2:$E$960,0)),"")</f>
        <v>4</v>
      </c>
      <c r="H2433">
        <f>IFERROR(INDEX('Video Ad Server - SECONDARY'!$D$2:$D$960,MATCH(' Combined Data'!C2433&amp;' Combined Data'!B2433,'Video Ad Server - SECONDARY'!$E$2:$E$960,0)),"")</f>
        <v>20</v>
      </c>
      <c r="I2433" t="str">
        <f>VLOOKUP($C2433,'Lookup Table'!$A$1:$G$134,3,0)</f>
        <v>Partner B</v>
      </c>
      <c r="J2433" t="str">
        <f>VLOOKUP($C2433,'Lookup Table'!$A$1:$G$134,4,0)</f>
        <v>Cross-Device</v>
      </c>
      <c r="K2433" t="str">
        <f>VLOOKUP($C2433,'Lookup Table'!$A$1:$G$134,5,0)</f>
        <v>CPCV</v>
      </c>
      <c r="L2433">
        <f>VLOOKUP($C2433,'Lookup Table'!$A$1:$G$134,6,0)</f>
        <v>4.5</v>
      </c>
      <c r="M2433" t="str">
        <f>VLOOKUP($C2433,'Lookup Table'!$A$1:$G$134,7,0)</f>
        <v>Video</v>
      </c>
      <c r="N2433" s="28">
        <f t="shared" si="37"/>
        <v>90</v>
      </c>
    </row>
    <row r="2434" spans="1:14" x14ac:dyDescent="0.2">
      <c r="A2434">
        <v>2433</v>
      </c>
      <c r="B2434" s="26">
        <v>44347</v>
      </c>
      <c r="C2434" s="11">
        <v>273397621</v>
      </c>
      <c r="D2434" s="11">
        <v>48</v>
      </c>
      <c r="E2434" s="11">
        <v>0</v>
      </c>
      <c r="F2434" s="11">
        <v>0</v>
      </c>
      <c r="G2434" t="str">
        <f>IFERROR(INDEX('Video Ad Server - SECONDARY'!$C$2:$C$960,MATCH(' Combined Data'!C2434&amp;' Combined Data'!B2434,'Video Ad Server - SECONDARY'!$E$2:$E$960,0)),"")</f>
        <v/>
      </c>
      <c r="H2434" t="str">
        <f>IFERROR(INDEX('Video Ad Server - SECONDARY'!$D$2:$D$960,MATCH(' Combined Data'!C2434&amp;' Combined Data'!B2434,'Video Ad Server - SECONDARY'!$E$2:$E$960,0)),"")</f>
        <v/>
      </c>
      <c r="I2434" t="str">
        <f>VLOOKUP($C2434,'Lookup Table'!$A$1:$G$134,3,0)</f>
        <v>Partner B</v>
      </c>
      <c r="J2434" t="str">
        <f>VLOOKUP($C2434,'Lookup Table'!$A$1:$G$134,4,0)</f>
        <v>Desktop</v>
      </c>
      <c r="K2434" t="str">
        <f>VLOOKUP($C2434,'Lookup Table'!$A$1:$G$134,5,0)</f>
        <v>CPM</v>
      </c>
      <c r="L2434">
        <f>VLOOKUP($C2434,'Lookup Table'!$A$1:$G$134,6,0)</f>
        <v>4.5</v>
      </c>
      <c r="M2434" t="str">
        <f>VLOOKUP($C2434,'Lookup Table'!$A$1:$G$134,7,0)</f>
        <v>Display</v>
      </c>
      <c r="N2434" s="28">
        <f t="shared" si="37"/>
        <v>0.216</v>
      </c>
    </row>
    <row r="2435" spans="1:14" x14ac:dyDescent="0.2">
      <c r="A2435">
        <v>2434</v>
      </c>
      <c r="B2435" s="26">
        <v>44347</v>
      </c>
      <c r="C2435" s="11">
        <v>269221581</v>
      </c>
      <c r="D2435" s="11">
        <v>46</v>
      </c>
      <c r="E2435" s="11">
        <v>0</v>
      </c>
      <c r="F2435" s="11">
        <v>0</v>
      </c>
      <c r="G2435">
        <f>IFERROR(INDEX('Video Ad Server - SECONDARY'!$C$2:$C$960,MATCH(' Combined Data'!C2435&amp;' Combined Data'!B2435,'Video Ad Server - SECONDARY'!$E$2:$E$960,0)),"")</f>
        <v>12</v>
      </c>
      <c r="H2435">
        <f>IFERROR(INDEX('Video Ad Server - SECONDARY'!$D$2:$D$960,MATCH(' Combined Data'!C2435&amp;' Combined Data'!B2435,'Video Ad Server - SECONDARY'!$E$2:$E$960,0)),"")</f>
        <v>1</v>
      </c>
      <c r="I2435" t="str">
        <f>VLOOKUP($C2435,'Lookup Table'!$A$1:$G$134,3,0)</f>
        <v>Partner B</v>
      </c>
      <c r="J2435" t="str">
        <f>VLOOKUP($C2435,'Lookup Table'!$A$1:$G$134,4,0)</f>
        <v>Cross-Device</v>
      </c>
      <c r="K2435" t="str">
        <f>VLOOKUP($C2435,'Lookup Table'!$A$1:$G$134,5,0)</f>
        <v>CPCV</v>
      </c>
      <c r="L2435">
        <f>VLOOKUP($C2435,'Lookup Table'!$A$1:$G$134,6,0)</f>
        <v>4.5</v>
      </c>
      <c r="M2435" t="str">
        <f>VLOOKUP($C2435,'Lookup Table'!$A$1:$G$134,7,0)</f>
        <v>Video</v>
      </c>
      <c r="N2435" s="28">
        <f t="shared" ref="N2435:N2444" si="38">IF(K2435="CPM",(D2435/1000)*L2435,H2435*L2435)</f>
        <v>4.5</v>
      </c>
    </row>
    <row r="2436" spans="1:14" x14ac:dyDescent="0.2">
      <c r="A2436">
        <v>2435</v>
      </c>
      <c r="B2436" s="26">
        <v>44347</v>
      </c>
      <c r="C2436" s="11">
        <v>268890545</v>
      </c>
      <c r="D2436" s="11">
        <v>40</v>
      </c>
      <c r="E2436" s="11">
        <v>0</v>
      </c>
      <c r="F2436" s="11">
        <v>0</v>
      </c>
      <c r="G2436">
        <f>IFERROR(INDEX('Video Ad Server - SECONDARY'!$C$2:$C$960,MATCH(' Combined Data'!C2436&amp;' Combined Data'!B2436,'Video Ad Server - SECONDARY'!$E$2:$E$960,0)),"")</f>
        <v>20</v>
      </c>
      <c r="H2436">
        <f>IFERROR(INDEX('Video Ad Server - SECONDARY'!$D$2:$D$960,MATCH(' Combined Data'!C2436&amp;' Combined Data'!B2436,'Video Ad Server - SECONDARY'!$E$2:$E$960,0)),"")</f>
        <v>13</v>
      </c>
      <c r="I2436" t="str">
        <f>VLOOKUP($C2436,'Lookup Table'!$A$1:$G$134,3,0)</f>
        <v>Partner B</v>
      </c>
      <c r="J2436" t="str">
        <f>VLOOKUP($C2436,'Lookup Table'!$A$1:$G$134,4,0)</f>
        <v>Cross-Device</v>
      </c>
      <c r="K2436" t="str">
        <f>VLOOKUP($C2436,'Lookup Table'!$A$1:$G$134,5,0)</f>
        <v>CPCV</v>
      </c>
      <c r="L2436">
        <f>VLOOKUP($C2436,'Lookup Table'!$A$1:$G$134,6,0)</f>
        <v>4.5</v>
      </c>
      <c r="M2436" t="str">
        <f>VLOOKUP($C2436,'Lookup Table'!$A$1:$G$134,7,0)</f>
        <v>Video</v>
      </c>
      <c r="N2436" s="28">
        <f t="shared" si="38"/>
        <v>58.5</v>
      </c>
    </row>
    <row r="2437" spans="1:14" x14ac:dyDescent="0.2">
      <c r="A2437">
        <v>2436</v>
      </c>
      <c r="B2437" s="26">
        <v>44347</v>
      </c>
      <c r="C2437" s="11">
        <v>268892375</v>
      </c>
      <c r="D2437" s="11">
        <v>27</v>
      </c>
      <c r="E2437" s="11">
        <v>0</v>
      </c>
      <c r="F2437" s="11">
        <v>0</v>
      </c>
      <c r="G2437">
        <f>IFERROR(INDEX('Video Ad Server - SECONDARY'!$C$2:$C$960,MATCH(' Combined Data'!C2437&amp;' Combined Data'!B2437,'Video Ad Server - SECONDARY'!$E$2:$E$960,0)),"")</f>
        <v>14</v>
      </c>
      <c r="H2437">
        <f>IFERROR(INDEX('Video Ad Server - SECONDARY'!$D$2:$D$960,MATCH(' Combined Data'!C2437&amp;' Combined Data'!B2437,'Video Ad Server - SECONDARY'!$E$2:$E$960,0)),"")</f>
        <v>20</v>
      </c>
      <c r="I2437" t="str">
        <f>VLOOKUP($C2437,'Lookup Table'!$A$1:$G$134,3,0)</f>
        <v>Partner B</v>
      </c>
      <c r="J2437" t="str">
        <f>VLOOKUP($C2437,'Lookup Table'!$A$1:$G$134,4,0)</f>
        <v>Cross-Device</v>
      </c>
      <c r="K2437" t="str">
        <f>VLOOKUP($C2437,'Lookup Table'!$A$1:$G$134,5,0)</f>
        <v>CPCV</v>
      </c>
      <c r="L2437">
        <f>VLOOKUP($C2437,'Lookup Table'!$A$1:$G$134,6,0)</f>
        <v>4.5</v>
      </c>
      <c r="M2437" t="str">
        <f>VLOOKUP($C2437,'Lookup Table'!$A$1:$G$134,7,0)</f>
        <v>Video</v>
      </c>
      <c r="N2437" s="28">
        <f t="shared" si="38"/>
        <v>90</v>
      </c>
    </row>
    <row r="2438" spans="1:14" x14ac:dyDescent="0.2">
      <c r="A2438">
        <v>2437</v>
      </c>
      <c r="B2438" s="26">
        <v>44347</v>
      </c>
      <c r="C2438" s="11">
        <v>268890548</v>
      </c>
      <c r="D2438" s="11">
        <v>13</v>
      </c>
      <c r="E2438" s="11">
        <v>0</v>
      </c>
      <c r="F2438" s="11">
        <v>0</v>
      </c>
      <c r="G2438">
        <f>IFERROR(INDEX('Video Ad Server - SECONDARY'!$C$2:$C$960,MATCH(' Combined Data'!C2438&amp;' Combined Data'!B2438,'Video Ad Server - SECONDARY'!$E$2:$E$960,0)),"")</f>
        <v>11</v>
      </c>
      <c r="H2438">
        <f>IFERROR(INDEX('Video Ad Server - SECONDARY'!$D$2:$D$960,MATCH(' Combined Data'!C2438&amp;' Combined Data'!B2438,'Video Ad Server - SECONDARY'!$E$2:$E$960,0)),"")</f>
        <v>4</v>
      </c>
      <c r="I2438" t="str">
        <f>VLOOKUP($C2438,'Lookup Table'!$A$1:$G$134,3,0)</f>
        <v>Partner B</v>
      </c>
      <c r="J2438" t="str">
        <f>VLOOKUP($C2438,'Lookup Table'!$A$1:$G$134,4,0)</f>
        <v>Cross-Device</v>
      </c>
      <c r="K2438" t="str">
        <f>VLOOKUP($C2438,'Lookup Table'!$A$1:$G$134,5,0)</f>
        <v>CPCV</v>
      </c>
      <c r="L2438">
        <f>VLOOKUP($C2438,'Lookup Table'!$A$1:$G$134,6,0)</f>
        <v>4.5</v>
      </c>
      <c r="M2438" t="str">
        <f>VLOOKUP($C2438,'Lookup Table'!$A$1:$G$134,7,0)</f>
        <v>Video</v>
      </c>
      <c r="N2438" s="28">
        <f t="shared" si="38"/>
        <v>18</v>
      </c>
    </row>
    <row r="2439" spans="1:14" x14ac:dyDescent="0.2">
      <c r="A2439">
        <v>2438</v>
      </c>
      <c r="B2439" s="26">
        <v>44347</v>
      </c>
      <c r="C2439" s="11">
        <v>268892078</v>
      </c>
      <c r="D2439" s="11">
        <v>5</v>
      </c>
      <c r="E2439" s="11">
        <v>0</v>
      </c>
      <c r="F2439" s="11">
        <v>0</v>
      </c>
      <c r="G2439">
        <f>IFERROR(INDEX('Video Ad Server - SECONDARY'!$C$2:$C$960,MATCH(' Combined Data'!C2439&amp;' Combined Data'!B2439,'Video Ad Server - SECONDARY'!$E$2:$E$960,0)),"")</f>
        <v>8</v>
      </c>
      <c r="H2439">
        <f>IFERROR(INDEX('Video Ad Server - SECONDARY'!$D$2:$D$960,MATCH(' Combined Data'!C2439&amp;' Combined Data'!B2439,'Video Ad Server - SECONDARY'!$E$2:$E$960,0)),"")</f>
        <v>11</v>
      </c>
      <c r="I2439" t="str">
        <f>VLOOKUP($C2439,'Lookup Table'!$A$1:$G$134,3,0)</f>
        <v>Partner B</v>
      </c>
      <c r="J2439" t="str">
        <f>VLOOKUP($C2439,'Lookup Table'!$A$1:$G$134,4,0)</f>
        <v>Cross-Device</v>
      </c>
      <c r="K2439" t="str">
        <f>VLOOKUP($C2439,'Lookup Table'!$A$1:$G$134,5,0)</f>
        <v>CPCV</v>
      </c>
      <c r="L2439">
        <f>VLOOKUP($C2439,'Lookup Table'!$A$1:$G$134,6,0)</f>
        <v>4.5</v>
      </c>
      <c r="M2439" t="str">
        <f>VLOOKUP($C2439,'Lookup Table'!$A$1:$G$134,7,0)</f>
        <v>Video</v>
      </c>
      <c r="N2439" s="28">
        <f t="shared" si="38"/>
        <v>49.5</v>
      </c>
    </row>
    <row r="2440" spans="1:14" x14ac:dyDescent="0.2">
      <c r="A2440">
        <v>2439</v>
      </c>
      <c r="B2440" s="26">
        <v>44347</v>
      </c>
      <c r="C2440" s="11">
        <v>269221920</v>
      </c>
      <c r="D2440" s="11">
        <v>3</v>
      </c>
      <c r="E2440" s="11">
        <v>0</v>
      </c>
      <c r="F2440" s="11">
        <v>0</v>
      </c>
      <c r="G2440">
        <f>IFERROR(INDEX('Video Ad Server - SECONDARY'!$C$2:$C$960,MATCH(' Combined Data'!C2440&amp;' Combined Data'!B2440,'Video Ad Server - SECONDARY'!$E$2:$E$960,0)),"")</f>
        <v>12</v>
      </c>
      <c r="H2440">
        <f>IFERROR(INDEX('Video Ad Server - SECONDARY'!$D$2:$D$960,MATCH(' Combined Data'!C2440&amp;' Combined Data'!B2440,'Video Ad Server - SECONDARY'!$E$2:$E$960,0)),"")</f>
        <v>1</v>
      </c>
      <c r="I2440" t="str">
        <f>VLOOKUP($C2440,'Lookup Table'!$A$1:$G$134,3,0)</f>
        <v>Partner B</v>
      </c>
      <c r="J2440" t="str">
        <f>VLOOKUP($C2440,'Lookup Table'!$A$1:$G$134,4,0)</f>
        <v>Cross-Device</v>
      </c>
      <c r="K2440" t="str">
        <f>VLOOKUP($C2440,'Lookup Table'!$A$1:$G$134,5,0)</f>
        <v>CPCV</v>
      </c>
      <c r="L2440">
        <f>VLOOKUP($C2440,'Lookup Table'!$A$1:$G$134,6,0)</f>
        <v>4.5</v>
      </c>
      <c r="M2440" t="str">
        <f>VLOOKUP($C2440,'Lookup Table'!$A$1:$G$134,7,0)</f>
        <v>Video</v>
      </c>
      <c r="N2440" s="28">
        <f t="shared" si="38"/>
        <v>4.5</v>
      </c>
    </row>
    <row r="2441" spans="1:14" x14ac:dyDescent="0.2">
      <c r="A2441">
        <v>2440</v>
      </c>
      <c r="B2441" s="26">
        <v>44347</v>
      </c>
      <c r="C2441" s="11">
        <v>268892378</v>
      </c>
      <c r="D2441" s="11">
        <v>3</v>
      </c>
      <c r="E2441" s="11">
        <v>0</v>
      </c>
      <c r="F2441" s="11">
        <v>0</v>
      </c>
      <c r="G2441">
        <f>IFERROR(INDEX('Video Ad Server - SECONDARY'!$C$2:$C$960,MATCH(' Combined Data'!C2441&amp;' Combined Data'!B2441,'Video Ad Server - SECONDARY'!$E$2:$E$960,0)),"")</f>
        <v>13</v>
      </c>
      <c r="H2441">
        <f>IFERROR(INDEX('Video Ad Server - SECONDARY'!$D$2:$D$960,MATCH(' Combined Data'!C2441&amp;' Combined Data'!B2441,'Video Ad Server - SECONDARY'!$E$2:$E$960,0)),"")</f>
        <v>17</v>
      </c>
      <c r="I2441" t="str">
        <f>VLOOKUP($C2441,'Lookup Table'!$A$1:$G$134,3,0)</f>
        <v>Partner B</v>
      </c>
      <c r="J2441" t="str">
        <f>VLOOKUP($C2441,'Lookup Table'!$A$1:$G$134,4,0)</f>
        <v>Cross-Device</v>
      </c>
      <c r="K2441" t="str">
        <f>VLOOKUP($C2441,'Lookup Table'!$A$1:$G$134,5,0)</f>
        <v>CPCV</v>
      </c>
      <c r="L2441">
        <f>VLOOKUP($C2441,'Lookup Table'!$A$1:$G$134,6,0)</f>
        <v>4.5</v>
      </c>
      <c r="M2441" t="str">
        <f>VLOOKUP($C2441,'Lookup Table'!$A$1:$G$134,7,0)</f>
        <v>Video</v>
      </c>
      <c r="N2441" s="28">
        <f t="shared" si="38"/>
        <v>76.5</v>
      </c>
    </row>
    <row r="2442" spans="1:14" x14ac:dyDescent="0.2">
      <c r="A2442">
        <v>2441</v>
      </c>
      <c r="B2442" s="26">
        <v>44347</v>
      </c>
      <c r="C2442" s="11">
        <v>268891184</v>
      </c>
      <c r="D2442" s="11">
        <v>1</v>
      </c>
      <c r="E2442" s="11">
        <v>0</v>
      </c>
      <c r="F2442" s="11">
        <v>0</v>
      </c>
      <c r="G2442" t="str">
        <f>IFERROR(INDEX('Video Ad Server - SECONDARY'!$C$2:$C$960,MATCH(' Combined Data'!C2442&amp;' Combined Data'!B2442,'Video Ad Server - SECONDARY'!$E$2:$E$960,0)),"")</f>
        <v/>
      </c>
      <c r="H2442" t="str">
        <f>IFERROR(INDEX('Video Ad Server - SECONDARY'!$D$2:$D$960,MATCH(' Combined Data'!C2442&amp;' Combined Data'!B2442,'Video Ad Server - SECONDARY'!$E$2:$E$960,0)),"")</f>
        <v/>
      </c>
      <c r="I2442" t="str">
        <f>VLOOKUP($C2442,'Lookup Table'!$A$1:$G$134,3,0)</f>
        <v>Partner B</v>
      </c>
      <c r="J2442" t="str">
        <f>VLOOKUP($C2442,'Lookup Table'!$A$1:$G$134,4,0)</f>
        <v>Cross-Device</v>
      </c>
      <c r="K2442" t="str">
        <f>VLOOKUP($C2442,'Lookup Table'!$A$1:$G$134,5,0)</f>
        <v>CPM</v>
      </c>
      <c r="L2442">
        <f>VLOOKUP($C2442,'Lookup Table'!$A$1:$G$134,6,0)</f>
        <v>4.5</v>
      </c>
      <c r="M2442" t="str">
        <f>VLOOKUP($C2442,'Lookup Table'!$A$1:$G$134,7,0)</f>
        <v>Display</v>
      </c>
      <c r="N2442" s="28">
        <f t="shared" si="38"/>
        <v>4.5000000000000005E-3</v>
      </c>
    </row>
    <row r="2443" spans="1:14" x14ac:dyDescent="0.2">
      <c r="A2443">
        <v>2442</v>
      </c>
      <c r="B2443" s="26">
        <v>44347</v>
      </c>
      <c r="C2443" s="11">
        <v>268891271</v>
      </c>
      <c r="D2443" s="11">
        <v>1</v>
      </c>
      <c r="E2443" s="11">
        <v>0</v>
      </c>
      <c r="F2443" s="11">
        <v>0</v>
      </c>
      <c r="G2443" t="str">
        <f>IFERROR(INDEX('Video Ad Server - SECONDARY'!$C$2:$C$960,MATCH(' Combined Data'!C2443&amp;' Combined Data'!B2443,'Video Ad Server - SECONDARY'!$E$2:$E$960,0)),"")</f>
        <v/>
      </c>
      <c r="H2443" t="str">
        <f>IFERROR(INDEX('Video Ad Server - SECONDARY'!$D$2:$D$960,MATCH(' Combined Data'!C2443&amp;' Combined Data'!B2443,'Video Ad Server - SECONDARY'!$E$2:$E$960,0)),"")</f>
        <v/>
      </c>
      <c r="I2443" t="str">
        <f>VLOOKUP($C2443,'Lookup Table'!$A$1:$G$134,3,0)</f>
        <v>Partner B</v>
      </c>
      <c r="J2443" t="str">
        <f>VLOOKUP($C2443,'Lookup Table'!$A$1:$G$134,4,0)</f>
        <v>Mobile In-App</v>
      </c>
      <c r="K2443" t="str">
        <f>VLOOKUP($C2443,'Lookup Table'!$A$1:$G$134,5,0)</f>
        <v>CPM</v>
      </c>
      <c r="L2443">
        <f>VLOOKUP($C2443,'Lookup Table'!$A$1:$G$134,6,0)</f>
        <v>4.5</v>
      </c>
      <c r="M2443" t="str">
        <f>VLOOKUP($C2443,'Lookup Table'!$A$1:$G$134,7,0)</f>
        <v>Display</v>
      </c>
      <c r="N2443" s="28">
        <f t="shared" si="38"/>
        <v>4.5000000000000005E-3</v>
      </c>
    </row>
    <row r="2444" spans="1:14" x14ac:dyDescent="0.2">
      <c r="A2444">
        <v>2443</v>
      </c>
      <c r="B2444" s="26">
        <v>44347</v>
      </c>
      <c r="C2444" s="11">
        <v>268891919</v>
      </c>
      <c r="D2444" s="11">
        <v>1</v>
      </c>
      <c r="E2444" s="11">
        <v>0</v>
      </c>
      <c r="F2444" s="11">
        <v>0</v>
      </c>
      <c r="G2444" t="str">
        <f>IFERROR(INDEX('Video Ad Server - SECONDARY'!$C$2:$C$960,MATCH(' Combined Data'!C2444&amp;' Combined Data'!B2444,'Video Ad Server - SECONDARY'!$E$2:$E$960,0)),"")</f>
        <v/>
      </c>
      <c r="H2444" t="str">
        <f>IFERROR(INDEX('Video Ad Server - SECONDARY'!$D$2:$D$960,MATCH(' Combined Data'!C2444&amp;' Combined Data'!B2444,'Video Ad Server - SECONDARY'!$E$2:$E$960,0)),"")</f>
        <v/>
      </c>
      <c r="I2444" t="str">
        <f>VLOOKUP($C2444,'Lookup Table'!$A$1:$G$134,3,0)</f>
        <v>Partner B</v>
      </c>
      <c r="J2444" t="str">
        <f>VLOOKUP($C2444,'Lookup Table'!$A$1:$G$134,4,0)</f>
        <v>Desktop</v>
      </c>
      <c r="K2444" t="str">
        <f>VLOOKUP($C2444,'Lookup Table'!$A$1:$G$134,5,0)</f>
        <v>CPM</v>
      </c>
      <c r="L2444">
        <f>VLOOKUP($C2444,'Lookup Table'!$A$1:$G$134,6,0)</f>
        <v>4.5</v>
      </c>
      <c r="M2444" t="str">
        <f>VLOOKUP($C2444,'Lookup Table'!$A$1:$G$134,7,0)</f>
        <v>Display</v>
      </c>
      <c r="N2444" s="28">
        <f t="shared" si="38"/>
        <v>4.5000000000000005E-3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5EB5-C81B-48BA-967F-39B2CD2A9D3B}">
  <dimension ref="A1:M45"/>
  <sheetViews>
    <sheetView workbookViewId="0">
      <pane ySplit="3" topLeftCell="A4" activePane="bottomLeft" state="frozen"/>
      <selection pane="bottomLeft" activeCell="B1" sqref="B1"/>
    </sheetView>
  </sheetViews>
  <sheetFormatPr baseColWidth="10" defaultColWidth="8.83203125" defaultRowHeight="15" x14ac:dyDescent="0.2"/>
  <cols>
    <col min="1" max="1" width="16" bestFit="1" customWidth="1"/>
    <col min="2" max="2" width="17.6640625" bestFit="1" customWidth="1"/>
    <col min="3" max="3" width="10.33203125" bestFit="1" customWidth="1"/>
    <col min="4" max="4" width="14.33203125" bestFit="1" customWidth="1"/>
    <col min="5" max="5" width="15.83203125" bestFit="1" customWidth="1"/>
    <col min="6" max="6" width="10.33203125" bestFit="1" customWidth="1"/>
    <col min="7" max="7" width="16" bestFit="1" customWidth="1"/>
    <col min="8" max="8" width="15.83203125" bestFit="1" customWidth="1"/>
    <col min="9" max="9" width="20.1640625" bestFit="1" customWidth="1"/>
    <col min="10" max="10" width="9.33203125" bestFit="1" customWidth="1"/>
    <col min="11" max="11" width="5.5" bestFit="1" customWidth="1"/>
    <col min="12" max="12" width="8" bestFit="1" customWidth="1"/>
    <col min="13" max="13" width="7" bestFit="1" customWidth="1"/>
    <col min="14" max="14" width="10.83203125" bestFit="1" customWidth="1"/>
  </cols>
  <sheetData>
    <row r="1" spans="1:13" x14ac:dyDescent="0.2">
      <c r="A1" s="30" t="s">
        <v>34</v>
      </c>
      <c r="B1" t="s">
        <v>46</v>
      </c>
    </row>
    <row r="3" spans="1:13" x14ac:dyDescent="0.2">
      <c r="A3" s="30" t="s">
        <v>32</v>
      </c>
      <c r="B3" s="30" t="s">
        <v>33</v>
      </c>
      <c r="C3" s="30" t="s">
        <v>36</v>
      </c>
      <c r="D3" s="30" t="s">
        <v>0</v>
      </c>
      <c r="E3" t="s">
        <v>67</v>
      </c>
      <c r="F3" t="s">
        <v>68</v>
      </c>
      <c r="G3" t="s">
        <v>69</v>
      </c>
      <c r="H3" t="s">
        <v>70</v>
      </c>
      <c r="I3" t="s">
        <v>71</v>
      </c>
      <c r="J3" t="s">
        <v>72</v>
      </c>
      <c r="K3" t="s">
        <v>74</v>
      </c>
      <c r="L3" t="s">
        <v>75</v>
      </c>
      <c r="M3" t="s">
        <v>76</v>
      </c>
    </row>
    <row r="4" spans="1:13" x14ac:dyDescent="0.2">
      <c r="A4" t="s">
        <v>42</v>
      </c>
      <c r="B4" t="s">
        <v>45</v>
      </c>
      <c r="C4" t="s">
        <v>47</v>
      </c>
      <c r="D4">
        <v>269222010</v>
      </c>
      <c r="E4">
        <v>418842</v>
      </c>
      <c r="F4">
        <v>500475</v>
      </c>
      <c r="G4">
        <v>314</v>
      </c>
      <c r="H4">
        <v>4243</v>
      </c>
      <c r="I4">
        <v>3461</v>
      </c>
      <c r="J4" s="29">
        <v>15574.5</v>
      </c>
      <c r="K4" s="32">
        <v>3.1119436535291475E-2</v>
      </c>
      <c r="L4" s="33">
        <v>1.1949016574269056</v>
      </c>
      <c r="M4" s="33">
        <v>0.81569644119726603</v>
      </c>
    </row>
    <row r="5" spans="1:13" x14ac:dyDescent="0.2">
      <c r="A5" t="s">
        <v>42</v>
      </c>
      <c r="B5" t="s">
        <v>45</v>
      </c>
      <c r="C5" t="s">
        <v>47</v>
      </c>
      <c r="D5">
        <v>268890590</v>
      </c>
      <c r="E5">
        <v>299303</v>
      </c>
      <c r="F5">
        <v>744</v>
      </c>
      <c r="G5">
        <v>215</v>
      </c>
      <c r="H5">
        <v>1038</v>
      </c>
      <c r="I5">
        <v>857</v>
      </c>
      <c r="J5" s="29">
        <v>3856.5</v>
      </c>
      <c r="K5" s="32">
        <v>5.183467741935484</v>
      </c>
      <c r="L5" s="33">
        <v>2.4857752845778357E-3</v>
      </c>
      <c r="M5" s="33">
        <v>0.82562620423892097</v>
      </c>
    </row>
    <row r="6" spans="1:13" x14ac:dyDescent="0.2">
      <c r="A6" t="s">
        <v>42</v>
      </c>
      <c r="B6" t="s">
        <v>45</v>
      </c>
      <c r="C6" t="s">
        <v>47</v>
      </c>
      <c r="D6">
        <v>269221920</v>
      </c>
      <c r="E6">
        <v>254476</v>
      </c>
      <c r="F6">
        <v>429</v>
      </c>
      <c r="G6">
        <v>321</v>
      </c>
      <c r="H6">
        <v>4813</v>
      </c>
      <c r="I6">
        <v>3861</v>
      </c>
      <c r="J6" s="29">
        <v>17374.5</v>
      </c>
      <c r="K6" s="32">
        <v>40.5</v>
      </c>
      <c r="L6" s="33">
        <v>1.6858171301026422E-3</v>
      </c>
      <c r="M6" s="33">
        <v>0.80220236858508209</v>
      </c>
    </row>
    <row r="7" spans="1:13" x14ac:dyDescent="0.2">
      <c r="A7" t="s">
        <v>42</v>
      </c>
      <c r="B7" t="s">
        <v>45</v>
      </c>
      <c r="C7" t="s">
        <v>47</v>
      </c>
      <c r="D7">
        <v>268891961</v>
      </c>
      <c r="E7">
        <v>248553</v>
      </c>
      <c r="F7">
        <v>940</v>
      </c>
      <c r="G7">
        <v>183</v>
      </c>
      <c r="H7">
        <v>2562</v>
      </c>
      <c r="I7">
        <v>2215</v>
      </c>
      <c r="J7" s="29">
        <v>9967.5</v>
      </c>
      <c r="K7" s="32">
        <v>10.603723404255319</v>
      </c>
      <c r="L7" s="33">
        <v>3.7818895768709291E-3</v>
      </c>
      <c r="M7" s="33">
        <v>0.86455893832943009</v>
      </c>
    </row>
    <row r="8" spans="1:13" x14ac:dyDescent="0.2">
      <c r="A8" t="s">
        <v>42</v>
      </c>
      <c r="B8" t="s">
        <v>45</v>
      </c>
      <c r="C8" t="s">
        <v>47</v>
      </c>
      <c r="D8">
        <v>269222739</v>
      </c>
      <c r="E8">
        <v>214348</v>
      </c>
      <c r="F8">
        <v>613</v>
      </c>
      <c r="G8">
        <v>268</v>
      </c>
      <c r="H8">
        <v>1910</v>
      </c>
      <c r="I8">
        <v>1413</v>
      </c>
      <c r="J8" s="29">
        <v>6358.5</v>
      </c>
      <c r="K8" s="32">
        <v>10.372756933115824</v>
      </c>
      <c r="L8" s="33">
        <v>2.859835407841454E-3</v>
      </c>
      <c r="M8" s="33">
        <v>0.73979057591623032</v>
      </c>
    </row>
    <row r="9" spans="1:13" x14ac:dyDescent="0.2">
      <c r="A9" t="s">
        <v>42</v>
      </c>
      <c r="B9" t="s">
        <v>45</v>
      </c>
      <c r="C9" t="s">
        <v>47</v>
      </c>
      <c r="D9">
        <v>272779033</v>
      </c>
      <c r="E9">
        <v>211763</v>
      </c>
      <c r="F9">
        <v>688</v>
      </c>
      <c r="G9">
        <v>201</v>
      </c>
      <c r="H9">
        <v>8395</v>
      </c>
      <c r="I9">
        <v>6027</v>
      </c>
      <c r="J9" s="29">
        <v>27121.5</v>
      </c>
      <c r="K9" s="32">
        <v>39.420784883720927</v>
      </c>
      <c r="L9" s="33">
        <v>3.2489150607046555E-3</v>
      </c>
      <c r="M9" s="33">
        <v>0.71792733770101247</v>
      </c>
    </row>
    <row r="10" spans="1:13" x14ac:dyDescent="0.2">
      <c r="A10" t="s">
        <v>42</v>
      </c>
      <c r="B10" t="s">
        <v>45</v>
      </c>
      <c r="C10" t="s">
        <v>47</v>
      </c>
      <c r="D10">
        <v>268890527</v>
      </c>
      <c r="E10">
        <v>205289</v>
      </c>
      <c r="F10">
        <v>608</v>
      </c>
      <c r="G10">
        <v>374</v>
      </c>
      <c r="H10">
        <v>6270</v>
      </c>
      <c r="I10">
        <v>4227</v>
      </c>
      <c r="J10" s="29">
        <v>19021.5</v>
      </c>
      <c r="K10" s="32">
        <v>31.285361842105264</v>
      </c>
      <c r="L10" s="33">
        <v>2.9616784143329648E-3</v>
      </c>
      <c r="M10" s="33">
        <v>0.6741626794258373</v>
      </c>
    </row>
    <row r="11" spans="1:13" x14ac:dyDescent="0.2">
      <c r="A11" t="s">
        <v>42</v>
      </c>
      <c r="B11" t="s">
        <v>45</v>
      </c>
      <c r="C11" t="s">
        <v>47</v>
      </c>
      <c r="D11">
        <v>268890548</v>
      </c>
      <c r="E11">
        <v>185281</v>
      </c>
      <c r="F11">
        <v>898</v>
      </c>
      <c r="G11">
        <v>380</v>
      </c>
      <c r="H11">
        <v>7963</v>
      </c>
      <c r="I11">
        <v>5804</v>
      </c>
      <c r="J11" s="29">
        <v>26118</v>
      </c>
      <c r="K11" s="32">
        <v>29.084632516703785</v>
      </c>
      <c r="L11" s="33">
        <v>4.8466923213929111E-3</v>
      </c>
      <c r="M11" s="33">
        <v>0.72887102850684415</v>
      </c>
    </row>
    <row r="12" spans="1:13" x14ac:dyDescent="0.2">
      <c r="A12" t="s">
        <v>42</v>
      </c>
      <c r="B12" t="s">
        <v>45</v>
      </c>
      <c r="C12" t="s">
        <v>47</v>
      </c>
      <c r="D12">
        <v>269221569</v>
      </c>
      <c r="E12">
        <v>184746</v>
      </c>
      <c r="F12">
        <v>755</v>
      </c>
      <c r="G12">
        <v>281</v>
      </c>
      <c r="H12">
        <v>1748</v>
      </c>
      <c r="I12">
        <v>1344</v>
      </c>
      <c r="J12" s="29">
        <v>6048</v>
      </c>
      <c r="K12" s="32">
        <v>8.0105960264900666</v>
      </c>
      <c r="L12" s="33">
        <v>4.0866919987442218E-3</v>
      </c>
      <c r="M12" s="33">
        <v>0.76887871853546907</v>
      </c>
    </row>
    <row r="13" spans="1:13" x14ac:dyDescent="0.2">
      <c r="A13" t="s">
        <v>42</v>
      </c>
      <c r="B13" t="s">
        <v>45</v>
      </c>
      <c r="C13" t="s">
        <v>47</v>
      </c>
      <c r="D13">
        <v>268890545</v>
      </c>
      <c r="E13">
        <v>176263</v>
      </c>
      <c r="F13">
        <v>634</v>
      </c>
      <c r="G13">
        <v>271</v>
      </c>
      <c r="H13">
        <v>1350</v>
      </c>
      <c r="I13">
        <v>1080</v>
      </c>
      <c r="J13" s="29">
        <v>4860</v>
      </c>
      <c r="K13" s="32">
        <v>7.6656151419558363</v>
      </c>
      <c r="L13" s="33">
        <v>3.5968978174659456E-3</v>
      </c>
      <c r="M13" s="33">
        <v>0.8</v>
      </c>
    </row>
    <row r="14" spans="1:13" x14ac:dyDescent="0.2">
      <c r="A14" t="s">
        <v>42</v>
      </c>
      <c r="B14" t="s">
        <v>45</v>
      </c>
      <c r="C14" t="s">
        <v>47</v>
      </c>
      <c r="D14">
        <v>269221587</v>
      </c>
      <c r="E14">
        <v>170843</v>
      </c>
      <c r="F14">
        <v>596</v>
      </c>
      <c r="G14">
        <v>320</v>
      </c>
      <c r="H14">
        <v>10016</v>
      </c>
      <c r="I14">
        <v>6751</v>
      </c>
      <c r="J14" s="29">
        <v>30379.5</v>
      </c>
      <c r="K14" s="32">
        <v>50.972315436241608</v>
      </c>
      <c r="L14" s="33">
        <v>3.4885830850546994E-3</v>
      </c>
      <c r="M14" s="33">
        <v>0.67402156549520764</v>
      </c>
    </row>
    <row r="15" spans="1:13" x14ac:dyDescent="0.2">
      <c r="A15" t="s">
        <v>42</v>
      </c>
      <c r="B15" t="s">
        <v>45</v>
      </c>
      <c r="C15" t="s">
        <v>47</v>
      </c>
      <c r="D15">
        <v>268892381</v>
      </c>
      <c r="E15">
        <v>169740</v>
      </c>
      <c r="F15">
        <v>906</v>
      </c>
      <c r="G15">
        <v>390</v>
      </c>
      <c r="H15">
        <v>2552</v>
      </c>
      <c r="I15">
        <v>2139</v>
      </c>
      <c r="J15" s="29">
        <v>9625.5</v>
      </c>
      <c r="K15" s="32">
        <v>10.624172185430464</v>
      </c>
      <c r="L15" s="33">
        <v>5.3375751148815832E-3</v>
      </c>
      <c r="M15" s="33">
        <v>0.83816614420062696</v>
      </c>
    </row>
    <row r="16" spans="1:13" x14ac:dyDescent="0.2">
      <c r="A16" t="s">
        <v>42</v>
      </c>
      <c r="B16" t="s">
        <v>45</v>
      </c>
      <c r="C16" t="s">
        <v>47</v>
      </c>
      <c r="D16">
        <v>269222019</v>
      </c>
      <c r="E16">
        <v>169060</v>
      </c>
      <c r="F16">
        <v>513</v>
      </c>
      <c r="G16">
        <v>205</v>
      </c>
      <c r="H16">
        <v>15439</v>
      </c>
      <c r="I16">
        <v>10834</v>
      </c>
      <c r="J16" s="29">
        <v>48753</v>
      </c>
      <c r="K16" s="32">
        <v>95.035087719298247</v>
      </c>
      <c r="L16" s="33">
        <v>3.0344256476990419E-3</v>
      </c>
      <c r="M16" s="33">
        <v>0.70172938661830431</v>
      </c>
    </row>
    <row r="17" spans="1:13" x14ac:dyDescent="0.2">
      <c r="A17" t="s">
        <v>42</v>
      </c>
      <c r="B17" t="s">
        <v>45</v>
      </c>
      <c r="C17" t="s">
        <v>47</v>
      </c>
      <c r="D17">
        <v>268892345</v>
      </c>
      <c r="E17">
        <v>160601</v>
      </c>
      <c r="F17">
        <v>479</v>
      </c>
      <c r="G17">
        <v>197</v>
      </c>
      <c r="H17">
        <v>5784</v>
      </c>
      <c r="I17">
        <v>4675</v>
      </c>
      <c r="J17" s="29">
        <v>21037.5</v>
      </c>
      <c r="K17" s="32">
        <v>43.919624217119001</v>
      </c>
      <c r="L17" s="33">
        <v>2.9825468085503824E-3</v>
      </c>
      <c r="M17" s="33">
        <v>0.80826417704011067</v>
      </c>
    </row>
    <row r="18" spans="1:13" x14ac:dyDescent="0.2">
      <c r="A18" t="s">
        <v>42</v>
      </c>
      <c r="B18" t="s">
        <v>45</v>
      </c>
      <c r="C18" t="s">
        <v>47</v>
      </c>
      <c r="D18">
        <v>268892375</v>
      </c>
      <c r="E18">
        <v>160496</v>
      </c>
      <c r="F18">
        <v>481</v>
      </c>
      <c r="G18">
        <v>213</v>
      </c>
      <c r="H18">
        <v>4827</v>
      </c>
      <c r="I18">
        <v>3659</v>
      </c>
      <c r="J18" s="29">
        <v>16465.5</v>
      </c>
      <c r="K18" s="32">
        <v>34.231808731808734</v>
      </c>
      <c r="L18" s="33">
        <v>2.9969594257800818E-3</v>
      </c>
      <c r="M18" s="33">
        <v>0.75802776051377663</v>
      </c>
    </row>
    <row r="19" spans="1:13" x14ac:dyDescent="0.2">
      <c r="A19" t="s">
        <v>42</v>
      </c>
      <c r="B19" t="s">
        <v>45</v>
      </c>
      <c r="C19" t="s">
        <v>47</v>
      </c>
      <c r="D19">
        <v>269221584</v>
      </c>
      <c r="E19">
        <v>150795</v>
      </c>
      <c r="F19">
        <v>385</v>
      </c>
      <c r="G19">
        <v>250</v>
      </c>
      <c r="H19">
        <v>2796</v>
      </c>
      <c r="I19">
        <v>2054</v>
      </c>
      <c r="J19" s="29">
        <v>9243</v>
      </c>
      <c r="K19" s="32">
        <v>24.007792207792207</v>
      </c>
      <c r="L19" s="33">
        <v>2.5531350508969132E-3</v>
      </c>
      <c r="M19" s="33">
        <v>0.73462088698140204</v>
      </c>
    </row>
    <row r="20" spans="1:13" x14ac:dyDescent="0.2">
      <c r="A20" t="s">
        <v>42</v>
      </c>
      <c r="B20" t="s">
        <v>45</v>
      </c>
      <c r="C20" t="s">
        <v>47</v>
      </c>
      <c r="D20">
        <v>269221581</v>
      </c>
      <c r="E20">
        <v>150193</v>
      </c>
      <c r="F20">
        <v>761</v>
      </c>
      <c r="G20">
        <v>338</v>
      </c>
      <c r="H20">
        <v>773</v>
      </c>
      <c r="I20">
        <v>627</v>
      </c>
      <c r="J20" s="29">
        <v>2821.5</v>
      </c>
      <c r="K20" s="32">
        <v>3.7076215505913273</v>
      </c>
      <c r="L20" s="33">
        <v>5.066814032611373E-3</v>
      </c>
      <c r="M20" s="33">
        <v>0.81112548512289784</v>
      </c>
    </row>
    <row r="21" spans="1:13" x14ac:dyDescent="0.2">
      <c r="A21" t="s">
        <v>42</v>
      </c>
      <c r="B21" t="s">
        <v>45</v>
      </c>
      <c r="C21" t="s">
        <v>47</v>
      </c>
      <c r="D21">
        <v>268892378</v>
      </c>
      <c r="E21">
        <v>147790</v>
      </c>
      <c r="F21">
        <v>431</v>
      </c>
      <c r="G21">
        <v>439</v>
      </c>
      <c r="H21">
        <v>3967</v>
      </c>
      <c r="I21">
        <v>3024</v>
      </c>
      <c r="J21" s="29">
        <v>13608</v>
      </c>
      <c r="K21" s="32">
        <v>31.573085846867748</v>
      </c>
      <c r="L21" s="33">
        <v>2.9163001556262265E-3</v>
      </c>
      <c r="M21" s="33">
        <v>0.76228888328711875</v>
      </c>
    </row>
    <row r="22" spans="1:13" x14ac:dyDescent="0.2">
      <c r="A22" t="s">
        <v>42</v>
      </c>
      <c r="B22" t="s">
        <v>45</v>
      </c>
      <c r="C22" t="s">
        <v>47</v>
      </c>
      <c r="D22">
        <v>269221419</v>
      </c>
      <c r="E22">
        <v>138337</v>
      </c>
      <c r="F22">
        <v>440</v>
      </c>
      <c r="G22">
        <v>193</v>
      </c>
      <c r="H22">
        <v>2436</v>
      </c>
      <c r="I22">
        <v>2010</v>
      </c>
      <c r="J22" s="29">
        <v>9045</v>
      </c>
      <c r="K22" s="32">
        <v>20.556818181818183</v>
      </c>
      <c r="L22" s="33">
        <v>3.1806385854832764E-3</v>
      </c>
      <c r="M22" s="33">
        <v>0.82512315270935965</v>
      </c>
    </row>
    <row r="23" spans="1:13" x14ac:dyDescent="0.2">
      <c r="A23" t="s">
        <v>42</v>
      </c>
      <c r="B23" t="s">
        <v>45</v>
      </c>
      <c r="C23" t="s">
        <v>47</v>
      </c>
      <c r="D23">
        <v>268890566</v>
      </c>
      <c r="E23">
        <v>136329</v>
      </c>
      <c r="F23">
        <v>234</v>
      </c>
      <c r="G23">
        <v>163</v>
      </c>
      <c r="H23">
        <v>2700</v>
      </c>
      <c r="I23">
        <v>2022</v>
      </c>
      <c r="J23" s="29">
        <v>9099</v>
      </c>
      <c r="K23" s="32">
        <v>38.884615384615387</v>
      </c>
      <c r="L23" s="33">
        <v>1.7164359747375833E-3</v>
      </c>
      <c r="M23" s="33">
        <v>0.74888888888888894</v>
      </c>
    </row>
    <row r="24" spans="1:13" x14ac:dyDescent="0.2">
      <c r="A24" t="s">
        <v>42</v>
      </c>
      <c r="B24" t="s">
        <v>45</v>
      </c>
      <c r="C24" t="s">
        <v>47</v>
      </c>
      <c r="D24">
        <v>268891964</v>
      </c>
      <c r="E24">
        <v>135401</v>
      </c>
      <c r="F24">
        <v>495</v>
      </c>
      <c r="G24">
        <v>162</v>
      </c>
      <c r="H24">
        <v>3061</v>
      </c>
      <c r="I24">
        <v>2255</v>
      </c>
      <c r="J24" s="29">
        <v>10147.5</v>
      </c>
      <c r="K24" s="32">
        <v>20.5</v>
      </c>
      <c r="L24" s="33">
        <v>3.6558075641981965E-3</v>
      </c>
      <c r="M24" s="33">
        <v>0.73668735707285204</v>
      </c>
    </row>
    <row r="25" spans="1:13" x14ac:dyDescent="0.2">
      <c r="A25" t="s">
        <v>42</v>
      </c>
      <c r="B25" t="s">
        <v>45</v>
      </c>
      <c r="C25" t="s">
        <v>47</v>
      </c>
      <c r="D25">
        <v>269221575</v>
      </c>
      <c r="E25">
        <v>130746</v>
      </c>
      <c r="F25">
        <v>334</v>
      </c>
      <c r="G25">
        <v>218</v>
      </c>
      <c r="H25">
        <v>5683</v>
      </c>
      <c r="I25">
        <v>4283</v>
      </c>
      <c r="J25" s="29">
        <v>19273.5</v>
      </c>
      <c r="K25" s="32">
        <v>57.705089820359284</v>
      </c>
      <c r="L25" s="33">
        <v>2.5545714591650986E-3</v>
      </c>
      <c r="M25" s="33">
        <v>0.7536512405419673</v>
      </c>
    </row>
    <row r="26" spans="1:13" x14ac:dyDescent="0.2">
      <c r="A26" t="s">
        <v>42</v>
      </c>
      <c r="B26" t="s">
        <v>45</v>
      </c>
      <c r="C26" t="s">
        <v>47</v>
      </c>
      <c r="D26">
        <v>268892348</v>
      </c>
      <c r="E26">
        <v>129100</v>
      </c>
      <c r="F26">
        <v>839</v>
      </c>
      <c r="G26">
        <v>211</v>
      </c>
      <c r="H26">
        <v>2806</v>
      </c>
      <c r="I26">
        <v>2357</v>
      </c>
      <c r="J26" s="29">
        <v>10606.5</v>
      </c>
      <c r="K26" s="32">
        <v>12.641835518474375</v>
      </c>
      <c r="L26" s="33">
        <v>6.4988381099922539E-3</v>
      </c>
      <c r="M26" s="33">
        <v>0.83998574483250177</v>
      </c>
    </row>
    <row r="27" spans="1:13" x14ac:dyDescent="0.2">
      <c r="A27" t="s">
        <v>42</v>
      </c>
      <c r="B27" t="s">
        <v>45</v>
      </c>
      <c r="C27" t="s">
        <v>47</v>
      </c>
      <c r="D27">
        <v>268892078</v>
      </c>
      <c r="E27">
        <v>128092</v>
      </c>
      <c r="F27">
        <v>509</v>
      </c>
      <c r="G27">
        <v>313</v>
      </c>
      <c r="H27">
        <v>3883</v>
      </c>
      <c r="I27">
        <v>3152</v>
      </c>
      <c r="J27" s="29">
        <v>14184</v>
      </c>
      <c r="K27" s="32">
        <v>27.8664047151277</v>
      </c>
      <c r="L27" s="33">
        <v>3.973706398526059E-3</v>
      </c>
      <c r="M27" s="33">
        <v>0.81174349729590523</v>
      </c>
    </row>
    <row r="28" spans="1:13" x14ac:dyDescent="0.2">
      <c r="A28" t="s">
        <v>42</v>
      </c>
      <c r="B28" t="s">
        <v>45</v>
      </c>
      <c r="C28" t="s">
        <v>47</v>
      </c>
      <c r="D28">
        <v>271457536</v>
      </c>
      <c r="E28">
        <v>122960</v>
      </c>
      <c r="F28">
        <v>695</v>
      </c>
      <c r="G28">
        <v>429</v>
      </c>
      <c r="H28">
        <v>2949</v>
      </c>
      <c r="I28">
        <v>2235</v>
      </c>
      <c r="J28" s="29">
        <v>10057.5</v>
      </c>
      <c r="K28" s="32">
        <v>14.471223021582734</v>
      </c>
      <c r="L28" s="33">
        <v>5.6522446324007809E-3</v>
      </c>
      <c r="M28" s="33">
        <v>0.75788402848423198</v>
      </c>
    </row>
    <row r="29" spans="1:13" x14ac:dyDescent="0.2">
      <c r="A29" t="s">
        <v>42</v>
      </c>
      <c r="B29" t="s">
        <v>45</v>
      </c>
      <c r="C29" t="s">
        <v>47</v>
      </c>
      <c r="D29">
        <v>269150161</v>
      </c>
      <c r="E29">
        <v>105622</v>
      </c>
      <c r="F29">
        <v>318</v>
      </c>
      <c r="G29">
        <v>296</v>
      </c>
      <c r="H29">
        <v>4121</v>
      </c>
      <c r="I29">
        <v>3290</v>
      </c>
      <c r="J29" s="29">
        <v>14805</v>
      </c>
      <c r="K29" s="32">
        <v>46.556603773584904</v>
      </c>
      <c r="L29" s="33">
        <v>3.0107363996137167E-3</v>
      </c>
      <c r="M29" s="33">
        <v>0.79834991506915798</v>
      </c>
    </row>
    <row r="30" spans="1:13" x14ac:dyDescent="0.2">
      <c r="A30" t="s">
        <v>42</v>
      </c>
      <c r="B30" t="s">
        <v>45</v>
      </c>
      <c r="C30" t="s">
        <v>47</v>
      </c>
      <c r="D30">
        <v>271175480</v>
      </c>
      <c r="E30">
        <v>81217</v>
      </c>
      <c r="F30">
        <v>284</v>
      </c>
      <c r="G30">
        <v>121</v>
      </c>
      <c r="H30">
        <v>2511</v>
      </c>
      <c r="I30">
        <v>2358</v>
      </c>
      <c r="J30" s="29">
        <v>10611</v>
      </c>
      <c r="K30" s="32">
        <v>37.362676056338032</v>
      </c>
      <c r="L30" s="33">
        <v>3.4968048561261804E-3</v>
      </c>
      <c r="M30" s="33">
        <v>0.93906810035842292</v>
      </c>
    </row>
    <row r="31" spans="1:13" x14ac:dyDescent="0.2">
      <c r="A31" t="s">
        <v>42</v>
      </c>
      <c r="B31" t="s">
        <v>45</v>
      </c>
      <c r="C31" t="s">
        <v>47</v>
      </c>
      <c r="D31">
        <v>269150146</v>
      </c>
      <c r="E31">
        <v>69949</v>
      </c>
      <c r="F31">
        <v>182</v>
      </c>
      <c r="G31">
        <v>77</v>
      </c>
      <c r="H31">
        <v>1239</v>
      </c>
      <c r="I31">
        <v>938</v>
      </c>
      <c r="J31" s="29">
        <v>4221</v>
      </c>
      <c r="K31" s="32">
        <v>23.192307692307693</v>
      </c>
      <c r="L31" s="33">
        <v>2.6018956668429857E-3</v>
      </c>
      <c r="M31" s="33">
        <v>0.75706214689265539</v>
      </c>
    </row>
    <row r="32" spans="1:13" x14ac:dyDescent="0.2">
      <c r="A32" t="s">
        <v>42</v>
      </c>
      <c r="B32" t="s">
        <v>45</v>
      </c>
      <c r="C32" t="s">
        <v>47</v>
      </c>
      <c r="D32">
        <v>269150170</v>
      </c>
      <c r="E32">
        <v>63658</v>
      </c>
      <c r="F32">
        <v>218</v>
      </c>
      <c r="G32">
        <v>83</v>
      </c>
      <c r="H32">
        <v>2449</v>
      </c>
      <c r="I32">
        <v>1901</v>
      </c>
      <c r="J32" s="29">
        <v>8554.5</v>
      </c>
      <c r="K32" s="32">
        <v>39.240825688073393</v>
      </c>
      <c r="L32" s="33">
        <v>3.4245499387351159E-3</v>
      </c>
      <c r="M32" s="33">
        <v>0.77623519804001628</v>
      </c>
    </row>
    <row r="33" spans="1:13" x14ac:dyDescent="0.2">
      <c r="A33" t="s">
        <v>42</v>
      </c>
      <c r="B33" t="s">
        <v>45</v>
      </c>
      <c r="C33" t="s">
        <v>47</v>
      </c>
      <c r="D33">
        <v>269149777</v>
      </c>
      <c r="E33">
        <v>45919</v>
      </c>
      <c r="F33">
        <v>225</v>
      </c>
      <c r="G33">
        <v>56</v>
      </c>
      <c r="H33">
        <v>3239</v>
      </c>
      <c r="I33">
        <v>2574</v>
      </c>
      <c r="J33" s="29">
        <v>11583</v>
      </c>
      <c r="K33" s="32">
        <v>51.48</v>
      </c>
      <c r="L33" s="33">
        <v>4.8999324898190292E-3</v>
      </c>
      <c r="M33" s="33">
        <v>0.79468971904908925</v>
      </c>
    </row>
    <row r="34" spans="1:13" x14ac:dyDescent="0.2">
      <c r="A34" t="s">
        <v>42</v>
      </c>
      <c r="B34" t="s">
        <v>45</v>
      </c>
      <c r="C34" t="s">
        <v>47</v>
      </c>
      <c r="D34">
        <v>269149783</v>
      </c>
      <c r="E34">
        <v>35929</v>
      </c>
      <c r="F34">
        <v>39</v>
      </c>
      <c r="G34">
        <v>32</v>
      </c>
      <c r="H34">
        <v>647</v>
      </c>
      <c r="I34">
        <v>528</v>
      </c>
      <c r="J34" s="29">
        <v>2376</v>
      </c>
      <c r="K34" s="32">
        <v>60.92307692307692</v>
      </c>
      <c r="L34" s="33">
        <v>1.0854741295332462E-3</v>
      </c>
      <c r="M34" s="33">
        <v>0.81607418856259661</v>
      </c>
    </row>
    <row r="35" spans="1:13" x14ac:dyDescent="0.2">
      <c r="A35" t="s">
        <v>42</v>
      </c>
      <c r="B35" t="s">
        <v>45</v>
      </c>
      <c r="C35" t="s">
        <v>47</v>
      </c>
      <c r="D35">
        <v>269222775</v>
      </c>
      <c r="E35">
        <v>33067</v>
      </c>
      <c r="F35">
        <v>30</v>
      </c>
      <c r="G35">
        <v>16</v>
      </c>
      <c r="H35">
        <v>97</v>
      </c>
      <c r="I35">
        <v>85</v>
      </c>
      <c r="J35" s="29">
        <v>382.5</v>
      </c>
      <c r="K35" s="32">
        <v>12.75</v>
      </c>
      <c r="L35" s="33">
        <v>9.0724891886170497E-4</v>
      </c>
      <c r="M35" s="33">
        <v>0.87628865979381443</v>
      </c>
    </row>
    <row r="36" spans="1:13" x14ac:dyDescent="0.2">
      <c r="A36" t="s">
        <v>42</v>
      </c>
      <c r="B36" t="s">
        <v>45</v>
      </c>
      <c r="C36" t="s">
        <v>66</v>
      </c>
      <c r="E36">
        <v>5034708</v>
      </c>
      <c r="F36">
        <v>516178</v>
      </c>
      <c r="G36">
        <v>7530</v>
      </c>
      <c r="H36">
        <v>124267</v>
      </c>
      <c r="I36">
        <v>94040</v>
      </c>
      <c r="J36" s="29">
        <v>423180</v>
      </c>
      <c r="K36" s="32">
        <v>0.81983346829969506</v>
      </c>
      <c r="L36" s="33">
        <v>0.10252391995722493</v>
      </c>
      <c r="M36" s="33">
        <v>0.75675762672310432</v>
      </c>
    </row>
    <row r="37" spans="1:13" x14ac:dyDescent="0.2">
      <c r="A37" t="s">
        <v>42</v>
      </c>
      <c r="B37" t="s">
        <v>63</v>
      </c>
      <c r="E37">
        <v>5034708</v>
      </c>
      <c r="F37">
        <v>516178</v>
      </c>
      <c r="G37">
        <v>7530</v>
      </c>
      <c r="H37">
        <v>124267</v>
      </c>
      <c r="I37">
        <v>94040</v>
      </c>
      <c r="J37" s="29">
        <v>423180</v>
      </c>
      <c r="K37" s="32">
        <v>0.81983346829969506</v>
      </c>
      <c r="L37" s="33">
        <v>0.10252391995722493</v>
      </c>
      <c r="M37" s="33">
        <v>0.75675762672310432</v>
      </c>
    </row>
    <row r="38" spans="1:13" x14ac:dyDescent="0.2">
      <c r="A38" t="s">
        <v>42</v>
      </c>
      <c r="B38" t="s">
        <v>41</v>
      </c>
      <c r="C38" t="s">
        <v>47</v>
      </c>
      <c r="D38">
        <v>269221473</v>
      </c>
      <c r="E38">
        <v>173405</v>
      </c>
      <c r="F38">
        <v>522</v>
      </c>
      <c r="G38">
        <v>515</v>
      </c>
      <c r="H38">
        <v>4392</v>
      </c>
      <c r="I38">
        <v>3323</v>
      </c>
      <c r="J38" s="29">
        <v>14953.5</v>
      </c>
      <c r="K38" s="32">
        <v>28.646551724137932</v>
      </c>
      <c r="L38" s="33">
        <v>3.0102938208240821E-3</v>
      </c>
      <c r="M38" s="33">
        <v>0.75660291438979965</v>
      </c>
    </row>
    <row r="39" spans="1:13" x14ac:dyDescent="0.2">
      <c r="A39" t="s">
        <v>42</v>
      </c>
      <c r="B39" t="s">
        <v>41</v>
      </c>
      <c r="C39" t="s">
        <v>66</v>
      </c>
      <c r="E39">
        <v>173405</v>
      </c>
      <c r="F39">
        <v>522</v>
      </c>
      <c r="G39">
        <v>515</v>
      </c>
      <c r="H39">
        <v>4392</v>
      </c>
      <c r="I39">
        <v>3323</v>
      </c>
      <c r="J39" s="29">
        <v>14953.5</v>
      </c>
      <c r="K39" s="32">
        <v>28.646551724137932</v>
      </c>
      <c r="L39" s="33">
        <v>3.0102938208240821E-3</v>
      </c>
      <c r="M39" s="33">
        <v>0.75660291438979965</v>
      </c>
    </row>
    <row r="40" spans="1:13" x14ac:dyDescent="0.2">
      <c r="A40" t="s">
        <v>42</v>
      </c>
      <c r="B40" t="s">
        <v>57</v>
      </c>
      <c r="E40">
        <v>173405</v>
      </c>
      <c r="F40">
        <v>522</v>
      </c>
      <c r="G40">
        <v>515</v>
      </c>
      <c r="H40">
        <v>4392</v>
      </c>
      <c r="I40">
        <v>3323</v>
      </c>
      <c r="J40" s="29">
        <v>14953.5</v>
      </c>
      <c r="K40" s="32">
        <v>28.646551724137932</v>
      </c>
      <c r="L40" s="33">
        <v>3.0102938208240821E-3</v>
      </c>
      <c r="M40" s="33">
        <v>0.75660291438979965</v>
      </c>
    </row>
    <row r="41" spans="1:13" x14ac:dyDescent="0.2">
      <c r="A41" t="s">
        <v>42</v>
      </c>
      <c r="B41" t="s">
        <v>44</v>
      </c>
      <c r="C41" t="s">
        <v>47</v>
      </c>
      <c r="D41">
        <v>269221461</v>
      </c>
      <c r="E41">
        <v>253746</v>
      </c>
      <c r="F41">
        <v>866</v>
      </c>
      <c r="G41">
        <v>227</v>
      </c>
      <c r="H41">
        <v>1437</v>
      </c>
      <c r="I41">
        <v>1238</v>
      </c>
      <c r="J41" s="29">
        <v>5571</v>
      </c>
      <c r="K41" s="32">
        <v>6.4330254041570436</v>
      </c>
      <c r="L41" s="33">
        <v>3.4128616805782159E-3</v>
      </c>
      <c r="M41" s="33">
        <v>0.86151704940848994</v>
      </c>
    </row>
    <row r="42" spans="1:13" x14ac:dyDescent="0.2">
      <c r="A42" t="s">
        <v>42</v>
      </c>
      <c r="B42" t="s">
        <v>44</v>
      </c>
      <c r="C42" t="s">
        <v>66</v>
      </c>
      <c r="E42">
        <v>253746</v>
      </c>
      <c r="F42">
        <v>866</v>
      </c>
      <c r="G42">
        <v>227</v>
      </c>
      <c r="H42">
        <v>1437</v>
      </c>
      <c r="I42">
        <v>1238</v>
      </c>
      <c r="J42" s="29">
        <v>5571</v>
      </c>
      <c r="K42" s="32">
        <v>6.4330254041570436</v>
      </c>
      <c r="L42" s="33">
        <v>3.4128616805782159E-3</v>
      </c>
      <c r="M42" s="33">
        <v>0.86151704940848994</v>
      </c>
    </row>
    <row r="43" spans="1:13" x14ac:dyDescent="0.2">
      <c r="A43" t="s">
        <v>42</v>
      </c>
      <c r="B43" t="s">
        <v>58</v>
      </c>
      <c r="E43">
        <v>253746</v>
      </c>
      <c r="F43">
        <v>866</v>
      </c>
      <c r="G43">
        <v>227</v>
      </c>
      <c r="H43">
        <v>1437</v>
      </c>
      <c r="I43">
        <v>1238</v>
      </c>
      <c r="J43" s="29">
        <v>5571</v>
      </c>
      <c r="K43" s="32">
        <v>6.4330254041570436</v>
      </c>
      <c r="L43" s="33">
        <v>3.4128616805782159E-3</v>
      </c>
      <c r="M43" s="33">
        <v>0.86151704940848994</v>
      </c>
    </row>
    <row r="44" spans="1:13" x14ac:dyDescent="0.2">
      <c r="A44" t="s">
        <v>56</v>
      </c>
      <c r="E44">
        <v>5461859</v>
      </c>
      <c r="F44">
        <v>517566</v>
      </c>
      <c r="G44">
        <v>8272</v>
      </c>
      <c r="H44">
        <v>130096</v>
      </c>
      <c r="I44">
        <v>98601</v>
      </c>
      <c r="J44" s="29">
        <v>443704.5</v>
      </c>
      <c r="K44" s="32">
        <v>0.85729066437903567</v>
      </c>
      <c r="L44" s="33">
        <v>9.4760044153464965E-2</v>
      </c>
      <c r="M44" s="33">
        <v>0.7579095437215595</v>
      </c>
    </row>
    <row r="45" spans="1:13" x14ac:dyDescent="0.2">
      <c r="A45" t="s">
        <v>54</v>
      </c>
      <c r="E45">
        <v>5461859</v>
      </c>
      <c r="F45">
        <v>517566</v>
      </c>
      <c r="G45">
        <v>8272</v>
      </c>
      <c r="H45">
        <v>130096</v>
      </c>
      <c r="I45">
        <v>98601</v>
      </c>
      <c r="J45" s="29">
        <v>443704.5</v>
      </c>
      <c r="K45" s="32">
        <v>0.85729066437903567</v>
      </c>
      <c r="L45" s="33">
        <v>9.4760044153464965E-2</v>
      </c>
      <c r="M45" s="33">
        <v>0.7579095437215595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B4AD-BEC7-4774-8510-EB70BE8A8C76}">
  <dimension ref="A1:J87"/>
  <sheetViews>
    <sheetView workbookViewId="0">
      <selection activeCell="P12" sqref="P12"/>
    </sheetView>
  </sheetViews>
  <sheetFormatPr baseColWidth="10" defaultColWidth="8.83203125" defaultRowHeight="15" x14ac:dyDescent="0.2"/>
  <cols>
    <col min="1" max="1" width="16" bestFit="1" customWidth="1"/>
    <col min="2" max="2" width="17.6640625" bestFit="1" customWidth="1"/>
    <col min="3" max="4" width="14.33203125" bestFit="1" customWidth="1"/>
    <col min="5" max="5" width="15.83203125" bestFit="1" customWidth="1"/>
    <col min="6" max="6" width="10.33203125" bestFit="1" customWidth="1"/>
    <col min="7" max="7" width="16" bestFit="1" customWidth="1"/>
    <col min="8" max="8" width="9.33203125" bestFit="1" customWidth="1"/>
    <col min="9" max="9" width="4.83203125" bestFit="1" customWidth="1"/>
    <col min="10" max="10" width="6" bestFit="1" customWidth="1"/>
    <col min="11" max="14" width="10.83203125" bestFit="1" customWidth="1"/>
  </cols>
  <sheetData>
    <row r="1" spans="1:10" x14ac:dyDescent="0.2">
      <c r="A1" s="30" t="s">
        <v>34</v>
      </c>
      <c r="B1" t="s">
        <v>39</v>
      </c>
    </row>
    <row r="3" spans="1:10" x14ac:dyDescent="0.2">
      <c r="A3" s="30" t="s">
        <v>32</v>
      </c>
      <c r="B3" s="30" t="s">
        <v>33</v>
      </c>
      <c r="C3" s="30" t="s">
        <v>36</v>
      </c>
      <c r="D3" s="30" t="s">
        <v>0</v>
      </c>
      <c r="E3" t="s">
        <v>67</v>
      </c>
      <c r="F3" t="s">
        <v>68</v>
      </c>
      <c r="G3" t="s">
        <v>69</v>
      </c>
      <c r="H3" t="s">
        <v>72</v>
      </c>
      <c r="I3" t="s">
        <v>74</v>
      </c>
      <c r="J3" t="s">
        <v>75</v>
      </c>
    </row>
    <row r="4" spans="1:10" x14ac:dyDescent="0.2">
      <c r="A4" t="s">
        <v>48</v>
      </c>
      <c r="B4" t="s">
        <v>41</v>
      </c>
      <c r="C4" t="s">
        <v>40</v>
      </c>
      <c r="D4">
        <v>269221635</v>
      </c>
      <c r="E4">
        <v>219754</v>
      </c>
      <c r="F4">
        <v>416</v>
      </c>
      <c r="G4">
        <v>269</v>
      </c>
      <c r="H4" s="29">
        <v>1318.5239999999999</v>
      </c>
      <c r="I4" s="32">
        <v>3.1695288461538458</v>
      </c>
      <c r="J4" s="33">
        <v>1.8930258379824714E-3</v>
      </c>
    </row>
    <row r="5" spans="1:10" x14ac:dyDescent="0.2">
      <c r="A5" t="s">
        <v>48</v>
      </c>
      <c r="B5" t="s">
        <v>41</v>
      </c>
      <c r="C5" t="s">
        <v>40</v>
      </c>
      <c r="D5">
        <v>268892123</v>
      </c>
      <c r="E5">
        <v>176429</v>
      </c>
      <c r="F5">
        <v>314</v>
      </c>
      <c r="G5">
        <v>166</v>
      </c>
      <c r="H5" s="29">
        <v>1058.5740000000001</v>
      </c>
      <c r="I5" s="32">
        <v>3.3712547770700638</v>
      </c>
      <c r="J5" s="33">
        <v>1.7797527617341819E-3</v>
      </c>
    </row>
    <row r="6" spans="1:10" x14ac:dyDescent="0.2">
      <c r="A6" t="s">
        <v>48</v>
      </c>
      <c r="B6" t="s">
        <v>41</v>
      </c>
      <c r="C6" t="s">
        <v>40</v>
      </c>
      <c r="D6">
        <v>268892231</v>
      </c>
      <c r="E6">
        <v>176064</v>
      </c>
      <c r="F6">
        <v>379</v>
      </c>
      <c r="G6">
        <v>160</v>
      </c>
      <c r="H6" s="29">
        <v>1056.3839999999998</v>
      </c>
      <c r="I6" s="32">
        <v>2.7872928759894453</v>
      </c>
      <c r="J6" s="33">
        <v>2.1526263177026536E-3</v>
      </c>
    </row>
    <row r="7" spans="1:10" x14ac:dyDescent="0.2">
      <c r="A7" t="s">
        <v>48</v>
      </c>
      <c r="B7" t="s">
        <v>41</v>
      </c>
      <c r="C7" t="s">
        <v>40</v>
      </c>
      <c r="D7">
        <v>269221386</v>
      </c>
      <c r="E7">
        <v>173792</v>
      </c>
      <c r="F7">
        <v>275</v>
      </c>
      <c r="G7">
        <v>107</v>
      </c>
      <c r="H7" s="29">
        <v>1042.7519999999997</v>
      </c>
      <c r="I7" s="32">
        <v>3.7918254545454535</v>
      </c>
      <c r="J7" s="33">
        <v>1.5823513165162954E-3</v>
      </c>
    </row>
    <row r="8" spans="1:10" x14ac:dyDescent="0.2">
      <c r="A8" t="s">
        <v>48</v>
      </c>
      <c r="B8" t="s">
        <v>41</v>
      </c>
      <c r="C8" t="s">
        <v>40</v>
      </c>
      <c r="D8">
        <v>271451050</v>
      </c>
      <c r="E8">
        <v>166642</v>
      </c>
      <c r="F8">
        <v>812</v>
      </c>
      <c r="G8">
        <v>228</v>
      </c>
      <c r="H8" s="29">
        <v>999.85200000000009</v>
      </c>
      <c r="I8" s="32">
        <v>1.2313448275862071</v>
      </c>
      <c r="J8" s="33">
        <v>4.8727211627320847E-3</v>
      </c>
    </row>
    <row r="9" spans="1:10" x14ac:dyDescent="0.2">
      <c r="A9" t="s">
        <v>48</v>
      </c>
      <c r="B9" t="s">
        <v>41</v>
      </c>
      <c r="C9" t="s">
        <v>40</v>
      </c>
      <c r="D9">
        <v>269222808</v>
      </c>
      <c r="E9">
        <v>155493</v>
      </c>
      <c r="F9">
        <v>405</v>
      </c>
      <c r="G9">
        <v>106</v>
      </c>
      <c r="H9" s="29">
        <v>932.95799999999986</v>
      </c>
      <c r="I9" s="32">
        <v>2.3035999999999994</v>
      </c>
      <c r="J9" s="33">
        <v>2.6046188574405278E-3</v>
      </c>
    </row>
    <row r="10" spans="1:10" x14ac:dyDescent="0.2">
      <c r="A10" t="s">
        <v>48</v>
      </c>
      <c r="B10" t="s">
        <v>41</v>
      </c>
      <c r="C10" t="s">
        <v>40</v>
      </c>
      <c r="D10">
        <v>269222109</v>
      </c>
      <c r="E10">
        <v>148443</v>
      </c>
      <c r="F10">
        <v>328</v>
      </c>
      <c r="G10">
        <v>236</v>
      </c>
      <c r="H10" s="29">
        <v>890.65800000000002</v>
      </c>
      <c r="I10" s="32">
        <v>2.7154207317073169</v>
      </c>
      <c r="J10" s="33">
        <v>2.2096023389449149E-3</v>
      </c>
    </row>
    <row r="11" spans="1:10" x14ac:dyDescent="0.2">
      <c r="A11" t="s">
        <v>48</v>
      </c>
      <c r="B11" t="s">
        <v>41</v>
      </c>
      <c r="C11" t="s">
        <v>40</v>
      </c>
      <c r="D11">
        <v>268890710</v>
      </c>
      <c r="E11">
        <v>147799</v>
      </c>
      <c r="F11">
        <v>122</v>
      </c>
      <c r="G11">
        <v>160</v>
      </c>
      <c r="H11" s="29">
        <v>886.79399999999976</v>
      </c>
      <c r="I11" s="32">
        <v>7.2688032786885222</v>
      </c>
      <c r="J11" s="33">
        <v>8.2544536837191051E-4</v>
      </c>
    </row>
    <row r="12" spans="1:10" x14ac:dyDescent="0.2">
      <c r="A12" t="s">
        <v>48</v>
      </c>
      <c r="B12" t="s">
        <v>41</v>
      </c>
      <c r="C12" t="s">
        <v>40</v>
      </c>
      <c r="D12">
        <v>271539036</v>
      </c>
      <c r="E12">
        <v>146047</v>
      </c>
      <c r="F12">
        <v>414</v>
      </c>
      <c r="G12">
        <v>196</v>
      </c>
      <c r="H12" s="29">
        <v>876.28199999999993</v>
      </c>
      <c r="I12" s="32">
        <v>2.1166231884057969</v>
      </c>
      <c r="J12" s="33">
        <v>2.8347038966907911E-3</v>
      </c>
    </row>
    <row r="13" spans="1:10" x14ac:dyDescent="0.2">
      <c r="A13" t="s">
        <v>48</v>
      </c>
      <c r="B13" t="s">
        <v>41</v>
      </c>
      <c r="C13" t="s">
        <v>40</v>
      </c>
      <c r="D13">
        <v>269150218</v>
      </c>
      <c r="E13">
        <v>138606</v>
      </c>
      <c r="F13">
        <v>300</v>
      </c>
      <c r="G13">
        <v>293</v>
      </c>
      <c r="H13" s="29">
        <v>831.63599999999985</v>
      </c>
      <c r="I13" s="32">
        <v>2.7721199999999997</v>
      </c>
      <c r="J13" s="33">
        <v>2.1644084671659236E-3</v>
      </c>
    </row>
    <row r="14" spans="1:10" x14ac:dyDescent="0.2">
      <c r="A14" t="s">
        <v>48</v>
      </c>
      <c r="B14" t="s">
        <v>41</v>
      </c>
      <c r="C14" t="s">
        <v>40</v>
      </c>
      <c r="D14">
        <v>271533390</v>
      </c>
      <c r="E14">
        <v>127974</v>
      </c>
      <c r="F14">
        <v>461</v>
      </c>
      <c r="G14">
        <v>289</v>
      </c>
      <c r="H14" s="29">
        <v>767.84399999999994</v>
      </c>
      <c r="I14" s="32">
        <v>1.6656052060737525</v>
      </c>
      <c r="J14" s="33">
        <v>3.6022942160126277E-3</v>
      </c>
    </row>
    <row r="15" spans="1:10" x14ac:dyDescent="0.2">
      <c r="A15" t="s">
        <v>48</v>
      </c>
      <c r="B15" t="s">
        <v>41</v>
      </c>
      <c r="C15" t="s">
        <v>40</v>
      </c>
      <c r="D15">
        <v>268892246</v>
      </c>
      <c r="E15">
        <v>127789</v>
      </c>
      <c r="F15">
        <v>245</v>
      </c>
      <c r="G15">
        <v>96</v>
      </c>
      <c r="H15" s="29">
        <v>766.73399999999992</v>
      </c>
      <c r="I15" s="32">
        <v>3.1295265306122446</v>
      </c>
      <c r="J15" s="33">
        <v>1.9172229221607493E-3</v>
      </c>
    </row>
    <row r="16" spans="1:10" x14ac:dyDescent="0.2">
      <c r="A16" t="s">
        <v>48</v>
      </c>
      <c r="B16" t="s">
        <v>41</v>
      </c>
      <c r="C16" t="s">
        <v>40</v>
      </c>
      <c r="D16">
        <v>269150197</v>
      </c>
      <c r="E16">
        <v>123361</v>
      </c>
      <c r="F16">
        <v>77</v>
      </c>
      <c r="G16">
        <v>113</v>
      </c>
      <c r="H16" s="29">
        <v>740.16600000000005</v>
      </c>
      <c r="I16" s="32">
        <v>9.6125454545454545</v>
      </c>
      <c r="J16" s="33">
        <v>6.2418430460194063E-4</v>
      </c>
    </row>
    <row r="17" spans="1:10" x14ac:dyDescent="0.2">
      <c r="A17" t="s">
        <v>48</v>
      </c>
      <c r="B17" t="s">
        <v>41</v>
      </c>
      <c r="C17" t="s">
        <v>40</v>
      </c>
      <c r="D17">
        <v>271808904</v>
      </c>
      <c r="E17">
        <v>110335</v>
      </c>
      <c r="F17">
        <v>269</v>
      </c>
      <c r="G17">
        <v>289</v>
      </c>
      <c r="H17" s="29">
        <v>662.01</v>
      </c>
      <c r="I17" s="32">
        <v>2.4610037174721189</v>
      </c>
      <c r="J17" s="33">
        <v>2.4380296370145466E-3</v>
      </c>
    </row>
    <row r="18" spans="1:10" x14ac:dyDescent="0.2">
      <c r="A18" t="s">
        <v>48</v>
      </c>
      <c r="B18" t="s">
        <v>41</v>
      </c>
      <c r="C18" t="s">
        <v>64</v>
      </c>
      <c r="E18">
        <v>2138528</v>
      </c>
      <c r="F18">
        <v>4817</v>
      </c>
      <c r="G18">
        <v>2708</v>
      </c>
      <c r="H18" s="29">
        <v>12831.167999999998</v>
      </c>
      <c r="I18" s="32">
        <v>2.6637259705210687</v>
      </c>
      <c r="J18" s="33">
        <v>2.2524839515779076E-3</v>
      </c>
    </row>
    <row r="19" spans="1:10" x14ac:dyDescent="0.2">
      <c r="A19" t="s">
        <v>48</v>
      </c>
      <c r="B19" t="s">
        <v>57</v>
      </c>
      <c r="E19">
        <v>2138528</v>
      </c>
      <c r="F19">
        <v>4817</v>
      </c>
      <c r="G19">
        <v>2708</v>
      </c>
      <c r="H19" s="29">
        <v>12831.167999999998</v>
      </c>
      <c r="I19" s="32">
        <v>2.6637259705210687</v>
      </c>
      <c r="J19" s="33">
        <v>2.2524839515779076E-3</v>
      </c>
    </row>
    <row r="20" spans="1:10" x14ac:dyDescent="0.2">
      <c r="A20" t="s">
        <v>48</v>
      </c>
      <c r="B20" t="s">
        <v>44</v>
      </c>
      <c r="C20" t="s">
        <v>40</v>
      </c>
      <c r="D20">
        <v>269150224</v>
      </c>
      <c r="E20">
        <v>147198</v>
      </c>
      <c r="F20">
        <v>154</v>
      </c>
      <c r="G20">
        <v>297</v>
      </c>
      <c r="H20" s="29">
        <v>883.1880000000001</v>
      </c>
      <c r="I20" s="32">
        <v>5.7349870129870135</v>
      </c>
      <c r="J20" s="33">
        <v>1.0462098669818884E-3</v>
      </c>
    </row>
    <row r="21" spans="1:10" x14ac:dyDescent="0.2">
      <c r="A21" t="s">
        <v>48</v>
      </c>
      <c r="B21" t="s">
        <v>44</v>
      </c>
      <c r="C21" t="s">
        <v>40</v>
      </c>
      <c r="D21">
        <v>269222091</v>
      </c>
      <c r="E21">
        <v>114661</v>
      </c>
      <c r="F21">
        <v>186</v>
      </c>
      <c r="G21">
        <v>253</v>
      </c>
      <c r="H21" s="29">
        <v>687.96599999999989</v>
      </c>
      <c r="I21" s="32">
        <v>3.6987419354838704</v>
      </c>
      <c r="J21" s="33">
        <v>1.6221731887913066E-3</v>
      </c>
    </row>
    <row r="22" spans="1:10" x14ac:dyDescent="0.2">
      <c r="A22" t="s">
        <v>48</v>
      </c>
      <c r="B22" t="s">
        <v>44</v>
      </c>
      <c r="C22" t="s">
        <v>64</v>
      </c>
      <c r="E22">
        <v>261859</v>
      </c>
      <c r="F22">
        <v>340</v>
      </c>
      <c r="G22">
        <v>550</v>
      </c>
      <c r="H22" s="29">
        <v>1571.154</v>
      </c>
      <c r="I22" s="32">
        <v>4.6210411764705892</v>
      </c>
      <c r="J22" s="33">
        <v>1.2984086855903367E-3</v>
      </c>
    </row>
    <row r="23" spans="1:10" x14ac:dyDescent="0.2">
      <c r="A23" t="s">
        <v>48</v>
      </c>
      <c r="B23" t="s">
        <v>58</v>
      </c>
      <c r="E23">
        <v>261859</v>
      </c>
      <c r="F23">
        <v>340</v>
      </c>
      <c r="G23">
        <v>550</v>
      </c>
      <c r="H23" s="29">
        <v>1571.154</v>
      </c>
      <c r="I23" s="32">
        <v>4.6210411764705892</v>
      </c>
      <c r="J23" s="33">
        <v>1.2984086855903367E-3</v>
      </c>
    </row>
    <row r="24" spans="1:10" x14ac:dyDescent="0.2">
      <c r="A24" t="s">
        <v>48</v>
      </c>
      <c r="B24" t="s">
        <v>38</v>
      </c>
      <c r="C24" t="s">
        <v>40</v>
      </c>
      <c r="D24">
        <v>269221608</v>
      </c>
      <c r="E24">
        <v>158165</v>
      </c>
      <c r="F24">
        <v>287</v>
      </c>
      <c r="G24">
        <v>125</v>
      </c>
      <c r="H24" s="29">
        <v>948.99</v>
      </c>
      <c r="I24" s="32">
        <v>3.3065853658536586</v>
      </c>
      <c r="J24" s="33">
        <v>1.8145607435273291E-3</v>
      </c>
    </row>
    <row r="25" spans="1:10" x14ac:dyDescent="0.2">
      <c r="A25" t="s">
        <v>48</v>
      </c>
      <c r="B25" t="s">
        <v>38</v>
      </c>
      <c r="C25" t="s">
        <v>40</v>
      </c>
      <c r="D25">
        <v>268892429</v>
      </c>
      <c r="E25">
        <v>153807</v>
      </c>
      <c r="F25">
        <v>485</v>
      </c>
      <c r="G25">
        <v>108</v>
      </c>
      <c r="H25" s="29">
        <v>922.84199999999998</v>
      </c>
      <c r="I25" s="32">
        <v>1.9027670103092784</v>
      </c>
      <c r="J25" s="33">
        <v>3.1533025154901924E-3</v>
      </c>
    </row>
    <row r="26" spans="1:10" x14ac:dyDescent="0.2">
      <c r="A26" t="s">
        <v>48</v>
      </c>
      <c r="B26" t="s">
        <v>38</v>
      </c>
      <c r="C26" t="s">
        <v>40</v>
      </c>
      <c r="D26">
        <v>269222754</v>
      </c>
      <c r="E26">
        <v>106695</v>
      </c>
      <c r="F26">
        <v>282</v>
      </c>
      <c r="G26">
        <v>42</v>
      </c>
      <c r="H26" s="29">
        <v>640.16999999999996</v>
      </c>
      <c r="I26" s="32">
        <v>2.2701063829787231</v>
      </c>
      <c r="J26" s="33">
        <v>2.6430479403908337E-3</v>
      </c>
    </row>
    <row r="27" spans="1:10" x14ac:dyDescent="0.2">
      <c r="A27" t="s">
        <v>48</v>
      </c>
      <c r="B27" t="s">
        <v>38</v>
      </c>
      <c r="C27" t="s">
        <v>40</v>
      </c>
      <c r="D27">
        <v>269222070</v>
      </c>
      <c r="E27">
        <v>105078</v>
      </c>
      <c r="F27">
        <v>176</v>
      </c>
      <c r="G27">
        <v>244</v>
      </c>
      <c r="H27" s="29">
        <v>630.46800000000007</v>
      </c>
      <c r="I27" s="32">
        <v>3.5822045454545459</v>
      </c>
      <c r="J27" s="33">
        <v>1.6749462304193076E-3</v>
      </c>
    </row>
    <row r="28" spans="1:10" x14ac:dyDescent="0.2">
      <c r="A28" t="s">
        <v>48</v>
      </c>
      <c r="B28" t="s">
        <v>38</v>
      </c>
      <c r="C28" t="s">
        <v>40</v>
      </c>
      <c r="D28">
        <v>269150185</v>
      </c>
      <c r="E28">
        <v>59432</v>
      </c>
      <c r="F28">
        <v>153</v>
      </c>
      <c r="G28">
        <v>236</v>
      </c>
      <c r="H28" s="29">
        <v>356.59199999999998</v>
      </c>
      <c r="I28" s="32">
        <v>2.3306666666666667</v>
      </c>
      <c r="J28" s="33">
        <v>2.574370709382151E-3</v>
      </c>
    </row>
    <row r="29" spans="1:10" x14ac:dyDescent="0.2">
      <c r="A29" t="s">
        <v>48</v>
      </c>
      <c r="B29" t="s">
        <v>38</v>
      </c>
      <c r="C29" t="s">
        <v>40</v>
      </c>
      <c r="D29">
        <v>268890665</v>
      </c>
      <c r="E29">
        <v>42030</v>
      </c>
      <c r="F29">
        <v>146</v>
      </c>
      <c r="G29">
        <v>47</v>
      </c>
      <c r="H29" s="29">
        <v>252.18</v>
      </c>
      <c r="I29" s="32">
        <v>1.7272602739726028</v>
      </c>
      <c r="J29" s="33">
        <v>3.4737092552938379E-3</v>
      </c>
    </row>
    <row r="30" spans="1:10" x14ac:dyDescent="0.2">
      <c r="A30" t="s">
        <v>48</v>
      </c>
      <c r="B30" t="s">
        <v>38</v>
      </c>
      <c r="C30" t="s">
        <v>64</v>
      </c>
      <c r="E30">
        <v>625207</v>
      </c>
      <c r="F30">
        <v>1529</v>
      </c>
      <c r="G30">
        <v>802</v>
      </c>
      <c r="H30" s="29">
        <v>3751.2420000000002</v>
      </c>
      <c r="I30" s="32">
        <v>2.4533956834532358</v>
      </c>
      <c r="J30" s="33">
        <v>2.4455900205851821E-3</v>
      </c>
    </row>
    <row r="31" spans="1:10" x14ac:dyDescent="0.2">
      <c r="A31" t="s">
        <v>48</v>
      </c>
      <c r="B31" t="s">
        <v>59</v>
      </c>
      <c r="E31">
        <v>625207</v>
      </c>
      <c r="F31">
        <v>1529</v>
      </c>
      <c r="G31">
        <v>802</v>
      </c>
      <c r="H31" s="29">
        <v>3751.2420000000002</v>
      </c>
      <c r="I31" s="32">
        <v>2.4533956834532358</v>
      </c>
      <c r="J31" s="33">
        <v>2.4455900205851821E-3</v>
      </c>
    </row>
    <row r="32" spans="1:10" x14ac:dyDescent="0.2">
      <c r="A32" t="s">
        <v>48</v>
      </c>
      <c r="B32" t="s">
        <v>43</v>
      </c>
      <c r="C32" t="s">
        <v>40</v>
      </c>
      <c r="D32">
        <v>268892456</v>
      </c>
      <c r="E32">
        <v>149358</v>
      </c>
      <c r="F32">
        <v>344</v>
      </c>
      <c r="G32">
        <v>190</v>
      </c>
      <c r="H32" s="29">
        <v>896.14799999999991</v>
      </c>
      <c r="I32" s="32">
        <v>2.605081395348837</v>
      </c>
      <c r="J32" s="33">
        <v>2.3031909907738454E-3</v>
      </c>
    </row>
    <row r="33" spans="1:10" x14ac:dyDescent="0.2">
      <c r="A33" t="s">
        <v>48</v>
      </c>
      <c r="B33" t="s">
        <v>43</v>
      </c>
      <c r="C33" t="s">
        <v>40</v>
      </c>
      <c r="D33">
        <v>269222757</v>
      </c>
      <c r="E33">
        <v>145224</v>
      </c>
      <c r="F33">
        <v>409</v>
      </c>
      <c r="G33">
        <v>179</v>
      </c>
      <c r="H33" s="29">
        <v>871.34399999999994</v>
      </c>
      <c r="I33" s="32">
        <v>2.1304254278728605</v>
      </c>
      <c r="J33" s="33">
        <v>2.8163388971519858E-3</v>
      </c>
    </row>
    <row r="34" spans="1:10" x14ac:dyDescent="0.2">
      <c r="A34" t="s">
        <v>48</v>
      </c>
      <c r="B34" t="s">
        <v>43</v>
      </c>
      <c r="C34" t="s">
        <v>40</v>
      </c>
      <c r="D34">
        <v>268892414</v>
      </c>
      <c r="E34">
        <v>133854</v>
      </c>
      <c r="F34">
        <v>169</v>
      </c>
      <c r="G34">
        <v>76</v>
      </c>
      <c r="H34" s="29">
        <v>803.12400000000002</v>
      </c>
      <c r="I34" s="32">
        <v>4.7522130177514796</v>
      </c>
      <c r="J34" s="33">
        <v>1.2625696654563927E-3</v>
      </c>
    </row>
    <row r="35" spans="1:10" x14ac:dyDescent="0.2">
      <c r="A35" t="s">
        <v>48</v>
      </c>
      <c r="B35" t="s">
        <v>43</v>
      </c>
      <c r="C35" t="s">
        <v>40</v>
      </c>
      <c r="D35">
        <v>269151292</v>
      </c>
      <c r="E35">
        <v>112984</v>
      </c>
      <c r="F35">
        <v>316</v>
      </c>
      <c r="G35">
        <v>220</v>
      </c>
      <c r="H35" s="29">
        <v>677.90399999999977</v>
      </c>
      <c r="I35" s="32">
        <v>2.1452658227848094</v>
      </c>
      <c r="J35" s="33">
        <v>2.7968561920271896E-3</v>
      </c>
    </row>
    <row r="36" spans="1:10" x14ac:dyDescent="0.2">
      <c r="A36" t="s">
        <v>48</v>
      </c>
      <c r="B36" t="s">
        <v>43</v>
      </c>
      <c r="C36" t="s">
        <v>40</v>
      </c>
      <c r="D36">
        <v>268890683</v>
      </c>
      <c r="E36">
        <v>105555</v>
      </c>
      <c r="F36">
        <v>228</v>
      </c>
      <c r="G36">
        <v>122</v>
      </c>
      <c r="H36" s="29">
        <v>633.33000000000004</v>
      </c>
      <c r="I36" s="32">
        <v>2.777763157894737</v>
      </c>
      <c r="J36" s="33">
        <v>2.1600113684808867E-3</v>
      </c>
    </row>
    <row r="37" spans="1:10" x14ac:dyDescent="0.2">
      <c r="A37" t="s">
        <v>48</v>
      </c>
      <c r="B37" t="s">
        <v>43</v>
      </c>
      <c r="C37" t="s">
        <v>40</v>
      </c>
      <c r="D37">
        <v>269150215</v>
      </c>
      <c r="E37">
        <v>97521</v>
      </c>
      <c r="F37">
        <v>155</v>
      </c>
      <c r="G37">
        <v>116</v>
      </c>
      <c r="H37" s="29">
        <v>585.12600000000009</v>
      </c>
      <c r="I37" s="32">
        <v>3.7750064516129038</v>
      </c>
      <c r="J37" s="33">
        <v>1.5894012571651234E-3</v>
      </c>
    </row>
    <row r="38" spans="1:10" x14ac:dyDescent="0.2">
      <c r="A38" t="s">
        <v>48</v>
      </c>
      <c r="B38" t="s">
        <v>43</v>
      </c>
      <c r="C38" t="s">
        <v>64</v>
      </c>
      <c r="E38">
        <v>744496</v>
      </c>
      <c r="F38">
        <v>1621</v>
      </c>
      <c r="G38">
        <v>903</v>
      </c>
      <c r="H38" s="29">
        <v>4466.9759999999997</v>
      </c>
      <c r="I38" s="32">
        <v>2.7556915484268947</v>
      </c>
      <c r="J38" s="33">
        <v>2.1773118995938191E-3</v>
      </c>
    </row>
    <row r="39" spans="1:10" x14ac:dyDescent="0.2">
      <c r="A39" t="s">
        <v>48</v>
      </c>
      <c r="B39" t="s">
        <v>60</v>
      </c>
      <c r="E39">
        <v>744496</v>
      </c>
      <c r="F39">
        <v>1621</v>
      </c>
      <c r="G39">
        <v>903</v>
      </c>
      <c r="H39" s="29">
        <v>4466.9759999999997</v>
      </c>
      <c r="I39" s="32">
        <v>2.7556915484268947</v>
      </c>
      <c r="J39" s="33">
        <v>2.1773118995938191E-3</v>
      </c>
    </row>
    <row r="40" spans="1:10" x14ac:dyDescent="0.2">
      <c r="A40" t="s">
        <v>48</v>
      </c>
      <c r="B40" t="s">
        <v>51</v>
      </c>
      <c r="C40" t="s">
        <v>40</v>
      </c>
      <c r="D40">
        <v>271459513</v>
      </c>
      <c r="E40">
        <v>147098</v>
      </c>
      <c r="F40">
        <v>273</v>
      </c>
      <c r="G40">
        <v>134</v>
      </c>
      <c r="H40" s="29">
        <v>882.58799999999985</v>
      </c>
      <c r="I40" s="32">
        <v>3.2329230769230763</v>
      </c>
      <c r="J40" s="33">
        <v>1.8559055867516893E-3</v>
      </c>
    </row>
    <row r="41" spans="1:10" x14ac:dyDescent="0.2">
      <c r="A41" t="s">
        <v>48</v>
      </c>
      <c r="B41" t="s">
        <v>51</v>
      </c>
      <c r="C41" t="s">
        <v>40</v>
      </c>
      <c r="D41">
        <v>271472378</v>
      </c>
      <c r="E41">
        <v>121595</v>
      </c>
      <c r="F41">
        <v>325</v>
      </c>
      <c r="G41">
        <v>104</v>
      </c>
      <c r="H41" s="29">
        <v>729.57</v>
      </c>
      <c r="I41" s="32">
        <v>2.2448307692307692</v>
      </c>
      <c r="J41" s="33">
        <v>2.6728072700357747E-3</v>
      </c>
    </row>
    <row r="42" spans="1:10" x14ac:dyDescent="0.2">
      <c r="A42" t="s">
        <v>48</v>
      </c>
      <c r="B42" t="s">
        <v>51</v>
      </c>
      <c r="C42" t="s">
        <v>40</v>
      </c>
      <c r="D42">
        <v>269222817</v>
      </c>
      <c r="E42">
        <v>113100</v>
      </c>
      <c r="F42">
        <v>159</v>
      </c>
      <c r="G42">
        <v>54</v>
      </c>
      <c r="H42" s="29">
        <v>678.59999999999991</v>
      </c>
      <c r="I42" s="32">
        <v>4.2679245283018865</v>
      </c>
      <c r="J42" s="33">
        <v>1.4058355437665782E-3</v>
      </c>
    </row>
    <row r="43" spans="1:10" x14ac:dyDescent="0.2">
      <c r="A43" t="s">
        <v>48</v>
      </c>
      <c r="B43" t="s">
        <v>51</v>
      </c>
      <c r="C43" t="s">
        <v>40</v>
      </c>
      <c r="D43">
        <v>269222781</v>
      </c>
      <c r="E43">
        <v>105125</v>
      </c>
      <c r="F43">
        <v>150</v>
      </c>
      <c r="G43">
        <v>107</v>
      </c>
      <c r="H43" s="29">
        <v>630.74999999999989</v>
      </c>
      <c r="I43" s="32">
        <v>4.2049999999999992</v>
      </c>
      <c r="J43" s="33">
        <v>1.4268727705112961E-3</v>
      </c>
    </row>
    <row r="44" spans="1:10" x14ac:dyDescent="0.2">
      <c r="A44" t="s">
        <v>48</v>
      </c>
      <c r="B44" t="s">
        <v>51</v>
      </c>
      <c r="C44" t="s">
        <v>64</v>
      </c>
      <c r="E44">
        <v>486918</v>
      </c>
      <c r="F44">
        <v>907</v>
      </c>
      <c r="G44">
        <v>399</v>
      </c>
      <c r="H44" s="29">
        <v>2921.5079999999998</v>
      </c>
      <c r="I44" s="32">
        <v>3.2210672546857757</v>
      </c>
      <c r="J44" s="33">
        <v>1.8627366414878891E-3</v>
      </c>
    </row>
    <row r="45" spans="1:10" x14ac:dyDescent="0.2">
      <c r="A45" t="s">
        <v>48</v>
      </c>
      <c r="B45" t="s">
        <v>61</v>
      </c>
      <c r="E45">
        <v>486918</v>
      </c>
      <c r="F45">
        <v>907</v>
      </c>
      <c r="G45">
        <v>399</v>
      </c>
      <c r="H45" s="29">
        <v>2921.5079999999998</v>
      </c>
      <c r="I45" s="32">
        <v>3.2210672546857757</v>
      </c>
      <c r="J45" s="33">
        <v>1.8627366414878891E-3</v>
      </c>
    </row>
    <row r="46" spans="1:10" x14ac:dyDescent="0.2">
      <c r="A46" t="s">
        <v>48</v>
      </c>
      <c r="B46" t="s">
        <v>49</v>
      </c>
      <c r="C46" t="s">
        <v>40</v>
      </c>
      <c r="D46">
        <v>269221605</v>
      </c>
      <c r="E46">
        <v>129442</v>
      </c>
      <c r="F46">
        <v>323</v>
      </c>
      <c r="G46">
        <v>107</v>
      </c>
      <c r="H46" s="29">
        <v>776.65199999999982</v>
      </c>
      <c r="I46" s="32">
        <v>2.4044953560371511</v>
      </c>
      <c r="J46" s="33">
        <v>2.4953260919948705E-3</v>
      </c>
    </row>
    <row r="47" spans="1:10" x14ac:dyDescent="0.2">
      <c r="A47" t="s">
        <v>48</v>
      </c>
      <c r="B47" t="s">
        <v>49</v>
      </c>
      <c r="C47" t="s">
        <v>40</v>
      </c>
      <c r="D47">
        <v>269150194</v>
      </c>
      <c r="E47">
        <v>102567</v>
      </c>
      <c r="F47">
        <v>127</v>
      </c>
      <c r="G47">
        <v>109</v>
      </c>
      <c r="H47" s="29">
        <v>615.40200000000016</v>
      </c>
      <c r="I47" s="32">
        <v>4.8456850393700801</v>
      </c>
      <c r="J47" s="33">
        <v>1.2382150204256731E-3</v>
      </c>
    </row>
    <row r="48" spans="1:10" x14ac:dyDescent="0.2">
      <c r="A48" t="s">
        <v>48</v>
      </c>
      <c r="B48" t="s">
        <v>49</v>
      </c>
      <c r="C48" t="s">
        <v>40</v>
      </c>
      <c r="D48">
        <v>268890671</v>
      </c>
      <c r="E48">
        <v>86209</v>
      </c>
      <c r="F48">
        <v>195</v>
      </c>
      <c r="G48">
        <v>118</v>
      </c>
      <c r="H48" s="29">
        <v>517.25399999999991</v>
      </c>
      <c r="I48" s="32">
        <v>2.6525846153846149</v>
      </c>
      <c r="J48" s="33">
        <v>2.2619448085466716E-3</v>
      </c>
    </row>
    <row r="49" spans="1:10" x14ac:dyDescent="0.2">
      <c r="A49" t="s">
        <v>48</v>
      </c>
      <c r="B49" t="s">
        <v>49</v>
      </c>
      <c r="C49" t="s">
        <v>40</v>
      </c>
      <c r="D49">
        <v>268892102</v>
      </c>
      <c r="E49">
        <v>86045</v>
      </c>
      <c r="F49">
        <v>293</v>
      </c>
      <c r="G49">
        <v>246</v>
      </c>
      <c r="H49" s="29">
        <v>516.27</v>
      </c>
      <c r="I49" s="32">
        <v>1.762013651877133</v>
      </c>
      <c r="J49" s="33">
        <v>3.4051949561276075E-3</v>
      </c>
    </row>
    <row r="50" spans="1:10" x14ac:dyDescent="0.2">
      <c r="A50" t="s">
        <v>48</v>
      </c>
      <c r="B50" t="s">
        <v>49</v>
      </c>
      <c r="C50" t="s">
        <v>64</v>
      </c>
      <c r="E50">
        <v>404263</v>
      </c>
      <c r="F50">
        <v>938</v>
      </c>
      <c r="G50">
        <v>580</v>
      </c>
      <c r="H50" s="29">
        <v>2425.5779999999995</v>
      </c>
      <c r="I50" s="32">
        <v>2.5859040511727081</v>
      </c>
      <c r="J50" s="33">
        <v>2.3202717043113025E-3</v>
      </c>
    </row>
    <row r="51" spans="1:10" x14ac:dyDescent="0.2">
      <c r="A51" t="s">
        <v>48</v>
      </c>
      <c r="B51" t="s">
        <v>62</v>
      </c>
      <c r="E51">
        <v>404263</v>
      </c>
      <c r="F51">
        <v>938</v>
      </c>
      <c r="G51">
        <v>580</v>
      </c>
      <c r="H51" s="29">
        <v>2425.5779999999995</v>
      </c>
      <c r="I51" s="32">
        <v>2.5859040511727081</v>
      </c>
      <c r="J51" s="33">
        <v>2.3202717043113025E-3</v>
      </c>
    </row>
    <row r="52" spans="1:10" x14ac:dyDescent="0.2">
      <c r="A52" t="s">
        <v>55</v>
      </c>
      <c r="E52">
        <v>4661271</v>
      </c>
      <c r="F52">
        <v>10152</v>
      </c>
      <c r="G52">
        <v>5942</v>
      </c>
      <c r="H52" s="29">
        <v>27967.626</v>
      </c>
      <c r="I52" s="32">
        <v>2.7548882978723399</v>
      </c>
      <c r="J52" s="33">
        <v>2.1779467445681659E-3</v>
      </c>
    </row>
    <row r="53" spans="1:10" x14ac:dyDescent="0.2">
      <c r="A53" t="s">
        <v>42</v>
      </c>
      <c r="B53" t="s">
        <v>45</v>
      </c>
      <c r="C53" t="s">
        <v>40</v>
      </c>
      <c r="D53">
        <v>268891184</v>
      </c>
      <c r="E53">
        <v>219811</v>
      </c>
      <c r="F53">
        <v>329</v>
      </c>
      <c r="G53">
        <v>334</v>
      </c>
      <c r="H53" s="29">
        <v>989.1495000000001</v>
      </c>
      <c r="I53" s="32">
        <v>3.0065334346504562</v>
      </c>
      <c r="J53" s="33">
        <v>1.4967403815095697E-3</v>
      </c>
    </row>
    <row r="54" spans="1:10" x14ac:dyDescent="0.2">
      <c r="A54" t="s">
        <v>42</v>
      </c>
      <c r="B54" t="s">
        <v>45</v>
      </c>
      <c r="C54" t="s">
        <v>40</v>
      </c>
      <c r="D54">
        <v>269221869</v>
      </c>
      <c r="E54">
        <v>117871</v>
      </c>
      <c r="F54">
        <v>340</v>
      </c>
      <c r="G54">
        <v>138</v>
      </c>
      <c r="H54" s="29">
        <v>530.41949999999997</v>
      </c>
      <c r="I54" s="32">
        <v>1.5600573529411763</v>
      </c>
      <c r="J54" s="33">
        <v>2.8845093364780142E-3</v>
      </c>
    </row>
    <row r="55" spans="1:10" x14ac:dyDescent="0.2">
      <c r="A55" t="s">
        <v>42</v>
      </c>
      <c r="B55" t="s">
        <v>45</v>
      </c>
      <c r="C55" t="s">
        <v>40</v>
      </c>
      <c r="D55">
        <v>269149657</v>
      </c>
      <c r="E55">
        <v>82892</v>
      </c>
      <c r="F55">
        <v>255</v>
      </c>
      <c r="G55">
        <v>53</v>
      </c>
      <c r="H55" s="29">
        <v>373.01400000000001</v>
      </c>
      <c r="I55" s="32">
        <v>1.4628000000000001</v>
      </c>
      <c r="J55" s="33">
        <v>3.0762920426579163E-3</v>
      </c>
    </row>
    <row r="56" spans="1:10" x14ac:dyDescent="0.2">
      <c r="A56" t="s">
        <v>42</v>
      </c>
      <c r="B56" t="s">
        <v>45</v>
      </c>
      <c r="C56" t="s">
        <v>64</v>
      </c>
      <c r="E56">
        <v>420574</v>
      </c>
      <c r="F56">
        <v>924</v>
      </c>
      <c r="G56">
        <v>525</v>
      </c>
      <c r="H56" s="29">
        <v>1892.5830000000001</v>
      </c>
      <c r="I56" s="32">
        <v>2.0482500000000003</v>
      </c>
      <c r="J56" s="33">
        <v>2.1969974368363236E-3</v>
      </c>
    </row>
    <row r="57" spans="1:10" x14ac:dyDescent="0.2">
      <c r="A57" t="s">
        <v>42</v>
      </c>
      <c r="B57" t="s">
        <v>45</v>
      </c>
      <c r="C57" t="s">
        <v>50</v>
      </c>
      <c r="D57">
        <v>269149708</v>
      </c>
      <c r="E57">
        <v>78081</v>
      </c>
      <c r="F57">
        <v>138</v>
      </c>
      <c r="G57">
        <v>44</v>
      </c>
      <c r="H57" s="29">
        <v>351.36450000000002</v>
      </c>
      <c r="I57" s="32">
        <v>2.5461195652173916</v>
      </c>
      <c r="J57" s="33">
        <v>1.7673953970876398E-3</v>
      </c>
    </row>
    <row r="58" spans="1:10" x14ac:dyDescent="0.2">
      <c r="A58" t="s">
        <v>42</v>
      </c>
      <c r="B58" t="s">
        <v>45</v>
      </c>
      <c r="C58" t="s">
        <v>65</v>
      </c>
      <c r="E58">
        <v>78081</v>
      </c>
      <c r="F58">
        <v>138</v>
      </c>
      <c r="G58">
        <v>44</v>
      </c>
      <c r="H58" s="29">
        <v>351.36450000000002</v>
      </c>
      <c r="I58" s="32">
        <v>2.5461195652173916</v>
      </c>
      <c r="J58" s="33">
        <v>1.7673953970876398E-3</v>
      </c>
    </row>
    <row r="59" spans="1:10" x14ac:dyDescent="0.2">
      <c r="A59" t="s">
        <v>42</v>
      </c>
      <c r="B59" t="s">
        <v>63</v>
      </c>
      <c r="E59">
        <v>498655</v>
      </c>
      <c r="F59">
        <v>1062</v>
      </c>
      <c r="G59">
        <v>569</v>
      </c>
      <c r="H59" s="29">
        <v>2243.9475000000002</v>
      </c>
      <c r="I59" s="32">
        <v>2.1129449152542361</v>
      </c>
      <c r="J59" s="33">
        <v>2.1297289709318067E-3</v>
      </c>
    </row>
    <row r="60" spans="1:10" x14ac:dyDescent="0.2">
      <c r="A60" t="s">
        <v>42</v>
      </c>
      <c r="B60" t="s">
        <v>41</v>
      </c>
      <c r="C60" t="s">
        <v>40</v>
      </c>
      <c r="D60">
        <v>268892222</v>
      </c>
      <c r="E60">
        <v>237449</v>
      </c>
      <c r="F60">
        <v>276</v>
      </c>
      <c r="G60">
        <v>111</v>
      </c>
      <c r="H60" s="29">
        <v>1068.5204999999999</v>
      </c>
      <c r="I60" s="32">
        <v>3.8714510869565211</v>
      </c>
      <c r="J60" s="33">
        <v>1.1623548635707037E-3</v>
      </c>
    </row>
    <row r="61" spans="1:10" x14ac:dyDescent="0.2">
      <c r="A61" t="s">
        <v>42</v>
      </c>
      <c r="B61" t="s">
        <v>41</v>
      </c>
      <c r="C61" t="s">
        <v>40</v>
      </c>
      <c r="D61">
        <v>269220918</v>
      </c>
      <c r="E61">
        <v>201452</v>
      </c>
      <c r="F61">
        <v>365</v>
      </c>
      <c r="G61">
        <v>90</v>
      </c>
      <c r="H61" s="29">
        <v>906.53400000000011</v>
      </c>
      <c r="I61" s="32">
        <v>2.483654794520548</v>
      </c>
      <c r="J61" s="33">
        <v>1.8118459980541271E-3</v>
      </c>
    </row>
    <row r="62" spans="1:10" x14ac:dyDescent="0.2">
      <c r="A62" t="s">
        <v>42</v>
      </c>
      <c r="B62" t="s">
        <v>41</v>
      </c>
      <c r="C62" t="s">
        <v>40</v>
      </c>
      <c r="D62">
        <v>269221431</v>
      </c>
      <c r="E62">
        <v>189173</v>
      </c>
      <c r="F62">
        <v>731</v>
      </c>
      <c r="G62">
        <v>141</v>
      </c>
      <c r="H62" s="29">
        <v>851.27849999999989</v>
      </c>
      <c r="I62" s="32">
        <v>1.1645396716826264</v>
      </c>
      <c r="J62" s="33">
        <v>3.8641878069280498E-3</v>
      </c>
    </row>
    <row r="63" spans="1:10" x14ac:dyDescent="0.2">
      <c r="A63" t="s">
        <v>42</v>
      </c>
      <c r="B63" t="s">
        <v>41</v>
      </c>
      <c r="C63" t="s">
        <v>40</v>
      </c>
      <c r="D63">
        <v>268891226</v>
      </c>
      <c r="E63">
        <v>163466</v>
      </c>
      <c r="F63">
        <v>382</v>
      </c>
      <c r="G63">
        <v>176</v>
      </c>
      <c r="H63" s="29">
        <v>735.59699999999998</v>
      </c>
      <c r="I63" s="32">
        <v>1.9256465968586387</v>
      </c>
      <c r="J63" s="33">
        <v>2.3368773934640845E-3</v>
      </c>
    </row>
    <row r="64" spans="1:10" x14ac:dyDescent="0.2">
      <c r="A64" t="s">
        <v>42</v>
      </c>
      <c r="B64" t="s">
        <v>41</v>
      </c>
      <c r="C64" t="s">
        <v>40</v>
      </c>
      <c r="D64">
        <v>268891919</v>
      </c>
      <c r="E64">
        <v>121538</v>
      </c>
      <c r="F64">
        <v>169</v>
      </c>
      <c r="G64">
        <v>198</v>
      </c>
      <c r="H64" s="29">
        <v>546.92100000000005</v>
      </c>
      <c r="I64" s="32">
        <v>3.2362189349112427</v>
      </c>
      <c r="J64" s="33">
        <v>1.3905116095377578E-3</v>
      </c>
    </row>
    <row r="65" spans="1:10" x14ac:dyDescent="0.2">
      <c r="A65" t="s">
        <v>42</v>
      </c>
      <c r="B65" t="s">
        <v>41</v>
      </c>
      <c r="C65" t="s">
        <v>40</v>
      </c>
      <c r="D65">
        <v>273096974</v>
      </c>
      <c r="E65">
        <v>102159</v>
      </c>
      <c r="F65">
        <v>199</v>
      </c>
      <c r="G65">
        <v>82</v>
      </c>
      <c r="H65" s="29">
        <v>459.71550000000002</v>
      </c>
      <c r="I65" s="32">
        <v>2.3101281407035179</v>
      </c>
      <c r="J65" s="33">
        <v>1.9479438913849979E-3</v>
      </c>
    </row>
    <row r="66" spans="1:10" x14ac:dyDescent="0.2">
      <c r="A66" t="s">
        <v>42</v>
      </c>
      <c r="B66" t="s">
        <v>41</v>
      </c>
      <c r="C66" t="s">
        <v>40</v>
      </c>
      <c r="D66">
        <v>273397621</v>
      </c>
      <c r="E66">
        <v>79771</v>
      </c>
      <c r="F66">
        <v>322</v>
      </c>
      <c r="G66">
        <v>168</v>
      </c>
      <c r="H66" s="29">
        <v>358.96950000000004</v>
      </c>
      <c r="I66" s="32">
        <v>1.1148121118012424</v>
      </c>
      <c r="J66" s="33">
        <v>4.0365546376502741E-3</v>
      </c>
    </row>
    <row r="67" spans="1:10" x14ac:dyDescent="0.2">
      <c r="A67" t="s">
        <v>42</v>
      </c>
      <c r="B67" t="s">
        <v>41</v>
      </c>
      <c r="C67" t="s">
        <v>40</v>
      </c>
      <c r="D67">
        <v>268890641</v>
      </c>
      <c r="E67">
        <v>10165</v>
      </c>
      <c r="F67">
        <v>76</v>
      </c>
      <c r="G67">
        <v>9</v>
      </c>
      <c r="H67" s="29">
        <v>45.7425</v>
      </c>
      <c r="I67" s="32">
        <v>0.60187500000000005</v>
      </c>
      <c r="J67" s="33">
        <v>7.4766355140186919E-3</v>
      </c>
    </row>
    <row r="68" spans="1:10" x14ac:dyDescent="0.2">
      <c r="A68" t="s">
        <v>42</v>
      </c>
      <c r="B68" t="s">
        <v>41</v>
      </c>
      <c r="C68" t="s">
        <v>40</v>
      </c>
      <c r="D68">
        <v>273397624</v>
      </c>
      <c r="E68">
        <v>2384</v>
      </c>
      <c r="F68">
        <v>4</v>
      </c>
      <c r="G68">
        <v>2</v>
      </c>
      <c r="H68" s="29">
        <v>10.728</v>
      </c>
      <c r="I68" s="32">
        <v>2.6819999999999999</v>
      </c>
      <c r="J68" s="33">
        <v>1.6778523489932886E-3</v>
      </c>
    </row>
    <row r="69" spans="1:10" x14ac:dyDescent="0.2">
      <c r="A69" t="s">
        <v>42</v>
      </c>
      <c r="B69" t="s">
        <v>41</v>
      </c>
      <c r="C69" t="s">
        <v>40</v>
      </c>
      <c r="D69">
        <v>273413715</v>
      </c>
      <c r="E69">
        <v>2356</v>
      </c>
      <c r="F69">
        <v>8</v>
      </c>
      <c r="G69">
        <v>4</v>
      </c>
      <c r="H69" s="29">
        <v>10.602</v>
      </c>
      <c r="I69" s="32">
        <v>1.32525</v>
      </c>
      <c r="J69" s="33">
        <v>3.3955857385398981E-3</v>
      </c>
    </row>
    <row r="70" spans="1:10" x14ac:dyDescent="0.2">
      <c r="A70" t="s">
        <v>42</v>
      </c>
      <c r="B70" t="s">
        <v>41</v>
      </c>
      <c r="C70" t="s">
        <v>64</v>
      </c>
      <c r="E70">
        <v>1109913</v>
      </c>
      <c r="F70">
        <v>2532</v>
      </c>
      <c r="G70">
        <v>981</v>
      </c>
      <c r="H70" s="29">
        <v>4994.6085000000003</v>
      </c>
      <c r="I70" s="32">
        <v>1.9725941943127956</v>
      </c>
      <c r="J70" s="33">
        <v>2.2812598825313335E-3</v>
      </c>
    </row>
    <row r="71" spans="1:10" x14ac:dyDescent="0.2">
      <c r="A71" t="s">
        <v>42</v>
      </c>
      <c r="B71" t="s">
        <v>57</v>
      </c>
      <c r="E71">
        <v>1109913</v>
      </c>
      <c r="F71">
        <v>2532</v>
      </c>
      <c r="G71">
        <v>981</v>
      </c>
      <c r="H71" s="29">
        <v>4994.6085000000003</v>
      </c>
      <c r="I71" s="32">
        <v>1.9725941943127956</v>
      </c>
      <c r="J71" s="33">
        <v>2.2812598825313335E-3</v>
      </c>
    </row>
    <row r="72" spans="1:10" x14ac:dyDescent="0.2">
      <c r="A72" t="s">
        <v>42</v>
      </c>
      <c r="B72" t="s">
        <v>44</v>
      </c>
      <c r="C72" t="s">
        <v>40</v>
      </c>
      <c r="D72">
        <v>268890452</v>
      </c>
      <c r="E72">
        <v>177804</v>
      </c>
      <c r="F72">
        <v>202</v>
      </c>
      <c r="G72">
        <v>102</v>
      </c>
      <c r="H72" s="29">
        <v>800.11799999999994</v>
      </c>
      <c r="I72" s="32">
        <v>3.9609801980198016</v>
      </c>
      <c r="J72" s="33">
        <v>1.1360824278418933E-3</v>
      </c>
    </row>
    <row r="73" spans="1:10" x14ac:dyDescent="0.2">
      <c r="A73" t="s">
        <v>42</v>
      </c>
      <c r="B73" t="s">
        <v>44</v>
      </c>
      <c r="C73" t="s">
        <v>64</v>
      </c>
      <c r="E73">
        <v>177804</v>
      </c>
      <c r="F73">
        <v>202</v>
      </c>
      <c r="G73">
        <v>102</v>
      </c>
      <c r="H73" s="29">
        <v>800.11799999999994</v>
      </c>
      <c r="I73" s="32">
        <v>3.9609801980198016</v>
      </c>
      <c r="J73" s="33">
        <v>1.1360824278418933E-3</v>
      </c>
    </row>
    <row r="74" spans="1:10" x14ac:dyDescent="0.2">
      <c r="A74" t="s">
        <v>42</v>
      </c>
      <c r="B74" t="s">
        <v>58</v>
      </c>
      <c r="E74">
        <v>177804</v>
      </c>
      <c r="F74">
        <v>202</v>
      </c>
      <c r="G74">
        <v>102</v>
      </c>
      <c r="H74" s="29">
        <v>800.11799999999994</v>
      </c>
      <c r="I74" s="32">
        <v>3.9609801980198016</v>
      </c>
      <c r="J74" s="33">
        <v>1.1360824278418933E-3</v>
      </c>
    </row>
    <row r="75" spans="1:10" x14ac:dyDescent="0.2">
      <c r="A75" t="s">
        <v>42</v>
      </c>
      <c r="B75" t="s">
        <v>38</v>
      </c>
      <c r="C75" t="s">
        <v>40</v>
      </c>
      <c r="D75">
        <v>268892405</v>
      </c>
      <c r="E75">
        <v>136766</v>
      </c>
      <c r="F75">
        <v>400</v>
      </c>
      <c r="G75">
        <v>156</v>
      </c>
      <c r="H75" s="29">
        <v>615.44700000000012</v>
      </c>
      <c r="I75" s="32">
        <v>1.5386175000000002</v>
      </c>
      <c r="J75" s="33">
        <v>2.924703508181858E-3</v>
      </c>
    </row>
    <row r="76" spans="1:10" x14ac:dyDescent="0.2">
      <c r="A76" t="s">
        <v>42</v>
      </c>
      <c r="B76" t="s">
        <v>38</v>
      </c>
      <c r="C76" t="s">
        <v>40</v>
      </c>
      <c r="D76">
        <v>268892090</v>
      </c>
      <c r="E76">
        <v>84476</v>
      </c>
      <c r="F76">
        <v>105</v>
      </c>
      <c r="G76">
        <v>66</v>
      </c>
      <c r="H76" s="29">
        <v>380.14199999999994</v>
      </c>
      <c r="I76" s="32">
        <v>3.6203999999999996</v>
      </c>
      <c r="J76" s="33">
        <v>1.2429565793834936E-3</v>
      </c>
    </row>
    <row r="77" spans="1:10" x14ac:dyDescent="0.2">
      <c r="A77" t="s">
        <v>42</v>
      </c>
      <c r="B77" t="s">
        <v>38</v>
      </c>
      <c r="C77" t="s">
        <v>40</v>
      </c>
      <c r="D77">
        <v>268891271</v>
      </c>
      <c r="E77">
        <v>49518</v>
      </c>
      <c r="F77">
        <v>31</v>
      </c>
      <c r="G77">
        <v>39</v>
      </c>
      <c r="H77" s="29">
        <v>222.83099999999999</v>
      </c>
      <c r="I77" s="32">
        <v>7.1880967741935482</v>
      </c>
      <c r="J77" s="33">
        <v>6.2603497718001532E-4</v>
      </c>
    </row>
    <row r="78" spans="1:10" x14ac:dyDescent="0.2">
      <c r="A78" t="s">
        <v>42</v>
      </c>
      <c r="B78" t="s">
        <v>38</v>
      </c>
      <c r="C78" t="s">
        <v>40</v>
      </c>
      <c r="D78">
        <v>269148589</v>
      </c>
      <c r="E78">
        <v>46187</v>
      </c>
      <c r="F78">
        <v>52</v>
      </c>
      <c r="G78">
        <v>13</v>
      </c>
      <c r="H78" s="29">
        <v>207.8415</v>
      </c>
      <c r="I78" s="32">
        <v>3.996951923076923</v>
      </c>
      <c r="J78" s="33">
        <v>1.1258579253902612E-3</v>
      </c>
    </row>
    <row r="79" spans="1:10" x14ac:dyDescent="0.2">
      <c r="A79" t="s">
        <v>42</v>
      </c>
      <c r="B79" t="s">
        <v>38</v>
      </c>
      <c r="C79" t="s">
        <v>40</v>
      </c>
      <c r="D79">
        <v>271461739</v>
      </c>
      <c r="E79">
        <v>2767</v>
      </c>
      <c r="F79">
        <v>9</v>
      </c>
      <c r="G79">
        <v>0</v>
      </c>
      <c r="H79" s="29">
        <v>12.451499999999999</v>
      </c>
      <c r="I79" s="32">
        <v>1.3835</v>
      </c>
      <c r="J79" s="33">
        <v>3.2526201662450307E-3</v>
      </c>
    </row>
    <row r="80" spans="1:10" x14ac:dyDescent="0.2">
      <c r="A80" t="s">
        <v>42</v>
      </c>
      <c r="B80" t="s">
        <v>38</v>
      </c>
      <c r="C80" t="s">
        <v>64</v>
      </c>
      <c r="E80">
        <v>319714</v>
      </c>
      <c r="F80">
        <v>597</v>
      </c>
      <c r="G80">
        <v>274</v>
      </c>
      <c r="H80" s="29">
        <v>1438.713</v>
      </c>
      <c r="I80" s="32">
        <v>2.409904522613064</v>
      </c>
      <c r="J80" s="33">
        <v>1.8672938939176889E-3</v>
      </c>
    </row>
    <row r="81" spans="1:10" x14ac:dyDescent="0.2">
      <c r="A81" t="s">
        <v>42</v>
      </c>
      <c r="B81" t="s">
        <v>59</v>
      </c>
      <c r="E81">
        <v>319714</v>
      </c>
      <c r="F81">
        <v>597</v>
      </c>
      <c r="G81">
        <v>274</v>
      </c>
      <c r="H81" s="29">
        <v>1438.713</v>
      </c>
      <c r="I81" s="32">
        <v>2.409904522613064</v>
      </c>
      <c r="J81" s="33">
        <v>1.8672938939176889E-3</v>
      </c>
    </row>
    <row r="82" spans="1:10" x14ac:dyDescent="0.2">
      <c r="A82" t="s">
        <v>42</v>
      </c>
      <c r="B82" t="s">
        <v>43</v>
      </c>
      <c r="C82" t="s">
        <v>40</v>
      </c>
      <c r="D82">
        <v>269209026</v>
      </c>
      <c r="E82">
        <v>13021</v>
      </c>
      <c r="F82">
        <v>15</v>
      </c>
      <c r="G82">
        <v>16</v>
      </c>
      <c r="H82" s="29">
        <v>58.594500000000004</v>
      </c>
      <c r="I82" s="32">
        <v>3.9063000000000003</v>
      </c>
      <c r="J82" s="33">
        <v>1.1519852545887413E-3</v>
      </c>
    </row>
    <row r="83" spans="1:10" x14ac:dyDescent="0.2">
      <c r="A83" t="s">
        <v>42</v>
      </c>
      <c r="B83" t="s">
        <v>43</v>
      </c>
      <c r="C83" t="s">
        <v>40</v>
      </c>
      <c r="D83">
        <v>268891979</v>
      </c>
      <c r="E83">
        <v>1863</v>
      </c>
      <c r="F83">
        <v>3</v>
      </c>
      <c r="G83">
        <v>1</v>
      </c>
      <c r="H83" s="29">
        <v>8.3834999999999997</v>
      </c>
      <c r="I83" s="32">
        <v>2.7944999999999998</v>
      </c>
      <c r="J83" s="33">
        <v>1.6103059581320451E-3</v>
      </c>
    </row>
    <row r="84" spans="1:10" x14ac:dyDescent="0.2">
      <c r="A84" t="s">
        <v>42</v>
      </c>
      <c r="B84" t="s">
        <v>43</v>
      </c>
      <c r="C84" t="s">
        <v>64</v>
      </c>
      <c r="E84">
        <v>14884</v>
      </c>
      <c r="F84">
        <v>18</v>
      </c>
      <c r="G84">
        <v>17</v>
      </c>
      <c r="H84" s="29">
        <v>66.978000000000009</v>
      </c>
      <c r="I84" s="32">
        <v>3.7210000000000005</v>
      </c>
      <c r="J84" s="33">
        <v>1.209352324643913E-3</v>
      </c>
    </row>
    <row r="85" spans="1:10" x14ac:dyDescent="0.2">
      <c r="A85" t="s">
        <v>42</v>
      </c>
      <c r="B85" t="s">
        <v>60</v>
      </c>
      <c r="E85">
        <v>14884</v>
      </c>
      <c r="F85">
        <v>18</v>
      </c>
      <c r="G85">
        <v>17</v>
      </c>
      <c r="H85" s="29">
        <v>66.978000000000009</v>
      </c>
      <c r="I85" s="32">
        <v>3.7210000000000005</v>
      </c>
      <c r="J85" s="33">
        <v>1.209352324643913E-3</v>
      </c>
    </row>
    <row r="86" spans="1:10" x14ac:dyDescent="0.2">
      <c r="A86" t="s">
        <v>56</v>
      </c>
      <c r="E86">
        <v>2120970</v>
      </c>
      <c r="F86">
        <v>4411</v>
      </c>
      <c r="G86">
        <v>1943</v>
      </c>
      <c r="H86" s="29">
        <v>9544.3649999999998</v>
      </c>
      <c r="I86" s="32">
        <v>2.163764452505101</v>
      </c>
      <c r="J86" s="33">
        <v>2.0797088124773098E-3</v>
      </c>
    </row>
    <row r="87" spans="1:10" x14ac:dyDescent="0.2">
      <c r="A87" t="s">
        <v>54</v>
      </c>
      <c r="E87">
        <v>6782241</v>
      </c>
      <c r="F87">
        <v>14563</v>
      </c>
      <c r="G87">
        <v>7885</v>
      </c>
      <c r="H87" s="29">
        <v>37511.991000000009</v>
      </c>
      <c r="I87" s="32">
        <v>2.5758422715099898</v>
      </c>
      <c r="J87" s="33">
        <v>2.1472253787501801E-3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Directions</vt:lpstr>
      <vt:lpstr>Insights and QA</vt:lpstr>
      <vt:lpstr>Ad Server - PRIMARY</vt:lpstr>
      <vt:lpstr>Video Ad Server - SECONDARY</vt:lpstr>
      <vt:lpstr>Lookup Table</vt:lpstr>
      <vt:lpstr> Combined Data</vt:lpstr>
      <vt:lpstr>Pivot CPCV</vt:lpstr>
      <vt:lpstr>Pivot CPM</vt:lpstr>
      <vt:lpstr>Video Tactic Raw</vt:lpstr>
      <vt:lpstr>Video Tactic Summary</vt:lpstr>
      <vt:lpstr>Display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Rich</dc:creator>
  <cp:keywords/>
  <dc:description/>
  <cp:lastModifiedBy>cheezy967</cp:lastModifiedBy>
  <dcterms:created xsi:type="dcterms:W3CDTF">2021-02-01T16:03:57Z</dcterms:created>
  <dcterms:modified xsi:type="dcterms:W3CDTF">2024-09-18T08:13:38Z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2024-08-15T13:50:08Z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8cfe14bc-a123-408b-880a-8239296fb6ec</vt:lpwstr>
  </property>
  <property fmtid="{D5CDD505-2E9C-101B-9397-08002B2CF9AE}" pid="7" name="MSIP_Label_defa4170-0d19-0005-0004-bc88714345d2_ActionId">
    <vt:lpwstr>59467d21-b48b-4609-8b73-d54c015fff02</vt:lpwstr>
  </property>
  <property fmtid="{D5CDD505-2E9C-101B-9397-08002B2CF9AE}" pid="8" name="MSIP_Label_defa4170-0d19-0005-0004-bc88714345d2_ContentBits">
    <vt:lpwstr>0</vt:lpwstr>
  </property>
</Properties>
</file>